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DRG\Calculators\Border Calculators\SFY 21_22\"/>
    </mc:Choice>
  </mc:AlternateContent>
  <bookViews>
    <workbookView xWindow="0" yWindow="0" windowWidth="25935" windowHeight="10410"/>
  </bookViews>
  <sheets>
    <sheet name="1-Cover" sheetId="13" r:id="rId1"/>
    <sheet name="2-Calculator" sheetId="14" r:id="rId2"/>
    <sheet name="3-DRG Table" sheetId="6" r:id="rId3"/>
    <sheet name="4-SPA 15-020 Characteristics" sheetId="11" r:id="rId4"/>
    <sheet name="5-Policy Adjustors" sheetId="12" r:id="rId5"/>
  </sheets>
  <definedNames>
    <definedName name="_xlnm._FilterDatabase" localSheetId="2" hidden="1">'3-DRG Table'!$A$15:$J$1321</definedName>
    <definedName name="_xlnm.Print_Area" localSheetId="1">'2-Calculator'!$A$1:$D$70</definedName>
    <definedName name="_xlnm.Print_Area" localSheetId="2">'3-DRG Table'!$A$1:$J$1345</definedName>
    <definedName name="_xlnm.Print_Titles" localSheetId="2">'3-DRG Table'!$15:$15</definedName>
    <definedName name="TitleRegion1.a14.J1345.3">'3-DRG Table'!$A$15</definedName>
    <definedName name="TitleRegion1.a21.k69.4">'4-SPA 15-020 Characteristics'!$A$21</definedName>
    <definedName name="TitleRegion1.a31.c41.5">'5-Policy Adjustors'!$A$31</definedName>
    <definedName name="TitleRegion2.a47.c51.5">'5-Policy Adjustors'!$A$47</definedName>
  </definedNames>
  <calcPr calcId="162913"/>
  <customWorkbookViews>
    <customWorkbookView name="Andrew Townsend - Personal View" guid="{F5C5D435-795B-4855-84CC-46021D57E281}" mergeInterval="0" personalView="1" maximized="1" windowWidth="1440" windowHeight="702" activeSheetId="2"/>
    <customWorkbookView name="Dawn Weimar - Personal View" guid="{DEDA7A30-1753-483E-90A4-337FCCD0986B}" mergeInterval="0" personalView="1" maximized="1" windowWidth="1280" windowHeight="702" activeSheetId="5"/>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8" i="14" l="1"/>
  <c r="C67" i="14"/>
  <c r="C52" i="14"/>
  <c r="C47" i="14"/>
  <c r="C48" i="14" s="1"/>
  <c r="C49" i="14" s="1"/>
  <c r="C41" i="14"/>
  <c r="C32" i="14"/>
  <c r="C29" i="14"/>
  <c r="C30" i="14" s="1"/>
  <c r="C28" i="14"/>
  <c r="C27" i="14"/>
  <c r="C31" i="14" l="1"/>
  <c r="C45" i="14" s="1"/>
  <c r="C50" i="14" s="1"/>
  <c r="C53" i="14" s="1"/>
  <c r="C42" i="14"/>
  <c r="C43" i="14" s="1"/>
  <c r="C56" i="14" l="1"/>
  <c r="C57" i="14" s="1"/>
  <c r="C59" i="14"/>
  <c r="C60" i="14" s="1"/>
  <c r="C61" i="14" s="1"/>
  <c r="C63" i="14" s="1"/>
  <c r="C66" i="14" s="1"/>
  <c r="C69" i="14" s="1"/>
  <c r="C70" i="14" s="1"/>
  <c r="C55" i="14"/>
</calcChain>
</file>

<file path=xl/sharedStrings.xml><?xml version="1.0" encoding="utf-8"?>
<sst xmlns="http://schemas.openxmlformats.org/spreadsheetml/2006/main" count="5832" uniqueCount="1976">
  <si>
    <t>625-2</t>
  </si>
  <si>
    <t>625-3</t>
  </si>
  <si>
    <t>625-4</t>
  </si>
  <si>
    <t>626-1</t>
  </si>
  <si>
    <t>626-2</t>
  </si>
  <si>
    <t>626-3</t>
  </si>
  <si>
    <t>626-4</t>
  </si>
  <si>
    <t>630-1</t>
  </si>
  <si>
    <t>630-2</t>
  </si>
  <si>
    <t>630-3</t>
  </si>
  <si>
    <t>630-4</t>
  </si>
  <si>
    <t>631-1</t>
  </si>
  <si>
    <t>631-2</t>
  </si>
  <si>
    <t>631-3</t>
  </si>
  <si>
    <t>631-4</t>
  </si>
  <si>
    <t>633-1</t>
  </si>
  <si>
    <t>633-2</t>
  </si>
  <si>
    <t>633-3</t>
  </si>
  <si>
    <t>633-4</t>
  </si>
  <si>
    <t>634-1</t>
  </si>
  <si>
    <t>634-2</t>
  </si>
  <si>
    <t>634-3</t>
  </si>
  <si>
    <t>634-4</t>
  </si>
  <si>
    <t>636-1</t>
  </si>
  <si>
    <t>636-2</t>
  </si>
  <si>
    <t>636-3</t>
  </si>
  <si>
    <t>636-4</t>
  </si>
  <si>
    <t>639-1</t>
  </si>
  <si>
    <t>639-2</t>
  </si>
  <si>
    <t>639-3</t>
  </si>
  <si>
    <t>639-4</t>
  </si>
  <si>
    <t>640-1</t>
  </si>
  <si>
    <t>640-2</t>
  </si>
  <si>
    <t>640-3</t>
  </si>
  <si>
    <t>640-4</t>
  </si>
  <si>
    <t>650-1</t>
  </si>
  <si>
    <t>650-2</t>
  </si>
  <si>
    <t>650-3</t>
  </si>
  <si>
    <t>650-4</t>
  </si>
  <si>
    <t>651-1</t>
  </si>
  <si>
    <t>651-2</t>
  </si>
  <si>
    <t>651-3</t>
  </si>
  <si>
    <t>651-4</t>
  </si>
  <si>
    <t>660-1</t>
  </si>
  <si>
    <t>660-2</t>
  </si>
  <si>
    <t>660-3</t>
  </si>
  <si>
    <t>660-4</t>
  </si>
  <si>
    <t>661-1</t>
  </si>
  <si>
    <t>661-2</t>
  </si>
  <si>
    <t>661-3</t>
  </si>
  <si>
    <t>661-4</t>
  </si>
  <si>
    <t>662-1</t>
  </si>
  <si>
    <t>662-2</t>
  </si>
  <si>
    <t>662-3</t>
  </si>
  <si>
    <t>662-4</t>
  </si>
  <si>
    <t>663-1</t>
  </si>
  <si>
    <t>663-2</t>
  </si>
  <si>
    <t>663-3</t>
  </si>
  <si>
    <t>663-4</t>
  </si>
  <si>
    <t>680-1</t>
  </si>
  <si>
    <t>Neonate</t>
  </si>
  <si>
    <t>Obstetrics</t>
  </si>
  <si>
    <t>680-2</t>
  </si>
  <si>
    <t>680-3</t>
  </si>
  <si>
    <t>680-4</t>
  </si>
  <si>
    <t>681-1</t>
  </si>
  <si>
    <t>681-2</t>
  </si>
  <si>
    <t>681-3</t>
  </si>
  <si>
    <t>681-4</t>
  </si>
  <si>
    <t>690-1</t>
  </si>
  <si>
    <t>690-2</t>
  </si>
  <si>
    <t>690-3</t>
  </si>
  <si>
    <t>690-4</t>
  </si>
  <si>
    <t>691-1</t>
  </si>
  <si>
    <t>691-2</t>
  </si>
  <si>
    <t>691-3</t>
  </si>
  <si>
    <t>691-4</t>
  </si>
  <si>
    <t>692-1</t>
  </si>
  <si>
    <t>692-2</t>
  </si>
  <si>
    <t>692-3</t>
  </si>
  <si>
    <t>692-4</t>
  </si>
  <si>
    <t>694-1</t>
  </si>
  <si>
    <t>694-2</t>
  </si>
  <si>
    <t>694-3</t>
  </si>
  <si>
    <t>694-4</t>
  </si>
  <si>
    <t>710-1</t>
  </si>
  <si>
    <t>710-2</t>
  </si>
  <si>
    <t>710-3</t>
  </si>
  <si>
    <t>710-4</t>
  </si>
  <si>
    <t>711-1</t>
  </si>
  <si>
    <t>711-2</t>
  </si>
  <si>
    <t>711-3</t>
  </si>
  <si>
    <t>711-4</t>
  </si>
  <si>
    <t>720-1</t>
  </si>
  <si>
    <t>720-2</t>
  </si>
  <si>
    <t>720-3</t>
  </si>
  <si>
    <t>720-4</t>
  </si>
  <si>
    <t>721-1</t>
  </si>
  <si>
    <t>721-2</t>
  </si>
  <si>
    <t>721-3</t>
  </si>
  <si>
    <t>721-4</t>
  </si>
  <si>
    <t>722-1</t>
  </si>
  <si>
    <t>722-2</t>
  </si>
  <si>
    <t>722-3</t>
  </si>
  <si>
    <t>722-4</t>
  </si>
  <si>
    <t>723-1</t>
  </si>
  <si>
    <t>723-2</t>
  </si>
  <si>
    <t>723-3</t>
  </si>
  <si>
    <t>723-4</t>
  </si>
  <si>
    <t>724-1</t>
  </si>
  <si>
    <t>724-2</t>
  </si>
  <si>
    <t>724-3</t>
  </si>
  <si>
    <t>724-4</t>
  </si>
  <si>
    <t>740-1</t>
  </si>
  <si>
    <t>740-2</t>
  </si>
  <si>
    <t>740-3</t>
  </si>
  <si>
    <t>740-4</t>
  </si>
  <si>
    <t>750-1</t>
  </si>
  <si>
    <t>750-2</t>
  </si>
  <si>
    <t>750-3</t>
  </si>
  <si>
    <t>750-4</t>
  </si>
  <si>
    <t>751-1</t>
  </si>
  <si>
    <t>751-2</t>
  </si>
  <si>
    <t>751-3</t>
  </si>
  <si>
    <t>751-4</t>
  </si>
  <si>
    <t>752-1</t>
  </si>
  <si>
    <t>752-2</t>
  </si>
  <si>
    <t>752-3</t>
  </si>
  <si>
    <t>752-4</t>
  </si>
  <si>
    <t>753-1</t>
  </si>
  <si>
    <t>753-2</t>
  </si>
  <si>
    <t>753-3</t>
  </si>
  <si>
    <t>753-4</t>
  </si>
  <si>
    <t>754-1</t>
  </si>
  <si>
    <t>754-2</t>
  </si>
  <si>
    <t>754-3</t>
  </si>
  <si>
    <t>754-4</t>
  </si>
  <si>
    <t>755-1</t>
  </si>
  <si>
    <t>755-2</t>
  </si>
  <si>
    <t>755-3</t>
  </si>
  <si>
    <t>755-4</t>
  </si>
  <si>
    <t>756-1</t>
  </si>
  <si>
    <t>756-2</t>
  </si>
  <si>
    <t>756-3</t>
  </si>
  <si>
    <t>756-4</t>
  </si>
  <si>
    <t>757-1</t>
  </si>
  <si>
    <t>757-2</t>
  </si>
  <si>
    <t>757-3</t>
  </si>
  <si>
    <t>757-4</t>
  </si>
  <si>
    <t>758-1</t>
  </si>
  <si>
    <t>758-2</t>
  </si>
  <si>
    <t>758-3</t>
  </si>
  <si>
    <t>758-4</t>
  </si>
  <si>
    <t>759-1</t>
  </si>
  <si>
    <t>759-2</t>
  </si>
  <si>
    <t>759-3</t>
  </si>
  <si>
    <t>759-4</t>
  </si>
  <si>
    <t>760-1</t>
  </si>
  <si>
    <t>760-2</t>
  </si>
  <si>
    <t>760-3</t>
  </si>
  <si>
    <t>760-4</t>
  </si>
  <si>
    <t>770-1</t>
  </si>
  <si>
    <t>770-2</t>
  </si>
  <si>
    <t>770-3</t>
  </si>
  <si>
    <t>770-4</t>
  </si>
  <si>
    <t>772-1</t>
  </si>
  <si>
    <t>772-2</t>
  </si>
  <si>
    <t>772-3</t>
  </si>
  <si>
    <t>772-4</t>
  </si>
  <si>
    <t>773-1</t>
  </si>
  <si>
    <t>773-2</t>
  </si>
  <si>
    <t>773-3</t>
  </si>
  <si>
    <t>773-4</t>
  </si>
  <si>
    <t>774-1</t>
  </si>
  <si>
    <t>774-2</t>
  </si>
  <si>
    <t>774-3</t>
  </si>
  <si>
    <t>774-4</t>
  </si>
  <si>
    <t>775-1</t>
  </si>
  <si>
    <t>775-2</t>
  </si>
  <si>
    <t>775-3</t>
  </si>
  <si>
    <t>775-4</t>
  </si>
  <si>
    <t>776-1</t>
  </si>
  <si>
    <t>776-2</t>
  </si>
  <si>
    <t>776-3</t>
  </si>
  <si>
    <t>776-4</t>
  </si>
  <si>
    <t>811-1</t>
  </si>
  <si>
    <t>811-2</t>
  </si>
  <si>
    <t>811-3</t>
  </si>
  <si>
    <t>811-4</t>
  </si>
  <si>
    <t>812-1</t>
  </si>
  <si>
    <t>812-2</t>
  </si>
  <si>
    <t>812-3</t>
  </si>
  <si>
    <t>812-4</t>
  </si>
  <si>
    <t>813-1</t>
  </si>
  <si>
    <t>813-2</t>
  </si>
  <si>
    <t>813-3</t>
  </si>
  <si>
    <t>813-4</t>
  </si>
  <si>
    <t>815-1</t>
  </si>
  <si>
    <t>815-2</t>
  </si>
  <si>
    <t>815-3</t>
  </si>
  <si>
    <t>815-4</t>
  </si>
  <si>
    <t>816-1</t>
  </si>
  <si>
    <t>816-2</t>
  </si>
  <si>
    <t>816-3</t>
  </si>
  <si>
    <t>816-4</t>
  </si>
  <si>
    <t>841-1</t>
  </si>
  <si>
    <t>841-2</t>
  </si>
  <si>
    <t>841-3</t>
  </si>
  <si>
    <t>841-4</t>
  </si>
  <si>
    <t>842-1</t>
  </si>
  <si>
    <t>842-2</t>
  </si>
  <si>
    <t>842-3</t>
  </si>
  <si>
    <t>842-4</t>
  </si>
  <si>
    <t>843-1</t>
  </si>
  <si>
    <t>843-2</t>
  </si>
  <si>
    <t>843-3</t>
  </si>
  <si>
    <t>843-4</t>
  </si>
  <si>
    <t>844-1</t>
  </si>
  <si>
    <t>844-2</t>
  </si>
  <si>
    <t>844-3</t>
  </si>
  <si>
    <t>844-4</t>
  </si>
  <si>
    <t>850-1</t>
  </si>
  <si>
    <t>850-2</t>
  </si>
  <si>
    <t>850-3</t>
  </si>
  <si>
    <t>850-4</t>
  </si>
  <si>
    <t>860-1</t>
  </si>
  <si>
    <t>860-2</t>
  </si>
  <si>
    <t>860-3</t>
  </si>
  <si>
    <t>860-4</t>
  </si>
  <si>
    <t>861-1</t>
  </si>
  <si>
    <t>861-2</t>
  </si>
  <si>
    <t>861-3</t>
  </si>
  <si>
    <t>861-4</t>
  </si>
  <si>
    <t>862-1</t>
  </si>
  <si>
    <t>862-2</t>
  </si>
  <si>
    <t>862-3</t>
  </si>
  <si>
    <t>862-4</t>
  </si>
  <si>
    <t>863-1</t>
  </si>
  <si>
    <t>863-2</t>
  </si>
  <si>
    <t>863-3</t>
  </si>
  <si>
    <t>863-4</t>
  </si>
  <si>
    <t>890-1</t>
  </si>
  <si>
    <t>890-2</t>
  </si>
  <si>
    <t>890-3</t>
  </si>
  <si>
    <t>890-4</t>
  </si>
  <si>
    <t>892-1</t>
  </si>
  <si>
    <t>892-2</t>
  </si>
  <si>
    <t>892-3</t>
  </si>
  <si>
    <t>892-4</t>
  </si>
  <si>
    <t>893-1</t>
  </si>
  <si>
    <t>893-2</t>
  </si>
  <si>
    <t>893-3</t>
  </si>
  <si>
    <t>893-4</t>
  </si>
  <si>
    <t>894-1</t>
  </si>
  <si>
    <t>894-2</t>
  </si>
  <si>
    <t>894-3</t>
  </si>
  <si>
    <t>894-4</t>
  </si>
  <si>
    <t>910-1</t>
  </si>
  <si>
    <t>910-2</t>
  </si>
  <si>
    <t>910-3</t>
  </si>
  <si>
    <t>910-4</t>
  </si>
  <si>
    <t>911-1</t>
  </si>
  <si>
    <t>911-2</t>
  </si>
  <si>
    <t>911-3</t>
  </si>
  <si>
    <t>911-4</t>
  </si>
  <si>
    <t>912-1</t>
  </si>
  <si>
    <t>912-2</t>
  </si>
  <si>
    <t>912-3</t>
  </si>
  <si>
    <t>912-4</t>
  </si>
  <si>
    <t>930-1</t>
  </si>
  <si>
    <t>930-2</t>
  </si>
  <si>
    <t>930-3</t>
  </si>
  <si>
    <t>930-4</t>
  </si>
  <si>
    <t>950-1</t>
  </si>
  <si>
    <t>950-2</t>
  </si>
  <si>
    <t>950-3</t>
  </si>
  <si>
    <t>950-4</t>
  </si>
  <si>
    <t>951-1</t>
  </si>
  <si>
    <t>951-2</t>
  </si>
  <si>
    <t>951-3</t>
  </si>
  <si>
    <t>951-4</t>
  </si>
  <si>
    <t>952-1</t>
  </si>
  <si>
    <t>952-2</t>
  </si>
  <si>
    <t>952-3</t>
  </si>
  <si>
    <t>952-4</t>
  </si>
  <si>
    <t>955-0</t>
  </si>
  <si>
    <t>956-0</t>
  </si>
  <si>
    <t>C</t>
  </si>
  <si>
    <t>D</t>
  </si>
  <si>
    <t>APR-DRG</t>
  </si>
  <si>
    <t>APR-DRG Description</t>
  </si>
  <si>
    <t>Estimated cost of this case</t>
  </si>
  <si>
    <t>194-4</t>
  </si>
  <si>
    <t>IS A TRANSFER PAYMENT ADJUSTMENT MADE?</t>
  </si>
  <si>
    <t>001-1</t>
  </si>
  <si>
    <t>001-2</t>
  </si>
  <si>
    <t>001-3</t>
  </si>
  <si>
    <t>001-4</t>
  </si>
  <si>
    <t>002-1</t>
  </si>
  <si>
    <t>002-2</t>
  </si>
  <si>
    <t>002-3</t>
  </si>
  <si>
    <t>002-4</t>
  </si>
  <si>
    <t>004-1</t>
  </si>
  <si>
    <t>004-2</t>
  </si>
  <si>
    <t>004-3</t>
  </si>
  <si>
    <t>004-4</t>
  </si>
  <si>
    <t>005-1</t>
  </si>
  <si>
    <t>005-2</t>
  </si>
  <si>
    <t>005-3</t>
  </si>
  <si>
    <t>005-4</t>
  </si>
  <si>
    <t>006-1</t>
  </si>
  <si>
    <t>006-2</t>
  </si>
  <si>
    <t>006-3</t>
  </si>
  <si>
    <t>006-4</t>
  </si>
  <si>
    <t>020-1</t>
  </si>
  <si>
    <t>020-2</t>
  </si>
  <si>
    <t>020-3</t>
  </si>
  <si>
    <t>020-4</t>
  </si>
  <si>
    <t>021-1</t>
  </si>
  <si>
    <t>021-2</t>
  </si>
  <si>
    <t>021-3</t>
  </si>
  <si>
    <t>021-4</t>
  </si>
  <si>
    <t>022-1</t>
  </si>
  <si>
    <t>022-2</t>
  </si>
  <si>
    <t>022-3</t>
  </si>
  <si>
    <t>022-4</t>
  </si>
  <si>
    <t>023-1</t>
  </si>
  <si>
    <t>023-2</t>
  </si>
  <si>
    <t>023-3</t>
  </si>
  <si>
    <t>023-4</t>
  </si>
  <si>
    <t>024-1</t>
  </si>
  <si>
    <t>024-2</t>
  </si>
  <si>
    <t>024-3</t>
  </si>
  <si>
    <t>024-4</t>
  </si>
  <si>
    <t>026-1</t>
  </si>
  <si>
    <t>026-2</t>
  </si>
  <si>
    <t>026-3</t>
  </si>
  <si>
    <t>026-4</t>
  </si>
  <si>
    <t>040-1</t>
  </si>
  <si>
    <t>040-2</t>
  </si>
  <si>
    <t>040-3</t>
  </si>
  <si>
    <t>040-4</t>
  </si>
  <si>
    <t>041-1</t>
  </si>
  <si>
    <t>041-2</t>
  </si>
  <si>
    <t>041-3</t>
  </si>
  <si>
    <t>041-4</t>
  </si>
  <si>
    <t>042-1</t>
  </si>
  <si>
    <t>042-2</t>
  </si>
  <si>
    <t>042-3</t>
  </si>
  <si>
    <t>042-4</t>
  </si>
  <si>
    <t>043-1</t>
  </si>
  <si>
    <t>043-2</t>
  </si>
  <si>
    <t>043-3</t>
  </si>
  <si>
    <t>043-4</t>
  </si>
  <si>
    <t>044-1</t>
  </si>
  <si>
    <t>044-2</t>
  </si>
  <si>
    <t>044-3</t>
  </si>
  <si>
    <t>044-4</t>
  </si>
  <si>
    <t>045-1</t>
  </si>
  <si>
    <t>045-2</t>
  </si>
  <si>
    <t>045-3</t>
  </si>
  <si>
    <t>045-4</t>
  </si>
  <si>
    <t>046-1</t>
  </si>
  <si>
    <t>046-2</t>
  </si>
  <si>
    <t>046-3</t>
  </si>
  <si>
    <t>046-4</t>
  </si>
  <si>
    <t>047-1</t>
  </si>
  <si>
    <t>047-2</t>
  </si>
  <si>
    <t>047-3</t>
  </si>
  <si>
    <t>047-4</t>
  </si>
  <si>
    <t>048-1</t>
  </si>
  <si>
    <t>048-2</t>
  </si>
  <si>
    <t>048-3</t>
  </si>
  <si>
    <t>048-4</t>
  </si>
  <si>
    <t>049-1</t>
  </si>
  <si>
    <t>049-2</t>
  </si>
  <si>
    <t>049-3</t>
  </si>
  <si>
    <t>049-4</t>
  </si>
  <si>
    <t>050-1</t>
  </si>
  <si>
    <t>050-2</t>
  </si>
  <si>
    <t>050-3</t>
  </si>
  <si>
    <t>050-4</t>
  </si>
  <si>
    <t>051-1</t>
  </si>
  <si>
    <t>051-2</t>
  </si>
  <si>
    <t>051-3</t>
  </si>
  <si>
    <t>051-4</t>
  </si>
  <si>
    <t>052-1</t>
  </si>
  <si>
    <t>052-2</t>
  </si>
  <si>
    <t>052-3</t>
  </si>
  <si>
    <t>052-4</t>
  </si>
  <si>
    <t>053-1</t>
  </si>
  <si>
    <t>053-2</t>
  </si>
  <si>
    <t>053-3</t>
  </si>
  <si>
    <t>053-4</t>
  </si>
  <si>
    <t>054-1</t>
  </si>
  <si>
    <t>054-2</t>
  </si>
  <si>
    <t>054-3</t>
  </si>
  <si>
    <t>054-4</t>
  </si>
  <si>
    <t>055-1</t>
  </si>
  <si>
    <t>055-2</t>
  </si>
  <si>
    <t>055-3</t>
  </si>
  <si>
    <t>055-4</t>
  </si>
  <si>
    <t>056-1</t>
  </si>
  <si>
    <t>056-2</t>
  </si>
  <si>
    <t>056-3</t>
  </si>
  <si>
    <t>056-4</t>
  </si>
  <si>
    <t>057-1</t>
  </si>
  <si>
    <t>057-2</t>
  </si>
  <si>
    <t>057-3</t>
  </si>
  <si>
    <t>057-4</t>
  </si>
  <si>
    <t>058-1</t>
  </si>
  <si>
    <t>058-2</t>
  </si>
  <si>
    <t>058-3</t>
  </si>
  <si>
    <t>058-4</t>
  </si>
  <si>
    <t>073-1</t>
  </si>
  <si>
    <t>073-2</t>
  </si>
  <si>
    <t>073-3</t>
  </si>
  <si>
    <t>073-4</t>
  </si>
  <si>
    <t>082-1</t>
  </si>
  <si>
    <t>082-2</t>
  </si>
  <si>
    <t>082-3</t>
  </si>
  <si>
    <t>082-4</t>
  </si>
  <si>
    <t>089-1</t>
  </si>
  <si>
    <t>089-2</t>
  </si>
  <si>
    <t>089-3</t>
  </si>
  <si>
    <t>089-4</t>
  </si>
  <si>
    <t>091-1</t>
  </si>
  <si>
    <t>091-2</t>
  </si>
  <si>
    <t>091-3</t>
  </si>
  <si>
    <t>091-4</t>
  </si>
  <si>
    <t>092-1</t>
  </si>
  <si>
    <t>092-2</t>
  </si>
  <si>
    <t>092-3</t>
  </si>
  <si>
    <t>092-4</t>
  </si>
  <si>
    <t>095-1</t>
  </si>
  <si>
    <t>095-2</t>
  </si>
  <si>
    <t>095-3</t>
  </si>
  <si>
    <t>095-4</t>
  </si>
  <si>
    <t>097-1</t>
  </si>
  <si>
    <t>097-2</t>
  </si>
  <si>
    <t>097-3</t>
  </si>
  <si>
    <t>097-4</t>
  </si>
  <si>
    <t>098-1</t>
  </si>
  <si>
    <t>098-2</t>
  </si>
  <si>
    <t>098-3</t>
  </si>
  <si>
    <t>098-4</t>
  </si>
  <si>
    <t>110-1</t>
  </si>
  <si>
    <t>110-2</t>
  </si>
  <si>
    <t>110-3</t>
  </si>
  <si>
    <t>110-4</t>
  </si>
  <si>
    <t>111-1</t>
  </si>
  <si>
    <t>111-2</t>
  </si>
  <si>
    <t>111-3</t>
  </si>
  <si>
    <t>111-4</t>
  </si>
  <si>
    <t>113-1</t>
  </si>
  <si>
    <t>113-2</t>
  </si>
  <si>
    <t>113-3</t>
  </si>
  <si>
    <t>113-4</t>
  </si>
  <si>
    <t>114-1</t>
  </si>
  <si>
    <t>114-2</t>
  </si>
  <si>
    <t>114-3</t>
  </si>
  <si>
    <t>114-4</t>
  </si>
  <si>
    <t>115-1</t>
  </si>
  <si>
    <t>115-2</t>
  </si>
  <si>
    <t>115-3</t>
  </si>
  <si>
    <t>115-4</t>
  </si>
  <si>
    <t>120-1</t>
  </si>
  <si>
    <t>120-2</t>
  </si>
  <si>
    <t>120-3</t>
  </si>
  <si>
    <t>120-4</t>
  </si>
  <si>
    <t>121-1</t>
  </si>
  <si>
    <t>121-2</t>
  </si>
  <si>
    <t>121-3</t>
  </si>
  <si>
    <t>121-4</t>
  </si>
  <si>
    <t>130-1</t>
  </si>
  <si>
    <t>130-2</t>
  </si>
  <si>
    <t>130-3</t>
  </si>
  <si>
    <t>130-4</t>
  </si>
  <si>
    <t>131-1</t>
  </si>
  <si>
    <t>131-2</t>
  </si>
  <si>
    <t>131-3</t>
  </si>
  <si>
    <t>WHAT IS THE DRG BASE PAYMENT?</t>
  </si>
  <si>
    <t>131-4</t>
  </si>
  <si>
    <t>132-1</t>
  </si>
  <si>
    <t>132-2</t>
  </si>
  <si>
    <t>132-3</t>
  </si>
  <si>
    <t>132-4</t>
  </si>
  <si>
    <t>133-1</t>
  </si>
  <si>
    <t>133-2</t>
  </si>
  <si>
    <t>133-3</t>
  </si>
  <si>
    <t>133-4</t>
  </si>
  <si>
    <t>134-1</t>
  </si>
  <si>
    <t>134-2</t>
  </si>
  <si>
    <t>134-3</t>
  </si>
  <si>
    <t>134-4</t>
  </si>
  <si>
    <t>135-1</t>
  </si>
  <si>
    <t>135-2</t>
  </si>
  <si>
    <t>135-3</t>
  </si>
  <si>
    <t>135-4</t>
  </si>
  <si>
    <t>136-1</t>
  </si>
  <si>
    <t>136-2</t>
  </si>
  <si>
    <t>136-3</t>
  </si>
  <si>
    <t>136-4</t>
  </si>
  <si>
    <t>137-1</t>
  </si>
  <si>
    <t>137-2</t>
  </si>
  <si>
    <t>137-3</t>
  </si>
  <si>
    <t>137-4</t>
  </si>
  <si>
    <t>138-1</t>
  </si>
  <si>
    <t>138-2</t>
  </si>
  <si>
    <t>138-3</t>
  </si>
  <si>
    <t>138-4</t>
  </si>
  <si>
    <t>139-1</t>
  </si>
  <si>
    <t>139-2</t>
  </si>
  <si>
    <t>139-3</t>
  </si>
  <si>
    <t>139-4</t>
  </si>
  <si>
    <t>140-1</t>
  </si>
  <si>
    <t>140-2</t>
  </si>
  <si>
    <t>140-3</t>
  </si>
  <si>
    <t>140-4</t>
  </si>
  <si>
    <t>141-1</t>
  </si>
  <si>
    <t>141-2</t>
  </si>
  <si>
    <t>141-3</t>
  </si>
  <si>
    <t>141-4</t>
  </si>
  <si>
    <t>142-1</t>
  </si>
  <si>
    <t>142-2</t>
  </si>
  <si>
    <t>142-3</t>
  </si>
  <si>
    <t>142-4</t>
  </si>
  <si>
    <t>143-1</t>
  </si>
  <si>
    <t>143-2</t>
  </si>
  <si>
    <t>143-3</t>
  </si>
  <si>
    <t>143-4</t>
  </si>
  <si>
    <t>144-1</t>
  </si>
  <si>
    <t>144-2</t>
  </si>
  <si>
    <t>144-3</t>
  </si>
  <si>
    <t>144-4</t>
  </si>
  <si>
    <t>160-1</t>
  </si>
  <si>
    <t>160-2</t>
  </si>
  <si>
    <t>160-3</t>
  </si>
  <si>
    <t>160-4</t>
  </si>
  <si>
    <t>161-1</t>
  </si>
  <si>
    <t>161-2</t>
  </si>
  <si>
    <t>161-3</t>
  </si>
  <si>
    <t>161-4</t>
  </si>
  <si>
    <t>162-1</t>
  </si>
  <si>
    <t>162-2</t>
  </si>
  <si>
    <t>162-3</t>
  </si>
  <si>
    <t>162-4</t>
  </si>
  <si>
    <t>163-1</t>
  </si>
  <si>
    <t>163-2</t>
  </si>
  <si>
    <t>163-3</t>
  </si>
  <si>
    <t>163-4</t>
  </si>
  <si>
    <t>165-1</t>
  </si>
  <si>
    <t>165-2</t>
  </si>
  <si>
    <t>165-3</t>
  </si>
  <si>
    <t>165-4</t>
  </si>
  <si>
    <t>166-1</t>
  </si>
  <si>
    <t>166-2</t>
  </si>
  <si>
    <t>166-3</t>
  </si>
  <si>
    <t>166-4</t>
  </si>
  <si>
    <t>167-1</t>
  </si>
  <si>
    <t>167-2</t>
  </si>
  <si>
    <t>167-3</t>
  </si>
  <si>
    <t>167-4</t>
  </si>
  <si>
    <t>169-1</t>
  </si>
  <si>
    <t>169-2</t>
  </si>
  <si>
    <t>169-3</t>
  </si>
  <si>
    <t>169-4</t>
  </si>
  <si>
    <t>170-1</t>
  </si>
  <si>
    <t>170-2</t>
  </si>
  <si>
    <t>170-3</t>
  </si>
  <si>
    <t>170-4</t>
  </si>
  <si>
    <t>171-1</t>
  </si>
  <si>
    <t>171-2</t>
  </si>
  <si>
    <t>171-3</t>
  </si>
  <si>
    <t>171-4</t>
  </si>
  <si>
    <t>174-1</t>
  </si>
  <si>
    <t>174-2</t>
  </si>
  <si>
    <t>174-3</t>
  </si>
  <si>
    <t>174-4</t>
  </si>
  <si>
    <t>175-1</t>
  </si>
  <si>
    <t>175-2</t>
  </si>
  <si>
    <t>175-3</t>
  </si>
  <si>
    <t>175-4</t>
  </si>
  <si>
    <t>176-1</t>
  </si>
  <si>
    <t>176-2</t>
  </si>
  <si>
    <t>176-3</t>
  </si>
  <si>
    <t>176-4</t>
  </si>
  <si>
    <t>177-1</t>
  </si>
  <si>
    <t>177-2</t>
  </si>
  <si>
    <t>177-3</t>
  </si>
  <si>
    <t>177-4</t>
  </si>
  <si>
    <t>180-1</t>
  </si>
  <si>
    <t>180-2</t>
  </si>
  <si>
    <t>180-3</t>
  </si>
  <si>
    <t>180-4</t>
  </si>
  <si>
    <t>190-1</t>
  </si>
  <si>
    <t>190-2</t>
  </si>
  <si>
    <t>190-3</t>
  </si>
  <si>
    <t>190-4</t>
  </si>
  <si>
    <t>191-1</t>
  </si>
  <si>
    <t>191-2</t>
  </si>
  <si>
    <t>191-3</t>
  </si>
  <si>
    <t>191-4</t>
  </si>
  <si>
    <t>192-1</t>
  </si>
  <si>
    <t>192-2</t>
  </si>
  <si>
    <t>192-3</t>
  </si>
  <si>
    <t>192-4</t>
  </si>
  <si>
    <t>193-1</t>
  </si>
  <si>
    <t>193-2</t>
  </si>
  <si>
    <t>193-3</t>
  </si>
  <si>
    <t>193-4</t>
  </si>
  <si>
    <t>194-1</t>
  </si>
  <si>
    <t>194-2</t>
  </si>
  <si>
    <t>194-3</t>
  </si>
  <si>
    <t>196-1</t>
  </si>
  <si>
    <t>196-2</t>
  </si>
  <si>
    <t>196-3</t>
  </si>
  <si>
    <t>196-4</t>
  </si>
  <si>
    <t>197-1</t>
  </si>
  <si>
    <t>197-2</t>
  </si>
  <si>
    <t>197-3</t>
  </si>
  <si>
    <t>197-4</t>
  </si>
  <si>
    <t>198-1</t>
  </si>
  <si>
    <t>198-2</t>
  </si>
  <si>
    <t>198-3</t>
  </si>
  <si>
    <t>198-4</t>
  </si>
  <si>
    <t>199-1</t>
  </si>
  <si>
    <t>199-2</t>
  </si>
  <si>
    <t>199-3</t>
  </si>
  <si>
    <t>199-4</t>
  </si>
  <si>
    <t>200-1</t>
  </si>
  <si>
    <t>200-2</t>
  </si>
  <si>
    <t>200-3</t>
  </si>
  <si>
    <t>200-4</t>
  </si>
  <si>
    <t>201-1</t>
  </si>
  <si>
    <t>201-2</t>
  </si>
  <si>
    <t>201-3</t>
  </si>
  <si>
    <t>201-4</t>
  </si>
  <si>
    <t>203-1</t>
  </si>
  <si>
    <t>203-2</t>
  </si>
  <si>
    <t>203-3</t>
  </si>
  <si>
    <t>203-4</t>
  </si>
  <si>
    <t>204-1</t>
  </si>
  <si>
    <t>204-2</t>
  </si>
  <si>
    <t>204-3</t>
  </si>
  <si>
    <t>204-4</t>
  </si>
  <si>
    <t>205-1</t>
  </si>
  <si>
    <t>205-2</t>
  </si>
  <si>
    <t>205-3</t>
  </si>
  <si>
    <t>205-4</t>
  </si>
  <si>
    <t>206-1</t>
  </si>
  <si>
    <t>206-2</t>
  </si>
  <si>
    <t>206-3</t>
  </si>
  <si>
    <t>206-4</t>
  </si>
  <si>
    <t>207-1</t>
  </si>
  <si>
    <t>207-2</t>
  </si>
  <si>
    <t>207-3</t>
  </si>
  <si>
    <t>207-4</t>
  </si>
  <si>
    <t>220-1</t>
  </si>
  <si>
    <t>220-2</t>
  </si>
  <si>
    <t>220-3</t>
  </si>
  <si>
    <t>220-4</t>
  </si>
  <si>
    <t>222-1</t>
  </si>
  <si>
    <t>222-2</t>
  </si>
  <si>
    <t>222-3</t>
  </si>
  <si>
    <t>222-4</t>
  </si>
  <si>
    <t>223-1</t>
  </si>
  <si>
    <t>223-2</t>
  </si>
  <si>
    <t>223-3</t>
  </si>
  <si>
    <t>223-4</t>
  </si>
  <si>
    <t>224-1</t>
  </si>
  <si>
    <t>224-2</t>
  </si>
  <si>
    <t>224-3</t>
  </si>
  <si>
    <t>224-4</t>
  </si>
  <si>
    <t>226-1</t>
  </si>
  <si>
    <t>226-2</t>
  </si>
  <si>
    <t>226-3</t>
  </si>
  <si>
    <t>226-4</t>
  </si>
  <si>
    <t>227-1</t>
  </si>
  <si>
    <t>227-2</t>
  </si>
  <si>
    <t>227-3</t>
  </si>
  <si>
    <t>227-4</t>
  </si>
  <si>
    <t>228-1</t>
  </si>
  <si>
    <t>228-2</t>
  </si>
  <si>
    <t>228-3</t>
  </si>
  <si>
    <t>228-4</t>
  </si>
  <si>
    <t>229-1</t>
  </si>
  <si>
    <t>229-2</t>
  </si>
  <si>
    <t>229-3</t>
  </si>
  <si>
    <t>229-4</t>
  </si>
  <si>
    <t>240-1</t>
  </si>
  <si>
    <t>240-2</t>
  </si>
  <si>
    <t>240-3</t>
  </si>
  <si>
    <t>240-4</t>
  </si>
  <si>
    <t>241-1</t>
  </si>
  <si>
    <t>241-2</t>
  </si>
  <si>
    <t>241-3</t>
  </si>
  <si>
    <t>241-4</t>
  </si>
  <si>
    <t>242-1</t>
  </si>
  <si>
    <t>242-2</t>
  </si>
  <si>
    <t>242-3</t>
  </si>
  <si>
    <t>242-4</t>
  </si>
  <si>
    <t>243-1</t>
  </si>
  <si>
    <t>243-2</t>
  </si>
  <si>
    <t>243-3</t>
  </si>
  <si>
    <t>243-4</t>
  </si>
  <si>
    <t>244-1</t>
  </si>
  <si>
    <t>244-2</t>
  </si>
  <si>
    <t>244-3</t>
  </si>
  <si>
    <t>244-4</t>
  </si>
  <si>
    <t>245-1</t>
  </si>
  <si>
    <t>245-2</t>
  </si>
  <si>
    <t>245-3</t>
  </si>
  <si>
    <t>245-4</t>
  </si>
  <si>
    <t>246-1</t>
  </si>
  <si>
    <t>246-2</t>
  </si>
  <si>
    <t>246-3</t>
  </si>
  <si>
    <t>246-4</t>
  </si>
  <si>
    <t>247-1</t>
  </si>
  <si>
    <t>247-2</t>
  </si>
  <si>
    <t>247-3</t>
  </si>
  <si>
    <t>247-4</t>
  </si>
  <si>
    <t>248-1</t>
  </si>
  <si>
    <t>248-2</t>
  </si>
  <si>
    <t>248-3</t>
  </si>
  <si>
    <t>248-4</t>
  </si>
  <si>
    <t>249-1</t>
  </si>
  <si>
    <t>249-2</t>
  </si>
  <si>
    <t>249-3</t>
  </si>
  <si>
    <t>249-4</t>
  </si>
  <si>
    <t>251-1</t>
  </si>
  <si>
    <t>251-2</t>
  </si>
  <si>
    <t>251-3</t>
  </si>
  <si>
    <t>251-4</t>
  </si>
  <si>
    <t>252-1</t>
  </si>
  <si>
    <t>252-2</t>
  </si>
  <si>
    <t>252-3</t>
  </si>
  <si>
    <t>252-4</t>
  </si>
  <si>
    <t>253-1</t>
  </si>
  <si>
    <t>253-2</t>
  </si>
  <si>
    <t>253-3</t>
  </si>
  <si>
    <t>253-4</t>
  </si>
  <si>
    <t>254-1</t>
  </si>
  <si>
    <t>254-2</t>
  </si>
  <si>
    <t>254-3</t>
  </si>
  <si>
    <t>254-4</t>
  </si>
  <si>
    <t>260-1</t>
  </si>
  <si>
    <t>260-2</t>
  </si>
  <si>
    <t>260-3</t>
  </si>
  <si>
    <t>260-4</t>
  </si>
  <si>
    <t>261-1</t>
  </si>
  <si>
    <t>261-2</t>
  </si>
  <si>
    <t>261-3</t>
  </si>
  <si>
    <t>261-4</t>
  </si>
  <si>
    <t>263-1</t>
  </si>
  <si>
    <t>263-2</t>
  </si>
  <si>
    <t>263-3</t>
  </si>
  <si>
    <t>263-4</t>
  </si>
  <si>
    <t>264-1</t>
  </si>
  <si>
    <t>264-2</t>
  </si>
  <si>
    <t>264-3</t>
  </si>
  <si>
    <t>264-4</t>
  </si>
  <si>
    <t>279-1</t>
  </si>
  <si>
    <t>279-2</t>
  </si>
  <si>
    <t>279-3</t>
  </si>
  <si>
    <t>279-4</t>
  </si>
  <si>
    <t>280-1</t>
  </si>
  <si>
    <t>280-2</t>
  </si>
  <si>
    <t>280-3</t>
  </si>
  <si>
    <t>280-4</t>
  </si>
  <si>
    <t>281-1</t>
  </si>
  <si>
    <t>281-2</t>
  </si>
  <si>
    <t>281-3</t>
  </si>
  <si>
    <t>281-4</t>
  </si>
  <si>
    <t>282-1</t>
  </si>
  <si>
    <t>282-2</t>
  </si>
  <si>
    <t>282-3</t>
  </si>
  <si>
    <t>282-4</t>
  </si>
  <si>
    <t>283-1</t>
  </si>
  <si>
    <t>283-2</t>
  </si>
  <si>
    <t>283-3</t>
  </si>
  <si>
    <t>283-4</t>
  </si>
  <si>
    <t>284-1</t>
  </si>
  <si>
    <t>284-2</t>
  </si>
  <si>
    <t>284-3</t>
  </si>
  <si>
    <t>284-4</t>
  </si>
  <si>
    <t>303-1</t>
  </si>
  <si>
    <t>303-2</t>
  </si>
  <si>
    <t>303-3</t>
  </si>
  <si>
    <t>303-4</t>
  </si>
  <si>
    <t>304-1</t>
  </si>
  <si>
    <t>304-2</t>
  </si>
  <si>
    <t>304-3</t>
  </si>
  <si>
    <t>304-4</t>
  </si>
  <si>
    <t>305-1</t>
  </si>
  <si>
    <t>305-2</t>
  </si>
  <si>
    <t>305-3</t>
  </si>
  <si>
    <t>305-4</t>
  </si>
  <si>
    <t>308-1</t>
  </si>
  <si>
    <t>308-2</t>
  </si>
  <si>
    <t>308-3</t>
  </si>
  <si>
    <t>308-4</t>
  </si>
  <si>
    <t>309-1</t>
  </si>
  <si>
    <t>309-2</t>
  </si>
  <si>
    <t>309-3</t>
  </si>
  <si>
    <t>309-4</t>
  </si>
  <si>
    <t>310-1</t>
  </si>
  <si>
    <t>310-2</t>
  </si>
  <si>
    <t>310-3</t>
  </si>
  <si>
    <t>310-4</t>
  </si>
  <si>
    <t>312-1</t>
  </si>
  <si>
    <t>312-2</t>
  </si>
  <si>
    <t>312-3</t>
  </si>
  <si>
    <t>312-4</t>
  </si>
  <si>
    <t>313-1</t>
  </si>
  <si>
    <t>313-2</t>
  </si>
  <si>
    <t>313-3</t>
  </si>
  <si>
    <t>313-4</t>
  </si>
  <si>
    <t>314-1</t>
  </si>
  <si>
    <t>314-2</t>
  </si>
  <si>
    <t>314-3</t>
  </si>
  <si>
    <t>314-4</t>
  </si>
  <si>
    <t>315-1</t>
  </si>
  <si>
    <t>315-2</t>
  </si>
  <si>
    <t>315-3</t>
  </si>
  <si>
    <t>315-4</t>
  </si>
  <si>
    <t>316-1</t>
  </si>
  <si>
    <t>316-2</t>
  </si>
  <si>
    <t>316-3</t>
  </si>
  <si>
    <t>316-4</t>
  </si>
  <si>
    <t>317-1</t>
  </si>
  <si>
    <t>317-2</t>
  </si>
  <si>
    <t>317-3</t>
  </si>
  <si>
    <t>317-4</t>
  </si>
  <si>
    <t>320-1</t>
  </si>
  <si>
    <t>320-2</t>
  </si>
  <si>
    <t>320-3</t>
  </si>
  <si>
    <t>320-4</t>
  </si>
  <si>
    <t>321-1</t>
  </si>
  <si>
    <t>321-2</t>
  </si>
  <si>
    <t>321-3</t>
  </si>
  <si>
    <t>321-4</t>
  </si>
  <si>
    <t>340-1</t>
  </si>
  <si>
    <t>340-2</t>
  </si>
  <si>
    <t>340-3</t>
  </si>
  <si>
    <t>340-4</t>
  </si>
  <si>
    <t>341-1</t>
  </si>
  <si>
    <t>341-2</t>
  </si>
  <si>
    <t>341-3</t>
  </si>
  <si>
    <t>341-4</t>
  </si>
  <si>
    <t>342-1</t>
  </si>
  <si>
    <t>342-2</t>
  </si>
  <si>
    <t>342-3</t>
  </si>
  <si>
    <t>342-4</t>
  </si>
  <si>
    <t>343-1</t>
  </si>
  <si>
    <t>343-2</t>
  </si>
  <si>
    <t>343-3</t>
  </si>
  <si>
    <t>343-4</t>
  </si>
  <si>
    <t>344-1</t>
  </si>
  <si>
    <t>344-2</t>
  </si>
  <si>
    <t>344-3</t>
  </si>
  <si>
    <t>344-4</t>
  </si>
  <si>
    <t>346-1</t>
  </si>
  <si>
    <t>346-2</t>
  </si>
  <si>
    <t>346-3</t>
  </si>
  <si>
    <t>346-4</t>
  </si>
  <si>
    <t>347-1</t>
  </si>
  <si>
    <t>347-2</t>
  </si>
  <si>
    <t>347-3</t>
  </si>
  <si>
    <t>347-4</t>
  </si>
  <si>
    <t>349-1</t>
  </si>
  <si>
    <t>349-2</t>
  </si>
  <si>
    <t>349-3</t>
  </si>
  <si>
    <t>349-4</t>
  </si>
  <si>
    <t>351-1</t>
  </si>
  <si>
    <t>351-2</t>
  </si>
  <si>
    <t>351-3</t>
  </si>
  <si>
    <t>351-4</t>
  </si>
  <si>
    <t>361-1</t>
  </si>
  <si>
    <t>361-2</t>
  </si>
  <si>
    <t>361-3</t>
  </si>
  <si>
    <t>361-4</t>
  </si>
  <si>
    <t>362-1</t>
  </si>
  <si>
    <t>362-2</t>
  </si>
  <si>
    <t>362-3</t>
  </si>
  <si>
    <t>362-4</t>
  </si>
  <si>
    <t>363-1</t>
  </si>
  <si>
    <t>363-2</t>
  </si>
  <si>
    <t>363-3</t>
  </si>
  <si>
    <t>363-4</t>
  </si>
  <si>
    <t>364-1</t>
  </si>
  <si>
    <t>364-2</t>
  </si>
  <si>
    <t>364-3</t>
  </si>
  <si>
    <t>364-4</t>
  </si>
  <si>
    <t>380-1</t>
  </si>
  <si>
    <t>380-2</t>
  </si>
  <si>
    <t>380-3</t>
  </si>
  <si>
    <t>380-4</t>
  </si>
  <si>
    <t>381-1</t>
  </si>
  <si>
    <t>381-2</t>
  </si>
  <si>
    <t>381-3</t>
  </si>
  <si>
    <t>381-4</t>
  </si>
  <si>
    <t>382-1</t>
  </si>
  <si>
    <t>382-2</t>
  </si>
  <si>
    <t>382-3</t>
  </si>
  <si>
    <t>382-4</t>
  </si>
  <si>
    <t>383-1</t>
  </si>
  <si>
    <t>383-2</t>
  </si>
  <si>
    <t>383-3</t>
  </si>
  <si>
    <t>383-4</t>
  </si>
  <si>
    <t>384-1</t>
  </si>
  <si>
    <t>384-2</t>
  </si>
  <si>
    <t>384-3</t>
  </si>
  <si>
    <t>384-4</t>
  </si>
  <si>
    <t>385-1</t>
  </si>
  <si>
    <t>385-2</t>
  </si>
  <si>
    <t>385-3</t>
  </si>
  <si>
    <t>385-4</t>
  </si>
  <si>
    <t>401-1</t>
  </si>
  <si>
    <t>401-2</t>
  </si>
  <si>
    <t>401-3</t>
  </si>
  <si>
    <t>401-4</t>
  </si>
  <si>
    <t>403-1</t>
  </si>
  <si>
    <t>403-2</t>
  </si>
  <si>
    <t>403-3</t>
  </si>
  <si>
    <t>403-4</t>
  </si>
  <si>
    <t>404-1</t>
  </si>
  <si>
    <t>404-2</t>
  </si>
  <si>
    <t>404-3</t>
  </si>
  <si>
    <t>404-4</t>
  </si>
  <si>
    <t>405-1</t>
  </si>
  <si>
    <t>405-2</t>
  </si>
  <si>
    <t>405-3</t>
  </si>
  <si>
    <t>405-4</t>
  </si>
  <si>
    <t>420-1</t>
  </si>
  <si>
    <t>420-2</t>
  </si>
  <si>
    <t>420-3</t>
  </si>
  <si>
    <t>420-4</t>
  </si>
  <si>
    <t>421-1</t>
  </si>
  <si>
    <t>421-2</t>
  </si>
  <si>
    <t>421-3</t>
  </si>
  <si>
    <t>421-4</t>
  </si>
  <si>
    <t>422-1</t>
  </si>
  <si>
    <t>422-2</t>
  </si>
  <si>
    <t>422-3</t>
  </si>
  <si>
    <t>422-4</t>
  </si>
  <si>
    <t>423-1</t>
  </si>
  <si>
    <t>423-2</t>
  </si>
  <si>
    <t>423-3</t>
  </si>
  <si>
    <t>423-4</t>
  </si>
  <si>
    <t>424-1</t>
  </si>
  <si>
    <t>424-2</t>
  </si>
  <si>
    <t>424-3</t>
  </si>
  <si>
    <t>424-4</t>
  </si>
  <si>
    <t>425-1</t>
  </si>
  <si>
    <t>425-2</t>
  </si>
  <si>
    <t>425-3</t>
  </si>
  <si>
    <t>425-4</t>
  </si>
  <si>
    <t>440-1</t>
  </si>
  <si>
    <t>440-2</t>
  </si>
  <si>
    <t>440-3</t>
  </si>
  <si>
    <t>440-4</t>
  </si>
  <si>
    <t>441-1</t>
  </si>
  <si>
    <t>441-2</t>
  </si>
  <si>
    <t>441-3</t>
  </si>
  <si>
    <t>441-4</t>
  </si>
  <si>
    <t>442-1</t>
  </si>
  <si>
    <t>442-2</t>
  </si>
  <si>
    <t>442-3</t>
  </si>
  <si>
    <t>442-4</t>
  </si>
  <si>
    <t>443-1</t>
  </si>
  <si>
    <t>443-2</t>
  </si>
  <si>
    <t>443-3</t>
  </si>
  <si>
    <t>443-4</t>
  </si>
  <si>
    <t>444-1</t>
  </si>
  <si>
    <t>444-2</t>
  </si>
  <si>
    <t>444-3</t>
  </si>
  <si>
    <t>444-4</t>
  </si>
  <si>
    <t>445-1</t>
  </si>
  <si>
    <t>445-2</t>
  </si>
  <si>
    <t>445-3</t>
  </si>
  <si>
    <t>445-4</t>
  </si>
  <si>
    <t>446-1</t>
  </si>
  <si>
    <t>446-2</t>
  </si>
  <si>
    <t>446-3</t>
  </si>
  <si>
    <t>446-4</t>
  </si>
  <si>
    <t>447-1</t>
  </si>
  <si>
    <t>447-2</t>
  </si>
  <si>
    <t>447-3</t>
  </si>
  <si>
    <t>447-4</t>
  </si>
  <si>
    <t>461-1</t>
  </si>
  <si>
    <t>461-2</t>
  </si>
  <si>
    <t>461-3</t>
  </si>
  <si>
    <t>461-4</t>
  </si>
  <si>
    <t>462-1</t>
  </si>
  <si>
    <t>462-2</t>
  </si>
  <si>
    <t>462-3</t>
  </si>
  <si>
    <t>462-4</t>
  </si>
  <si>
    <t>463-1</t>
  </si>
  <si>
    <t>463-2</t>
  </si>
  <si>
    <t>463-3</t>
  </si>
  <si>
    <t>463-4</t>
  </si>
  <si>
    <t>465-1</t>
  </si>
  <si>
    <t>465-2</t>
  </si>
  <si>
    <t>465-3</t>
  </si>
  <si>
    <t>465-4</t>
  </si>
  <si>
    <t>466-1</t>
  </si>
  <si>
    <t>466-2</t>
  </si>
  <si>
    <t>466-3</t>
  </si>
  <si>
    <t>466-4</t>
  </si>
  <si>
    <t>468-1</t>
  </si>
  <si>
    <t>468-2</t>
  </si>
  <si>
    <t>468-3</t>
  </si>
  <si>
    <t>468-4</t>
  </si>
  <si>
    <t>480-1</t>
  </si>
  <si>
    <t>480-2</t>
  </si>
  <si>
    <t>480-3</t>
  </si>
  <si>
    <t>480-4</t>
  </si>
  <si>
    <t>482-1</t>
  </si>
  <si>
    <t>482-2</t>
  </si>
  <si>
    <t>482-3</t>
  </si>
  <si>
    <t>482-4</t>
  </si>
  <si>
    <t>483-1</t>
  </si>
  <si>
    <t>483-2</t>
  </si>
  <si>
    <t>483-3</t>
  </si>
  <si>
    <t>483-4</t>
  </si>
  <si>
    <t>484-1</t>
  </si>
  <si>
    <t>484-2</t>
  </si>
  <si>
    <t>484-3</t>
  </si>
  <si>
    <t>484-4</t>
  </si>
  <si>
    <t>500-1</t>
  </si>
  <si>
    <t>500-2</t>
  </si>
  <si>
    <t>500-3</t>
  </si>
  <si>
    <t>500-4</t>
  </si>
  <si>
    <t>501-1</t>
  </si>
  <si>
    <t>501-2</t>
  </si>
  <si>
    <t>501-3</t>
  </si>
  <si>
    <t>501-4</t>
  </si>
  <si>
    <t>510-1</t>
  </si>
  <si>
    <t>510-2</t>
  </si>
  <si>
    <t>510-3</t>
  </si>
  <si>
    <t>510-4</t>
  </si>
  <si>
    <t>511-1</t>
  </si>
  <si>
    <t>511-2</t>
  </si>
  <si>
    <t>511-3</t>
  </si>
  <si>
    <t>511-4</t>
  </si>
  <si>
    <t>512-1</t>
  </si>
  <si>
    <t>512-2</t>
  </si>
  <si>
    <t>512-3</t>
  </si>
  <si>
    <t>512-4</t>
  </si>
  <si>
    <t>513-1</t>
  </si>
  <si>
    <t>513-2</t>
  </si>
  <si>
    <t>513-3</t>
  </si>
  <si>
    <t>513-4</t>
  </si>
  <si>
    <t>514-1</t>
  </si>
  <si>
    <t>514-2</t>
  </si>
  <si>
    <t>514-3</t>
  </si>
  <si>
    <t>514-4</t>
  </si>
  <si>
    <t>517-1</t>
  </si>
  <si>
    <t>517-2</t>
  </si>
  <si>
    <t>517-3</t>
  </si>
  <si>
    <t>517-4</t>
  </si>
  <si>
    <t>518-1</t>
  </si>
  <si>
    <t>518-2</t>
  </si>
  <si>
    <t>518-3</t>
  </si>
  <si>
    <t>518-4</t>
  </si>
  <si>
    <t>519-1</t>
  </si>
  <si>
    <t>519-2</t>
  </si>
  <si>
    <t>519-3</t>
  </si>
  <si>
    <t>519-4</t>
  </si>
  <si>
    <t>530-1</t>
  </si>
  <si>
    <t>530-2</t>
  </si>
  <si>
    <t>530-3</t>
  </si>
  <si>
    <t>530-4</t>
  </si>
  <si>
    <t>531-1</t>
  </si>
  <si>
    <t>531-2</t>
  </si>
  <si>
    <t>531-3</t>
  </si>
  <si>
    <t>531-4</t>
  </si>
  <si>
    <t>532-1</t>
  </si>
  <si>
    <t>532-2</t>
  </si>
  <si>
    <t>532-3</t>
  </si>
  <si>
    <t>532-4</t>
  </si>
  <si>
    <t>540-1</t>
  </si>
  <si>
    <t>540-2</t>
  </si>
  <si>
    <t>540-3</t>
  </si>
  <si>
    <t>540-4</t>
  </si>
  <si>
    <t>541-1</t>
  </si>
  <si>
    <t>541-2</t>
  </si>
  <si>
    <t>541-3</t>
  </si>
  <si>
    <t>541-4</t>
  </si>
  <si>
    <t>542-1</t>
  </si>
  <si>
    <t>542-2</t>
  </si>
  <si>
    <t>542-3</t>
  </si>
  <si>
    <t>542-4</t>
  </si>
  <si>
    <t>560-1</t>
  </si>
  <si>
    <t>560-2</t>
  </si>
  <si>
    <t>560-3</t>
  </si>
  <si>
    <t>560-4</t>
  </si>
  <si>
    <t>561-1</t>
  </si>
  <si>
    <t>561-2</t>
  </si>
  <si>
    <t>561-3</t>
  </si>
  <si>
    <t>561-4</t>
  </si>
  <si>
    <t>564-1</t>
  </si>
  <si>
    <t>564-2</t>
  </si>
  <si>
    <t>564-3</t>
  </si>
  <si>
    <t>564-4</t>
  </si>
  <si>
    <t>566-1</t>
  </si>
  <si>
    <t>566-2</t>
  </si>
  <si>
    <t>566-3</t>
  </si>
  <si>
    <t>566-4</t>
  </si>
  <si>
    <t>580-1</t>
  </si>
  <si>
    <t>580-2</t>
  </si>
  <si>
    <t>580-3</t>
  </si>
  <si>
    <t>580-4</t>
  </si>
  <si>
    <t>581-1</t>
  </si>
  <si>
    <t>581-2</t>
  </si>
  <si>
    <t>581-3</t>
  </si>
  <si>
    <t>581-4</t>
  </si>
  <si>
    <t>583-1</t>
  </si>
  <si>
    <t>583-2</t>
  </si>
  <si>
    <t>583-3</t>
  </si>
  <si>
    <t>583-4</t>
  </si>
  <si>
    <t>588-1</t>
  </si>
  <si>
    <t>588-2</t>
  </si>
  <si>
    <t>588-3</t>
  </si>
  <si>
    <t>588-4</t>
  </si>
  <si>
    <t>589-1</t>
  </si>
  <si>
    <t>589-2</t>
  </si>
  <si>
    <t>589-3</t>
  </si>
  <si>
    <t>589-4</t>
  </si>
  <si>
    <t>591-1</t>
  </si>
  <si>
    <t>591-2</t>
  </si>
  <si>
    <t>591-3</t>
  </si>
  <si>
    <t>591-4</t>
  </si>
  <si>
    <t>593-1</t>
  </si>
  <si>
    <t>593-2</t>
  </si>
  <si>
    <t>593-3</t>
  </si>
  <si>
    <t>593-4</t>
  </si>
  <si>
    <t>602-1</t>
  </si>
  <si>
    <t>602-2</t>
  </si>
  <si>
    <t>602-3</t>
  </si>
  <si>
    <t>602-4</t>
  </si>
  <si>
    <t>603-1</t>
  </si>
  <si>
    <t>603-2</t>
  </si>
  <si>
    <t>603-3</t>
  </si>
  <si>
    <t>603-4</t>
  </si>
  <si>
    <t>607-1</t>
  </si>
  <si>
    <t>607-2</t>
  </si>
  <si>
    <t>607-3</t>
  </si>
  <si>
    <t>607-4</t>
  </si>
  <si>
    <t>608-1</t>
  </si>
  <si>
    <t>608-2</t>
  </si>
  <si>
    <t>608-3</t>
  </si>
  <si>
    <t>608-4</t>
  </si>
  <si>
    <t>609-1</t>
  </si>
  <si>
    <t>609-2</t>
  </si>
  <si>
    <t>609-3</t>
  </si>
  <si>
    <t>609-4</t>
  </si>
  <si>
    <t>611-1</t>
  </si>
  <si>
    <t>611-2</t>
  </si>
  <si>
    <t>611-3</t>
  </si>
  <si>
    <t>611-4</t>
  </si>
  <si>
    <t>612-1</t>
  </si>
  <si>
    <t>612-2</t>
  </si>
  <si>
    <t>612-3</t>
  </si>
  <si>
    <t>612-4</t>
  </si>
  <si>
    <t>613-1</t>
  </si>
  <si>
    <t>613-2</t>
  </si>
  <si>
    <t>613-3</t>
  </si>
  <si>
    <t>613-4</t>
  </si>
  <si>
    <t>614-1</t>
  </si>
  <si>
    <t>614-2</t>
  </si>
  <si>
    <t>614-3</t>
  </si>
  <si>
    <t>614-4</t>
  </si>
  <si>
    <t>621-1</t>
  </si>
  <si>
    <t>621-2</t>
  </si>
  <si>
    <t>621-3</t>
  </si>
  <si>
    <t>621-4</t>
  </si>
  <si>
    <t>622-1</t>
  </si>
  <si>
    <t>622-2</t>
  </si>
  <si>
    <t>622-3</t>
  </si>
  <si>
    <t>622-4</t>
  </si>
  <si>
    <t>623-1</t>
  </si>
  <si>
    <t>623-2</t>
  </si>
  <si>
    <t>623-3</t>
  </si>
  <si>
    <t>623-4</t>
  </si>
  <si>
    <t>625-1</t>
  </si>
  <si>
    <t>Hospital-specific cost-to-charge ratio</t>
  </si>
  <si>
    <t>Normal newborn</t>
  </si>
  <si>
    <t>Allowed amount after transfer adjustment</t>
  </si>
  <si>
    <t>Allowed amount</t>
  </si>
  <si>
    <t>Is a transfer adjustment potentially applicable?</t>
  </si>
  <si>
    <t>Yes</t>
  </si>
  <si>
    <t>No</t>
  </si>
  <si>
    <t>APR-DRG description</t>
  </si>
  <si>
    <t>DRG cost outlier payment decrease</t>
  </si>
  <si>
    <t>High-Side Outlier Payment When Payment Is Much Lower than Cost</t>
  </si>
  <si>
    <t>Low Side Outlier Payment When Payment Is Much Greater than Cost</t>
  </si>
  <si>
    <t>ALLOWED AMOUNT AFTER TRANSFER AND OUTLIER ADJUSTMENTS</t>
  </si>
  <si>
    <t>Is transfer payment adjustment &lt; allowed amount so far?</t>
  </si>
  <si>
    <t>Length of stay</t>
  </si>
  <si>
    <t>Calculated transfer payment adjustment</t>
  </si>
  <si>
    <t>Payment amount</t>
  </si>
  <si>
    <t>IS A COST OUTLIER ADJUSTMENT MADE?</t>
  </si>
  <si>
    <t>Patient age (in years)</t>
  </si>
  <si>
    <t>CALCULATION OF ALLOWED AMOUNT AND REIMBURSEMENT AMOUNT</t>
  </si>
  <si>
    <t>Add-on amount</t>
  </si>
  <si>
    <t>DRG payment so far</t>
  </si>
  <si>
    <t>Used for age adjustor</t>
  </si>
  <si>
    <t>Other health coverage</t>
  </si>
  <si>
    <t>Patient share of cost</t>
  </si>
  <si>
    <t>Includes spend-down or copayment</t>
  </si>
  <si>
    <t>Misc Pediatric</t>
  </si>
  <si>
    <t>Gastroent Adult</t>
  </si>
  <si>
    <t>Misc Adult</t>
  </si>
  <si>
    <t>Resp Pediatric</t>
  </si>
  <si>
    <t>Resp Adult</t>
  </si>
  <si>
    <t>Circulatory Adult</t>
  </si>
  <si>
    <t>Other</t>
  </si>
  <si>
    <t>Is estimated cost &gt; allowed amount</t>
  </si>
  <si>
    <t>Estimated loss on this case</t>
  </si>
  <si>
    <t>Estimated gain on this case</t>
  </si>
  <si>
    <t>Is gain &gt; outlier threshold</t>
  </si>
  <si>
    <t>3. Average length of stay is the untrimmed arithmetic value.</t>
  </si>
  <si>
    <t>Used for pricing interim claims</t>
  </si>
  <si>
    <t>IS THIS AN INTERIM CLAIM?</t>
  </si>
  <si>
    <t>Interim claim threshold</t>
  </si>
  <si>
    <t>Indicates an interim claim</t>
  </si>
  <si>
    <t>Casemix adjustment factor</t>
  </si>
  <si>
    <t>Used to adjust DRG relative weights should a need arise, else leave set to 1.00.</t>
  </si>
  <si>
    <t>DRG base payment for this claim</t>
  </si>
  <si>
    <t xml:space="preserve">Is loss &gt; outlier threshold lower limit </t>
  </si>
  <si>
    <t>Is length of stay &gt; interim claim threshold?</t>
  </si>
  <si>
    <t>Is discharge status equal to 30?</t>
  </si>
  <si>
    <t>Casemix relative weight--unadjusted</t>
  </si>
  <si>
    <t>Hospital-specific payment separate from DRG payment (not used at this time)</t>
  </si>
  <si>
    <t>Payment relative weight</t>
  </si>
  <si>
    <t>A</t>
  </si>
  <si>
    <t>B</t>
  </si>
  <si>
    <t>National Average Length of Stay</t>
  </si>
  <si>
    <t>Total charges</t>
  </si>
  <si>
    <t>Interim per diem amount</t>
  </si>
  <si>
    <t>"Lesser of" calculation</t>
  </si>
  <si>
    <t>Name</t>
  </si>
  <si>
    <t>COMMENTS OR FORMULA</t>
  </si>
  <si>
    <t>Instructions:</t>
  </si>
  <si>
    <t>See instruction 4; used for transfer pricing adjustment</t>
  </si>
  <si>
    <t>See instruction 5; used for transfer pricing adjustment</t>
  </si>
  <si>
    <t>PAYMENT POLICY PARAMETERS SET BY MEDI-CAL</t>
  </si>
  <si>
    <t>1. The DRG base payment equals the DRG base rate times the casemix relative weight times any applicable policy adjustors.</t>
  </si>
  <si>
    <t>Designated NICU as Defined by DHCS</t>
  </si>
  <si>
    <t>Look up from DRG table (Tab 3, Column B)</t>
  </si>
  <si>
    <t>Look up from DRG table (Tab 3, Column D)</t>
  </si>
  <si>
    <t>DRG base rate</t>
  </si>
  <si>
    <t>Look up from DRG table (Tab 3, Column C)</t>
  </si>
  <si>
    <t>Patient discharge status = transfer?</t>
  </si>
  <si>
    <t>Information</t>
  </si>
  <si>
    <t>Data</t>
  </si>
  <si>
    <t>Indicates information to be input by the user.</t>
  </si>
  <si>
    <t>Designated NICU facility</t>
  </si>
  <si>
    <t>Indicates payment policy parameters set by Medi-Cal</t>
  </si>
  <si>
    <t>Look up C21</t>
  </si>
  <si>
    <t>UB-04 Form Locator 54 for payments by third parties</t>
  </si>
  <si>
    <t>This calculator is intended to be helpful to users to estimate pricing, but it cannot capture all the editing and pricing complexity of the Medicaid claims processing system. In cases of difference, the claims processing system is correct.</t>
  </si>
  <si>
    <t>Threshold qualifying interim claims</t>
  </si>
  <si>
    <t xml:space="preserve">UB-04 Form Locator 47 </t>
  </si>
  <si>
    <t>HSRV Casemix Relative Weight</t>
  </si>
  <si>
    <t>Look up from Tab 4, Column E</t>
  </si>
  <si>
    <t>APR-DRG INFORMATION -- CALCULATOR WILL FILL IN VALUES AUTOMATICALLY</t>
  </si>
  <si>
    <t>CARDIAC CATHETERIZATION FOR CORONARY ARTERY DISEASE</t>
  </si>
  <si>
    <t>181-1</t>
  </si>
  <si>
    <t>181-2</t>
  </si>
  <si>
    <t>181-3</t>
  </si>
  <si>
    <t>181-4</t>
  </si>
  <si>
    <t>182-1</t>
  </si>
  <si>
    <t>182-2</t>
  </si>
  <si>
    <t>182-3</t>
  </si>
  <si>
    <t>182-4</t>
  </si>
  <si>
    <t>322-1</t>
  </si>
  <si>
    <t>322-2</t>
  </si>
  <si>
    <t>322-3</t>
  </si>
  <si>
    <t>322-4</t>
  </si>
  <si>
    <t>469-1</t>
  </si>
  <si>
    <t>469-2</t>
  </si>
  <si>
    <t>469-3</t>
  </si>
  <si>
    <t>469-4</t>
  </si>
  <si>
    <t>470-1</t>
  </si>
  <si>
    <t>470-2</t>
  </si>
  <si>
    <t>470-3</t>
  </si>
  <si>
    <t>470-4</t>
  </si>
  <si>
    <t>695-1</t>
  </si>
  <si>
    <t>695-2</t>
  </si>
  <si>
    <t>695-3</t>
  </si>
  <si>
    <t>695-4</t>
  </si>
  <si>
    <t>696-1</t>
  </si>
  <si>
    <t>696-2</t>
  </si>
  <si>
    <t>696-3</t>
  </si>
  <si>
    <t>696-4</t>
  </si>
  <si>
    <t>Cost outlier threshold</t>
  </si>
  <si>
    <t>Marginal cost percentage</t>
  </si>
  <si>
    <t>DRG cost outlier payment increase</t>
  </si>
  <si>
    <t>4. Length of Stay (LOS) = discharge date minus admission date. If a patient is admitted and discharged on the same day, the calculated LOS equals zero.</t>
  </si>
  <si>
    <t>From separate APR-DRG grouping software. See values on Tab 3.</t>
  </si>
  <si>
    <t>Look up C19</t>
  </si>
  <si>
    <t>Medicaid Care Category-- Pediatric</t>
  </si>
  <si>
    <t>Medicaid Care Category-- Adult</t>
  </si>
  <si>
    <t>National average length of stay for this APR-DRG</t>
  </si>
  <si>
    <r>
      <t xml:space="preserve">A "Frequently Asked Questions" document is available and is essential to understanding the payment method. This DRG Pricing Calculator is also available in spreadsheet form as an interactive Excel file. Both documents are at the Medi-Cal DRG page at http://www.dhcs.ca.gov. To sign up for the DRG listserv or to ask a DRG policy question, email drg@dhcs.ca.gov. (Do </t>
    </r>
    <r>
      <rPr>
        <u/>
        <sz val="12"/>
        <rFont val="Arial"/>
        <family val="2"/>
      </rPr>
      <t>not</t>
    </r>
    <r>
      <rPr>
        <sz val="12"/>
        <rFont val="Arial"/>
        <family val="2"/>
      </rPr>
      <t xml:space="preserve"> send any protected health information by email.) For questions about claims, contact the Medi-Cal Telephone Service Center at 800.541.5555.</t>
    </r>
  </si>
  <si>
    <t>DRG Pricing Calculator Disclaimer</t>
  </si>
  <si>
    <t xml:space="preserve">6. This calculator spreadsheet is intended to be helpful to users, but it cannot capture all the editing and pricing complexity of the Medi-Cal claims </t>
  </si>
  <si>
    <t>processing system. In cases of difference, the claims processing system is correct.</t>
  </si>
  <si>
    <t>INFORMATION FROM THE HOSPITAL-- TO BE INPUT BY THE USER</t>
  </si>
  <si>
    <t>Look up C23</t>
  </si>
  <si>
    <t>Look up C22</t>
  </si>
  <si>
    <t>This information is automatically filled into Calculator</t>
  </si>
  <si>
    <t>007-1</t>
  </si>
  <si>
    <t>ALLOGENEIC BONE MARROW TRANSPLANT</t>
  </si>
  <si>
    <t>007-2</t>
  </si>
  <si>
    <t>007-3</t>
  </si>
  <si>
    <t>007-4</t>
  </si>
  <si>
    <t>008-1</t>
  </si>
  <si>
    <t>008-2</t>
  </si>
  <si>
    <t>008-3</t>
  </si>
  <si>
    <t>008-4</t>
  </si>
  <si>
    <t>009-1</t>
  </si>
  <si>
    <t>EXTRACORPOREAL MEMBRANE OXYGENATION (ECMO)</t>
  </si>
  <si>
    <t>009-2</t>
  </si>
  <si>
    <t>009-3</t>
  </si>
  <si>
    <t>009-4</t>
  </si>
  <si>
    <t>059-1</t>
  </si>
  <si>
    <t>059-2</t>
  </si>
  <si>
    <t>059-3</t>
  </si>
  <si>
    <t>059-4</t>
  </si>
  <si>
    <t>145-1</t>
  </si>
  <si>
    <t>145-2</t>
  </si>
  <si>
    <t>145-3</t>
  </si>
  <si>
    <t>145-4</t>
  </si>
  <si>
    <t>230-1</t>
  </si>
  <si>
    <t>230-2</t>
  </si>
  <si>
    <t>230-3</t>
  </si>
  <si>
    <t>230-4</t>
  </si>
  <si>
    <t>231-1</t>
  </si>
  <si>
    <t>231-2</t>
  </si>
  <si>
    <t>231-3</t>
  </si>
  <si>
    <t>231-4</t>
  </si>
  <si>
    <t>232-1</t>
  </si>
  <si>
    <t>232-2</t>
  </si>
  <si>
    <t>232-3</t>
  </si>
  <si>
    <t>232-4</t>
  </si>
  <si>
    <t>233-1</t>
  </si>
  <si>
    <t>233-2</t>
  </si>
  <si>
    <t>233-3</t>
  </si>
  <si>
    <t>233-4</t>
  </si>
  <si>
    <t>234-1</t>
  </si>
  <si>
    <t>234-2</t>
  </si>
  <si>
    <t>234-3</t>
  </si>
  <si>
    <t>234-4</t>
  </si>
  <si>
    <t>CHOLECYSTECTOMY</t>
  </si>
  <si>
    <t>426-1</t>
  </si>
  <si>
    <t>426-2</t>
  </si>
  <si>
    <t>426-3</t>
  </si>
  <si>
    <t>426-4</t>
  </si>
  <si>
    <t>427-1</t>
  </si>
  <si>
    <t>427-2</t>
  </si>
  <si>
    <t>427-3</t>
  </si>
  <si>
    <t>427-4</t>
  </si>
  <si>
    <t>792-1</t>
  </si>
  <si>
    <t>792-2</t>
  </si>
  <si>
    <t>792-3</t>
  </si>
  <si>
    <t>792-4</t>
  </si>
  <si>
    <t>793-1</t>
  </si>
  <si>
    <t>793-2</t>
  </si>
  <si>
    <t>793-3</t>
  </si>
  <si>
    <t>793-4</t>
  </si>
  <si>
    <t>794-1</t>
  </si>
  <si>
    <t>794-2</t>
  </si>
  <si>
    <t>794-3</t>
  </si>
  <si>
    <t>794-4</t>
  </si>
  <si>
    <t>810-1</t>
  </si>
  <si>
    <t>810-2</t>
  </si>
  <si>
    <t>810-3</t>
  </si>
  <si>
    <t>810-4</t>
  </si>
  <si>
    <t>817-1</t>
  </si>
  <si>
    <t>817-2</t>
  </si>
  <si>
    <t>817-3</t>
  </si>
  <si>
    <t>817-4</t>
  </si>
  <si>
    <t xml:space="preserve">PRINCIPAL DIAGNOSIS INVALID AS DISCHARGE DIAGNOSIS	</t>
  </si>
  <si>
    <t xml:space="preserve">UNGROUPABLE	</t>
  </si>
  <si>
    <t>Policy Adjustor</t>
  </si>
  <si>
    <t>Policy Adjustors</t>
  </si>
  <si>
    <t>There are several factors that determine if a policy adjustor is applicable to a stay:</t>
  </si>
  <si>
    <t>1) Patient age</t>
  </si>
  <si>
    <t>3) Hospital Designated NICU status</t>
  </si>
  <si>
    <t>Category</t>
  </si>
  <si>
    <t>SOI 1-3 Policy Adjustor</t>
  </si>
  <si>
    <t xml:space="preserve">policy adjustors, and multiple policy adjustors may be applicable to a stay. </t>
  </si>
  <si>
    <t>Neonate (Designated NICU)</t>
  </si>
  <si>
    <t xml:space="preserve">The pediatric policy adjustor applies to stays where the Medicaid Care Category associated with the APR-DRG is classified as Misc. </t>
  </si>
  <si>
    <t>Pediatric or Resp. Pediatric. Pediatric is defined as under age 21.</t>
  </si>
  <si>
    <t>The obstetric policy adjustor applies to stays where the Medicaid Care Category associated with the APR-DRG is classified as Obstetrics.</t>
  </si>
  <si>
    <t>Obstetrics patients are not defined by age and can be over or under age 21.</t>
  </si>
  <si>
    <t>SOI 4 Policy Adjustor</t>
  </si>
  <si>
    <t xml:space="preserve">The high acuity policy adjustor for adult stays applies to stays where the Medicaid Care Category associated with the APR-DRG is classified </t>
  </si>
  <si>
    <t xml:space="preserve">The neonate policy adjustor applies to stays where the Medicaid Care Category associated with the APR-DRG is classified as Neonate. </t>
  </si>
  <si>
    <t xml:space="preserve">Whether the Designated NICU policy adjustor applies to those stays is determined by the hospital's status, which can be found on the </t>
  </si>
  <si>
    <t>Used to calculate outlier payments</t>
  </si>
  <si>
    <t>Threshold to qualify for outlier adjustments</t>
  </si>
  <si>
    <t>5. Pediatric is defined as under age 21.</t>
  </si>
  <si>
    <t>7. Inclusion of a service in this list does not necessarily imply coverage by Medi-Cal. Rehabilitation services (APR-DRG 860), for example, are paid outside the DRG method.</t>
  </si>
  <si>
    <t>2) Medicaid Care Category</t>
  </si>
  <si>
    <t>Explanation of Columns</t>
  </si>
  <si>
    <t>Hospital name</t>
  </si>
  <si>
    <t>E</t>
  </si>
  <si>
    <t>F</t>
  </si>
  <si>
    <t>G</t>
  </si>
  <si>
    <t xml:space="preserve">hospital that has at least a basic level emergency room. </t>
  </si>
  <si>
    <t>H</t>
  </si>
  <si>
    <t>I</t>
  </si>
  <si>
    <t>J</t>
  </si>
  <si>
    <t>K</t>
  </si>
  <si>
    <t xml:space="preserve">Under DRG payment, the Medicaid claims processing system assigns each complete inpatient stay to an All Patient Refined Diagnosis Related Group (APR-DRG) based on the diagnoses and procedures on the claim. (Note that Medi-Cal does not use Medicare DRGs, which were not designed for a Medicaid population.) Hospitals need not put the DRG on the claim and need not purchase APR-DRG software. The "Calculator" tab assumes the user knows which APR-DRG applies to a particular stay. For more information on APR-DRGs, contact 3M Health Information Systems, which developed and owns the software. </t>
  </si>
  <si>
    <t xml:space="preserve">5. "Transfer" discharge statuses include 02, 05, 63, 65, 66, 82, 85, 91, 93, and 94. </t>
  </si>
  <si>
    <t xml:space="preserve"> - </t>
  </si>
  <si>
    <t xml:space="preserve">as Misc. Adult, Resp. Adult, Gastroent. Adult, or Circulatory Adult. The policy adjustor for adult stays is only applicable to Severity of Illness </t>
  </si>
  <si>
    <t>(SOI) 4; SOIs 1-3 effectively have a policy adjustor of 1.00.</t>
  </si>
  <si>
    <t>Age</t>
  </si>
  <si>
    <t>Policy Adjustor A</t>
  </si>
  <si>
    <t>Policy Adjustor B</t>
  </si>
  <si>
    <t>Policy Adjustor C</t>
  </si>
  <si>
    <t>Policy Adjustor D</t>
  </si>
  <si>
    <t>Policy adjustor to use</t>
  </si>
  <si>
    <t>Policy adjustor value</t>
  </si>
  <si>
    <t>Look up from DRG table (Tab 3, Columns E-H)</t>
  </si>
  <si>
    <t xml:space="preserve">If C20&gt;=21 and C24=No, then A; If C20&gt;=21 and C24=Yes, then B; If C20&lt;21 and C24=No, then C; If C20&lt;21 and C24=Yes, then D  </t>
  </si>
  <si>
    <t>C28*C30 rounded down 4 decimal places</t>
  </si>
  <si>
    <t>IF C41="Yes", then if (C18&gt;C38), "Yes", else "No", else "N/A"</t>
  </si>
  <si>
    <t>IF C42="Yes", (C39*C18) rounded to 2 places, else 0</t>
  </si>
  <si>
    <t>C34*C31*C37 rounded 2 decimal places</t>
  </si>
  <si>
    <t>IF C47="Yes", then (C45/C32)*(C18+1) rounded 2 decimal places, else "NA"</t>
  </si>
  <si>
    <t>IF C48="N/A" then ,"N/A", else if (C48&lt;C45), then "Yes" else "No"</t>
  </si>
  <si>
    <t>IF C49="Yes", then C48, else C45</t>
  </si>
  <si>
    <t>IF C52&gt;C50 then "Loss" else "Gain"</t>
  </si>
  <si>
    <t>IF C53="Loss", then (C52-C50), else "N/A"</t>
  </si>
  <si>
    <t>IF C53="Loss", then if (C55&gt;C35), then "Yes", else "No", else "N/A"</t>
  </si>
  <si>
    <t>IF C53="Gain", then (C50-C52), else"N/A"</t>
  </si>
  <si>
    <t>IF C53="Gain", then if (C59&gt;C35), then "Yes", else "No", else "N/A"</t>
  </si>
  <si>
    <t>IF C53="Loss", then (C50+C57), else (C50-C61)</t>
  </si>
  <si>
    <t>Allowed amount = C63+C65</t>
  </si>
  <si>
    <t>Existing policy requires that payment amount cannot exceed total charges. If C66&gt;C16, then C16, else C66</t>
  </si>
  <si>
    <t xml:space="preserve">If interim claim (C41="Yes"), then interim claim (C43) amount is the payment amount. Otherwise, subtract other health coverage (C67) and patient share of cost (C68) from "Lesser of" (C69) to obtain payment amount. </t>
  </si>
  <si>
    <t xml:space="preserve">2. Medi-Cal payment policy parameters have already been entered in cells C35-C39. </t>
  </si>
  <si>
    <t xml:space="preserve">3. The calculator will show the predicted allowed amount and paid amount in cells C66 and C70 respectively. </t>
  </si>
  <si>
    <t>Tab 3-DRG Table shows each of the four policy adjustor values that can be applied to an APR-DRG. Which policy adjustor values to use</t>
  </si>
  <si>
    <t xml:space="preserve">(A-D) is determined by patient age (greater than or equal to 21 or less than 21) and the hospital's Designated NICU status. If no adjustor is </t>
  </si>
  <si>
    <t>applied, the value is 1.00.</t>
  </si>
  <si>
    <t>Designated NICU</t>
  </si>
  <si>
    <t>&gt;=21</t>
  </si>
  <si>
    <t>&lt;21</t>
  </si>
  <si>
    <t>Start entering information on column C, row 16 through 25, and row 34</t>
  </si>
  <si>
    <t>Skip to C70 for final interim claim payment amount</t>
  </si>
  <si>
    <t>IF C56 ="Yes", then (C55-C35)*C36 rounded 2 decimal places, else 0</t>
  </si>
  <si>
    <t>IF C53="Gain", then (if (C60="Yes"), then (C59-C35)*C36 rounded to 2 places, else 0</t>
  </si>
  <si>
    <t>For each stay, the HSRV casemix relative weight is multiplied by policy adjustors to calculate the payment relative weight. There are several</t>
  </si>
  <si>
    <t>4) Severity of Illness</t>
  </si>
  <si>
    <t>Information Regarding Policy Adjustors</t>
  </si>
  <si>
    <t>SPA 15-020 Border Hospital Characteristics File</t>
  </si>
  <si>
    <t>Number</t>
  </si>
  <si>
    <t>Number assigned to border hospital in this document</t>
  </si>
  <si>
    <t>City</t>
  </si>
  <si>
    <t>City where hospital is located</t>
  </si>
  <si>
    <t>State</t>
  </si>
  <si>
    <t>State where hospital is located</t>
  </si>
  <si>
    <t>Remote Rural</t>
  </si>
  <si>
    <t xml:space="preserve">Rural hospital as defined by Medicare and must be at least 15 miles in driving distance from the nearest general acute care </t>
  </si>
  <si>
    <t>Medicare wage area index value for this hospital, which may include adjustments as determined by Medicare.</t>
  </si>
  <si>
    <t>changes relative to the national average. The California Neutrality Factor controls for changes between California and the rest of</t>
  </si>
  <si>
    <t>the U.S. while maintaining relative differences among wage areas within California.</t>
  </si>
  <si>
    <t>No.</t>
  </si>
  <si>
    <t>OR</t>
  </si>
  <si>
    <t>NV</t>
  </si>
  <si>
    <t>AZ</t>
  </si>
  <si>
    <t xml:space="preserve">ASANTE ASHLAND COMMUNITY           </t>
  </si>
  <si>
    <t xml:space="preserve">ASHLAND             </t>
  </si>
  <si>
    <t xml:space="preserve">BOULDER CITY HOSPITAL INC          </t>
  </si>
  <si>
    <t xml:space="preserve">BOULDER CITY        </t>
  </si>
  <si>
    <t xml:space="preserve">CARSON TAHOE HOSP                  </t>
  </si>
  <si>
    <t xml:space="preserve">CARSON CITY         </t>
  </si>
  <si>
    <t xml:space="preserve">CARSON VALLEY MEDICAL              </t>
  </si>
  <si>
    <t xml:space="preserve">GARDNERVILLE        </t>
  </si>
  <si>
    <t xml:space="preserve">CENTENNIAL HILLS HOSP              </t>
  </si>
  <si>
    <t xml:space="preserve">LAS VEGAS           </t>
  </si>
  <si>
    <t xml:space="preserve">COLUMBIA SUNRISE MTN               </t>
  </si>
  <si>
    <t xml:space="preserve">CURRY GENERAL HOSP                 </t>
  </si>
  <si>
    <t xml:space="preserve">GOLD BEACH          </t>
  </si>
  <si>
    <t xml:space="preserve">PAHRUMP             </t>
  </si>
  <si>
    <t xml:space="preserve">DHHS IHS PHOENIX AREA              </t>
  </si>
  <si>
    <t xml:space="preserve">PARKER              </t>
  </si>
  <si>
    <t xml:space="preserve">HAVASU REGIONAL MEDICAL            </t>
  </si>
  <si>
    <t xml:space="preserve">LK HAVASU CTY       </t>
  </si>
  <si>
    <t xml:space="preserve">HENDERSON HOSPITAL AND MEDIC       </t>
  </si>
  <si>
    <t xml:space="preserve">HENDERSON           </t>
  </si>
  <si>
    <t xml:space="preserve">KINGMAN REGIONAL HOSP              </t>
  </si>
  <si>
    <t xml:space="preserve">KINGMAN             </t>
  </si>
  <si>
    <t xml:space="preserve">LA PAZ REGIONAL HOSPITAL INC       </t>
  </si>
  <si>
    <t xml:space="preserve">LAKE DISTRICT HOSP                 </t>
  </si>
  <si>
    <t xml:space="preserve">LAKEVIEW            </t>
  </si>
  <si>
    <t xml:space="preserve">MT GRANT GENERAL HOSP              </t>
  </si>
  <si>
    <t xml:space="preserve">HAWTHORNE           </t>
  </si>
  <si>
    <t xml:space="preserve">NORTH VISTA HOSP INC               </t>
  </si>
  <si>
    <t xml:space="preserve">N LAS VEGAS         </t>
  </si>
  <si>
    <t xml:space="preserve">NORTHERN NEVADA MEDICAL CENT       </t>
  </si>
  <si>
    <t xml:space="preserve">SPARKS              </t>
  </si>
  <si>
    <t xml:space="preserve">PROVIDENCE HOSPITAL                </t>
  </si>
  <si>
    <t xml:space="preserve">MEDFORD             </t>
  </si>
  <si>
    <t xml:space="preserve">PROVIDENCE MEDFORD MEDICAL         </t>
  </si>
  <si>
    <t xml:space="preserve">RENOWN REGIONAL MED CTR            </t>
  </si>
  <si>
    <t xml:space="preserve">RENO                </t>
  </si>
  <si>
    <t xml:space="preserve">RENOWN SOUTH MEADOWS MED           </t>
  </si>
  <si>
    <t xml:space="preserve">ROGUE VALLEY MEDICAL CENTER        </t>
  </si>
  <si>
    <t xml:space="preserve">ROGUE VALLEY MEM HOSP              </t>
  </si>
  <si>
    <t xml:space="preserve">SKY LAKES MEDICAL CENTER           </t>
  </si>
  <si>
    <t xml:space="preserve">KLAMATH FALLS       </t>
  </si>
  <si>
    <t xml:space="preserve">SOUTHERN HILLS HOSPITAL            </t>
  </si>
  <si>
    <t xml:space="preserve">SPRING VALLEY HOSPITAL             </t>
  </si>
  <si>
    <t xml:space="preserve">ST MARY'S REGIONAL MEDICAL         </t>
  </si>
  <si>
    <t xml:space="preserve">ST ROSE DOMINICAN                  </t>
  </si>
  <si>
    <t xml:space="preserve">ST ROSE DOMINICAN HOSP             </t>
  </si>
  <si>
    <t xml:space="preserve">SUMMERLIN HOSP MED CTR             </t>
  </si>
  <si>
    <t xml:space="preserve">SUNRISE HOSPITAL MED CTR           </t>
  </si>
  <si>
    <t xml:space="preserve">TAHOE PACIFIC HOSP                 </t>
  </si>
  <si>
    <t xml:space="preserve">TAHOE PACIFIC HOSPITALS WEST       </t>
  </si>
  <si>
    <t xml:space="preserve">THREE RIVERS COMM HOSP             </t>
  </si>
  <si>
    <t xml:space="preserve">GRANTS PASS         </t>
  </si>
  <si>
    <t xml:space="preserve">UNIVERSITY MED CTR OF              </t>
  </si>
  <si>
    <t xml:space="preserve">VALLEY HEALTH SYSTEMS              </t>
  </si>
  <si>
    <t xml:space="preserve">VALLEY HOSPITAL MEDICAL CEN        </t>
  </si>
  <si>
    <t xml:space="preserve">VALLEY VIEW MED CENTER             </t>
  </si>
  <si>
    <t xml:space="preserve">FORT MOHAVE         </t>
  </si>
  <si>
    <t xml:space="preserve">WESTERN ARIZONA REG MED            </t>
  </si>
  <si>
    <t xml:space="preserve">BULLHEAD CITY       </t>
  </si>
  <si>
    <t xml:space="preserve">YUMA REGIONAL MED CENTER           </t>
  </si>
  <si>
    <t xml:space="preserve">YUMA                </t>
  </si>
  <si>
    <t xml:space="preserve">YUMA REHABILITATION HOSP           </t>
  </si>
  <si>
    <t>1. The hospital or other user inputs data in cells C16-C25 &amp; C34. Values for cell C34 can be found on the "SPA 15-020 Characteristics" tab.</t>
  </si>
  <si>
    <t>Look up from Tab 4, Column G</t>
  </si>
  <si>
    <t>Specific to each hospital. (Tab 4, Column K)</t>
  </si>
  <si>
    <t>C16*C17 rounded 2 decimal places</t>
  </si>
  <si>
    <t>DRG 850 (Procedure with diagnosis of rehabilitation, aftercare, or other contact with health service) is classified as Misc. Adult or Misc.</t>
  </si>
  <si>
    <t>Pediatric, but effectively has a policy adjustor of 1.00 for all levels of severity.</t>
  </si>
  <si>
    <t>Designated NICU hospitals are certified by the California Children's Services program for neonatal surgery.</t>
  </si>
  <si>
    <t>This information is to be entered into Column C, Rows 17, 24, and 34 in the Calculator</t>
  </si>
  <si>
    <t>SPA 15-020 Characteristics tab (Column E).</t>
  </si>
  <si>
    <t>Medi-Cal DRG Border Pricing Calculator</t>
  </si>
  <si>
    <t>3M has no responsibility for the contents of this calculator.</t>
  </si>
  <si>
    <t>The tab contains a description of the DRG border pricing calculator and policy for the use of this tool. This worksheet is used as a reference only and no user input is necessary.</t>
  </si>
  <si>
    <t>APR-DRG codes with description and values. This worksheet is used as a reference only and no user input is necessary.</t>
  </si>
  <si>
    <t>Border hospital providers descriptions and policy values. This worksheet is used as a reference only and no user input is necessary.</t>
  </si>
  <si>
    <t>These are policy adjustors which may be applicable to a stay. This worksheet is used as a reference only and no user input is necessary.</t>
  </si>
  <si>
    <t>The Medi-Cal DRG Border Pricing Calculator is a tool to estimate the DRG payments. Tab once to enter total charges. Continue tab to enter hospital-specific cost-to-charge ratio, tab to length of stay, tab to indicate a transfer, tab to enter patient age, tab to enter amount of other health coverage, tab to enter patient share of cost, tab to idenicate a discharge status equal to 30, tab to indicate a designated NICU facility, tab to enter APR-DRG assignment, and tab to enter hospital's DRG base rate. The estimated calculated payment is located in cell C70.</t>
  </si>
  <si>
    <t>Provider Name</t>
  </si>
  <si>
    <t>The base rate (Column K) adjusted for differences in local area wages (Column I).</t>
  </si>
  <si>
    <t>DIGNITY HEALTH ST ROSE DOMINICAN BLUE DIAMOND CAMPUS</t>
  </si>
  <si>
    <t>DIGNITY HEALTH ST ROSE DOMINICAN SAHARA CAMPUS</t>
  </si>
  <si>
    <t>DIGNITY HEALTH ST ROSE DOMINICAN WEST FLAMINGO CAMPUS</t>
  </si>
  <si>
    <t>Medi-Cal DRG Pricing Calculator for SFY 2021-22</t>
  </si>
  <si>
    <t>Effective for Dates of Admission Between July 1, 2021, and June 30, 2022</t>
  </si>
  <si>
    <t>This DRG Pricing Calculator is intended to enable hospitals and other interested parties to understand and predict estimated payment for inpatient stays covered by fee-for-service Medi-Cal. This version applies to stays with dates of admission on or after July 1, 2021, through June 30, 2022. This version also applies only to border hospitals, which are defined as hospitals within 55 miles driving distance from the California border. Annual updates necessitate a new calculator that reflects new wage index values, hospital-specific base rates, and other changes. For stays with dates of admission prior to July 1, 2021, see the DHCS DRG webpage. In this file, the "Calculator" sheet incorporates the pricing logic for the complete array of DRG pricing options. The "DRG Table" tab shows information specific to each DRG. The "SPA 15-020 Characteristics" tab shows information specific to each border hospital priced under State Plan Amendment (SPA) 15-020. The "DRG Base Rate" tab provides information related to wage area and base rate determination. The "Policy Adjustors" tab provides information on how policy adjustors are determined.</t>
  </si>
  <si>
    <t>Medi-Cal DRG Border Pricing Calculator Effective Dates of Admission on or after July 1, 2021</t>
  </si>
  <si>
    <t>6. This table shows information for 1,328 DRGs (332 base DRGs, each with four levels of severity, plus two error DRGs).</t>
  </si>
  <si>
    <t>AUTOLOGOUS BONE MARROW TRANSPLANT OR T-CELL IMMUNOTHERAPY</t>
  </si>
  <si>
    <t>OPEN CRANIOTOMY FOR TRAUMA</t>
  </si>
  <si>
    <t>OPEN CRANIOTOMY EXCEPT TRAUMA</t>
  </si>
  <si>
    <t>OPEN EXTRACRANIAL VASCULAR PROCEDURES</t>
  </si>
  <si>
    <t>027-1</t>
  </si>
  <si>
    <t>OTHER OPEN CRANIOTOMY</t>
  </si>
  <si>
    <t>027-2</t>
  </si>
  <si>
    <t>027-3</t>
  </si>
  <si>
    <t>027-4</t>
  </si>
  <si>
    <t>029-1</t>
  </si>
  <si>
    <t>OTHER PERCUTANEOUS INTRACRANIAL PROCEDURES</t>
  </si>
  <si>
    <t>029-2</t>
  </si>
  <si>
    <t>029-3</t>
  </si>
  <si>
    <t>029-4</t>
  </si>
  <si>
    <t>030-1</t>
  </si>
  <si>
    <t>PERCUTANEOUS INTRACRANIAL AND EXTRACRANIAL VASCULAR PROCEDURES</t>
  </si>
  <si>
    <t>030-2</t>
  </si>
  <si>
    <t>030-3</t>
  </si>
  <si>
    <t>030-4</t>
  </si>
  <si>
    <t>MULTIPLE SCLEROSIS, OTHER DEMYELINATING DISEASE AND INFLAMMATORY NEUROPATHIES</t>
  </si>
  <si>
    <t>OTHER RESPIRATORY DIAGNOSES EXCEPT SIGNS, SYMPTOMS AND MISCELLANEOUS DIAGNOSES</t>
  </si>
  <si>
    <t>RESPIRATORY SIGNS, SYMPTOMS AND MISCELLANEOUS DIAGNOSES</t>
  </si>
  <si>
    <t>IMPLANTABLE HEART ASSIST SYSTEMS</t>
  </si>
  <si>
    <t>INSERTION, REVISION AND REPLACEMENTS OF PACEMAKER AND OTHER CARDIAC DEVICES</t>
  </si>
  <si>
    <t>178-1</t>
  </si>
  <si>
    <t>EXTERNAL HEART ASSIST SYSTEMS</t>
  </si>
  <si>
    <t>178-2</t>
  </si>
  <si>
    <t>178-3</t>
  </si>
  <si>
    <t>178-4</t>
  </si>
  <si>
    <t>179-1</t>
  </si>
  <si>
    <t>DEFIBRILLATOR IMPLANTS</t>
  </si>
  <si>
    <t>179-2</t>
  </si>
  <si>
    <t>179-3</t>
  </si>
  <si>
    <t>179-4</t>
  </si>
  <si>
    <t>183-1</t>
  </si>
  <si>
    <t>PERCUTANEOUS STRUCTURAL CARDIAC PROCEDURES</t>
  </si>
  <si>
    <t>183-2</t>
  </si>
  <si>
    <t>183-3</t>
  </si>
  <si>
    <t>183-4</t>
  </si>
  <si>
    <t>323-1</t>
  </si>
  <si>
    <t>NON-ELECTIVE OR COMPLEX HIP JOINT REPLACEMENT</t>
  </si>
  <si>
    <t>323-2</t>
  </si>
  <si>
    <t>323-3</t>
  </si>
  <si>
    <t>323-4</t>
  </si>
  <si>
    <t>324-1</t>
  </si>
  <si>
    <t>ELECTIVE HIP JOINT REPLACEMENT</t>
  </si>
  <si>
    <t>324-2</t>
  </si>
  <si>
    <t>324-3</t>
  </si>
  <si>
    <t>324-4</t>
  </si>
  <si>
    <t>325-1</t>
  </si>
  <si>
    <t>NON-ELECTIVE OR COMPLEX KNEE JOINT REPLACEMENT</t>
  </si>
  <si>
    <t>325-2</t>
  </si>
  <si>
    <t>325-3</t>
  </si>
  <si>
    <t>325-4</t>
  </si>
  <si>
    <t>326-1</t>
  </si>
  <si>
    <t>ELECTIVE KNEE JOINT REPLACEMENT</t>
  </si>
  <si>
    <t>326-2</t>
  </si>
  <si>
    <t>326-3</t>
  </si>
  <si>
    <t>326-4</t>
  </si>
  <si>
    <t>RENAL DIALYSIS ACCESS DEVICE PROCEDURES AND VESSEL REPAIR</t>
  </si>
  <si>
    <t>539-1</t>
  </si>
  <si>
    <t>CESAREAN SECTION WITH STERILIZATION</t>
  </si>
  <si>
    <t>539-2</t>
  </si>
  <si>
    <t>539-3</t>
  </si>
  <si>
    <t>539-4</t>
  </si>
  <si>
    <t>543-1</t>
  </si>
  <si>
    <t>ABORTION WITH D&amp;C, ASPIRATION CURETTAGE OR HYSTEROTOMY</t>
  </si>
  <si>
    <t>543-2</t>
  </si>
  <si>
    <t>543-3</t>
  </si>
  <si>
    <t>543-4</t>
  </si>
  <si>
    <t>547-1</t>
  </si>
  <si>
    <t>ANTEPARTUM WITH O.R. PROCEDURE</t>
  </si>
  <si>
    <t>547-2</t>
  </si>
  <si>
    <t>547-3</t>
  </si>
  <si>
    <t>547-4</t>
  </si>
  <si>
    <t>548-1</t>
  </si>
  <si>
    <t>POSTPARTUM AND POST ABORTION DIAGNOSIS WITH O.R. PROCEDURE</t>
  </si>
  <si>
    <t>548-2</t>
  </si>
  <si>
    <t>548-3</t>
  </si>
  <si>
    <t>548-4</t>
  </si>
  <si>
    <t>ANTEPARTUM WITHOUT O.R. PROCEDURE</t>
  </si>
  <si>
    <t>FEVER AND INFLAMMATORY CONDITIONS</t>
  </si>
  <si>
    <t>INTENTIONAL SELF-HARM AND ATTEMPTED SUICIDE</t>
  </si>
  <si>
    <t>EXTENSIVE THIRD DEGREE BURNS WITHOUT SKIN GRAFT</t>
  </si>
  <si>
    <t>EXTENSIVE O.R. PROCEDURE UNRELATED TO PRINCIPAL DIAGNOSIS</t>
  </si>
  <si>
    <t>MODERATELY EXTENSIVE O.R. PROCEDURE UNRELATED TO PRINCIPAL DIAGNOSIS</t>
  </si>
  <si>
    <t>NON-EXTENSIVE O.R. PROCEDURE UNRELATED TO PRINCIPAL DIAGNOSIS</t>
  </si>
  <si>
    <t>State's Medicare CCR from FFY 2019.</t>
  </si>
  <si>
    <t>SFY 2021-22 Cost-to-Charge Ratio</t>
  </si>
  <si>
    <t>FFY 2021 Wage Index Values</t>
  </si>
  <si>
    <t>FFY 2021 Wage Index Value (Adjusted for CA Neutrality Factor)</t>
  </si>
  <si>
    <t>SFY 2021-22 Unadjusted Base Rate</t>
  </si>
  <si>
    <t>SFY 2021-22 Wage Adjusted Statewide Base Rate</t>
  </si>
  <si>
    <t xml:space="preserve">Wage index value times California Neutrality Factor of 0.9588. Annual changes in Medicare's wage index values are based on </t>
  </si>
  <si>
    <t>The unadjusted statewide DRG base rate for non-remote rural hospitals is $6,941. The unadjusted DRG base rate for remote rural</t>
  </si>
  <si>
    <t>hospitals is $15,091.</t>
  </si>
  <si>
    <t>SFY 
2021-22 Cost to Charge Ratio</t>
  </si>
  <si>
    <t>SFY 
2021-22 Unadjusted Base Rate</t>
  </si>
  <si>
    <t>SFY 
2021-22 Wage Adjusted Statewide Base Rate</t>
  </si>
  <si>
    <t>The table below shows the policy adjustors in use in SFY 2021-22.</t>
  </si>
  <si>
    <t>Misc. Pediatrics</t>
  </si>
  <si>
    <t>Misc. Adult</t>
  </si>
  <si>
    <t xml:space="preserve">LIVER TRANSPLANT &amp;/OR INTESTINAL TRANSPLANT </t>
  </si>
  <si>
    <t xml:space="preserve">HEART &amp;/OR LUNG TRANSPLANT </t>
  </si>
  <si>
    <t xml:space="preserve">TRACHEOSTOMY W MV 96+ HOURS W EXTENSIVE PROCEDURE </t>
  </si>
  <si>
    <t xml:space="preserve">TRACHEOSTOMY W MV 96+ HOURS W/O EXTENSIVE PROCEDURE </t>
  </si>
  <si>
    <t xml:space="preserve">PANCREAS TRANSPLANT </t>
  </si>
  <si>
    <t xml:space="preserve">VENTRICULAR SHUNT PROCEDURES </t>
  </si>
  <si>
    <t xml:space="preserve">SPINAL PROCEDURES </t>
  </si>
  <si>
    <t xml:space="preserve">OTHER NERVOUS SYSTEM &amp; RELATED PROCEDURES </t>
  </si>
  <si>
    <t xml:space="preserve">SPINAL DISORDERS &amp; INJURIES </t>
  </si>
  <si>
    <t xml:space="preserve">NERVOUS SYSTEM MALIGNANCY </t>
  </si>
  <si>
    <t xml:space="preserve">DEGENERATIVE NERVOUS SYSTEM DISORDERS EXC MULT SCLEROSIS </t>
  </si>
  <si>
    <t xml:space="preserve">INTRACRANIAL HEMORRHAGE </t>
  </si>
  <si>
    <t xml:space="preserve">CVA &amp; PRECEREBRAL OCCLUSION W INFARCT </t>
  </si>
  <si>
    <t xml:space="preserve">NONSPECIFIC CVA &amp; PRECEREBRAL OCCLUSION W/O INFARCT </t>
  </si>
  <si>
    <t xml:space="preserve">TRANSIENT ISCHEMIA </t>
  </si>
  <si>
    <t xml:space="preserve">PERIPHERAL, CRANIAL &amp; AUTONOMIC NERVE DISORDERS </t>
  </si>
  <si>
    <t xml:space="preserve">BACTERIAL &amp; TUBERCULOUS INFECTIONS OF NERVOUS SYSTEM </t>
  </si>
  <si>
    <t xml:space="preserve">NON-BACTERIAL INFECTIONS OF NERVOUS SYSTEM EXC VIRAL MENINGITIS </t>
  </si>
  <si>
    <t xml:space="preserve">VIRAL MENINGITIS </t>
  </si>
  <si>
    <t xml:space="preserve">ALTERATION IN CONSCIOUSNESS </t>
  </si>
  <si>
    <t xml:space="preserve">SEIZURE </t>
  </si>
  <si>
    <t xml:space="preserve">MIGRAINE &amp; OTHER HEADACHES </t>
  </si>
  <si>
    <t xml:space="preserve">HEAD TRAUMA W COMA &gt;1 HR OR HEMORRHAGE </t>
  </si>
  <si>
    <t xml:space="preserve">BRAIN CONTUSION/LACERATION &amp; COMPLICATED SKULL FX, COMA &lt; 1 HR OR NO COMA </t>
  </si>
  <si>
    <t xml:space="preserve">CONCUSSION, CLOSED SKULL FX NOS,UNCOMPLICATED INTRACRANIAL INJURY, COMA &lt; 1 HR OR NO COMA </t>
  </si>
  <si>
    <t xml:space="preserve">OTHER DISORDERS OF NERVOUS SYSTEM </t>
  </si>
  <si>
    <t xml:space="preserve">ANOXIC &amp; OTHER SEVERE BRAIN DAMAGE </t>
  </si>
  <si>
    <t xml:space="preserve">ORBIT AND EYE PROCEDURES </t>
  </si>
  <si>
    <t xml:space="preserve">EYE INFECTIONS AND OTHER EYE DISORDERS </t>
  </si>
  <si>
    <t xml:space="preserve">MAJOR CRANIAL/FACIAL BONE PROCEDURES </t>
  </si>
  <si>
    <t xml:space="preserve">OTHER MAJOR HEAD &amp; NECK PROCEDURES </t>
  </si>
  <si>
    <t xml:space="preserve">FACIAL BONE PROCEDURES EXCEPT MAJOR CRANIAL/FACIAL BONE PROCEDURES </t>
  </si>
  <si>
    <t xml:space="preserve">CLEFT LIP &amp; PALATE REPAIR </t>
  </si>
  <si>
    <t xml:space="preserve">TONSIL &amp; ADENOID PROCEDURES </t>
  </si>
  <si>
    <t xml:space="preserve">OTHER EAR, NOSE, MOUTH &amp; THROAT PROCEDURES </t>
  </si>
  <si>
    <t xml:space="preserve">EAR, NOSE, MOUTH, THROAT, CRANIAL/FACIAL MALIGNANCIES </t>
  </si>
  <si>
    <t xml:space="preserve">VERTIGO &amp; OTHER LABYRINTH DISORDERS </t>
  </si>
  <si>
    <t xml:space="preserve">INFECTIONS OF UPPER RESPIRATORY TRACT </t>
  </si>
  <si>
    <t xml:space="preserve">DENTAL DISEASES AND DISORDERS </t>
  </si>
  <si>
    <t xml:space="preserve">OTHER EAR, NOSE, MOUTH,THROAT &amp; CRANIAL/FACIAL DIAGNOSES </t>
  </si>
  <si>
    <t xml:space="preserve">MAJOR RESPIRATORY &amp; CHEST PROCEDURES </t>
  </si>
  <si>
    <t xml:space="preserve">OTHER RESPIRATORY &amp; CHEST PROCEDURES </t>
  </si>
  <si>
    <t xml:space="preserve">RESPIRATORY SYSTEM DIAGNOSIS W VENTILATOR SUPPORT 96+ HOURS </t>
  </si>
  <si>
    <t xml:space="preserve">CYSTIC FIBROSIS - PULMONARY DISEASE </t>
  </si>
  <si>
    <t xml:space="preserve">BPD &amp; OTH CHRONIC RESPIRATORY DISEASES ARISING IN PERINATAL PERIOD </t>
  </si>
  <si>
    <t xml:space="preserve">RESPIRATORY FAILURE </t>
  </si>
  <si>
    <t xml:space="preserve">PULMONARY EMBOLISM </t>
  </si>
  <si>
    <t xml:space="preserve">MAJOR CHEST &amp; RESPIRATORY TRAUMA </t>
  </si>
  <si>
    <t xml:space="preserve">RESPIRATORY MALIGNANCY </t>
  </si>
  <si>
    <t xml:space="preserve">MAJOR RESPIRATORY INFECTIONS &amp; INFLAMMATIONS </t>
  </si>
  <si>
    <t xml:space="preserve">BRONCHIOLITIS &amp; RSV PNEUMONIA </t>
  </si>
  <si>
    <t xml:space="preserve">OTHER PNEUMONIA </t>
  </si>
  <si>
    <t xml:space="preserve">CHRONIC OBSTRUCTIVE PULMONARY DISEASE </t>
  </si>
  <si>
    <t xml:space="preserve">ASTHMA </t>
  </si>
  <si>
    <t xml:space="preserve">INTERSTITIAL &amp; ALVEOLAR LUNG DISEASES </t>
  </si>
  <si>
    <t xml:space="preserve">ACUTE BRONCHITIS AND RELATED SYMPTOMS </t>
  </si>
  <si>
    <t xml:space="preserve">MAJOR CARDIOTHORACIC REPAIR OF HEART ANOMALY </t>
  </si>
  <si>
    <t xml:space="preserve">CARDIAC VALVE PROCEDURES W AMI OR COMPLEX PDX </t>
  </si>
  <si>
    <t xml:space="preserve">CARDIAC VALVE PROCEDURES W/O AMI OR COMPLEX PDX </t>
  </si>
  <si>
    <t xml:space="preserve">CORONARY BYPASS W AMI OR COMPLEX PDX </t>
  </si>
  <si>
    <t xml:space="preserve">CORONARY BYPASS W/O AMI OR COMPLEX PDX </t>
  </si>
  <si>
    <t xml:space="preserve">OTHER CARDIOTHORACIC &amp; THORACIC VASCULAR PROCEDURES </t>
  </si>
  <si>
    <t xml:space="preserve">MAJOR ABDOMINAL VASCULAR PROCEDURES </t>
  </si>
  <si>
    <t xml:space="preserve">PERMANENT CARDIAC PACEMAKER IMPLANT W AMI, HEART FAILURE OR SHOCK </t>
  </si>
  <si>
    <t xml:space="preserve">PERM CARDIAC PACEMAKER IMPLANT W/O AMI, HEART FAILURE OR SHOCK </t>
  </si>
  <si>
    <t xml:space="preserve">PERCUTANEOUS CORONARY INTERVENTION W AMI </t>
  </si>
  <si>
    <t xml:space="preserve">PERCUTANEOUS CORONARY INTERVENTION W/O AMI </t>
  </si>
  <si>
    <t xml:space="preserve">CARDIAC PACEMAKER &amp; DEFIBRILLATOR REVISION EXCEPT DEVICE REPLACEMENT </t>
  </si>
  <si>
    <t xml:space="preserve">OTHER CIRCULATORY SYSTEM PROCEDURES </t>
  </si>
  <si>
    <t xml:space="preserve">LOWER EXTREMITY ARTERIAL PROCEDURES </t>
  </si>
  <si>
    <t xml:space="preserve">OTHER PERIPHERAL VASCULAR PROCEDURES </t>
  </si>
  <si>
    <t xml:space="preserve">ACUTE MYOCARDIAL INFARCTION </t>
  </si>
  <si>
    <t xml:space="preserve">CARDIAC CATHETERIZATION FOR OTHER NON-CORONARY CONDITIONS </t>
  </si>
  <si>
    <t xml:space="preserve">ACUTE &amp; SUBACUTE ENDOCARDITIS </t>
  </si>
  <si>
    <t xml:space="preserve">HEART FAILURE </t>
  </si>
  <si>
    <t xml:space="preserve">CARDIAC ARREST &amp; SHOCK </t>
  </si>
  <si>
    <t xml:space="preserve">PERIPHERAL &amp; OTHER VASCULAR DISORDERS </t>
  </si>
  <si>
    <t xml:space="preserve">ANGINA PECTORIS &amp; CORONARY ATHEROSCLEROSIS </t>
  </si>
  <si>
    <t xml:space="preserve">HYPERTENSION </t>
  </si>
  <si>
    <t xml:space="preserve">CARDIAC STRUCTURAL &amp; VALVULAR DISORDERS </t>
  </si>
  <si>
    <t xml:space="preserve">CARDIAC ARRHYTHMIA &amp; CONDUCTION DISORDERS </t>
  </si>
  <si>
    <t xml:space="preserve">CHEST PAIN </t>
  </si>
  <si>
    <t xml:space="preserve">SYNCOPE &amp; COLLAPSE </t>
  </si>
  <si>
    <t xml:space="preserve">CARDIOMYOPATHY </t>
  </si>
  <si>
    <t xml:space="preserve">MALFUNCTION,REACTION,COMPLICATION OF CARDIAC/VASC DEVICE OR PROCEDURE </t>
  </si>
  <si>
    <t xml:space="preserve">OTHER CIRCULATORY SYSTEM DIAGNOSES </t>
  </si>
  <si>
    <t xml:space="preserve">MAJOR STOMACH, ESOPHAGEAL &amp; DUODENAL PROCEDURES </t>
  </si>
  <si>
    <t xml:space="preserve">OTHER STOMACH, ESOPHAGEAL &amp; DUODENAL PROCEDURES </t>
  </si>
  <si>
    <t xml:space="preserve">OTHER SMALL &amp; LARGE BOWEL PROCEDURES </t>
  </si>
  <si>
    <t xml:space="preserve">PERITONEAL ADHESIOLYSIS </t>
  </si>
  <si>
    <t xml:space="preserve">ANAL PROCEDURES </t>
  </si>
  <si>
    <t xml:space="preserve">HERNIA PROCEDURES EXCEPT INGUINAL, FEMORAL &amp; UMBILICAL </t>
  </si>
  <si>
    <t xml:space="preserve">INGUINAL, FEMORAL &amp; UMBILICAL HERNIA PROCEDURES </t>
  </si>
  <si>
    <t xml:space="preserve">OTHER DIGESTIVE SYSTEM &amp; ABDOMINAL PROCEDURES </t>
  </si>
  <si>
    <t xml:space="preserve">MAJOR SMALL BOWEL PROCEDURES </t>
  </si>
  <si>
    <t xml:space="preserve">MAJOR LARGE BOWEL PROCEDURES </t>
  </si>
  <si>
    <t xml:space="preserve">GASTRIC FUNDOPLICATION </t>
  </si>
  <si>
    <t xml:space="preserve">APPENDECTOMY WITH COMPLEX PRINCIPAL DIAGNOSIS </t>
  </si>
  <si>
    <t xml:space="preserve">APPENDECTOMY WITHOUT COMPLEX PRINCIPAL DIAGNOSIS </t>
  </si>
  <si>
    <t xml:space="preserve">DIGESTIVE MALIGNANCY </t>
  </si>
  <si>
    <t xml:space="preserve">PEPTIC ULCER &amp; GASTRITIS </t>
  </si>
  <si>
    <t xml:space="preserve">MAJOR ESOPHAGEAL DISORDERS </t>
  </si>
  <si>
    <t xml:space="preserve">OTHER ESOPHAGEAL DISORDERS </t>
  </si>
  <si>
    <t xml:space="preserve">DIVERTICULITIS &amp; DIVERTICULOSIS </t>
  </si>
  <si>
    <t xml:space="preserve">INFLAMMATORY BOWEL DISEASE </t>
  </si>
  <si>
    <t xml:space="preserve">GASTROINTESTINAL VASCULAR INSUFFICIENCY </t>
  </si>
  <si>
    <t xml:space="preserve">INTESTINAL OBSTRUCTION </t>
  </si>
  <si>
    <t xml:space="preserve">MAJOR GASTROINTESTINAL &amp; PERITONEAL INFECTIONS </t>
  </si>
  <si>
    <t xml:space="preserve">OTHER GASTROENTERITIS, NAUSEA &amp; VOMITING </t>
  </si>
  <si>
    <t xml:space="preserve">ABDOMINAL PAIN </t>
  </si>
  <si>
    <t xml:space="preserve">MALFUNCTION, REACTION &amp; COMPLICATION OF GI DEVICE OR PROCEDURE </t>
  </si>
  <si>
    <t xml:space="preserve">OTHER &amp; UNSPECIFIED GASTROINTESTINAL HEMORRHAGE </t>
  </si>
  <si>
    <t xml:space="preserve">OTHER DIGESTIVE SYSTEM DIAGNOSES </t>
  </si>
  <si>
    <t xml:space="preserve">MAJOR PANCREAS, LIVER &amp; SHUNT PROCEDURES </t>
  </si>
  <si>
    <t xml:space="preserve">MAJOR BILIARY TRACT PROCEDURES </t>
  </si>
  <si>
    <t xml:space="preserve">OTHER HEPATOBILIARY, PANCREAS &amp; ABDOMINAL PROCEDURES </t>
  </si>
  <si>
    <t xml:space="preserve">HEPATIC COMA &amp; OTHER MAJOR ACUTE LIVER DISORDERS </t>
  </si>
  <si>
    <t xml:space="preserve">ALCOHOLIC LIVER DISEASE </t>
  </si>
  <si>
    <t xml:space="preserve">MALIGNANCY OF HEPATOBILIARY SYSTEM &amp; PANCREAS </t>
  </si>
  <si>
    <t xml:space="preserve">DISORDERS OF PANCREAS EXCEPT MALIGNANCY </t>
  </si>
  <si>
    <t xml:space="preserve">OTHER DISORDERS OF THE LIVER </t>
  </si>
  <si>
    <t xml:space="preserve">DISORDERS OF GALLBLADDER &amp; BILIARY TRACT </t>
  </si>
  <si>
    <t xml:space="preserve">DORSAL &amp; LUMBAR FUSION PROC FOR CURVATURE OF BACK </t>
  </si>
  <si>
    <t xml:space="preserve">DORSAL &amp; LUMBAR FUSION PROC EXCEPT FOR CURVATURE OF BACK </t>
  </si>
  <si>
    <t xml:space="preserve">AMPUTATION OF LOWER LIMB EXCEPT TOES </t>
  </si>
  <si>
    <t xml:space="preserve">HIP &amp; FEMUR FRACTURE REPAIR </t>
  </si>
  <si>
    <t xml:space="preserve">OTHER SIGNIFICANT HIP &amp; FEMUR SURGERY </t>
  </si>
  <si>
    <t xml:space="preserve">INTERVERTEBRAL DISC EXCISION &amp; DECOMPRESSION </t>
  </si>
  <si>
    <t xml:space="preserve">SKIN GRAFT, EXCEPT HAND, FOR MUSCULOSKELETAL &amp; CONNECTIVE TISSUE DIAGNOSES </t>
  </si>
  <si>
    <t xml:space="preserve">KNEE &amp; LOWER LEG PROCEDURES EXCEPT FOOT </t>
  </si>
  <si>
    <t xml:space="preserve">FOOT &amp; TOE PROCEDURES </t>
  </si>
  <si>
    <t xml:space="preserve">SHOULDER, UPPER ARM &amp; FOREARM PROCEDURES EXCEPT JOINT REPLACEMENT </t>
  </si>
  <si>
    <t xml:space="preserve">HAND &amp; WRIST PROCEDURES </t>
  </si>
  <si>
    <t xml:space="preserve">TENDON, MUSCLE &amp; OTHER SOFT TISSUE PROCEDURES </t>
  </si>
  <si>
    <t xml:space="preserve">OTHER MUSCULOSKELETAL SYSTEM &amp; CONNECTIVE TISSUE PROCEDURES </t>
  </si>
  <si>
    <t xml:space="preserve">CERVICAL SPINAL FUSION &amp; OTHER BACK/NECK PROC EXC DISC EXCIS/DECOMP </t>
  </si>
  <si>
    <t xml:space="preserve">SHOULDER &amp; ELBOW JOINT REPLACEMENT </t>
  </si>
  <si>
    <t xml:space="preserve">FRACTURE OF FEMUR </t>
  </si>
  <si>
    <t xml:space="preserve">FRACTURE OF PELVIS OR DISLOCATION OF HIP </t>
  </si>
  <si>
    <t xml:space="preserve">FRACTURES &amp; DISLOCATIONS EXCEPT FEMUR, PELVIS &amp; BACK </t>
  </si>
  <si>
    <t xml:space="preserve">MUSCULOSKELETAL MALIGNANCY &amp; PATHOL FRACTURE D/T MUSCSKEL MALIG </t>
  </si>
  <si>
    <t xml:space="preserve">OSTEOMYELITIS, SEPTIC ARTHRITIS &amp; OTHER MUSCULOSKELETAL INFECTIONS </t>
  </si>
  <si>
    <t xml:space="preserve">CONNECTIVE TISSUE DISORDERS </t>
  </si>
  <si>
    <t xml:space="preserve">OTHER BACK &amp; NECK DISORDERS, FRACTURES &amp; INJURIES </t>
  </si>
  <si>
    <t xml:space="preserve">MALFUNCTION, REACTION, COMPLIC OF ORTHOPEDIC DEVICE OR PROCEDURE </t>
  </si>
  <si>
    <t xml:space="preserve">OTHER MUSCULOSKELETAL SYSTEM &amp; CONNECTIVE TISSUE DIAGNOSES </t>
  </si>
  <si>
    <t xml:space="preserve">SKIN GRAFT FOR SKIN &amp; SUBCUTANEOUS TISSUE DIAGNOSES </t>
  </si>
  <si>
    <t xml:space="preserve">MASTECTOMY PROCEDURES </t>
  </si>
  <si>
    <t xml:space="preserve">BREAST PROCEDURES EXCEPT MASTECTOMY </t>
  </si>
  <si>
    <t xml:space="preserve">OTHER SKIN, SUBCUTANEOUS TISSUE &amp; RELATED PROCEDURES </t>
  </si>
  <si>
    <t xml:space="preserve">SKIN ULCERS </t>
  </si>
  <si>
    <t xml:space="preserve">MAJOR SKIN DISORDERS </t>
  </si>
  <si>
    <t xml:space="preserve">MALIGNANT BREAST DISORDERS </t>
  </si>
  <si>
    <t xml:space="preserve">CELLULITIS &amp; OTHER SKIN INFECTIONS </t>
  </si>
  <si>
    <t xml:space="preserve">CONTUSION, OPEN WOUND &amp; OTHER TRAUMA TO SKIN &amp; SUBCUTANEOUS TISSUE </t>
  </si>
  <si>
    <t xml:space="preserve">OTHER SKIN, SUBCUTANEOUS TISSUE &amp; BREAST DISORDERS </t>
  </si>
  <si>
    <t xml:space="preserve">ADRENAL PROCEDURES </t>
  </si>
  <si>
    <t xml:space="preserve">PROCEDURES FOR OBESITY </t>
  </si>
  <si>
    <t xml:space="preserve">THYROID, PARATHYROID &amp; THYROGLOSSAL PROCEDURES </t>
  </si>
  <si>
    <t xml:space="preserve">OTHER PROCEDURES FOR ENDOCRINE, NUTRITIONAL &amp; METABOLIC DISORDERS </t>
  </si>
  <si>
    <t xml:space="preserve">DIABETES </t>
  </si>
  <si>
    <t xml:space="preserve">MALNUTRITION, FAILURE TO THRIVE &amp; OTHER NUTRITIONAL DISORDERS </t>
  </si>
  <si>
    <t xml:space="preserve">HYPOVOLEMIA &amp; RELATED ELECTROLYTE DISORDERS </t>
  </si>
  <si>
    <t xml:space="preserve">INBORN ERRORS OF METABOLISM </t>
  </si>
  <si>
    <t xml:space="preserve">OTHER ENDOCRINE DISORDERS </t>
  </si>
  <si>
    <t xml:space="preserve">OTHER NON-HYPOVOLEMIC ELECTROLYTE DISORDERS </t>
  </si>
  <si>
    <t xml:space="preserve">NON-HYPOVOLEMIC SODIUM DISORDERS </t>
  </si>
  <si>
    <t xml:space="preserve">THYROID DISORDERS </t>
  </si>
  <si>
    <t xml:space="preserve">KIDNEY TRANSPLANT </t>
  </si>
  <si>
    <t xml:space="preserve">MAJOR BLADDER PROCEDURES </t>
  </si>
  <si>
    <t xml:space="preserve">KIDNEY &amp; URINARY TRACT PROCEDURES FOR MALIGNANCY </t>
  </si>
  <si>
    <t xml:space="preserve">KIDNEY &amp; URINARY TRACT PROCEDURES FOR NONMALIGNANCY </t>
  </si>
  <si>
    <t xml:space="preserve">OTHER BLADDER PROCEDURES </t>
  </si>
  <si>
    <t xml:space="preserve">URETHRAL &amp; TRANSURETHRAL PROCEDURES </t>
  </si>
  <si>
    <t xml:space="preserve">OTHER KIDNEY, URINARY TRACT &amp; RELATED PROCEDURES </t>
  </si>
  <si>
    <t xml:space="preserve">KIDNEY &amp; URINARY TRACT MALIGNANCY </t>
  </si>
  <si>
    <t xml:space="preserve">NEPHRITIS &amp; NEPHROSIS </t>
  </si>
  <si>
    <t xml:space="preserve">KIDNEY &amp; URINARY TRACT INFECTIONS </t>
  </si>
  <si>
    <t xml:space="preserve">URINARY STONES &amp; ACQUIRED UPPER URINARY TRACT OBSTRUCTION </t>
  </si>
  <si>
    <t xml:space="preserve">MALFUNCTION, REACTION, COMPLIC OF GENITOURINARY DEVICE OR PROC </t>
  </si>
  <si>
    <t xml:space="preserve">OTHER KIDNEY &amp; URINARY TRACT DIAGNOSES, SIGNS &amp; SYMPTOMS </t>
  </si>
  <si>
    <t xml:space="preserve">ACUTE KIDNEY INJURY </t>
  </si>
  <si>
    <t xml:space="preserve">CHRONIC KIDNEY DISEASE </t>
  </si>
  <si>
    <t xml:space="preserve">MAJOR MALE PELVIC PROCEDURES </t>
  </si>
  <si>
    <t xml:space="preserve">TRANSURETHRAL PROSTATECTOMY </t>
  </si>
  <si>
    <t xml:space="preserve">PENIS, TESTES &amp; SCROTAL PROCEDURES </t>
  </si>
  <si>
    <t xml:space="preserve">OTHER MALE REPRODUCTIVE SYSTEM &amp; RELATED PROCEDURES </t>
  </si>
  <si>
    <t xml:space="preserve">MALIGNANCY, MALE REPRODUCTIVE SYSTEM </t>
  </si>
  <si>
    <t xml:space="preserve">MALE REPRODUCTIVE SYSTEM DIAGNOSES EXCEPT MALIGNANCY </t>
  </si>
  <si>
    <t xml:space="preserve">PELVIC EVISCERATION, RADICAL HYSTERECTOMY &amp; OTHER RADICAL GYN PROCS </t>
  </si>
  <si>
    <t xml:space="preserve">UTERINE &amp; ADNEXA PROCEDURES FOR OVARIAN &amp; ADNEXAL MALIGNANCY </t>
  </si>
  <si>
    <t xml:space="preserve">UTERINE &amp; ADNEXA PROCEDURES FOR NON-OVARIAN &amp; NON-ADNEXAL MALIG </t>
  </si>
  <si>
    <t xml:space="preserve">UTERINE &amp; ADNEXA PROCEDURES FOR NON-MALIGNANCY EXCEPT LEIOMYOMA </t>
  </si>
  <si>
    <t xml:space="preserve">FEMALE REPRODUCTIVE SYSTEM RECONSTRUCTIVE PROCEDURES </t>
  </si>
  <si>
    <t xml:space="preserve">DILATION &amp; CURETTAGE FOR NON-OBSTETRIC DIAGNOSES </t>
  </si>
  <si>
    <t xml:space="preserve">OTHER FEMALE REPRODUCTIVE SYSTEM &amp; RELATED PROCEDURES </t>
  </si>
  <si>
    <t xml:space="preserve">UTERINE &amp; ADNEXA PROCEDURES FOR LEIOMYOMA </t>
  </si>
  <si>
    <t xml:space="preserve">FEMALE REPRODUCTIVE SYSTEM MALIGNANCY </t>
  </si>
  <si>
    <t xml:space="preserve">FEMALE REPRODUCTIVE SYSTEM INFECTIONS </t>
  </si>
  <si>
    <t xml:space="preserve">MENSTRUAL &amp; OTHER FEMALE REPRODUCTIVE SYSTEM DISORDERS </t>
  </si>
  <si>
    <t xml:space="preserve">CESAREAN DELIVERY </t>
  </si>
  <si>
    <t xml:space="preserve">VAGINAL DELIVERY W STERILIZATION &amp;/OR D&amp;C </t>
  </si>
  <si>
    <t xml:space="preserve">VAGINAL DELIVERY W COMPLICATING PROCEDURES EXC STERILIZATION &amp;/OR D&amp;C </t>
  </si>
  <si>
    <t xml:space="preserve">VAGINAL DELIVERY </t>
  </si>
  <si>
    <t xml:space="preserve">POSTPARTUM &amp; POST ABORTION DIAGNOSES W/O PROCEDURE </t>
  </si>
  <si>
    <t xml:space="preserve">ABORTION W/O D&amp;C, ASPIRATION CURETTAGE OR HYSTEROTOMY </t>
  </si>
  <si>
    <t xml:space="preserve">NEONATE, TRANSFERRED &lt;5 DAYS OLD, NOT BORN HERE </t>
  </si>
  <si>
    <t xml:space="preserve">NEONATE, TRANSFERRED &lt; 5 DAYS OLD, BORN HERE </t>
  </si>
  <si>
    <t xml:space="preserve">NEONATE W ECMO </t>
  </si>
  <si>
    <t xml:space="preserve">NEONATE BWT &lt;1500G W MAJOR PROCEDURE </t>
  </si>
  <si>
    <t>NEO BWT&lt;500G OR 500-999G &amp; GA&lt;24WKS OR 500-749G W/ MAJ ANOM OR W/OUT LIFE SUSTAINING INTERVENTION</t>
  </si>
  <si>
    <t xml:space="preserve">NEONATE BIRTHWT 500-749G W/O MAJOR PROCEDURE </t>
  </si>
  <si>
    <t xml:space="preserve">NEONATE BIRTHWT 750-999G W/O MAJOR PROCEDURE </t>
  </si>
  <si>
    <t xml:space="preserve">NEONATE BWT 1000-1249G W RESP DIST SYND/OTH MAJ RESP OR MAJ ANOM </t>
  </si>
  <si>
    <t xml:space="preserve">NEONATE BIRTHWT 1000-1249G W OR W/O OTHER SIGNIFICANT CONDITION </t>
  </si>
  <si>
    <t xml:space="preserve">NEONATE BWT 1250-1499G W RESP DIST SYND/OTH MAJ RESP OR MAJ ANOM </t>
  </si>
  <si>
    <t xml:space="preserve">NEONATE BWT 1250-1499G W OR W/O OTHER SIGNIFICANT CONDITION </t>
  </si>
  <si>
    <t xml:space="preserve">NEONATE BWT 1500-2499G W MAJOR PROCEDURE </t>
  </si>
  <si>
    <t xml:space="preserve">NEONATE BIRTHWT 1500-1999G W MAJOR ANOMALY </t>
  </si>
  <si>
    <t xml:space="preserve">NEONATE BWT 1500-1999G W RESP DIST SYND/OTH MAJ RESP COND </t>
  </si>
  <si>
    <t xml:space="preserve">NEONATE BIRTHWT 1500-1999G W CONGENITAL/PERINATAL INFECTION </t>
  </si>
  <si>
    <t xml:space="preserve">NEONATE BWT 1500-1999G W OR W/O OTHER SIGNIFICANT CONDITION </t>
  </si>
  <si>
    <t xml:space="preserve">NEONATE BWT 2000-2499G W MAJOR ANOMALY </t>
  </si>
  <si>
    <t xml:space="preserve">NEONATE BWT 2000-2499G W RESP DIST SYND/OTH MAJ RESP COND </t>
  </si>
  <si>
    <t xml:space="preserve">NEONATE BWT 2000-2499G W CONGENITAL/PERINATAL INFECTION </t>
  </si>
  <si>
    <t xml:space="preserve">NEONATE BWT 2000-2499G W OTHER SIGNIFICANT CONDITION </t>
  </si>
  <si>
    <t xml:space="preserve">NEONATE BWT 2000-2499G, NORMAL NEWBORN OR NEONATE W OTHER PROBLEM </t>
  </si>
  <si>
    <t xml:space="preserve">NEONATE BIRTHWT &gt;2499G W MAJOR CARDIOVASCULAR PROCEDURE </t>
  </si>
  <si>
    <t xml:space="preserve">NEONATE BIRTHWT &gt;2499G W OTHER MAJOR PROCEDURE </t>
  </si>
  <si>
    <t xml:space="preserve">NEONATE BIRTHWT &gt;2499G W MAJOR ANOMALY </t>
  </si>
  <si>
    <t xml:space="preserve">NEONATE, BIRTHWT &gt;2499G W RESP DIST SYND/OTH MAJ RESP COND </t>
  </si>
  <si>
    <t xml:space="preserve">NEONATE BIRTHWT &gt;2499G W CONGENITAL/PERINATAL INFECTION </t>
  </si>
  <si>
    <t xml:space="preserve">NEONATE BIRTHWT &gt;2499G W OTHER SIGNIFICANT CONDITION </t>
  </si>
  <si>
    <t xml:space="preserve">NEONATE BIRTHWT &gt;2499G, NORMAL NEWBORN OR NEONATE W OTHER PROBLEM </t>
  </si>
  <si>
    <t xml:space="preserve">SPLENECTOMY </t>
  </si>
  <si>
    <t xml:space="preserve">OTHER PROCEDURES OF BLOOD &amp; BLOOD-FORMING ORGANS </t>
  </si>
  <si>
    <t xml:space="preserve">MAJOR HEMATOLOGIC/IMMUNOLOGIC DIAG EXC SICKLE CELL CRISIS &amp; COAGUL </t>
  </si>
  <si>
    <t xml:space="preserve">COAGULATION &amp; PLATELET DISORDERS </t>
  </si>
  <si>
    <t xml:space="preserve">SICKLE CELL ANEMIA CRISIS </t>
  </si>
  <si>
    <t xml:space="preserve">OTHER ANEMIA &amp; DISORDERS OF BLOOD &amp; BLOOD-FORMING ORGANS </t>
  </si>
  <si>
    <t xml:space="preserve">MAJOR O.R. PROCEDURES FOR LYMPHATIC/HEMATOPOIETIC/OTHER NEOPLASMS </t>
  </si>
  <si>
    <t xml:space="preserve">OTHER O.R. PROCEDURES FOR LYMPHATIC/HEMATOPOIETIC/OTHER NEOPLASMS </t>
  </si>
  <si>
    <t xml:space="preserve">ACUTE LEUKEMIA </t>
  </si>
  <si>
    <t xml:space="preserve">LYMPHOMA, MYELOMA &amp; NON-ACUTE LEUKEMIA </t>
  </si>
  <si>
    <t xml:space="preserve">RADIOTHERAPY </t>
  </si>
  <si>
    <t xml:space="preserve">LYMPHATIC &amp; OTHER MALIGNANCIES &amp; NEOPLASMS OF UNCERTAIN BEHAVIOR </t>
  </si>
  <si>
    <t xml:space="preserve">CHEMOTHERAPY FOR ACUTE LEUKEMIA </t>
  </si>
  <si>
    <t xml:space="preserve">OTHER CHEMOTHERAPY </t>
  </si>
  <si>
    <t xml:space="preserve">INFECTIOUS &amp; PARASITIC DISEASES INCLUDING HIV W O.R. PROCEDURE </t>
  </si>
  <si>
    <t xml:space="preserve">POST-OP, POST-TRAUMA, OTHER DEVICE INFECTIONS W O.R. PROCEDURE </t>
  </si>
  <si>
    <t xml:space="preserve">SEPTICEMIA &amp; DISSEMINATED INFECTIONS </t>
  </si>
  <si>
    <t xml:space="preserve">POST-OPERATIVE, POST-TRAUMATIC, OTHER DEVICE INFECTIONS </t>
  </si>
  <si>
    <t xml:space="preserve">VIRAL ILLNESS </t>
  </si>
  <si>
    <t xml:space="preserve">OTHER INFECTIOUS &amp; PARASITIC DISEASES </t>
  </si>
  <si>
    <t xml:space="preserve">MENTAL ILLNESS DIAGNOSIS W O.R. PROCEDURE </t>
  </si>
  <si>
    <t xml:space="preserve">SCHIZOPHRENIA </t>
  </si>
  <si>
    <t xml:space="preserve">MAJOR DEPRESSIVE DISORDERS &amp; OTHER/UNSPECIFIED PSYCHOSES </t>
  </si>
  <si>
    <t xml:space="preserve">DISORDERS OF PERSONALITY &amp; IMPULSE CONTROL </t>
  </si>
  <si>
    <t xml:space="preserve">BIPOLAR DISORDERS </t>
  </si>
  <si>
    <t xml:space="preserve">DEPRESSION EXCEPT MAJOR DEPRESSIVE DISORDER </t>
  </si>
  <si>
    <t xml:space="preserve">ADJUSTMENT DISORDERS &amp; NEUROSES EXCEPT DEPRESSIVE DIAGNOSES </t>
  </si>
  <si>
    <t xml:space="preserve">ACUTE ANXIETY &amp; DELIRIUM STATES </t>
  </si>
  <si>
    <t xml:space="preserve">ORGANIC MENTAL HEALTH DISTURBANCES </t>
  </si>
  <si>
    <t xml:space="preserve">BEHAVIORAL DISORDERS </t>
  </si>
  <si>
    <t xml:space="preserve">EATING DISORDERS </t>
  </si>
  <si>
    <t xml:space="preserve">OTHER MENTAL HEALTH DISORDERS </t>
  </si>
  <si>
    <t xml:space="preserve">DRUG &amp; ALCOHOL ABUSE OR DEPENDENCE, LEFT AGAINST MEDICAL ADVICE </t>
  </si>
  <si>
    <t xml:space="preserve">ALCOHOL &amp; DRUG DEPENDENCE W REHAB OR REHAB/DETOX THERAPY </t>
  </si>
  <si>
    <t xml:space="preserve">OPIOID ABUSE &amp; DEPENDENCE </t>
  </si>
  <si>
    <t xml:space="preserve">COCAINE ABUSE &amp; DEPENDENCE </t>
  </si>
  <si>
    <t xml:space="preserve">ALCOHOL ABUSE &amp; DEPENDENCE </t>
  </si>
  <si>
    <t xml:space="preserve">OTHER DRUG ABUSE &amp; DEPENDENCE </t>
  </si>
  <si>
    <t xml:space="preserve">EXTENSIVE OR PROCEDURES FOR OTHER COMPLICATIONS OF TREATMENT </t>
  </si>
  <si>
    <t xml:space="preserve">MODERATELY EXTENSIVE OR PROCEDURES FOR OTHER COMPLICATIONS OF TREATMENT </t>
  </si>
  <si>
    <t xml:space="preserve">NON-EXTENSIVE OR PROCEDURES FOR OTHER COMPLICATIONS OF TREATMENT </t>
  </si>
  <si>
    <t xml:space="preserve">HEMORRHAGE OR HEMATOMA DUE TO COMPLICATION </t>
  </si>
  <si>
    <t xml:space="preserve">ALLERGIC REACTIONS </t>
  </si>
  <si>
    <t xml:space="preserve">POISONING OF MEDICINAL AGENTS </t>
  </si>
  <si>
    <t xml:space="preserve">OTHER COMPLICATIONS OF TREATMENT </t>
  </si>
  <si>
    <t xml:space="preserve">OTHER INJURY, POISONING &amp; TOXIC EFFECT DIAGNOSES </t>
  </si>
  <si>
    <t xml:space="preserve">TOXIC EFFECTS OF NON-MEDICINAL SUBSTANCES </t>
  </si>
  <si>
    <t xml:space="preserve">EXTENSIVE 3RD DEGREE BURNS W SKIN GRAFT </t>
  </si>
  <si>
    <t xml:space="preserve">BURNS WITH SKIN GRAFT EXCEPT EXTENSIVE 3RD DEGREE BURNS </t>
  </si>
  <si>
    <t xml:space="preserve">PARTIAL THICKNESS BURNS W/O SKIN GRAFT </t>
  </si>
  <si>
    <t xml:space="preserve">PROCEDURE W DIAG OF REHAB, AFTERCARE OR OTH CONTACT W HEALTH SERVICE </t>
  </si>
  <si>
    <t xml:space="preserve">REHABILITATION </t>
  </si>
  <si>
    <t xml:space="preserve">SIGNS, SYMPTOMS &amp; OTHER FACTORS INFLUENCING HEALTH STATUS </t>
  </si>
  <si>
    <t xml:space="preserve">OTHER AFTERCARE &amp; CONVALESCENCE </t>
  </si>
  <si>
    <t xml:space="preserve">NEONATAL AFTERCARE </t>
  </si>
  <si>
    <t xml:space="preserve">HIV W MULTIPLE MAJOR HIV RELATED CONDITIONS </t>
  </si>
  <si>
    <t xml:space="preserve">HIV W MAJOR HIV RELATED CONDITION </t>
  </si>
  <si>
    <t xml:space="preserve">HIV W MULTIPLE SIGNIFICANT HIV RELATED CONDITIONS </t>
  </si>
  <si>
    <t xml:space="preserve">HIV W ONE SIGNIF HIV COND OR W/O SIGNIF RELATED COND </t>
  </si>
  <si>
    <t xml:space="preserve">CRANIOTOMY FOR MULTIPLE SIGNIFICANT TRAUMA </t>
  </si>
  <si>
    <t xml:space="preserve">EXTENSIVE ABDOMINAL/THORACIC PROCEDURES FOR MULT SIGNIFICANT TRAUMA </t>
  </si>
  <si>
    <t xml:space="preserve">MUSCULOSKELETAL &amp; OTHER PROCEDURES FOR MULTIPLE SIGNIFICANT TRAUMA </t>
  </si>
  <si>
    <t xml:space="preserve">MULTIPLE SIGNIFICANT TRAUMA W/O O.R. PROCEDURE </t>
  </si>
  <si>
    <t>DIGNITY HEALTH-ST. ROSE DOMINICAN NORTH LAS VEGAS CAMPUS</t>
  </si>
  <si>
    <t>DESERT VIEW HOSPITAL</t>
  </si>
  <si>
    <t>Medi-Cal DRG Table Effective July 1, 2021</t>
  </si>
  <si>
    <t>2. Average length of stay and casemix relative weights were calculated from the Nationwide Inpatient Sample by 3M Health Information Systems for APR-DRG V.38.</t>
  </si>
  <si>
    <t>10. This calculator was developed by Department of Health Care Services for Medi-Cal DRG claiming estimates only.</t>
  </si>
  <si>
    <r>
      <t>9. This spreadsheet includes data obtained through the use of proprietary computer software created, owned and licensed by the 3M. All copyrights in and to the 3M</t>
    </r>
    <r>
      <rPr>
        <vertAlign val="superscript"/>
        <sz val="12"/>
        <color indexed="8"/>
        <rFont val="Arial"/>
        <family val="2"/>
      </rPr>
      <t>TM</t>
    </r>
    <r>
      <rPr>
        <sz val="12"/>
        <color indexed="8"/>
        <rFont val="Arial"/>
        <family val="2"/>
      </rPr>
      <t xml:space="preserve"> All Patient Refined DRG (APR DRG) Software are owned by 3M. All rights reserved.</t>
    </r>
  </si>
  <si>
    <t>8. Policy Adjustors A-D in Columns E-H are based on patient age and hospital designated NICU status. See Tab 5-Policy Adjustors.</t>
  </si>
  <si>
    <t>4. Casemix relative weights reflect Hospital-Specific Relative Value (HSRV) relative weights V.38. All weights were re-centered for California and multiplied by the factor of 1.0419.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</si>
</sst>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quot;$&quot;#,##0.00"/>
    <numFmt numFmtId="165" formatCode="_(* #,##0.0000_);_(* \(#,##0.0000\);_(* &quot;-&quot;??_);_(@_)"/>
    <numFmt numFmtId="166" formatCode="0.0_);[Red]\(0.0\)"/>
    <numFmt numFmtId="167" formatCode="&quot;$&quot;#,##0"/>
    <numFmt numFmtId="168" formatCode="0.0000"/>
    <numFmt numFmtId="169" formatCode="#,##0.0000_);\(#,##0.0000\)"/>
    <numFmt numFmtId="170" formatCode="[$-409]mmmm\ d\,\ yyyy;@"/>
    <numFmt numFmtId="171" formatCode="0.000%"/>
    <numFmt numFmtId="172" formatCode="00000\-0000"/>
  </numFmts>
  <fonts count="11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Arial"/>
      <family val="2"/>
    </font>
    <font>
      <sz val="11"/>
      <color indexed="8"/>
      <name val="Calibri"/>
      <family val="2"/>
    </font>
    <font>
      <sz val="10"/>
      <name val="Arial"/>
      <family val="2"/>
    </font>
    <font>
      <sz val="10"/>
      <color indexed="8"/>
      <name val="Arial"/>
      <family val="2"/>
    </font>
    <font>
      <sz val="10"/>
      <name val="Arial"/>
      <family val="2"/>
    </font>
    <font>
      <sz val="10"/>
      <name val="Arial"/>
      <family val="2"/>
    </font>
    <font>
      <sz val="11"/>
      <color indexed="8"/>
      <name val="Arial Narrow"/>
      <family val="2"/>
    </font>
    <font>
      <b/>
      <sz val="10"/>
      <color indexed="9"/>
      <name val="Arial"/>
      <family val="2"/>
    </font>
    <font>
      <sz val="10"/>
      <color indexed="9"/>
      <name val="Arial"/>
      <family val="2"/>
    </font>
    <font>
      <sz val="11"/>
      <color indexed="8"/>
      <name val="Arial"/>
      <family val="2"/>
    </font>
    <font>
      <u/>
      <sz val="10"/>
      <color indexed="12"/>
      <name val="Arial"/>
      <family val="2"/>
    </font>
    <font>
      <b/>
      <sz val="18"/>
      <color indexed="56"/>
      <name val="Cambria"/>
      <family val="2"/>
    </font>
    <font>
      <b/>
      <sz val="10"/>
      <color indexed="8"/>
      <name val="Arial"/>
      <family val="2"/>
    </font>
    <font>
      <sz val="10"/>
      <color indexed="8"/>
      <name val="Arial Narrow"/>
      <family val="2"/>
    </font>
    <font>
      <sz val="11"/>
      <color indexed="8"/>
      <name val="Arial"/>
      <family val="2"/>
    </font>
    <font>
      <sz val="11"/>
      <color indexed="8"/>
      <name val="Arial Narrow"/>
      <family val="2"/>
    </font>
    <font>
      <sz val="11"/>
      <color indexed="8"/>
      <name val="Calibri"/>
      <family val="2"/>
    </font>
    <font>
      <sz val="11"/>
      <color indexed="8"/>
      <name val="Calibri"/>
      <family val="2"/>
    </font>
    <font>
      <sz val="10"/>
      <name val="Xerox Sans"/>
      <family val="3"/>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sz val="10"/>
      <name val="MS Sans Serif"/>
      <family val="2"/>
    </font>
    <font>
      <sz val="11"/>
      <color indexed="8"/>
      <name val="Arial"/>
      <family val="2"/>
    </font>
    <font>
      <sz val="11"/>
      <color indexed="8"/>
      <name val="Calibri"/>
      <family val="2"/>
    </font>
    <font>
      <sz val="10"/>
      <color indexed="8"/>
      <name val="Arial"/>
      <family val="2"/>
    </font>
    <font>
      <sz val="12"/>
      <color indexed="8"/>
      <name val="Arial"/>
      <family val="2"/>
    </font>
    <font>
      <b/>
      <sz val="12"/>
      <color indexed="9"/>
      <name val="Arial"/>
      <family val="2"/>
    </font>
    <font>
      <sz val="12"/>
      <name val="Arial"/>
      <family val="2"/>
    </font>
    <font>
      <u/>
      <sz val="12"/>
      <name val="Arial"/>
      <family val="2"/>
    </font>
    <font>
      <i/>
      <sz val="12"/>
      <name val="Arial"/>
      <family val="2"/>
    </font>
    <font>
      <b/>
      <sz val="12"/>
      <name val="Arial"/>
      <family val="2"/>
    </font>
    <font>
      <b/>
      <i/>
      <sz val="12"/>
      <color indexed="9"/>
      <name val="Arial"/>
      <family val="2"/>
    </font>
    <font>
      <sz val="12"/>
      <color indexed="9"/>
      <name val="Arial"/>
      <family val="2"/>
    </font>
    <font>
      <b/>
      <sz val="12"/>
      <color indexed="8"/>
      <name val="Arial"/>
      <family val="2"/>
    </font>
    <font>
      <b/>
      <i/>
      <sz val="12"/>
      <color indexed="8"/>
      <name val="Arial"/>
      <family val="2"/>
    </font>
    <font>
      <vertAlign val="superscript"/>
      <sz val="12"/>
      <color indexed="8"/>
      <name val="Arial"/>
      <family val="2"/>
    </font>
    <font>
      <sz val="11"/>
      <color theme="1"/>
      <name val="Arial"/>
      <family val="2"/>
    </font>
    <font>
      <sz val="11"/>
      <color theme="1"/>
      <name val="Calibri"/>
      <family val="2"/>
      <scheme val="minor"/>
    </font>
    <font>
      <sz val="10"/>
      <color theme="1"/>
      <name val="Arial"/>
      <family val="2"/>
    </font>
    <font>
      <sz val="11"/>
      <color theme="0"/>
      <name val="Calibri"/>
      <family val="2"/>
      <scheme val="minor"/>
    </font>
    <font>
      <sz val="10"/>
      <color theme="0"/>
      <name val="Arial"/>
      <family val="2"/>
    </font>
    <font>
      <sz val="11"/>
      <color rgb="FF9C0006"/>
      <name val="Calibri"/>
      <family val="2"/>
      <scheme val="minor"/>
    </font>
    <font>
      <sz val="10"/>
      <color rgb="FF9C0006"/>
      <name val="Arial"/>
      <family val="2"/>
    </font>
    <font>
      <b/>
      <sz val="11"/>
      <color rgb="FFFA7D00"/>
      <name val="Calibri"/>
      <family val="2"/>
      <scheme val="minor"/>
    </font>
    <font>
      <b/>
      <sz val="10"/>
      <color rgb="FFFA7D00"/>
      <name val="Arial"/>
      <family val="2"/>
    </font>
    <font>
      <b/>
      <sz val="11"/>
      <color theme="0"/>
      <name val="Calibri"/>
      <family val="2"/>
      <scheme val="minor"/>
    </font>
    <font>
      <b/>
      <sz val="10"/>
      <color theme="0"/>
      <name val="Arial"/>
      <family val="2"/>
    </font>
    <font>
      <sz val="7"/>
      <color rgb="FF000000"/>
      <name val="Arial"/>
      <family val="2"/>
    </font>
    <font>
      <i/>
      <sz val="11"/>
      <color rgb="FF7F7F7F"/>
      <name val="Calibri"/>
      <family val="2"/>
      <scheme val="minor"/>
    </font>
    <font>
      <i/>
      <sz val="10"/>
      <color rgb="FF7F7F7F"/>
      <name val="Arial"/>
      <family val="2"/>
    </font>
    <font>
      <u/>
      <sz val="10"/>
      <color rgb="FF004488"/>
      <name val="Arial"/>
      <family val="2"/>
    </font>
    <font>
      <sz val="11"/>
      <color rgb="FF006100"/>
      <name val="Calibri"/>
      <family val="2"/>
      <scheme val="minor"/>
    </font>
    <font>
      <sz val="10"/>
      <color rgb="FF006100"/>
      <name val="Arial"/>
      <family val="2"/>
    </font>
    <font>
      <b/>
      <sz val="15"/>
      <color theme="3"/>
      <name val="Arial"/>
      <family val="2"/>
    </font>
    <font>
      <b/>
      <sz val="15"/>
      <color theme="3"/>
      <name val="Calibri"/>
      <family val="2"/>
      <scheme val="minor"/>
    </font>
    <font>
      <b/>
      <sz val="13"/>
      <color theme="3"/>
      <name val="Arial"/>
      <family val="2"/>
    </font>
    <font>
      <b/>
      <sz val="13"/>
      <color theme="3"/>
      <name val="Calibri"/>
      <family val="2"/>
      <scheme val="minor"/>
    </font>
    <font>
      <b/>
      <sz val="11"/>
      <color theme="3"/>
      <name val="Arial"/>
      <family val="2"/>
    </font>
    <font>
      <b/>
      <sz val="11"/>
      <color theme="3"/>
      <name val="Calibri"/>
      <family val="2"/>
      <scheme val="minor"/>
    </font>
    <font>
      <u/>
      <sz val="11"/>
      <color theme="10"/>
      <name val="Calibri"/>
      <family val="2"/>
    </font>
    <font>
      <u/>
      <sz val="10"/>
      <color rgb="FF0066AA"/>
      <name val="Arial"/>
      <family val="2"/>
    </font>
    <font>
      <u/>
      <sz val="12.1"/>
      <color theme="10"/>
      <name val="Calibri"/>
      <family val="2"/>
    </font>
    <font>
      <sz val="11"/>
      <color rgb="FF3F3F76"/>
      <name val="Calibri"/>
      <family val="2"/>
      <scheme val="minor"/>
    </font>
    <font>
      <sz val="10"/>
      <color rgb="FF3F3F76"/>
      <name val="Arial"/>
      <family val="2"/>
    </font>
    <font>
      <sz val="11"/>
      <color rgb="FFFA7D00"/>
      <name val="Calibri"/>
      <family val="2"/>
      <scheme val="minor"/>
    </font>
    <font>
      <sz val="10"/>
      <color rgb="FFFA7D00"/>
      <name val="Arial"/>
      <family val="2"/>
    </font>
    <font>
      <sz val="11"/>
      <color rgb="FF9C6500"/>
      <name val="Calibri"/>
      <family val="2"/>
      <scheme val="minor"/>
    </font>
    <font>
      <sz val="10"/>
      <color rgb="FF9C6500"/>
      <name val="Arial"/>
      <family val="2"/>
    </font>
    <font>
      <sz val="10"/>
      <color theme="1"/>
      <name val="Arial Narrow"/>
      <family val="2"/>
    </font>
    <font>
      <sz val="11"/>
      <color theme="1"/>
      <name val="Arial Narrow"/>
      <family val="2"/>
    </font>
    <font>
      <sz val="12"/>
      <color theme="1"/>
      <name val="Arial"/>
      <family val="2"/>
    </font>
    <font>
      <b/>
      <sz val="11"/>
      <color rgb="FF3F3F3F"/>
      <name val="Calibri"/>
      <family val="2"/>
      <scheme val="minor"/>
    </font>
    <font>
      <b/>
      <sz val="10"/>
      <color rgb="FF3F3F3F"/>
      <name val="Arial"/>
      <family val="2"/>
    </font>
    <font>
      <b/>
      <sz val="18"/>
      <color theme="3"/>
      <name val="Cambria"/>
      <family val="2"/>
      <scheme val="major"/>
    </font>
    <font>
      <b/>
      <sz val="11"/>
      <color theme="1"/>
      <name val="Calibri"/>
      <family val="2"/>
      <scheme val="minor"/>
    </font>
    <font>
      <b/>
      <sz val="10"/>
      <color theme="1"/>
      <name val="Arial"/>
      <family val="2"/>
    </font>
    <font>
      <sz val="11"/>
      <color rgb="FFFF0000"/>
      <name val="Calibri"/>
      <family val="2"/>
      <scheme val="minor"/>
    </font>
    <font>
      <sz val="10"/>
      <color rgb="FFFF0000"/>
      <name val="Arial"/>
      <family val="2"/>
    </font>
    <font>
      <b/>
      <sz val="12"/>
      <color theme="0"/>
      <name val="Arial"/>
      <family val="2"/>
    </font>
    <font>
      <b/>
      <i/>
      <sz val="12"/>
      <color theme="0"/>
      <name val="Arial"/>
      <family val="2"/>
    </font>
    <font>
      <sz val="10"/>
      <name val="Arial Narrow"/>
      <family val="2"/>
    </font>
    <font>
      <sz val="7"/>
      <color indexed="8"/>
      <name val="Arial"/>
      <family val="2"/>
    </font>
    <font>
      <u/>
      <sz val="11"/>
      <color indexed="12"/>
      <name val="Calibri"/>
      <family val="2"/>
    </font>
    <font>
      <u/>
      <sz val="12"/>
      <color indexed="12"/>
      <name val="Times New Roman"/>
      <family val="1"/>
    </font>
    <font>
      <b/>
      <sz val="10"/>
      <name val="Times New Roman"/>
      <family val="1"/>
    </font>
    <font>
      <sz val="12"/>
      <color indexed="10"/>
      <name val="Arial"/>
      <family val="2"/>
    </font>
    <font>
      <sz val="12"/>
      <color theme="0"/>
      <name val="Arial"/>
      <family val="2"/>
    </font>
  </fonts>
  <fills count="6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15315A"/>
        <bgColor indexed="64"/>
      </patternFill>
    </fill>
    <fill>
      <patternFill patternType="solid">
        <fgColor theme="0"/>
        <bgColor indexed="64"/>
      </patternFill>
    </fill>
    <fill>
      <patternFill patternType="solid">
        <fgColor rgb="FF17305A"/>
        <bgColor indexed="64"/>
      </patternFill>
    </fill>
    <fill>
      <patternFill patternType="solid">
        <fgColor rgb="FF96368D"/>
        <bgColor indexed="64"/>
      </patternFill>
    </fill>
    <fill>
      <patternFill patternType="solid">
        <fgColor rgb="FF96368D"/>
        <bgColor indexed="31"/>
      </patternFill>
    </fill>
    <fill>
      <patternFill patternType="solid">
        <fgColor rgb="FF4960AB"/>
        <bgColor indexed="64"/>
      </patternFill>
    </fill>
    <fill>
      <patternFill patternType="solid">
        <fgColor rgb="FF17305A"/>
        <bgColor indexed="0"/>
      </patternFill>
    </fill>
  </fills>
  <borders count="5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diagonal/>
    </border>
    <border>
      <left/>
      <right/>
      <top/>
      <bottom style="thin">
        <color indexed="9"/>
      </bottom>
      <diagonal/>
    </border>
    <border>
      <left/>
      <right style="thin">
        <color indexed="64"/>
      </right>
      <top/>
      <bottom style="thin">
        <color indexed="9"/>
      </bottom>
      <diagonal/>
    </border>
    <border>
      <left/>
      <right/>
      <top/>
      <bottom style="thin">
        <color indexed="64"/>
      </bottom>
      <diagonal/>
    </border>
    <border>
      <left/>
      <right style="thin">
        <color indexed="64"/>
      </right>
      <top/>
      <bottom style="thin">
        <color indexed="64"/>
      </bottom>
      <diagonal/>
    </border>
    <border>
      <left/>
      <right/>
      <top style="thin">
        <color indexed="9"/>
      </top>
      <bottom/>
      <diagonal/>
    </border>
    <border>
      <left/>
      <right/>
      <top style="thin">
        <color indexed="9"/>
      </top>
      <bottom style="thin">
        <color indexed="9"/>
      </bottom>
      <diagonal/>
    </border>
    <border>
      <left/>
      <right/>
      <top/>
      <bottom style="thin">
        <color indexed="5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7053AA"/>
      </left>
      <right style="thin">
        <color rgb="FF7053AA"/>
      </right>
      <top style="thin">
        <color rgb="FF7053AA"/>
      </top>
      <bottom style="medium">
        <color rgb="FF7053AA"/>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style="thin">
        <color rgb="FF7053AA"/>
      </right>
      <top/>
      <bottom/>
      <diagonal/>
    </border>
    <border>
      <left/>
      <right/>
      <top style="thin">
        <color theme="4"/>
      </top>
      <bottom style="double">
        <color theme="4"/>
      </bottom>
      <diagonal/>
    </border>
    <border>
      <left style="thin">
        <color theme="0"/>
      </left>
      <right style="thin">
        <color theme="0"/>
      </right>
      <top style="thin">
        <color indexed="54"/>
      </top>
      <bottom/>
      <diagonal/>
    </border>
    <border>
      <left style="thin">
        <color indexed="54"/>
      </left>
      <right style="thin">
        <color indexed="54"/>
      </right>
      <top style="thin">
        <color indexed="54"/>
      </top>
      <bottom style="medium">
        <color indexed="5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54"/>
      </bottom>
      <diagonal/>
    </border>
    <border>
      <left style="thin">
        <color indexed="64"/>
      </left>
      <right style="thin">
        <color indexed="9"/>
      </right>
      <top/>
      <bottom style="thin">
        <color indexed="9"/>
      </bottom>
      <diagonal/>
    </border>
    <border>
      <left style="thin">
        <color indexed="9"/>
      </left>
      <right style="thin">
        <color indexed="64"/>
      </right>
      <top/>
      <bottom style="thin">
        <color indexed="9"/>
      </bottom>
      <diagonal/>
    </border>
    <border>
      <left style="thin">
        <color indexed="64"/>
      </left>
      <right/>
      <top style="thin">
        <color indexed="9"/>
      </top>
      <bottom/>
      <diagonal/>
    </border>
    <border>
      <left/>
      <right style="thin">
        <color indexed="64"/>
      </right>
      <top style="thin">
        <color indexed="9"/>
      </top>
      <bottom/>
      <diagonal/>
    </border>
    <border>
      <left style="thin">
        <color indexed="64"/>
      </left>
      <right/>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bottom style="thin">
        <color indexed="64"/>
      </bottom>
      <diagonal/>
    </border>
  </borders>
  <cellStyleXfs count="64444">
    <xf numFmtId="0" fontId="0" fillId="0" borderId="0"/>
    <xf numFmtId="0" fontId="23" fillId="2" borderId="0" applyNumberFormat="0" applyBorder="0" applyAlignment="0" applyProtection="0"/>
    <xf numFmtId="0" fontId="69" fillId="25" borderId="0" applyNumberFormat="0" applyBorder="0" applyAlignment="0" applyProtection="0"/>
    <xf numFmtId="0" fontId="70" fillId="25" borderId="0" applyNumberFormat="0" applyBorder="0" applyAlignment="0" applyProtection="0"/>
    <xf numFmtId="0" fontId="22"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23" fillId="2" borderId="0" applyNumberFormat="0" applyBorder="0" applyAlignment="0" applyProtection="0"/>
    <xf numFmtId="0" fontId="22"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9" fillId="2" borderId="0" applyNumberFormat="0" applyBorder="0" applyAlignment="0" applyProtection="0"/>
    <xf numFmtId="0" fontId="23" fillId="3" borderId="0" applyNumberFormat="0" applyBorder="0" applyAlignment="0" applyProtection="0"/>
    <xf numFmtId="0" fontId="69" fillId="26" borderId="0" applyNumberFormat="0" applyBorder="0" applyAlignment="0" applyProtection="0"/>
    <xf numFmtId="0" fontId="70" fillId="26" borderId="0" applyNumberFormat="0" applyBorder="0" applyAlignment="0" applyProtection="0"/>
    <xf numFmtId="0" fontId="22"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23" fillId="3" borderId="0" applyNumberFormat="0" applyBorder="0" applyAlignment="0" applyProtection="0"/>
    <xf numFmtId="0" fontId="22"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9" fillId="3" borderId="0" applyNumberFormat="0" applyBorder="0" applyAlignment="0" applyProtection="0"/>
    <xf numFmtId="0" fontId="23" fillId="4" borderId="0" applyNumberFormat="0" applyBorder="0" applyAlignment="0" applyProtection="0"/>
    <xf numFmtId="0" fontId="69" fillId="27" borderId="0" applyNumberFormat="0" applyBorder="0" applyAlignment="0" applyProtection="0"/>
    <xf numFmtId="0" fontId="70" fillId="27" borderId="0" applyNumberFormat="0" applyBorder="0" applyAlignment="0" applyProtection="0"/>
    <xf numFmtId="0" fontId="22"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23" fillId="4" borderId="0" applyNumberFormat="0" applyBorder="0" applyAlignment="0" applyProtection="0"/>
    <xf numFmtId="0" fontId="22"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4" borderId="0" applyNumberFormat="0" applyBorder="0" applyAlignment="0" applyProtection="0"/>
    <xf numFmtId="0" fontId="23" fillId="5" borderId="0" applyNumberFormat="0" applyBorder="0" applyAlignment="0" applyProtection="0"/>
    <xf numFmtId="0" fontId="69" fillId="28" borderId="0" applyNumberFormat="0" applyBorder="0" applyAlignment="0" applyProtection="0"/>
    <xf numFmtId="0" fontId="70" fillId="28" borderId="0" applyNumberFormat="0" applyBorder="0" applyAlignment="0" applyProtection="0"/>
    <xf numFmtId="0" fontId="22"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23" fillId="5" borderId="0" applyNumberFormat="0" applyBorder="0" applyAlignment="0" applyProtection="0"/>
    <xf numFmtId="0" fontId="22"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9" fillId="5" borderId="0" applyNumberFormat="0" applyBorder="0" applyAlignment="0" applyProtection="0"/>
    <xf numFmtId="0" fontId="69" fillId="28" borderId="0" applyNumberFormat="0" applyBorder="0" applyAlignment="0" applyProtection="0"/>
    <xf numFmtId="0" fontId="23" fillId="6" borderId="0" applyNumberFormat="0" applyBorder="0" applyAlignment="0" applyProtection="0"/>
    <xf numFmtId="0" fontId="69" fillId="29" borderId="0" applyNumberFormat="0" applyBorder="0" applyAlignment="0" applyProtection="0"/>
    <xf numFmtId="0" fontId="70" fillId="29" borderId="0" applyNumberFormat="0" applyBorder="0" applyAlignment="0" applyProtection="0"/>
    <xf numFmtId="0" fontId="22"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23" fillId="6" borderId="0" applyNumberFormat="0" applyBorder="0" applyAlignment="0" applyProtection="0"/>
    <xf numFmtId="0" fontId="22"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9" fillId="6" borderId="0" applyNumberFormat="0" applyBorder="0" applyAlignment="0" applyProtection="0"/>
    <xf numFmtId="0" fontId="23" fillId="7" borderId="0" applyNumberFormat="0" applyBorder="0" applyAlignment="0" applyProtection="0"/>
    <xf numFmtId="0" fontId="69" fillId="30" borderId="0" applyNumberFormat="0" applyBorder="0" applyAlignment="0" applyProtection="0"/>
    <xf numFmtId="0" fontId="70" fillId="30" borderId="0" applyNumberFormat="0" applyBorder="0" applyAlignment="0" applyProtection="0"/>
    <xf numFmtId="0" fontId="22"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23" fillId="7" borderId="0" applyNumberFormat="0" applyBorder="0" applyAlignment="0" applyProtection="0"/>
    <xf numFmtId="0" fontId="22"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9" fillId="7" borderId="0" applyNumberFormat="0" applyBorder="0" applyAlignment="0" applyProtection="0"/>
    <xf numFmtId="0" fontId="23" fillId="8" borderId="0" applyNumberFormat="0" applyBorder="0" applyAlignment="0" applyProtection="0"/>
    <xf numFmtId="0" fontId="69" fillId="31" borderId="0" applyNumberFormat="0" applyBorder="0" applyAlignment="0" applyProtection="0"/>
    <xf numFmtId="0" fontId="70" fillId="31" borderId="0" applyNumberFormat="0" applyBorder="0" applyAlignment="0" applyProtection="0"/>
    <xf numFmtId="0" fontId="22"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23" fillId="8" borderId="0" applyNumberFormat="0" applyBorder="0" applyAlignment="0" applyProtection="0"/>
    <xf numFmtId="0" fontId="22"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9" fillId="8" borderId="0" applyNumberFormat="0" applyBorder="0" applyAlignment="0" applyProtection="0"/>
    <xf numFmtId="0" fontId="23" fillId="9" borderId="0" applyNumberFormat="0" applyBorder="0" applyAlignment="0" applyProtection="0"/>
    <xf numFmtId="0" fontId="69" fillId="32" borderId="0" applyNumberFormat="0" applyBorder="0" applyAlignment="0" applyProtection="0"/>
    <xf numFmtId="0" fontId="70" fillId="32" borderId="0" applyNumberFormat="0" applyBorder="0" applyAlignment="0" applyProtection="0"/>
    <xf numFmtId="0" fontId="22"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23" fillId="9" borderId="0" applyNumberFormat="0" applyBorder="0" applyAlignment="0" applyProtection="0"/>
    <xf numFmtId="0" fontId="22"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9" fillId="9" borderId="0" applyNumberFormat="0" applyBorder="0" applyAlignment="0" applyProtection="0"/>
    <xf numFmtId="0" fontId="23" fillId="10" borderId="0" applyNumberFormat="0" applyBorder="0" applyAlignment="0" applyProtection="0"/>
    <xf numFmtId="0" fontId="69" fillId="33" borderId="0" applyNumberFormat="0" applyBorder="0" applyAlignment="0" applyProtection="0"/>
    <xf numFmtId="0" fontId="70" fillId="33" borderId="0" applyNumberFormat="0" applyBorder="0" applyAlignment="0" applyProtection="0"/>
    <xf numFmtId="0" fontId="22"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23" fillId="10" borderId="0" applyNumberFormat="0" applyBorder="0" applyAlignment="0" applyProtection="0"/>
    <xf numFmtId="0" fontId="22"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9" fillId="10" borderId="0" applyNumberFormat="0" applyBorder="0" applyAlignment="0" applyProtection="0"/>
    <xf numFmtId="0" fontId="23" fillId="5" borderId="0" applyNumberFormat="0" applyBorder="0" applyAlignment="0" applyProtection="0"/>
    <xf numFmtId="0" fontId="69" fillId="34" borderId="0" applyNumberFormat="0" applyBorder="0" applyAlignment="0" applyProtection="0"/>
    <xf numFmtId="0" fontId="70" fillId="34" borderId="0" applyNumberFormat="0" applyBorder="0" applyAlignment="0" applyProtection="0"/>
    <xf numFmtId="0" fontId="22"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23" fillId="5" borderId="0" applyNumberFormat="0" applyBorder="0" applyAlignment="0" applyProtection="0"/>
    <xf numFmtId="0" fontId="22"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9" fillId="5" borderId="0" applyNumberFormat="0" applyBorder="0" applyAlignment="0" applyProtection="0"/>
    <xf numFmtId="0" fontId="23" fillId="8" borderId="0" applyNumberFormat="0" applyBorder="0" applyAlignment="0" applyProtection="0"/>
    <xf numFmtId="0" fontId="69" fillId="35" borderId="0" applyNumberFormat="0" applyBorder="0" applyAlignment="0" applyProtection="0"/>
    <xf numFmtId="0" fontId="70" fillId="35" borderId="0" applyNumberFormat="0" applyBorder="0" applyAlignment="0" applyProtection="0"/>
    <xf numFmtId="0" fontId="22"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23" fillId="8" borderId="0" applyNumberFormat="0" applyBorder="0" applyAlignment="0" applyProtection="0"/>
    <xf numFmtId="0" fontId="22"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9" fillId="8" borderId="0" applyNumberFormat="0" applyBorder="0" applyAlignment="0" applyProtection="0"/>
    <xf numFmtId="0" fontId="23" fillId="11" borderId="0" applyNumberFormat="0" applyBorder="0" applyAlignment="0" applyProtection="0"/>
    <xf numFmtId="0" fontId="69" fillId="36" borderId="0" applyNumberFormat="0" applyBorder="0" applyAlignment="0" applyProtection="0"/>
    <xf numFmtId="0" fontId="70" fillId="36" borderId="0" applyNumberFormat="0" applyBorder="0" applyAlignment="0" applyProtection="0"/>
    <xf numFmtId="0" fontId="22"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23" fillId="11" borderId="0" applyNumberFormat="0" applyBorder="0" applyAlignment="0" applyProtection="0"/>
    <xf numFmtId="0" fontId="22"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9" fillId="11" borderId="0" applyNumberFormat="0" applyBorder="0" applyAlignment="0" applyProtection="0"/>
    <xf numFmtId="0" fontId="26" fillId="12" borderId="0" applyNumberFormat="0" applyBorder="0" applyAlignment="0" applyProtection="0"/>
    <xf numFmtId="0" fontId="71" fillId="37" borderId="0" applyNumberFormat="0" applyBorder="0" applyAlignment="0" applyProtection="0"/>
    <xf numFmtId="0" fontId="72" fillId="37" borderId="0" applyNumberFormat="0" applyBorder="0" applyAlignment="0" applyProtection="0"/>
    <xf numFmtId="0" fontId="26" fillId="12" borderId="0" applyNumberFormat="0" applyBorder="0" applyAlignment="0" applyProtection="0"/>
    <xf numFmtId="0" fontId="14" fillId="12" borderId="0" applyNumberFormat="0" applyBorder="0" applyAlignment="0" applyProtection="0"/>
    <xf numFmtId="0" fontId="26" fillId="9" borderId="0" applyNumberFormat="0" applyBorder="0" applyAlignment="0" applyProtection="0"/>
    <xf numFmtId="0" fontId="71" fillId="38" borderId="0" applyNumberFormat="0" applyBorder="0" applyAlignment="0" applyProtection="0"/>
    <xf numFmtId="0" fontId="72" fillId="38" borderId="0" applyNumberFormat="0" applyBorder="0" applyAlignment="0" applyProtection="0"/>
    <xf numFmtId="0" fontId="26" fillId="9" borderId="0" applyNumberFormat="0" applyBorder="0" applyAlignment="0" applyProtection="0"/>
    <xf numFmtId="0" fontId="14" fillId="9" borderId="0" applyNumberFormat="0" applyBorder="0" applyAlignment="0" applyProtection="0"/>
    <xf numFmtId="0" fontId="26" fillId="10" borderId="0" applyNumberFormat="0" applyBorder="0" applyAlignment="0" applyProtection="0"/>
    <xf numFmtId="0" fontId="71" fillId="39" borderId="0" applyNumberFormat="0" applyBorder="0" applyAlignment="0" applyProtection="0"/>
    <xf numFmtId="0" fontId="72" fillId="39" borderId="0" applyNumberFormat="0" applyBorder="0" applyAlignment="0" applyProtection="0"/>
    <xf numFmtId="0" fontId="26" fillId="10" borderId="0" applyNumberFormat="0" applyBorder="0" applyAlignment="0" applyProtection="0"/>
    <xf numFmtId="0" fontId="14" fillId="10" borderId="0" applyNumberFormat="0" applyBorder="0" applyAlignment="0" applyProtection="0"/>
    <xf numFmtId="0" fontId="26" fillId="13" borderId="0" applyNumberFormat="0" applyBorder="0" applyAlignment="0" applyProtection="0"/>
    <xf numFmtId="0" fontId="71" fillId="40" borderId="0" applyNumberFormat="0" applyBorder="0" applyAlignment="0" applyProtection="0"/>
    <xf numFmtId="0" fontId="72" fillId="40" borderId="0" applyNumberFormat="0" applyBorder="0" applyAlignment="0" applyProtection="0"/>
    <xf numFmtId="0" fontId="26" fillId="13" borderId="0" applyNumberFormat="0" applyBorder="0" applyAlignment="0" applyProtection="0"/>
    <xf numFmtId="0" fontId="14" fillId="13" borderId="0" applyNumberFormat="0" applyBorder="0" applyAlignment="0" applyProtection="0"/>
    <xf numFmtId="0" fontId="26" fillId="14" borderId="0" applyNumberFormat="0" applyBorder="0" applyAlignment="0" applyProtection="0"/>
    <xf numFmtId="0" fontId="71" fillId="41" borderId="0" applyNumberFormat="0" applyBorder="0" applyAlignment="0" applyProtection="0"/>
    <xf numFmtId="0" fontId="72" fillId="41" borderId="0" applyNumberFormat="0" applyBorder="0" applyAlignment="0" applyProtection="0"/>
    <xf numFmtId="0" fontId="26" fillId="14" borderId="0" applyNumberFormat="0" applyBorder="0" applyAlignment="0" applyProtection="0"/>
    <xf numFmtId="0" fontId="14" fillId="14" borderId="0" applyNumberFormat="0" applyBorder="0" applyAlignment="0" applyProtection="0"/>
    <xf numFmtId="0" fontId="26" fillId="15" borderId="0" applyNumberFormat="0" applyBorder="0" applyAlignment="0" applyProtection="0"/>
    <xf numFmtId="0" fontId="71" fillId="42" borderId="0" applyNumberFormat="0" applyBorder="0" applyAlignment="0" applyProtection="0"/>
    <xf numFmtId="0" fontId="72" fillId="42" borderId="0" applyNumberFormat="0" applyBorder="0" applyAlignment="0" applyProtection="0"/>
    <xf numFmtId="0" fontId="26" fillId="15" borderId="0" applyNumberFormat="0" applyBorder="0" applyAlignment="0" applyProtection="0"/>
    <xf numFmtId="0" fontId="14" fillId="15" borderId="0" applyNumberFormat="0" applyBorder="0" applyAlignment="0" applyProtection="0"/>
    <xf numFmtId="0" fontId="26" fillId="16" borderId="0" applyNumberFormat="0" applyBorder="0" applyAlignment="0" applyProtection="0"/>
    <xf numFmtId="0" fontId="71" fillId="43" borderId="0" applyNumberFormat="0" applyBorder="0" applyAlignment="0" applyProtection="0"/>
    <xf numFmtId="0" fontId="72" fillId="43" borderId="0" applyNumberFormat="0" applyBorder="0" applyAlignment="0" applyProtection="0"/>
    <xf numFmtId="0" fontId="26" fillId="16" borderId="0" applyNumberFormat="0" applyBorder="0" applyAlignment="0" applyProtection="0"/>
    <xf numFmtId="0" fontId="14" fillId="16" borderId="0" applyNumberFormat="0" applyBorder="0" applyAlignment="0" applyProtection="0"/>
    <xf numFmtId="0" fontId="26" fillId="17" borderId="0" applyNumberFormat="0" applyBorder="0" applyAlignment="0" applyProtection="0"/>
    <xf numFmtId="0" fontId="71" fillId="44" borderId="0" applyNumberFormat="0" applyBorder="0" applyAlignment="0" applyProtection="0"/>
    <xf numFmtId="0" fontId="72" fillId="44" borderId="0" applyNumberFormat="0" applyBorder="0" applyAlignment="0" applyProtection="0"/>
    <xf numFmtId="0" fontId="26" fillId="17" borderId="0" applyNumberFormat="0" applyBorder="0" applyAlignment="0" applyProtection="0"/>
    <xf numFmtId="0" fontId="14" fillId="17" borderId="0" applyNumberFormat="0" applyBorder="0" applyAlignment="0" applyProtection="0"/>
    <xf numFmtId="0" fontId="26" fillId="18" borderId="0" applyNumberFormat="0" applyBorder="0" applyAlignment="0" applyProtection="0"/>
    <xf numFmtId="0" fontId="71" fillId="45" borderId="0" applyNumberFormat="0" applyBorder="0" applyAlignment="0" applyProtection="0"/>
    <xf numFmtId="0" fontId="72" fillId="45" borderId="0" applyNumberFormat="0" applyBorder="0" applyAlignment="0" applyProtection="0"/>
    <xf numFmtId="0" fontId="26" fillId="18" borderId="0" applyNumberFormat="0" applyBorder="0" applyAlignment="0" applyProtection="0"/>
    <xf numFmtId="0" fontId="14" fillId="18" borderId="0" applyNumberFormat="0" applyBorder="0" applyAlignment="0" applyProtection="0"/>
    <xf numFmtId="0" fontId="26" fillId="13" borderId="0" applyNumberFormat="0" applyBorder="0" applyAlignment="0" applyProtection="0"/>
    <xf numFmtId="0" fontId="71" fillId="46" borderId="0" applyNumberFormat="0" applyBorder="0" applyAlignment="0" applyProtection="0"/>
    <xf numFmtId="0" fontId="72" fillId="46" borderId="0" applyNumberFormat="0" applyBorder="0" applyAlignment="0" applyProtection="0"/>
    <xf numFmtId="0" fontId="26" fillId="13" borderId="0" applyNumberFormat="0" applyBorder="0" applyAlignment="0" applyProtection="0"/>
    <xf numFmtId="0" fontId="14" fillId="13" borderId="0" applyNumberFormat="0" applyBorder="0" applyAlignment="0" applyProtection="0"/>
    <xf numFmtId="0" fontId="71" fillId="46" borderId="0" applyNumberFormat="0" applyBorder="0" applyAlignment="0" applyProtection="0"/>
    <xf numFmtId="0" fontId="26" fillId="14" borderId="0" applyNumberFormat="0" applyBorder="0" applyAlignment="0" applyProtection="0"/>
    <xf numFmtId="0" fontId="71" fillId="47" borderId="0" applyNumberFormat="0" applyBorder="0" applyAlignment="0" applyProtection="0"/>
    <xf numFmtId="0" fontId="72" fillId="47" borderId="0" applyNumberFormat="0" applyBorder="0" applyAlignment="0" applyProtection="0"/>
    <xf numFmtId="0" fontId="26" fillId="14" borderId="0" applyNumberFormat="0" applyBorder="0" applyAlignment="0" applyProtection="0"/>
    <xf numFmtId="0" fontId="14" fillId="14" borderId="0" applyNumberFormat="0" applyBorder="0" applyAlignment="0" applyProtection="0"/>
    <xf numFmtId="0" fontId="26" fillId="19" borderId="0" applyNumberFormat="0" applyBorder="0" applyAlignment="0" applyProtection="0"/>
    <xf numFmtId="0" fontId="71" fillId="48" borderId="0" applyNumberFormat="0" applyBorder="0" applyAlignment="0" applyProtection="0"/>
    <xf numFmtId="0" fontId="72" fillId="48" borderId="0" applyNumberFormat="0" applyBorder="0" applyAlignment="0" applyProtection="0"/>
    <xf numFmtId="0" fontId="26" fillId="19" borderId="0" applyNumberFormat="0" applyBorder="0" applyAlignment="0" applyProtection="0"/>
    <xf numFmtId="0" fontId="14" fillId="19" borderId="0" applyNumberFormat="0" applyBorder="0" applyAlignment="0" applyProtection="0"/>
    <xf numFmtId="0" fontId="27" fillId="3" borderId="0" applyNumberFormat="0" applyBorder="0" applyAlignment="0" applyProtection="0"/>
    <xf numFmtId="0" fontId="73" fillId="49" borderId="0" applyNumberFormat="0" applyBorder="0" applyAlignment="0" applyProtection="0"/>
    <xf numFmtId="0" fontId="74" fillId="49" borderId="0" applyNumberFormat="0" applyBorder="0" applyAlignment="0" applyProtection="0"/>
    <xf numFmtId="0" fontId="27" fillId="3" borderId="0" applyNumberFormat="0" applyBorder="0" applyAlignment="0" applyProtection="0"/>
    <xf numFmtId="0" fontId="41" fillId="3" borderId="0" applyNumberFormat="0" applyBorder="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75" fillId="50" borderId="25" applyNumberFormat="0" applyAlignment="0" applyProtection="0"/>
    <xf numFmtId="0" fontId="76" fillId="50" borderId="25"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42" fillId="20" borderId="1" applyNumberFormat="0" applyAlignment="0" applyProtection="0"/>
    <xf numFmtId="0" fontId="42" fillId="20" borderId="1" applyNumberFormat="0" applyAlignment="0" applyProtection="0"/>
    <xf numFmtId="0" fontId="42" fillId="20" borderId="1" applyNumberFormat="0" applyAlignment="0" applyProtection="0"/>
    <xf numFmtId="0" fontId="29" fillId="21" borderId="2" applyNumberFormat="0" applyAlignment="0" applyProtection="0"/>
    <xf numFmtId="0" fontId="77" fillId="51" borderId="26" applyNumberFormat="0" applyAlignment="0" applyProtection="0"/>
    <xf numFmtId="0" fontId="78" fillId="51" borderId="26" applyNumberFormat="0" applyAlignment="0" applyProtection="0"/>
    <xf numFmtId="0" fontId="29" fillId="21" borderId="2" applyNumberFormat="0" applyAlignment="0" applyProtection="0"/>
    <xf numFmtId="0" fontId="13" fillId="21" borderId="2" applyNumberFormat="0" applyAlignment="0" applyProtection="0"/>
    <xf numFmtId="43" fontId="8" fillId="0" borderId="0" applyFont="0" applyFill="0" applyBorder="0" applyAlignment="0" applyProtection="0"/>
    <xf numFmtId="43" fontId="40"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55" fillId="0" borderId="0" applyFont="0" applyFill="0" applyBorder="0" applyAlignment="0" applyProtection="0"/>
    <xf numFmtId="43" fontId="7"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9" fillId="0" borderId="0" applyFont="0" applyFill="0" applyBorder="0" applyAlignment="0" applyProtection="0"/>
    <xf numFmtId="3" fontId="8" fillId="0" borderId="0" applyFont="0" applyFill="0" applyBorder="0" applyAlignment="0" applyProtection="0"/>
    <xf numFmtId="44" fontId="8" fillId="0" borderId="0" applyFont="0" applyFill="0" applyBorder="0" applyAlignment="0" applyProtection="0"/>
    <xf numFmtId="44" fontId="22"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55"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1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2"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54" fillId="0" borderId="0" applyFont="0" applyFill="0" applyBorder="0" applyAlignment="0" applyProtection="0"/>
    <xf numFmtId="44" fontId="21"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12" fillId="0" borderId="0" applyFont="0" applyFill="0" applyBorder="0" applyAlignment="0" applyProtection="0"/>
    <xf numFmtId="44" fontId="8"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9" fillId="0" borderId="0" applyFont="0" applyFill="0" applyBorder="0" applyAlignment="0" applyProtection="0"/>
    <xf numFmtId="44" fontId="40" fillId="0" borderId="0" applyFont="0" applyFill="0" applyBorder="0" applyAlignment="0" applyProtection="0"/>
    <xf numFmtId="44" fontId="8"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5" fontId="8" fillId="0" borderId="0" applyFont="0" applyFill="0" applyBorder="0" applyAlignment="0" applyProtection="0"/>
    <xf numFmtId="0" fontId="79" fillId="0" borderId="27">
      <alignment horizontal="left"/>
    </xf>
    <xf numFmtId="0" fontId="3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30" fillId="0" borderId="0" applyNumberFormat="0" applyFill="0" applyBorder="0" applyAlignment="0" applyProtection="0"/>
    <xf numFmtId="0" fontId="43" fillId="0" borderId="0" applyNumberFormat="0" applyFill="0" applyBorder="0" applyAlignment="0" applyProtection="0"/>
    <xf numFmtId="0" fontId="82" fillId="0" borderId="0" applyNumberFormat="0" applyFill="0" applyBorder="0" applyAlignment="0" applyProtection="0"/>
    <xf numFmtId="0" fontId="31" fillId="4" borderId="0" applyNumberFormat="0" applyBorder="0" applyAlignment="0" applyProtection="0"/>
    <xf numFmtId="0" fontId="83" fillId="52" borderId="0" applyNumberFormat="0" applyBorder="0" applyAlignment="0" applyProtection="0"/>
    <xf numFmtId="0" fontId="84" fillId="52" borderId="0" applyNumberFormat="0" applyBorder="0" applyAlignment="0" applyProtection="0"/>
    <xf numFmtId="0" fontId="31" fillId="4" borderId="0" applyNumberFormat="0" applyBorder="0" applyAlignment="0" applyProtection="0"/>
    <xf numFmtId="0" fontId="44" fillId="4" borderId="0" applyNumberFormat="0" applyBorder="0" applyAlignment="0" applyProtection="0"/>
    <xf numFmtId="0" fontId="32" fillId="0" borderId="3" applyNumberFormat="0" applyFill="0" applyAlignment="0" applyProtection="0"/>
    <xf numFmtId="0" fontId="86" fillId="0" borderId="28" applyNumberFormat="0" applyFill="0" applyAlignment="0" applyProtection="0"/>
    <xf numFmtId="0" fontId="85" fillId="0" borderId="28" applyNumberFormat="0" applyFill="0" applyAlignment="0" applyProtection="0"/>
    <xf numFmtId="0" fontId="32" fillId="0" borderId="3" applyNumberFormat="0" applyFill="0" applyAlignment="0" applyProtection="0"/>
    <xf numFmtId="0" fontId="45" fillId="0" borderId="3" applyNumberFormat="0" applyFill="0" applyAlignment="0" applyProtection="0"/>
    <xf numFmtId="0" fontId="33" fillId="0" borderId="4" applyNumberFormat="0" applyFill="0" applyAlignment="0" applyProtection="0"/>
    <xf numFmtId="0" fontId="88" fillId="0" borderId="29" applyNumberFormat="0" applyFill="0" applyAlignment="0" applyProtection="0"/>
    <xf numFmtId="0" fontId="87" fillId="0" borderId="29" applyNumberFormat="0" applyFill="0" applyAlignment="0" applyProtection="0"/>
    <xf numFmtId="0" fontId="33" fillId="0" borderId="4" applyNumberFormat="0" applyFill="0" applyAlignment="0" applyProtection="0"/>
    <xf numFmtId="0" fontId="46" fillId="0" borderId="4" applyNumberFormat="0" applyFill="0" applyAlignment="0" applyProtection="0"/>
    <xf numFmtId="0" fontId="34" fillId="0" borderId="5" applyNumberFormat="0" applyFill="0" applyAlignment="0" applyProtection="0"/>
    <xf numFmtId="0" fontId="90" fillId="0" borderId="30" applyNumberFormat="0" applyFill="0" applyAlignment="0" applyProtection="0"/>
    <xf numFmtId="0" fontId="89" fillId="0" borderId="30" applyNumberFormat="0" applyFill="0" applyAlignment="0" applyProtection="0"/>
    <xf numFmtId="0" fontId="34" fillId="0" borderId="5" applyNumberFormat="0" applyFill="0" applyAlignment="0" applyProtection="0"/>
    <xf numFmtId="0" fontId="47" fillId="0" borderId="5" applyNumberFormat="0" applyFill="0" applyAlignment="0" applyProtection="0"/>
    <xf numFmtId="0" fontId="34"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34" fillId="0" borderId="0" applyNumberFormat="0" applyFill="0" applyBorder="0" applyAlignment="0" applyProtection="0"/>
    <xf numFmtId="0" fontId="47" fillId="0" borderId="0" applyNumberFormat="0" applyFill="0" applyBorder="0" applyAlignment="0" applyProtection="0"/>
    <xf numFmtId="0" fontId="91" fillId="0" borderId="0" applyNumberFormat="0" applyFill="0" applyBorder="0" applyAlignment="0" applyProtection="0">
      <alignment vertical="top"/>
      <protection locked="0"/>
    </xf>
    <xf numFmtId="0" fontId="92" fillId="0" borderId="0" applyNumberFormat="0" applyFill="0" applyBorder="0" applyAlignment="0" applyProtection="0"/>
    <xf numFmtId="0" fontId="16"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94" fillId="53" borderId="25" applyNumberFormat="0" applyAlignment="0" applyProtection="0"/>
    <xf numFmtId="0" fontId="95" fillId="53" borderId="25"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48" fillId="7" borderId="1" applyNumberFormat="0" applyAlignment="0" applyProtection="0"/>
    <xf numFmtId="0" fontId="48" fillId="7" borderId="1" applyNumberFormat="0" applyAlignment="0" applyProtection="0"/>
    <xf numFmtId="0" fontId="48" fillId="7" borderId="1" applyNumberFormat="0" applyAlignment="0" applyProtection="0"/>
    <xf numFmtId="0" fontId="36" fillId="0" borderId="6" applyNumberFormat="0" applyFill="0" applyAlignment="0" applyProtection="0"/>
    <xf numFmtId="0" fontId="96" fillId="0" borderId="31" applyNumberFormat="0" applyFill="0" applyAlignment="0" applyProtection="0"/>
    <xf numFmtId="0" fontId="97" fillId="0" borderId="31" applyNumberFormat="0" applyFill="0" applyAlignment="0" applyProtection="0"/>
    <xf numFmtId="0" fontId="36" fillId="0" borderId="6" applyNumberFormat="0" applyFill="0" applyAlignment="0" applyProtection="0"/>
    <xf numFmtId="0" fontId="49" fillId="0" borderId="6" applyNumberFormat="0" applyFill="0" applyAlignment="0" applyProtection="0"/>
    <xf numFmtId="0" fontId="37" fillId="22" borderId="0" applyNumberFormat="0" applyBorder="0" applyAlignment="0" applyProtection="0"/>
    <xf numFmtId="0" fontId="98" fillId="54" borderId="0" applyNumberFormat="0" applyBorder="0" applyAlignment="0" applyProtection="0"/>
    <xf numFmtId="0" fontId="99" fillId="54" borderId="0" applyNumberFormat="0" applyBorder="0" applyAlignment="0" applyProtection="0"/>
    <xf numFmtId="0" fontId="37" fillId="22" borderId="0" applyNumberFormat="0" applyBorder="0" applyAlignment="0" applyProtection="0"/>
    <xf numFmtId="0" fontId="50" fillId="22" borderId="0" applyNumberFormat="0" applyBorder="0" applyAlignment="0" applyProtection="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23" fillId="0" borderId="0"/>
    <xf numFmtId="0" fontId="22" fillId="0" borderId="0"/>
    <xf numFmtId="0" fontId="7" fillId="0" borderId="0"/>
    <xf numFmtId="0" fontId="7" fillId="0" borderId="0"/>
    <xf numFmtId="0" fontId="69" fillId="0" borderId="0"/>
    <xf numFmtId="0" fontId="69" fillId="0" borderId="0"/>
    <xf numFmtId="0" fontId="69" fillId="0" borderId="0"/>
    <xf numFmtId="0" fontId="69" fillId="0" borderId="0"/>
    <xf numFmtId="0" fontId="23" fillId="0" borderId="0"/>
    <xf numFmtId="0" fontId="53" fillId="0" borderId="0"/>
    <xf numFmtId="0" fontId="53" fillId="0" borderId="0"/>
    <xf numFmtId="0" fontId="22" fillId="0" borderId="0"/>
    <xf numFmtId="0" fontId="7" fillId="0" borderId="0"/>
    <xf numFmtId="0" fontId="7" fillId="0" borderId="0"/>
    <xf numFmtId="0" fontId="100" fillId="0" borderId="0"/>
    <xf numFmtId="0" fontId="40" fillId="0" borderId="0"/>
    <xf numFmtId="0" fontId="53" fillId="0" borderId="0"/>
    <xf numFmtId="0" fontId="8" fillId="0" borderId="0"/>
    <xf numFmtId="0" fontId="70" fillId="0" borderId="0"/>
    <xf numFmtId="0" fontId="70" fillId="0" borderId="0"/>
    <xf numFmtId="0" fontId="69" fillId="0" borderId="0"/>
    <xf numFmtId="0" fontId="69" fillId="0" borderId="0"/>
    <xf numFmtId="0" fontId="69" fillId="0" borderId="0"/>
    <xf numFmtId="0" fontId="69" fillId="0" borderId="0"/>
    <xf numFmtId="0" fontId="70" fillId="0" borderId="0"/>
    <xf numFmtId="0" fontId="70" fillId="0" borderId="0"/>
    <xf numFmtId="0" fontId="8" fillId="0" borderId="0"/>
    <xf numFmtId="0" fontId="53" fillId="0" borderId="0"/>
    <xf numFmtId="0" fontId="69" fillId="0" borderId="0"/>
    <xf numFmtId="0" fontId="68" fillId="0" borderId="0"/>
    <xf numFmtId="0" fontId="10" fillId="0" borderId="0"/>
    <xf numFmtId="0" fontId="69" fillId="0" borderId="0"/>
    <xf numFmtId="0" fontId="8" fillId="0" borderId="0"/>
    <xf numFmtId="0" fontId="8" fillId="0" borderId="0"/>
    <xf numFmtId="0" fontId="101" fillId="0" borderId="0"/>
    <xf numFmtId="0" fontId="69" fillId="0" borderId="0"/>
    <xf numFmtId="0" fontId="8" fillId="0" borderId="0"/>
    <xf numFmtId="0" fontId="69" fillId="0" borderId="0"/>
    <xf numFmtId="0" fontId="69" fillId="0" borderId="0"/>
    <xf numFmtId="0" fontId="24" fillId="0" borderId="0"/>
    <xf numFmtId="0" fontId="69"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0" fillId="0" borderId="0"/>
    <xf numFmtId="0" fontId="8" fillId="0" borderId="0"/>
    <xf numFmtId="0" fontId="69" fillId="0" borderId="0"/>
    <xf numFmtId="0" fontId="101" fillId="0" borderId="0"/>
    <xf numFmtId="0" fontId="69" fillId="0" borderId="0"/>
    <xf numFmtId="0" fontId="9" fillId="0" borderId="0"/>
    <xf numFmtId="0" fontId="53" fillId="0" borderId="0"/>
    <xf numFmtId="0" fontId="8" fillId="0" borderId="0"/>
    <xf numFmtId="0" fontId="69" fillId="0" borderId="0"/>
    <xf numFmtId="0" fontId="9" fillId="0" borderId="0"/>
    <xf numFmtId="0" fontId="68" fillId="0" borderId="0"/>
    <xf numFmtId="0" fontId="23" fillId="0" borderId="0"/>
    <xf numFmtId="0" fontId="22" fillId="0" borderId="0"/>
    <xf numFmtId="0" fontId="7" fillId="0" borderId="0"/>
    <xf numFmtId="0" fontId="7"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9" fillId="0" borderId="0"/>
    <xf numFmtId="0" fontId="9" fillId="0" borderId="0"/>
    <xf numFmtId="0" fontId="23" fillId="0" borderId="0"/>
    <xf numFmtId="0" fontId="8" fillId="0" borderId="0"/>
    <xf numFmtId="0" fontId="8" fillId="0" borderId="0"/>
    <xf numFmtId="0" fontId="8" fillId="0" borderId="0"/>
    <xf numFmtId="0" fontId="8" fillId="0" borderId="0"/>
    <xf numFmtId="0" fontId="23" fillId="0" borderId="0"/>
    <xf numFmtId="0" fontId="9" fillId="0" borderId="0"/>
    <xf numFmtId="0" fontId="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22" fillId="0" borderId="0"/>
    <xf numFmtId="0" fontId="9" fillId="0" borderId="0"/>
    <xf numFmtId="0" fontId="7" fillId="0" borderId="0"/>
    <xf numFmtId="0" fontId="69" fillId="0" borderId="0"/>
    <xf numFmtId="0" fontId="102" fillId="0" borderId="0"/>
    <xf numFmtId="0" fontId="7" fillId="0" borderId="0"/>
    <xf numFmtId="0" fontId="8" fillId="0" borderId="0"/>
    <xf numFmtId="0" fontId="8" fillId="0" borderId="0"/>
    <xf numFmtId="0" fontId="22" fillId="0" borderId="0"/>
    <xf numFmtId="0" fontId="7"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8"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8" fillId="0" borderId="0"/>
    <xf numFmtId="0" fontId="69" fillId="0" borderId="0"/>
    <xf numFmtId="0" fontId="69" fillId="0" borderId="0"/>
    <xf numFmtId="0" fontId="69" fillId="0" borderId="0"/>
    <xf numFmtId="0" fontId="22" fillId="0" borderId="0"/>
    <xf numFmtId="0" fontId="69" fillId="0" borderId="0"/>
    <xf numFmtId="0" fontId="69" fillId="0" borderId="0"/>
    <xf numFmtId="0" fontId="23" fillId="0" borderId="0"/>
    <xf numFmtId="0" fontId="22" fillId="0" borderId="0"/>
    <xf numFmtId="0" fontId="7" fillId="0" borderId="0"/>
    <xf numFmtId="0" fontId="7" fillId="0" borderId="0"/>
    <xf numFmtId="0" fontId="69" fillId="0" borderId="0"/>
    <xf numFmtId="0" fontId="8"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9" fillId="0" borderId="0"/>
    <xf numFmtId="0" fontId="9" fillId="0" borderId="0"/>
    <xf numFmtId="0"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3"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3"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3"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3"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3"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3"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3"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3"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3"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2" fillId="55" borderId="32" applyNumberFormat="0" applyFont="0" applyAlignment="0" applyProtection="0"/>
    <xf numFmtId="0" fontId="56" fillId="55" borderId="32" applyNumberFormat="0" applyFont="0" applyAlignment="0" applyProtection="0"/>
    <xf numFmtId="0" fontId="7" fillId="55" borderId="32"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3"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3"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3"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3"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3"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3"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3"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3"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3"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3"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3"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3"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2"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103" fillId="50" borderId="33" applyNumberFormat="0" applyAlignment="0" applyProtection="0"/>
    <xf numFmtId="0" fontId="104" fillId="50" borderId="33"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51" fillId="20" borderId="8" applyNumberFormat="0" applyAlignment="0" applyProtection="0"/>
    <xf numFmtId="0" fontId="51" fillId="20" borderId="8"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55" fillId="0" borderId="0" applyFont="0" applyFill="0" applyBorder="0" applyAlignment="0" applyProtection="0"/>
    <xf numFmtId="9" fontId="11" fillId="0" borderId="0" applyFont="0" applyFill="0" applyBorder="0" applyAlignment="0" applyProtection="0"/>
    <xf numFmtId="9" fontId="22"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55"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9" fillId="0" borderId="0" applyFont="0" applyFill="0" applyBorder="0" applyAlignment="0" applyProtection="0"/>
    <xf numFmtId="9" fontId="20" fillId="0" borderId="0" applyFont="0" applyFill="0" applyBorder="0" applyAlignment="0" applyProtection="0"/>
    <xf numFmtId="9" fontId="9"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15"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54"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8"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55" fillId="0" borderId="0" applyFont="0" applyFill="0" applyBorder="0" applyAlignment="0" applyProtection="0"/>
    <xf numFmtId="9" fontId="7" fillId="0" borderId="0" applyFont="0" applyFill="0" applyBorder="0" applyAlignment="0" applyProtection="0"/>
    <xf numFmtId="41" fontId="9" fillId="0" borderId="34">
      <alignment horizontal="left"/>
    </xf>
    <xf numFmtId="41" fontId="9" fillId="0" borderId="34">
      <alignment horizontal="left"/>
    </xf>
    <xf numFmtId="0" fontId="17" fillId="0" borderId="0" applyNumberFormat="0" applyFill="0" applyBorder="0" applyAlignment="0" applyProtection="0"/>
    <xf numFmtId="0" fontId="105" fillId="0" borderId="0" applyNumberFormat="0" applyFill="0" applyBorder="0" applyAlignment="0" applyProtection="0"/>
    <xf numFmtId="0" fontId="17" fillId="0" borderId="0" applyNumberFormat="0" applyFill="0" applyBorder="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106" fillId="0" borderId="35" applyNumberFormat="0" applyFill="0" applyAlignment="0" applyProtection="0"/>
    <xf numFmtId="0" fontId="107" fillId="0" borderId="35"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39"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39" fillId="0" borderId="0" applyNumberFormat="0" applyFill="0" applyBorder="0" applyAlignment="0" applyProtection="0"/>
    <xf numFmtId="0" fontId="52" fillId="0" borderId="0" applyNumberFormat="0" applyFill="0" applyBorder="0" applyAlignment="0" applyProtection="0"/>
    <xf numFmtId="0" fontId="8" fillId="0" borderId="0"/>
    <xf numFmtId="0" fontId="5" fillId="0" borderId="0"/>
    <xf numFmtId="9" fontId="8" fillId="0" borderId="0" applyFont="0" applyFill="0" applyBorder="0" applyAlignment="0" applyProtection="0"/>
    <xf numFmtId="0" fontId="8" fillId="0" borderId="0"/>
    <xf numFmtId="0" fontId="7" fillId="2" borderId="0" applyNumberFormat="0" applyBorder="0" applyAlignment="0" applyProtection="0"/>
    <xf numFmtId="0" fontId="7" fillId="2"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170" fontId="9"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70" fontId="9"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0" fillId="27" borderId="0" applyNumberFormat="0" applyBorder="0" applyAlignment="0" applyProtection="0"/>
    <xf numFmtId="0" fontId="70"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70" fontId="9"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170" fontId="9" fillId="5" borderId="0" applyNumberFormat="0" applyBorder="0" applyAlignment="0" applyProtection="0"/>
    <xf numFmtId="170" fontId="5" fillId="28" borderId="0" applyNumberFormat="0" applyBorder="0" applyAlignment="0" applyProtection="0"/>
    <xf numFmtId="170" fontId="5" fillId="28" borderId="0" applyNumberFormat="0" applyBorder="0" applyAlignment="0" applyProtection="0"/>
    <xf numFmtId="0" fontId="5" fillId="28"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170" fontId="9"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0" fillId="30" borderId="0" applyNumberFormat="0" applyBorder="0" applyAlignment="0" applyProtection="0"/>
    <xf numFmtId="0" fontId="70"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70" fontId="9"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0" fillId="31" borderId="0" applyNumberFormat="0" applyBorder="0" applyAlignment="0" applyProtection="0"/>
    <xf numFmtId="0" fontId="70"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70" fontId="9"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170" fontId="9"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170" fontId="9"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170" fontId="9"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170" fontId="9"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170" fontId="9"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170" fontId="26" fillId="12" borderId="0" applyNumberFormat="0" applyBorder="0" applyAlignment="0" applyProtection="0"/>
    <xf numFmtId="170" fontId="26" fillId="12" borderId="0" applyNumberFormat="0" applyBorder="0" applyAlignment="0" applyProtection="0"/>
    <xf numFmtId="170" fontId="14"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170" fontId="26" fillId="9" borderId="0" applyNumberFormat="0" applyBorder="0" applyAlignment="0" applyProtection="0"/>
    <xf numFmtId="170" fontId="26" fillId="9" borderId="0" applyNumberFormat="0" applyBorder="0" applyAlignment="0" applyProtection="0"/>
    <xf numFmtId="170" fontId="14"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170" fontId="26" fillId="10" borderId="0" applyNumberFormat="0" applyBorder="0" applyAlignment="0" applyProtection="0"/>
    <xf numFmtId="170" fontId="26" fillId="10" borderId="0" applyNumberFormat="0" applyBorder="0" applyAlignment="0" applyProtection="0"/>
    <xf numFmtId="170" fontId="14"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170" fontId="26" fillId="13" borderId="0" applyNumberFormat="0" applyBorder="0" applyAlignment="0" applyProtection="0"/>
    <xf numFmtId="170" fontId="26" fillId="13" borderId="0" applyNumberFormat="0" applyBorder="0" applyAlignment="0" applyProtection="0"/>
    <xf numFmtId="170" fontId="14"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170" fontId="26" fillId="14" borderId="0" applyNumberFormat="0" applyBorder="0" applyAlignment="0" applyProtection="0"/>
    <xf numFmtId="170" fontId="26" fillId="14" borderId="0" applyNumberFormat="0" applyBorder="0" applyAlignment="0" applyProtection="0"/>
    <xf numFmtId="170" fontId="14"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170" fontId="26" fillId="15" borderId="0" applyNumberFormat="0" applyBorder="0" applyAlignment="0" applyProtection="0"/>
    <xf numFmtId="170" fontId="26" fillId="15" borderId="0" applyNumberFormat="0" applyBorder="0" applyAlignment="0" applyProtection="0"/>
    <xf numFmtId="170" fontId="14"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170" fontId="26" fillId="16" borderId="0" applyNumberFormat="0" applyBorder="0" applyAlignment="0" applyProtection="0"/>
    <xf numFmtId="170" fontId="26" fillId="16" borderId="0" applyNumberFormat="0" applyBorder="0" applyAlignment="0" applyProtection="0"/>
    <xf numFmtId="170" fontId="14"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71" fillId="44" borderId="0" applyNumberFormat="0" applyBorder="0" applyAlignment="0" applyProtection="0"/>
    <xf numFmtId="0" fontId="71" fillId="44" borderId="0" applyNumberFormat="0" applyBorder="0" applyAlignment="0" applyProtection="0"/>
    <xf numFmtId="170" fontId="26" fillId="17" borderId="0" applyNumberFormat="0" applyBorder="0" applyAlignment="0" applyProtection="0"/>
    <xf numFmtId="170" fontId="26" fillId="17" borderId="0" applyNumberFormat="0" applyBorder="0" applyAlignment="0" applyProtection="0"/>
    <xf numFmtId="170" fontId="14"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170" fontId="26" fillId="18" borderId="0" applyNumberFormat="0" applyBorder="0" applyAlignment="0" applyProtection="0"/>
    <xf numFmtId="170" fontId="26" fillId="18" borderId="0" applyNumberFormat="0" applyBorder="0" applyAlignment="0" applyProtection="0"/>
    <xf numFmtId="170" fontId="14"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170" fontId="26" fillId="13" borderId="0" applyNumberFormat="0" applyBorder="0" applyAlignment="0" applyProtection="0"/>
    <xf numFmtId="170" fontId="26" fillId="13" borderId="0" applyNumberFormat="0" applyBorder="0" applyAlignment="0" applyProtection="0"/>
    <xf numFmtId="170" fontId="14" fillId="13" borderId="0" applyNumberFormat="0" applyBorder="0" applyAlignment="0" applyProtection="0"/>
    <xf numFmtId="170" fontId="71" fillId="46" borderId="0" applyNumberFormat="0" applyBorder="0" applyAlignment="0" applyProtection="0"/>
    <xf numFmtId="0" fontId="71" fillId="46"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71" fillId="47" borderId="0" applyNumberFormat="0" applyBorder="0" applyAlignment="0" applyProtection="0"/>
    <xf numFmtId="0" fontId="71" fillId="47" borderId="0" applyNumberFormat="0" applyBorder="0" applyAlignment="0" applyProtection="0"/>
    <xf numFmtId="170" fontId="26" fillId="14" borderId="0" applyNumberFormat="0" applyBorder="0" applyAlignment="0" applyProtection="0"/>
    <xf numFmtId="170" fontId="26" fillId="14" borderId="0" applyNumberFormat="0" applyBorder="0" applyAlignment="0" applyProtection="0"/>
    <xf numFmtId="170" fontId="14"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71" fillId="48" borderId="0" applyNumberFormat="0" applyBorder="0" applyAlignment="0" applyProtection="0"/>
    <xf numFmtId="0" fontId="71" fillId="48" borderId="0" applyNumberFormat="0" applyBorder="0" applyAlignment="0" applyProtection="0"/>
    <xf numFmtId="170" fontId="26" fillId="19" borderId="0" applyNumberFormat="0" applyBorder="0" applyAlignment="0" applyProtection="0"/>
    <xf numFmtId="170" fontId="26" fillId="19" borderId="0" applyNumberFormat="0" applyBorder="0" applyAlignment="0" applyProtection="0"/>
    <xf numFmtId="170" fontId="14"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170" fontId="27" fillId="3" borderId="0" applyNumberFormat="0" applyBorder="0" applyAlignment="0" applyProtection="0"/>
    <xf numFmtId="170" fontId="27" fillId="3" borderId="0" applyNumberFormat="0" applyBorder="0" applyAlignment="0" applyProtection="0"/>
    <xf numFmtId="170" fontId="41"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75" fillId="50" borderId="25" applyNumberFormat="0" applyAlignment="0" applyProtection="0"/>
    <xf numFmtId="0" fontId="75" fillId="50" borderId="25"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170" fontId="42" fillId="20" borderId="1" applyNumberFormat="0" applyAlignment="0" applyProtection="0"/>
    <xf numFmtId="170" fontId="42" fillId="20" borderId="1" applyNumberFormat="0" applyAlignment="0" applyProtection="0"/>
    <xf numFmtId="170" fontId="42"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9" fillId="21" borderId="2" applyNumberFormat="0" applyAlignment="0" applyProtection="0"/>
    <xf numFmtId="0" fontId="29" fillId="21" borderId="2" applyNumberFormat="0" applyAlignment="0" applyProtection="0"/>
    <xf numFmtId="0" fontId="77" fillId="51" borderId="26" applyNumberFormat="0" applyAlignment="0" applyProtection="0"/>
    <xf numFmtId="0" fontId="77" fillId="51" borderId="26" applyNumberFormat="0" applyAlignment="0" applyProtection="0"/>
    <xf numFmtId="170" fontId="29" fillId="21" borderId="2" applyNumberFormat="0" applyAlignment="0" applyProtection="0"/>
    <xf numFmtId="170" fontId="29" fillId="21" borderId="2" applyNumberFormat="0" applyAlignment="0" applyProtection="0"/>
    <xf numFmtId="170" fontId="13" fillId="21" borderId="2" applyNumberFormat="0" applyAlignment="0" applyProtection="0"/>
    <xf numFmtId="0" fontId="29" fillId="21" borderId="2" applyNumberFormat="0" applyAlignment="0" applyProtection="0"/>
    <xf numFmtId="0" fontId="29" fillId="21" borderId="2" applyNumberFormat="0" applyAlignment="0" applyProtection="0"/>
    <xf numFmtId="0" fontId="29" fillId="21" borderId="2" applyNumberFormat="0" applyAlignment="0" applyProtection="0"/>
    <xf numFmtId="0" fontId="29" fillId="21" borderId="2" applyNumberFormat="0" applyAlignment="0" applyProtection="0"/>
    <xf numFmtId="0" fontId="29" fillId="21" borderId="2"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0" fillId="0" borderId="0" applyFont="0" applyFill="0" applyBorder="0" applyAlignment="0" applyProtection="0"/>
    <xf numFmtId="43" fontId="5" fillId="0" borderId="0" applyFont="0" applyFill="0" applyBorder="0" applyAlignment="0" applyProtection="0"/>
    <xf numFmtId="43" fontId="7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70" fillId="0" borderId="0" applyFont="0" applyFill="0" applyBorder="0" applyAlignment="0" applyProtection="0"/>
    <xf numFmtId="44" fontId="7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70"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0" fontId="79" fillId="0" borderId="27">
      <alignment horizontal="left"/>
    </xf>
    <xf numFmtId="0" fontId="113" fillId="0" borderId="37">
      <alignment horizontal="left"/>
    </xf>
    <xf numFmtId="0" fontId="30" fillId="0" borderId="0" applyNumberFormat="0" applyFill="0" applyBorder="0" applyAlignment="0" applyProtection="0"/>
    <xf numFmtId="0" fontId="3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43"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70" fontId="82" fillId="0" borderId="0" applyNumberFormat="0" applyFill="0" applyBorder="0" applyAlignment="0" applyProtection="0"/>
    <xf numFmtId="0" fontId="82" fillId="0" borderId="0" applyNumberFormat="0" applyFill="0" applyBorder="0" applyAlignment="0" applyProtection="0"/>
    <xf numFmtId="0" fontId="31" fillId="4" borderId="0" applyNumberFormat="0" applyBorder="0" applyAlignment="0" applyProtection="0"/>
    <xf numFmtId="0" fontId="31" fillId="4"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170" fontId="31" fillId="4" borderId="0" applyNumberFormat="0" applyBorder="0" applyAlignment="0" applyProtection="0"/>
    <xf numFmtId="170" fontId="31" fillId="4" borderId="0" applyNumberFormat="0" applyBorder="0" applyAlignment="0" applyProtection="0"/>
    <xf numFmtId="170" fontId="44"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2" fillId="0" borderId="3" applyNumberFormat="0" applyFill="0" applyAlignment="0" applyProtection="0"/>
    <xf numFmtId="0" fontId="32" fillId="0" borderId="3" applyNumberFormat="0" applyFill="0" applyAlignment="0" applyProtection="0"/>
    <xf numFmtId="0" fontId="86" fillId="0" borderId="28" applyNumberFormat="0" applyFill="0" applyAlignment="0" applyProtection="0"/>
    <xf numFmtId="0" fontId="86" fillId="0" borderId="28" applyNumberFormat="0" applyFill="0" applyAlignment="0" applyProtection="0"/>
    <xf numFmtId="170" fontId="32" fillId="0" borderId="3" applyNumberFormat="0" applyFill="0" applyAlignment="0" applyProtection="0"/>
    <xf numFmtId="170" fontId="32" fillId="0" borderId="3" applyNumberFormat="0" applyFill="0" applyAlignment="0" applyProtection="0"/>
    <xf numFmtId="170" fontId="45"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88" fillId="0" borderId="29" applyNumberFormat="0" applyFill="0" applyAlignment="0" applyProtection="0"/>
    <xf numFmtId="0" fontId="88" fillId="0" borderId="29" applyNumberFormat="0" applyFill="0" applyAlignment="0" applyProtection="0"/>
    <xf numFmtId="170" fontId="33" fillId="0" borderId="4" applyNumberFormat="0" applyFill="0" applyAlignment="0" applyProtection="0"/>
    <xf numFmtId="170" fontId="33" fillId="0" borderId="4" applyNumberFormat="0" applyFill="0" applyAlignment="0" applyProtection="0"/>
    <xf numFmtId="170" fontId="46"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90" fillId="0" borderId="30" applyNumberFormat="0" applyFill="0" applyAlignment="0" applyProtection="0"/>
    <xf numFmtId="0" fontId="90" fillId="0" borderId="30" applyNumberFormat="0" applyFill="0" applyAlignment="0" applyProtection="0"/>
    <xf numFmtId="170" fontId="34" fillId="0" borderId="5" applyNumberFormat="0" applyFill="0" applyAlignment="0" applyProtection="0"/>
    <xf numFmtId="170" fontId="34" fillId="0" borderId="5" applyNumberFormat="0" applyFill="0" applyAlignment="0" applyProtection="0"/>
    <xf numFmtId="170" fontId="47"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70" fontId="34" fillId="0" borderId="0" applyNumberFormat="0" applyFill="0" applyBorder="0" applyAlignment="0" applyProtection="0"/>
    <xf numFmtId="170" fontId="34" fillId="0" borderId="0" applyNumberFormat="0" applyFill="0" applyBorder="0" applyAlignment="0" applyProtection="0"/>
    <xf numFmtId="170" fontId="4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0" fontId="92"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170" fontId="16" fillId="0" borderId="0" applyNumberFormat="0" applyFill="0" applyBorder="0" applyAlignment="0" applyProtection="0">
      <alignment vertical="top"/>
      <protection locked="0"/>
    </xf>
    <xf numFmtId="170" fontId="93"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94" fillId="53" borderId="25" applyNumberFormat="0" applyAlignment="0" applyProtection="0"/>
    <xf numFmtId="0" fontId="94" fillId="53" borderId="25"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170" fontId="48" fillId="7" borderId="1" applyNumberFormat="0" applyAlignment="0" applyProtection="0"/>
    <xf numFmtId="170" fontId="48" fillId="7" borderId="1" applyNumberFormat="0" applyAlignment="0" applyProtection="0"/>
    <xf numFmtId="170" fontId="48"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6" fillId="0" borderId="6" applyNumberFormat="0" applyFill="0" applyAlignment="0" applyProtection="0"/>
    <xf numFmtId="0" fontId="36" fillId="0" borderId="6" applyNumberFormat="0" applyFill="0" applyAlignment="0" applyProtection="0"/>
    <xf numFmtId="0" fontId="96" fillId="0" borderId="31" applyNumberFormat="0" applyFill="0" applyAlignment="0" applyProtection="0"/>
    <xf numFmtId="0" fontId="96" fillId="0" borderId="31" applyNumberFormat="0" applyFill="0" applyAlignment="0" applyProtection="0"/>
    <xf numFmtId="170" fontId="36" fillId="0" borderId="6" applyNumberFormat="0" applyFill="0" applyAlignment="0" applyProtection="0"/>
    <xf numFmtId="170" fontId="36" fillId="0" borderId="6" applyNumberFormat="0" applyFill="0" applyAlignment="0" applyProtection="0"/>
    <xf numFmtId="170" fontId="49"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7" fillId="22" borderId="0" applyNumberFormat="0" applyBorder="0" applyAlignment="0" applyProtection="0"/>
    <xf numFmtId="0" fontId="37" fillId="22" borderId="0" applyNumberFormat="0" applyBorder="0" applyAlignment="0" applyProtection="0"/>
    <xf numFmtId="0" fontId="98" fillId="54" borderId="0" applyNumberFormat="0" applyBorder="0" applyAlignment="0" applyProtection="0"/>
    <xf numFmtId="0" fontId="98" fillId="54" borderId="0" applyNumberFormat="0" applyBorder="0" applyAlignment="0" applyProtection="0"/>
    <xf numFmtId="170" fontId="37" fillId="22" borderId="0" applyNumberFormat="0" applyBorder="0" applyAlignment="0" applyProtection="0"/>
    <xf numFmtId="170" fontId="37" fillId="22" borderId="0" applyNumberFormat="0" applyBorder="0" applyAlignment="0" applyProtection="0"/>
    <xf numFmtId="170" fontId="50"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8" fillId="0" borderId="0"/>
    <xf numFmtId="0" fontId="8"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70" fillId="0" borderId="0"/>
    <xf numFmtId="0" fontId="70" fillId="0" borderId="0"/>
    <xf numFmtId="0" fontId="8" fillId="0" borderId="0"/>
    <xf numFmtId="0" fontId="8" fillId="0" borderId="0"/>
    <xf numFmtId="0" fontId="5" fillId="0" borderId="0"/>
    <xf numFmtId="0" fontId="8" fillId="0" borderId="0"/>
    <xf numFmtId="0" fontId="5" fillId="0" borderId="0"/>
    <xf numFmtId="0" fontId="7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0" fillId="0" borderId="0"/>
    <xf numFmtId="0" fontId="5" fillId="0" borderId="0"/>
    <xf numFmtId="0" fontId="5" fillId="0" borderId="0"/>
    <xf numFmtId="0" fontId="8" fillId="0" borderId="0"/>
    <xf numFmtId="0" fontId="8" fillId="0" borderId="0"/>
    <xf numFmtId="0" fontId="8"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0"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5" fillId="0" borderId="0"/>
    <xf numFmtId="0" fontId="5" fillId="0" borderId="0"/>
    <xf numFmtId="0" fontId="5" fillId="0" borderId="0"/>
    <xf numFmtId="0" fontId="8" fillId="0" borderId="0"/>
    <xf numFmtId="170" fontId="5" fillId="0" borderId="0"/>
    <xf numFmtId="0" fontId="5" fillId="0" borderId="0"/>
    <xf numFmtId="170" fontId="8" fillId="0" borderId="0"/>
    <xf numFmtId="170" fontId="8" fillId="0" borderId="0"/>
    <xf numFmtId="0" fontId="8" fillId="0" borderId="0"/>
    <xf numFmtId="0" fontId="12" fillId="0" borderId="0"/>
    <xf numFmtId="17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24" fillId="0" borderId="0"/>
    <xf numFmtId="0" fontId="5" fillId="0" borderId="0"/>
    <xf numFmtId="0" fontId="8" fillId="0" borderId="0"/>
    <xf numFmtId="0" fontId="70" fillId="0" borderId="0"/>
    <xf numFmtId="0" fontId="24" fillId="0" borderId="0"/>
    <xf numFmtId="0" fontId="5" fillId="0" borderId="0"/>
    <xf numFmtId="0" fontId="5" fillId="0" borderId="0"/>
    <xf numFmtId="0" fontId="5" fillId="0" borderId="0"/>
    <xf numFmtId="0" fontId="5" fillId="0" borderId="0"/>
    <xf numFmtId="0" fontId="7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2" fillId="0" borderId="0"/>
    <xf numFmtId="0" fontId="5" fillId="0" borderId="0"/>
    <xf numFmtId="0" fontId="5" fillId="0" borderId="0"/>
    <xf numFmtId="0" fontId="5" fillId="0" borderId="0"/>
    <xf numFmtId="0" fontId="5" fillId="0" borderId="0"/>
    <xf numFmtId="0" fontId="5" fillId="0" borderId="0"/>
    <xf numFmtId="0" fontId="5" fillId="0" borderId="0"/>
    <xf numFmtId="0" fontId="1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2" fillId="0" borderId="0"/>
    <xf numFmtId="0" fontId="5" fillId="0" borderId="0"/>
    <xf numFmtId="0" fontId="5" fillId="0" borderId="0"/>
    <xf numFmtId="0" fontId="5" fillId="0" borderId="0"/>
    <xf numFmtId="0" fontId="5" fillId="0" borderId="0"/>
    <xf numFmtId="0" fontId="5" fillId="0" borderId="0"/>
    <xf numFmtId="0" fontId="5" fillId="0" borderId="0"/>
    <xf numFmtId="0" fontId="1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2" fillId="0" borderId="0"/>
    <xf numFmtId="0" fontId="5" fillId="0" borderId="0"/>
    <xf numFmtId="0" fontId="5" fillId="0" borderId="0"/>
    <xf numFmtId="0" fontId="5" fillId="0" borderId="0"/>
    <xf numFmtId="0" fontId="5" fillId="0" borderId="0"/>
    <xf numFmtId="0" fontId="5" fillId="0" borderId="0"/>
    <xf numFmtId="0" fontId="5" fillId="0" borderId="0"/>
    <xf numFmtId="0" fontId="1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0" fillId="0" borderId="0"/>
    <xf numFmtId="0" fontId="5" fillId="0" borderId="0"/>
    <xf numFmtId="0" fontId="5" fillId="0" borderId="0"/>
    <xf numFmtId="0" fontId="5" fillId="0" borderId="0"/>
    <xf numFmtId="0" fontId="7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8" fillId="0" borderId="0"/>
    <xf numFmtId="0" fontId="6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2" fillId="0" borderId="0"/>
    <xf numFmtId="0" fontId="5" fillId="0" borderId="0"/>
    <xf numFmtId="0" fontId="5"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0" fillId="0" borderId="0"/>
    <xf numFmtId="0" fontId="70" fillId="0" borderId="0"/>
    <xf numFmtId="0" fontId="8" fillId="0" borderId="0"/>
    <xf numFmtId="0" fontId="70" fillId="0" borderId="0"/>
    <xf numFmtId="0" fontId="70" fillId="0" borderId="0"/>
    <xf numFmtId="0" fontId="70" fillId="0" borderId="0"/>
    <xf numFmtId="0" fontId="5" fillId="0" borderId="0"/>
    <xf numFmtId="0" fontId="5" fillId="0" borderId="0"/>
    <xf numFmtId="0" fontId="70" fillId="0" borderId="0"/>
    <xf numFmtId="0" fontId="70" fillId="0" borderId="0"/>
    <xf numFmtId="0" fontId="7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70" fillId="0" borderId="0"/>
    <xf numFmtId="0" fontId="53"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8" fillId="23" borderId="7" applyNumberFormat="0" applyFont="0" applyAlignment="0" applyProtection="0"/>
    <xf numFmtId="0" fontId="8" fillId="0" borderId="0"/>
    <xf numFmtId="0" fontId="8" fillId="0" borderId="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0" borderId="0"/>
    <xf numFmtId="0" fontId="8" fillId="0" borderId="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0" fillId="55" borderId="32" applyNumberFormat="0" applyFont="0" applyAlignment="0" applyProtection="0"/>
    <xf numFmtId="0" fontId="70" fillId="55" borderId="32" applyNumberFormat="0" applyFont="0" applyAlignment="0" applyProtection="0"/>
    <xf numFmtId="0" fontId="7" fillId="55" borderId="32"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8" fillId="0" borderId="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0" borderId="0"/>
    <xf numFmtId="0" fontId="8" fillId="0" borderId="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0" borderId="0"/>
    <xf numFmtId="0" fontId="8" fillId="0" borderId="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0" borderId="0"/>
    <xf numFmtId="0" fontId="8" fillId="0" borderId="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0" borderId="0"/>
    <xf numFmtId="0" fontId="8" fillId="0" borderId="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38" fillId="20" borderId="8" applyNumberFormat="0" applyAlignment="0" applyProtection="0"/>
    <xf numFmtId="0" fontId="8" fillId="0" borderId="0"/>
    <xf numFmtId="0" fontId="8" fillId="0" borderId="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8" fillId="0" borderId="0"/>
    <xf numFmtId="0" fontId="8" fillId="0" borderId="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103" fillId="50" borderId="33" applyNumberFormat="0" applyAlignment="0" applyProtection="0"/>
    <xf numFmtId="0" fontId="103" fillId="50" borderId="33"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8" fillId="0" borderId="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8" fillId="0" borderId="0"/>
    <xf numFmtId="0" fontId="8" fillId="0" borderId="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8" fillId="0" borderId="0"/>
    <xf numFmtId="0" fontId="8" fillId="0" borderId="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8" fillId="0" borderId="0"/>
    <xf numFmtId="0" fontId="8" fillId="0" borderId="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0" fontId="8" fillId="0" borderId="0"/>
    <xf numFmtId="0" fontId="8" fillId="0" borderId="0"/>
    <xf numFmtId="0" fontId="38" fillId="20" borderId="8" applyNumberFormat="0" applyAlignment="0" applyProtection="0"/>
    <xf numFmtId="0" fontId="38" fillId="20" borderId="8" applyNumberFormat="0" applyAlignment="0" applyProtection="0"/>
    <xf numFmtId="0" fontId="38" fillId="20" borderId="8" applyNumberFormat="0" applyAlignment="0" applyProtection="0"/>
    <xf numFmtId="9" fontId="70" fillId="0" borderId="0" applyFont="0" applyFill="0" applyBorder="0" applyAlignment="0" applyProtection="0"/>
    <xf numFmtId="0" fontId="8" fillId="0" borderId="0"/>
    <xf numFmtId="0" fontId="8" fillId="0" borderId="0"/>
    <xf numFmtId="9" fontId="5" fillId="0" borderId="0" applyFont="0" applyFill="0" applyBorder="0" applyAlignment="0" applyProtection="0"/>
    <xf numFmtId="9" fontId="70" fillId="0" borderId="0" applyFont="0" applyFill="0" applyBorder="0" applyAlignment="0" applyProtection="0"/>
    <xf numFmtId="9" fontId="112" fillId="0" borderId="0" applyFont="0" applyFill="0" applyBorder="0" applyAlignment="0" applyProtection="0"/>
    <xf numFmtId="9" fontId="5"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8"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8"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0" fontId="8" fillId="0" borderId="0"/>
    <xf numFmtId="0" fontId="8" fillId="0" borderId="0"/>
    <xf numFmtId="9" fontId="7"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0" fontId="8" fillId="0" borderId="0"/>
    <xf numFmtId="0" fontId="8" fillId="0" borderId="0"/>
    <xf numFmtId="9" fontId="7"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8"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8"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8"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8"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8"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8"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8"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8"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8"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8"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8"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8"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8"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8"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8"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8"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8"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8"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8"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8"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8"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8"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8"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8"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8"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8"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8"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8"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8"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8"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8"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8"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8"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8"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8"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8"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8"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8"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8"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8"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0" fontId="116" fillId="0" borderId="0"/>
    <xf numFmtId="0" fontId="17" fillId="0" borderId="0" applyNumberFormat="0" applyFill="0" applyBorder="0" applyAlignment="0" applyProtection="0"/>
    <xf numFmtId="0" fontId="8" fillId="0" borderId="0"/>
    <xf numFmtId="0" fontId="8" fillId="0" borderId="0"/>
    <xf numFmtId="0" fontId="17" fillId="0" borderId="0" applyNumberFormat="0" applyFill="0" applyBorder="0" applyAlignment="0" applyProtection="0"/>
    <xf numFmtId="0" fontId="8" fillId="0" borderId="0"/>
    <xf numFmtId="0" fontId="8" fillId="0" borderId="0"/>
    <xf numFmtId="0" fontId="17" fillId="0" borderId="0" applyNumberFormat="0" applyFill="0" applyBorder="0" applyAlignment="0" applyProtection="0"/>
    <xf numFmtId="0" fontId="8" fillId="0" borderId="0"/>
    <xf numFmtId="0" fontId="105" fillId="0" borderId="0" applyNumberFormat="0" applyFill="0" applyBorder="0" applyAlignment="0" applyProtection="0"/>
    <xf numFmtId="0" fontId="17" fillId="0" borderId="0" applyNumberFormat="0" applyFill="0" applyBorder="0" applyAlignment="0" applyProtection="0"/>
    <xf numFmtId="0" fontId="8" fillId="0" borderId="0"/>
    <xf numFmtId="0" fontId="8" fillId="0" borderId="0"/>
    <xf numFmtId="0" fontId="17" fillId="0" borderId="0" applyNumberFormat="0" applyFill="0" applyBorder="0" applyAlignment="0" applyProtection="0"/>
    <xf numFmtId="0" fontId="17" fillId="0" borderId="0" applyNumberFormat="0" applyFill="0" applyBorder="0" applyAlignment="0" applyProtection="0"/>
    <xf numFmtId="0" fontId="8" fillId="0" borderId="0"/>
    <xf numFmtId="0" fontId="8" fillId="0" borderId="0"/>
    <xf numFmtId="0" fontId="17" fillId="0" borderId="0" applyNumberFormat="0" applyFill="0" applyBorder="0" applyAlignment="0" applyProtection="0"/>
    <xf numFmtId="0" fontId="17" fillId="0" borderId="0" applyNumberFormat="0" applyFill="0" applyBorder="0" applyAlignment="0" applyProtection="0"/>
    <xf numFmtId="0" fontId="8" fillId="0" borderId="0"/>
    <xf numFmtId="0" fontId="8" fillId="0" borderId="0"/>
    <xf numFmtId="0" fontId="17" fillId="0" borderId="0" applyNumberFormat="0" applyFill="0" applyBorder="0" applyAlignment="0" applyProtection="0"/>
    <xf numFmtId="0" fontId="17" fillId="0" borderId="0" applyNumberFormat="0" applyFill="0" applyBorder="0" applyAlignment="0" applyProtection="0"/>
    <xf numFmtId="0" fontId="8" fillId="0" borderId="0"/>
    <xf numFmtId="0" fontId="8" fillId="0" borderId="0"/>
    <xf numFmtId="0" fontId="17" fillId="0" borderId="0" applyNumberFormat="0" applyFill="0" applyBorder="0" applyAlignment="0" applyProtection="0"/>
    <xf numFmtId="0" fontId="17" fillId="0" borderId="0" applyNumberFormat="0" applyFill="0" applyBorder="0" applyAlignment="0" applyProtection="0"/>
    <xf numFmtId="0" fontId="8" fillId="0" borderId="0"/>
    <xf numFmtId="0" fontId="8" fillId="0" borderId="0"/>
    <xf numFmtId="0" fontId="17" fillId="0" borderId="0" applyNumberFormat="0" applyFill="0" applyBorder="0" applyAlignment="0" applyProtection="0"/>
    <xf numFmtId="0" fontId="17" fillId="0" borderId="0" applyNumberFormat="0" applyFill="0" applyBorder="0" applyAlignment="0" applyProtection="0"/>
    <xf numFmtId="0" fontId="8" fillId="0" borderId="0"/>
    <xf numFmtId="0" fontId="8" fillId="0" borderId="0"/>
    <xf numFmtId="0" fontId="17" fillId="0" borderId="0" applyNumberFormat="0" applyFill="0" applyBorder="0" applyAlignment="0" applyProtection="0"/>
    <xf numFmtId="0" fontId="17" fillId="0" borderId="0" applyNumberFormat="0" applyFill="0" applyBorder="0" applyAlignment="0" applyProtection="0"/>
    <xf numFmtId="0" fontId="8" fillId="0" borderId="0"/>
    <xf numFmtId="0" fontId="8" fillId="0" borderId="0"/>
    <xf numFmtId="0" fontId="17" fillId="0" borderId="0" applyNumberFormat="0" applyFill="0" applyBorder="0" applyAlignment="0" applyProtection="0"/>
    <xf numFmtId="0" fontId="25" fillId="0" borderId="9" applyNumberFormat="0" applyFill="0" applyAlignment="0" applyProtection="0"/>
    <xf numFmtId="0" fontId="8" fillId="0" borderId="0"/>
    <xf numFmtId="0" fontId="8" fillId="0" borderId="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8" fillId="0" borderId="0"/>
    <xf numFmtId="0" fontId="8" fillId="0" borderId="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106" fillId="0" borderId="35" applyNumberFormat="0" applyFill="0" applyAlignment="0" applyProtection="0"/>
    <xf numFmtId="0" fontId="106" fillId="0" borderId="35"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8" fillId="0" borderId="0"/>
    <xf numFmtId="0" fontId="18" fillId="0" borderId="9" applyNumberFormat="0" applyFill="0" applyAlignment="0" applyProtection="0"/>
    <xf numFmtId="0" fontId="18" fillId="0" borderId="9" applyNumberFormat="0" applyFill="0" applyAlignment="0" applyProtection="0"/>
    <xf numFmtId="0" fontId="25" fillId="0" borderId="9" applyNumberFormat="0" applyFill="0" applyAlignment="0" applyProtection="0"/>
    <xf numFmtId="0" fontId="8" fillId="0" borderId="0"/>
    <xf numFmtId="0" fontId="8" fillId="0" borderId="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8" fillId="0" borderId="0"/>
    <xf numFmtId="0" fontId="8" fillId="0" borderId="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8" fillId="0" borderId="0"/>
    <xf numFmtId="0" fontId="8" fillId="0" borderId="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8" fillId="0" borderId="0"/>
    <xf numFmtId="0" fontId="8" fillId="0" borderId="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39" fillId="0" borderId="0" applyNumberFormat="0" applyFill="0" applyBorder="0" applyAlignment="0" applyProtection="0"/>
    <xf numFmtId="0" fontId="8" fillId="0" borderId="0"/>
    <xf numFmtId="0" fontId="8" fillId="0" borderId="0"/>
    <xf numFmtId="0" fontId="39" fillId="0" borderId="0" applyNumberFormat="0" applyFill="0" applyBorder="0" applyAlignment="0" applyProtection="0"/>
    <xf numFmtId="0" fontId="8" fillId="0" borderId="0"/>
    <xf numFmtId="0" fontId="8" fillId="0" borderId="0"/>
    <xf numFmtId="0" fontId="39"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39" fillId="0" borderId="0" applyNumberFormat="0" applyFill="0" applyBorder="0" applyAlignment="0" applyProtection="0"/>
    <xf numFmtId="0" fontId="8" fillId="0" borderId="0"/>
    <xf numFmtId="0" fontId="8" fillId="0" borderId="0"/>
    <xf numFmtId="0" fontId="39" fillId="0" borderId="0" applyNumberFormat="0" applyFill="0" applyBorder="0" applyAlignment="0" applyProtection="0"/>
    <xf numFmtId="0" fontId="8" fillId="0" borderId="0"/>
    <xf numFmtId="0" fontId="8" fillId="0" borderId="0"/>
    <xf numFmtId="0" fontId="39" fillId="0" borderId="0" applyNumberFormat="0" applyFill="0" applyBorder="0" applyAlignment="0" applyProtection="0"/>
    <xf numFmtId="0" fontId="39" fillId="0" borderId="0" applyNumberFormat="0" applyFill="0" applyBorder="0" applyAlignment="0" applyProtection="0"/>
    <xf numFmtId="0" fontId="8" fillId="0" borderId="0"/>
    <xf numFmtId="0" fontId="8" fillId="0" borderId="0"/>
    <xf numFmtId="0" fontId="39" fillId="0" borderId="0" applyNumberFormat="0" applyFill="0" applyBorder="0" applyAlignment="0" applyProtection="0"/>
    <xf numFmtId="0" fontId="39" fillId="0" borderId="0" applyNumberFormat="0" applyFill="0" applyBorder="0" applyAlignment="0" applyProtection="0"/>
    <xf numFmtId="0" fontId="8" fillId="0" borderId="0"/>
    <xf numFmtId="0" fontId="8" fillId="0" borderId="0"/>
    <xf numFmtId="0" fontId="39" fillId="0" borderId="0" applyNumberFormat="0" applyFill="0" applyBorder="0" applyAlignment="0" applyProtection="0"/>
    <xf numFmtId="0" fontId="39" fillId="0" borderId="0" applyNumberFormat="0" applyFill="0" applyBorder="0" applyAlignment="0" applyProtection="0"/>
    <xf numFmtId="0" fontId="8" fillId="0" borderId="0"/>
    <xf numFmtId="0" fontId="8" fillId="0" borderId="0"/>
    <xf numFmtId="0" fontId="39" fillId="0" borderId="0" applyNumberFormat="0" applyFill="0" applyBorder="0" applyAlignment="0" applyProtection="0"/>
    <xf numFmtId="0" fontId="39" fillId="0" borderId="0" applyNumberFormat="0" applyFill="0" applyBorder="0" applyAlignment="0" applyProtection="0"/>
    <xf numFmtId="0" fontId="8" fillId="0" borderId="0"/>
    <xf numFmtId="0" fontId="8" fillId="0" borderId="0"/>
    <xf numFmtId="0" fontId="39" fillId="0" borderId="0" applyNumberFormat="0" applyFill="0" applyBorder="0" applyAlignment="0" applyProtection="0"/>
    <xf numFmtId="0" fontId="39" fillId="0" borderId="0" applyNumberFormat="0" applyFill="0" applyBorder="0" applyAlignment="0" applyProtection="0"/>
    <xf numFmtId="0" fontId="8" fillId="0" borderId="0"/>
    <xf numFmtId="0" fontId="8" fillId="0" borderId="0"/>
    <xf numFmtId="0" fontId="39" fillId="0" borderId="0" applyNumberFormat="0" applyFill="0" applyBorder="0" applyAlignment="0" applyProtection="0"/>
    <xf numFmtId="0" fontId="4" fillId="0" borderId="0"/>
    <xf numFmtId="44" fontId="4" fillId="0" borderId="0" applyFont="0" applyFill="0" applyBorder="0" applyAlignment="0" applyProtection="0"/>
    <xf numFmtId="0" fontId="3" fillId="0" borderId="0"/>
    <xf numFmtId="44" fontId="3" fillId="0" borderId="0" applyFont="0" applyFill="0" applyBorder="0" applyAlignment="0" applyProtection="0"/>
    <xf numFmtId="0" fontId="9" fillId="0" borderId="0"/>
    <xf numFmtId="0" fontId="2" fillId="0" borderId="0"/>
    <xf numFmtId="0" fontId="1" fillId="0" borderId="0"/>
    <xf numFmtId="0" fontId="1" fillId="0" borderId="0"/>
  </cellStyleXfs>
  <cellXfs count="248">
    <xf numFmtId="0" fontId="0" fillId="0" borderId="0" xfId="0"/>
    <xf numFmtId="0" fontId="59" fillId="24" borderId="0" xfId="0" applyFont="1" applyFill="1" applyBorder="1" applyAlignment="1" applyProtection="1"/>
    <xf numFmtId="0" fontId="59" fillId="24" borderId="10" xfId="0" applyFont="1" applyFill="1" applyBorder="1" applyAlignment="1" applyProtection="1"/>
    <xf numFmtId="0" fontId="62" fillId="24" borderId="0" xfId="0" applyFont="1" applyFill="1" applyBorder="1" applyAlignment="1" applyProtection="1"/>
    <xf numFmtId="0" fontId="62" fillId="24" borderId="10" xfId="0" applyFont="1" applyFill="1" applyBorder="1" applyAlignment="1" applyProtection="1"/>
    <xf numFmtId="0" fontId="63" fillId="56" borderId="0" xfId="0" applyFont="1" applyFill="1" applyBorder="1" applyAlignment="1" applyProtection="1">
      <alignment horizontal="center" vertical="center"/>
    </xf>
    <xf numFmtId="0" fontId="59" fillId="24" borderId="40" xfId="0" applyFont="1" applyFill="1" applyBorder="1" applyAlignment="1" applyProtection="1">
      <alignment vertical="center"/>
    </xf>
    <xf numFmtId="0" fontId="59" fillId="24" borderId="40" xfId="0" applyFont="1" applyFill="1" applyBorder="1" applyAlignment="1" applyProtection="1">
      <alignment vertical="center" wrapText="1"/>
    </xf>
    <xf numFmtId="0" fontId="59" fillId="0" borderId="40" xfId="0" applyFont="1" applyBorder="1" applyAlignment="1" applyProtection="1">
      <alignment vertical="center"/>
    </xf>
    <xf numFmtId="164" fontId="64" fillId="60" borderId="0" xfId="0" applyNumberFormat="1" applyFont="1" applyFill="1" applyBorder="1" applyAlignment="1" applyProtection="1">
      <alignment horizontal="center" vertical="top"/>
      <protection locked="0"/>
    </xf>
    <xf numFmtId="10" fontId="64" fillId="60" borderId="0" xfId="0" applyNumberFormat="1" applyFont="1" applyFill="1" applyBorder="1" applyAlignment="1" applyProtection="1">
      <alignment horizontal="center" vertical="top" wrapText="1"/>
      <protection locked="0"/>
    </xf>
    <xf numFmtId="37" fontId="64" fillId="59" borderId="0" xfId="322" applyNumberFormat="1" applyFont="1" applyFill="1" applyBorder="1" applyAlignment="1" applyProtection="1">
      <alignment horizontal="center" vertical="top"/>
      <protection locked="0"/>
    </xf>
    <xf numFmtId="0" fontId="64" fillId="59" borderId="0" xfId="0" applyFont="1" applyFill="1" applyBorder="1" applyAlignment="1" applyProtection="1">
      <alignment horizontal="center" vertical="top"/>
      <protection locked="0"/>
    </xf>
    <xf numFmtId="164" fontId="64" fillId="59" borderId="0" xfId="0" applyNumberFormat="1" applyFont="1" applyFill="1" applyBorder="1" applyAlignment="1" applyProtection="1">
      <alignment horizontal="center" vertical="top"/>
      <protection locked="0"/>
    </xf>
    <xf numFmtId="0" fontId="62" fillId="58" borderId="0" xfId="0" applyFont="1" applyFill="1" applyBorder="1" applyAlignment="1" applyProtection="1">
      <alignment horizontal="left" vertical="top"/>
    </xf>
    <xf numFmtId="0" fontId="65" fillId="58" borderId="0" xfId="0" applyFont="1" applyFill="1" applyBorder="1" applyAlignment="1" applyProtection="1">
      <alignment horizontal="left" vertical="top"/>
    </xf>
    <xf numFmtId="0" fontId="66" fillId="58" borderId="0" xfId="0" applyFont="1" applyFill="1" applyBorder="1" applyAlignment="1" applyProtection="1">
      <alignment horizontal="left" vertical="top"/>
    </xf>
    <xf numFmtId="0" fontId="65" fillId="58" borderId="16" xfId="0" applyFont="1" applyFill="1" applyBorder="1" applyAlignment="1" applyProtection="1">
      <alignment horizontal="left" vertical="top"/>
    </xf>
    <xf numFmtId="0" fontId="65" fillId="58" borderId="11" xfId="0" applyFont="1" applyFill="1" applyBorder="1" applyAlignment="1" applyProtection="1">
      <alignment horizontal="left" vertical="top"/>
    </xf>
    <xf numFmtId="0" fontId="65" fillId="58" borderId="15" xfId="0" applyFont="1" applyFill="1" applyBorder="1" applyAlignment="1" applyProtection="1">
      <alignment horizontal="left" vertical="top"/>
    </xf>
    <xf numFmtId="5" fontId="64" fillId="59" borderId="0" xfId="661" applyNumberFormat="1" applyFont="1" applyFill="1" applyBorder="1" applyAlignment="1" applyProtection="1">
      <alignment horizontal="center" vertical="top" wrapText="1"/>
      <protection locked="0"/>
    </xf>
    <xf numFmtId="0" fontId="65" fillId="58" borderId="46" xfId="0" applyFont="1" applyFill="1" applyBorder="1" applyAlignment="1" applyProtection="1">
      <alignment horizontal="left" vertical="top"/>
    </xf>
    <xf numFmtId="0" fontId="59" fillId="58" borderId="19" xfId="0" applyFont="1" applyFill="1" applyBorder="1" applyAlignment="1" applyProtection="1">
      <alignment horizontal="center"/>
    </xf>
    <xf numFmtId="0" fontId="59" fillId="58" borderId="20" xfId="0" applyFont="1" applyFill="1" applyBorder="1" applyAlignment="1" applyProtection="1">
      <alignment wrapText="1"/>
    </xf>
    <xf numFmtId="170" fontId="58" fillId="58" borderId="19" xfId="0" applyNumberFormat="1" applyFont="1" applyFill="1" applyBorder="1" applyAlignment="1" applyProtection="1">
      <alignment horizontal="left" vertical="center" indent="1"/>
    </xf>
    <xf numFmtId="170" fontId="58" fillId="58" borderId="20" xfId="0" applyNumberFormat="1" applyFont="1" applyFill="1" applyBorder="1" applyAlignment="1" applyProtection="1">
      <alignment horizontal="left" vertical="center" indent="1"/>
    </xf>
    <xf numFmtId="0" fontId="65" fillId="58" borderId="12" xfId="0" applyFont="1" applyFill="1" applyBorder="1" applyAlignment="1" applyProtection="1">
      <alignment horizontal="left" vertical="top" indent="1"/>
    </xf>
    <xf numFmtId="0" fontId="65" fillId="58" borderId="49" xfId="0" applyFont="1" applyFill="1" applyBorder="1" applyAlignment="1" applyProtection="1">
      <alignment horizontal="left" vertical="top" indent="1"/>
    </xf>
    <xf numFmtId="0" fontId="65" fillId="58" borderId="10" xfId="0" applyFont="1" applyFill="1" applyBorder="1" applyAlignment="1" applyProtection="1">
      <alignment horizontal="left" vertical="top" indent="1"/>
    </xf>
    <xf numFmtId="0" fontId="66" fillId="58" borderId="10" xfId="0" applyFont="1" applyFill="1" applyBorder="1" applyAlignment="1" applyProtection="1">
      <alignment horizontal="left" vertical="top" indent="1"/>
    </xf>
    <xf numFmtId="0" fontId="62" fillId="58" borderId="10" xfId="0" applyFont="1" applyFill="1" applyBorder="1" applyAlignment="1" applyProtection="1">
      <alignment horizontal="left" vertical="top" indent="1"/>
    </xf>
    <xf numFmtId="170" fontId="58" fillId="58" borderId="0" xfId="0" applyNumberFormat="1" applyFont="1" applyFill="1" applyBorder="1" applyAlignment="1" applyProtection="1">
      <alignment horizontal="left" vertical="center" indent="1"/>
    </xf>
    <xf numFmtId="170" fontId="58" fillId="58" borderId="10" xfId="0" applyNumberFormat="1" applyFont="1" applyFill="1" applyBorder="1" applyAlignment="1" applyProtection="1">
      <alignment horizontal="left" vertical="center" indent="1"/>
    </xf>
    <xf numFmtId="0" fontId="59" fillId="58" borderId="19" xfId="0" applyFont="1" applyFill="1" applyBorder="1" applyAlignment="1" applyProtection="1">
      <alignment vertical="top" wrapText="1"/>
    </xf>
    <xf numFmtId="0" fontId="59" fillId="58" borderId="19" xfId="0" applyFont="1" applyFill="1" applyBorder="1" applyAlignment="1" applyProtection="1"/>
    <xf numFmtId="0" fontId="59" fillId="58" borderId="20" xfId="0" applyFont="1" applyFill="1" applyBorder="1" applyAlignment="1" applyProtection="1"/>
    <xf numFmtId="0" fontId="59" fillId="58" borderId="13" xfId="0" applyFont="1" applyFill="1" applyBorder="1" applyAlignment="1" applyProtection="1"/>
    <xf numFmtId="0" fontId="59" fillId="58" borderId="13" xfId="0" applyFont="1" applyFill="1" applyBorder="1" applyAlignment="1" applyProtection="1">
      <alignment vertical="top" wrapText="1"/>
    </xf>
    <xf numFmtId="0" fontId="59" fillId="58" borderId="14" xfId="0" applyFont="1" applyFill="1" applyBorder="1" applyAlignment="1" applyProtection="1"/>
    <xf numFmtId="166" fontId="57" fillId="57" borderId="0" xfId="0" applyNumberFormat="1" applyFont="1" applyFill="1" applyBorder="1" applyAlignment="1" applyProtection="1"/>
    <xf numFmtId="2" fontId="57" fillId="57" borderId="0" xfId="0" applyNumberFormat="1" applyFont="1" applyFill="1" applyBorder="1" applyAlignment="1" applyProtection="1"/>
    <xf numFmtId="168" fontId="57" fillId="57" borderId="0" xfId="0" applyNumberFormat="1" applyFont="1" applyFill="1" applyBorder="1" applyAlignment="1" applyProtection="1"/>
    <xf numFmtId="166" fontId="57" fillId="57" borderId="10" xfId="0" applyNumberFormat="1" applyFont="1" applyFill="1" applyBorder="1" applyAlignment="1" applyProtection="1"/>
    <xf numFmtId="166" fontId="57" fillId="57" borderId="0" xfId="0" applyNumberFormat="1" applyFont="1" applyFill="1" applyBorder="1" applyAlignment="1" applyProtection="1">
      <alignment horizontal="center"/>
    </xf>
    <xf numFmtId="2" fontId="57" fillId="57" borderId="0" xfId="0" applyNumberFormat="1" applyFont="1" applyFill="1" applyBorder="1" applyAlignment="1" applyProtection="1">
      <alignment horizontal="right" wrapText="1"/>
    </xf>
    <xf numFmtId="168" fontId="57" fillId="57" borderId="0" xfId="0" applyNumberFormat="1" applyFont="1" applyFill="1" applyBorder="1" applyAlignment="1" applyProtection="1">
      <alignment horizontal="right" wrapText="1"/>
    </xf>
    <xf numFmtId="166" fontId="57" fillId="57" borderId="0" xfId="0" applyNumberFormat="1" applyFont="1" applyFill="1" applyBorder="1" applyAlignment="1" applyProtection="1">
      <alignment horizontal="left" wrapText="1"/>
    </xf>
    <xf numFmtId="166" fontId="57" fillId="57" borderId="10" xfId="0" applyNumberFormat="1" applyFont="1" applyFill="1" applyBorder="1" applyAlignment="1" applyProtection="1">
      <alignment horizontal="left" wrapText="1"/>
    </xf>
    <xf numFmtId="165" fontId="57" fillId="57" borderId="0" xfId="322" applyNumberFormat="1" applyFont="1" applyFill="1" applyBorder="1" applyAlignment="1" applyProtection="1">
      <alignment horizontal="right" vertical="top"/>
    </xf>
    <xf numFmtId="0" fontId="57" fillId="57" borderId="0" xfId="1591" applyFont="1" applyFill="1" applyBorder="1" applyAlignment="1" applyProtection="1">
      <alignment vertical="top"/>
    </xf>
    <xf numFmtId="0" fontId="57" fillId="57" borderId="10" xfId="1591" applyFont="1" applyFill="1" applyBorder="1" applyAlignment="1" applyProtection="1">
      <alignment vertical="top"/>
    </xf>
    <xf numFmtId="0" fontId="118" fillId="0" borderId="0" xfId="0" applyFont="1" applyFill="1" applyAlignment="1" applyProtection="1">
      <alignment vertical="center"/>
      <protection locked="0"/>
    </xf>
    <xf numFmtId="0" fontId="0" fillId="0" borderId="0" xfId="0" applyProtection="1">
      <protection locked="0"/>
    </xf>
    <xf numFmtId="0" fontId="59" fillId="24" borderId="40" xfId="0" applyFont="1" applyFill="1" applyBorder="1" applyAlignment="1" applyProtection="1">
      <alignment vertical="center"/>
      <protection locked="0"/>
    </xf>
    <xf numFmtId="0" fontId="61" fillId="0" borderId="41" xfId="0" applyFont="1" applyFill="1" applyBorder="1" applyAlignment="1" applyProtection="1">
      <alignment vertical="center" wrapText="1"/>
      <protection locked="0"/>
    </xf>
    <xf numFmtId="170" fontId="58" fillId="57" borderId="0" xfId="0" applyNumberFormat="1" applyFont="1" applyFill="1" applyBorder="1" applyAlignment="1" applyProtection="1">
      <alignment vertical="center"/>
      <protection locked="0"/>
    </xf>
    <xf numFmtId="0" fontId="110" fillId="0" borderId="18" xfId="0" applyFont="1" applyFill="1" applyBorder="1" applyAlignment="1" applyProtection="1">
      <alignment vertical="top"/>
      <protection locked="0"/>
    </xf>
    <xf numFmtId="0" fontId="59" fillId="0" borderId="0" xfId="0" applyFont="1" applyAlignment="1" applyProtection="1">
      <protection locked="0"/>
    </xf>
    <xf numFmtId="0" fontId="59" fillId="0" borderId="0" xfId="0" applyFont="1" applyProtection="1">
      <protection locked="0"/>
    </xf>
    <xf numFmtId="0" fontId="59" fillId="0" borderId="0" xfId="0" applyFont="1" applyAlignment="1" applyProtection="1">
      <alignment horizontal="center"/>
      <protection locked="0"/>
    </xf>
    <xf numFmtId="2" fontId="59" fillId="0" borderId="0" xfId="0" applyNumberFormat="1" applyFont="1" applyAlignment="1" applyProtection="1">
      <alignment horizontal="right"/>
      <protection locked="0"/>
    </xf>
    <xf numFmtId="168" fontId="59" fillId="0" borderId="0" xfId="0" applyNumberFormat="1" applyFont="1" applyAlignment="1" applyProtection="1">
      <alignment horizontal="right"/>
      <protection locked="0"/>
    </xf>
    <xf numFmtId="0" fontId="110" fillId="0" borderId="18" xfId="1225" applyFont="1" applyFill="1" applyBorder="1" applyAlignment="1" applyProtection="1">
      <alignment horizontal="left" indent="1"/>
      <protection locked="0"/>
    </xf>
    <xf numFmtId="0" fontId="59" fillId="57" borderId="23" xfId="64440" applyFont="1" applyFill="1" applyBorder="1" applyAlignment="1" applyProtection="1">
      <alignment horizontal="left" wrapText="1" indent="1"/>
      <protection locked="0"/>
    </xf>
    <xf numFmtId="0" fontId="59" fillId="57" borderId="22" xfId="64440" applyFont="1" applyFill="1" applyBorder="1" applyAlignment="1" applyProtection="1">
      <alignment horizontal="left" wrapText="1" indent="1"/>
      <protection locked="0"/>
    </xf>
    <xf numFmtId="0" fontId="117" fillId="57" borderId="22" xfId="64440" applyFont="1" applyFill="1" applyBorder="1" applyAlignment="1" applyProtection="1">
      <alignment horizontal="left" wrapText="1"/>
      <protection locked="0"/>
    </xf>
    <xf numFmtId="0" fontId="59" fillId="57" borderId="22" xfId="64440" applyFont="1" applyFill="1" applyBorder="1" applyAlignment="1" applyProtection="1">
      <alignment horizontal="left"/>
      <protection locked="0"/>
    </xf>
    <xf numFmtId="0" fontId="59" fillId="57" borderId="24" xfId="64440" applyFont="1" applyFill="1" applyBorder="1" applyAlignment="1" applyProtection="1">
      <alignment horizontal="left"/>
      <protection locked="0"/>
    </xf>
    <xf numFmtId="0" fontId="58" fillId="58" borderId="19" xfId="1225" applyFont="1" applyFill="1" applyBorder="1" applyAlignment="1" applyProtection="1"/>
    <xf numFmtId="0" fontId="58" fillId="58" borderId="20" xfId="1225" applyFont="1" applyFill="1" applyBorder="1" applyAlignment="1" applyProtection="1"/>
    <xf numFmtId="0" fontId="58" fillId="58" borderId="13" xfId="1225" applyFont="1" applyFill="1" applyBorder="1" applyAlignment="1" applyProtection="1"/>
    <xf numFmtId="0" fontId="58" fillId="58" borderId="14" xfId="1225" applyFont="1" applyFill="1" applyBorder="1" applyAlignment="1" applyProtection="1"/>
    <xf numFmtId="0" fontId="65" fillId="0" borderId="22" xfId="1225" applyFont="1" applyBorder="1" applyAlignment="1" applyProtection="1"/>
    <xf numFmtId="0" fontId="65" fillId="0" borderId="24" xfId="1225" applyFont="1" applyBorder="1" applyAlignment="1" applyProtection="1"/>
    <xf numFmtId="0" fontId="57" fillId="57" borderId="41" xfId="64440" applyFont="1" applyFill="1" applyBorder="1" applyAlignment="1" applyProtection="1">
      <alignment horizontal="left" vertical="top" wrapText="1" indent="1"/>
    </xf>
    <xf numFmtId="0" fontId="57" fillId="57" borderId="40" xfId="64440" applyFont="1" applyFill="1" applyBorder="1" applyAlignment="1" applyProtection="1">
      <alignment horizontal="left" vertical="top" wrapText="1" indent="1"/>
    </xf>
    <xf numFmtId="0" fontId="57" fillId="57" borderId="38" xfId="64440" applyFont="1" applyFill="1" applyBorder="1" applyAlignment="1" applyProtection="1">
      <alignment horizontal="left" vertical="top" wrapText="1" indent="1"/>
    </xf>
    <xf numFmtId="0" fontId="57" fillId="57" borderId="50" xfId="64440" applyFont="1" applyFill="1" applyBorder="1" applyAlignment="1" applyProtection="1">
      <alignment horizontal="left" vertical="top" wrapText="1" indent="1"/>
    </xf>
    <xf numFmtId="0" fontId="110" fillId="0" borderId="18" xfId="1225" applyFont="1" applyFill="1" applyBorder="1" applyAlignment="1" applyProtection="1">
      <alignment horizontal="left"/>
      <protection locked="0"/>
    </xf>
    <xf numFmtId="0" fontId="59" fillId="58" borderId="19" xfId="1225" applyFont="1" applyFill="1" applyBorder="1" applyProtection="1"/>
    <xf numFmtId="0" fontId="59" fillId="58" borderId="20" xfId="1225" applyFont="1" applyFill="1" applyBorder="1" applyProtection="1"/>
    <xf numFmtId="0" fontId="59" fillId="58" borderId="13" xfId="1225" applyFont="1" applyFill="1" applyBorder="1" applyProtection="1"/>
    <xf numFmtId="0" fontId="59" fillId="58" borderId="14" xfId="1225" applyFont="1" applyFill="1" applyBorder="1" applyProtection="1"/>
    <xf numFmtId="0" fontId="110" fillId="58" borderId="13" xfId="1225" applyFont="1" applyFill="1" applyBorder="1" applyProtection="1"/>
    <xf numFmtId="0" fontId="57" fillId="24" borderId="38" xfId="1225" applyFont="1" applyFill="1" applyBorder="1" applyAlignment="1" applyProtection="1"/>
    <xf numFmtId="0" fontId="57" fillId="24" borderId="0" xfId="1225" applyFont="1" applyFill="1" applyBorder="1" applyAlignment="1" applyProtection="1"/>
    <xf numFmtId="0" fontId="57" fillId="24" borderId="10" xfId="1225" applyFont="1" applyFill="1" applyBorder="1" applyAlignment="1" applyProtection="1"/>
    <xf numFmtId="0" fontId="0" fillId="0" borderId="0" xfId="0" applyProtection="1"/>
    <xf numFmtId="0" fontId="59" fillId="57" borderId="0" xfId="1225" applyFont="1" applyFill="1" applyBorder="1" applyAlignment="1" applyProtection="1"/>
    <xf numFmtId="9" fontId="59" fillId="57" borderId="0" xfId="1925" applyFont="1" applyFill="1" applyBorder="1" applyAlignment="1" applyProtection="1">
      <alignment wrapText="1"/>
    </xf>
    <xf numFmtId="9" fontId="58" fillId="57" borderId="0" xfId="1925" applyFont="1" applyFill="1" applyBorder="1" applyAlignment="1" applyProtection="1">
      <alignment wrapText="1"/>
    </xf>
    <xf numFmtId="9" fontId="58" fillId="57" borderId="10" xfId="1925" applyFont="1" applyFill="1" applyBorder="1" applyAlignment="1" applyProtection="1">
      <alignment wrapText="1"/>
    </xf>
    <xf numFmtId="0" fontId="59" fillId="57" borderId="0" xfId="1225" applyFont="1" applyFill="1" applyBorder="1" applyProtection="1"/>
    <xf numFmtId="168" fontId="57" fillId="57" borderId="0" xfId="1237" applyNumberFormat="1" applyFont="1" applyFill="1" applyBorder="1" applyAlignment="1" applyProtection="1">
      <alignment horizontal="right"/>
    </xf>
    <xf numFmtId="167" fontId="57" fillId="57" borderId="0" xfId="1225" applyNumberFormat="1" applyFont="1" applyFill="1" applyBorder="1" applyAlignment="1" applyProtection="1">
      <alignment horizontal="right" wrapText="1"/>
    </xf>
    <xf numFmtId="167" fontId="57" fillId="57" borderId="10" xfId="1225" applyNumberFormat="1" applyFont="1" applyFill="1" applyBorder="1" applyAlignment="1" applyProtection="1">
      <alignment horizontal="right" wrapText="1"/>
    </xf>
    <xf numFmtId="2" fontId="57" fillId="57" borderId="0" xfId="1237" applyNumberFormat="1" applyFont="1" applyFill="1" applyBorder="1" applyProtection="1"/>
    <xf numFmtId="2" fontId="57" fillId="57" borderId="0" xfId="1237" applyNumberFormat="1" applyFont="1" applyFill="1" applyBorder="1" applyAlignment="1" applyProtection="1">
      <alignment horizontal="right"/>
    </xf>
    <xf numFmtId="0" fontId="57" fillId="57" borderId="38" xfId="1592" applyFont="1" applyFill="1" applyBorder="1" applyAlignment="1" applyProtection="1"/>
    <xf numFmtId="0" fontId="57" fillId="57" borderId="0" xfId="1592" applyFont="1" applyFill="1" applyBorder="1" applyAlignment="1" applyProtection="1">
      <alignment wrapText="1"/>
    </xf>
    <xf numFmtId="43" fontId="57" fillId="57" borderId="0" xfId="322" applyNumberFormat="1" applyFont="1" applyFill="1" applyBorder="1" applyAlignment="1" applyProtection="1">
      <alignment horizontal="right"/>
    </xf>
    <xf numFmtId="165" fontId="57" fillId="57" borderId="0" xfId="322" applyNumberFormat="1" applyFont="1" applyFill="1" applyBorder="1" applyAlignment="1" applyProtection="1">
      <alignment horizontal="right"/>
    </xf>
    <xf numFmtId="0" fontId="57" fillId="57" borderId="0" xfId="1591" applyFont="1" applyFill="1" applyBorder="1" applyAlignment="1" applyProtection="1">
      <alignment horizontal="left"/>
    </xf>
    <xf numFmtId="0" fontId="57" fillId="57" borderId="10" xfId="1591" applyFont="1" applyFill="1" applyBorder="1" applyAlignment="1" applyProtection="1">
      <alignment horizontal="left"/>
    </xf>
    <xf numFmtId="0" fontId="57" fillId="57" borderId="50" xfId="1592" applyFont="1" applyFill="1" applyBorder="1" applyAlignment="1" applyProtection="1"/>
    <xf numFmtId="0" fontId="57" fillId="57" borderId="13" xfId="1592" applyFont="1" applyFill="1" applyBorder="1" applyAlignment="1" applyProtection="1">
      <alignment wrapText="1"/>
    </xf>
    <xf numFmtId="43" fontId="57" fillId="57" borderId="13" xfId="322" applyNumberFormat="1" applyFont="1" applyFill="1" applyBorder="1" applyAlignment="1" applyProtection="1">
      <alignment horizontal="right"/>
    </xf>
    <xf numFmtId="165" fontId="57" fillId="57" borderId="13" xfId="322" applyNumberFormat="1" applyFont="1" applyFill="1" applyBorder="1" applyAlignment="1" applyProtection="1">
      <alignment horizontal="right"/>
    </xf>
    <xf numFmtId="0" fontId="57" fillId="57" borderId="13" xfId="1591" applyFont="1" applyFill="1" applyBorder="1" applyAlignment="1" applyProtection="1">
      <alignment horizontal="left"/>
    </xf>
    <xf numFmtId="0" fontId="57" fillId="57" borderId="14" xfId="1591" applyFont="1" applyFill="1" applyBorder="1" applyAlignment="1" applyProtection="1">
      <alignment horizontal="left"/>
    </xf>
    <xf numFmtId="0" fontId="57" fillId="57" borderId="18" xfId="1592" applyFont="1" applyFill="1" applyBorder="1" applyAlignment="1" applyProtection="1"/>
    <xf numFmtId="0" fontId="57" fillId="57" borderId="19" xfId="1592" applyFont="1" applyFill="1" applyBorder="1" applyAlignment="1" applyProtection="1">
      <alignment wrapText="1"/>
    </xf>
    <xf numFmtId="43" fontId="57" fillId="57" borderId="19" xfId="322" applyNumberFormat="1" applyFont="1" applyFill="1" applyBorder="1" applyAlignment="1" applyProtection="1">
      <alignment horizontal="right"/>
    </xf>
    <xf numFmtId="165" fontId="57" fillId="57" borderId="19" xfId="322" applyNumberFormat="1" applyFont="1" applyFill="1" applyBorder="1" applyAlignment="1" applyProtection="1">
      <alignment horizontal="right"/>
    </xf>
    <xf numFmtId="0" fontId="57" fillId="57" borderId="19" xfId="1591" applyFont="1" applyFill="1" applyBorder="1" applyAlignment="1" applyProtection="1">
      <alignment horizontal="left"/>
    </xf>
    <xf numFmtId="0" fontId="57" fillId="57" borderId="20" xfId="1591" applyFont="1" applyFill="1" applyBorder="1" applyAlignment="1" applyProtection="1">
      <alignment horizontal="left"/>
    </xf>
    <xf numFmtId="0" fontId="57" fillId="57" borderId="0" xfId="1592" applyFont="1" applyFill="1" applyBorder="1" applyAlignment="1" applyProtection="1"/>
    <xf numFmtId="2" fontId="57" fillId="57" borderId="13" xfId="322" applyNumberFormat="1" applyFont="1" applyFill="1" applyBorder="1" applyAlignment="1" applyProtection="1">
      <alignment horizontal="right"/>
    </xf>
    <xf numFmtId="168" fontId="57" fillId="57" borderId="13" xfId="322" applyNumberFormat="1" applyFont="1" applyFill="1" applyBorder="1" applyAlignment="1" applyProtection="1">
      <alignment horizontal="right"/>
    </xf>
    <xf numFmtId="0" fontId="57" fillId="57" borderId="13" xfId="1591" applyFont="1" applyFill="1" applyBorder="1" applyAlignment="1" applyProtection="1">
      <alignment horizontal="right"/>
    </xf>
    <xf numFmtId="0" fontId="57" fillId="57" borderId="14" xfId="1591" applyFont="1" applyFill="1" applyBorder="1" applyAlignment="1" applyProtection="1">
      <alignment horizontal="right"/>
    </xf>
    <xf numFmtId="49" fontId="57" fillId="57" borderId="21" xfId="1237" applyNumberFormat="1" applyFont="1" applyFill="1" applyBorder="1" applyAlignment="1" applyProtection="1"/>
    <xf numFmtId="2" fontId="57" fillId="57" borderId="21" xfId="1237" applyNumberFormat="1" applyFont="1" applyFill="1" applyBorder="1" applyAlignment="1" applyProtection="1"/>
    <xf numFmtId="0" fontId="110" fillId="58" borderId="39" xfId="0" applyFont="1" applyFill="1" applyBorder="1" applyAlignment="1" applyProtection="1">
      <alignment vertical="center"/>
    </xf>
    <xf numFmtId="0" fontId="110" fillId="58" borderId="40" xfId="0" applyFont="1" applyFill="1" applyBorder="1" applyAlignment="1" applyProtection="1">
      <alignment vertical="center"/>
    </xf>
    <xf numFmtId="0" fontId="110" fillId="58" borderId="41" xfId="0" applyFont="1" applyFill="1" applyBorder="1" applyAlignment="1" applyProtection="1">
      <alignment vertical="center"/>
    </xf>
    <xf numFmtId="170" fontId="58" fillId="58" borderId="19" xfId="0" applyNumberFormat="1" applyFont="1" applyFill="1" applyBorder="1" applyAlignment="1" applyProtection="1">
      <alignment vertical="center"/>
    </xf>
    <xf numFmtId="1" fontId="59" fillId="0" borderId="38" xfId="0" applyNumberFormat="1" applyFont="1" applyFill="1" applyBorder="1" applyAlignment="1" applyProtection="1">
      <alignment horizontal="center" vertical="center"/>
    </xf>
    <xf numFmtId="0" fontId="59" fillId="0" borderId="19" xfId="0" applyFont="1" applyFill="1" applyBorder="1" applyAlignment="1" applyProtection="1">
      <alignment horizontal="center" vertical="center"/>
    </xf>
    <xf numFmtId="0" fontId="59" fillId="0" borderId="20" xfId="0" applyFont="1" applyFill="1" applyBorder="1" applyAlignment="1" applyProtection="1">
      <alignment horizontal="center" vertical="center" wrapText="1"/>
    </xf>
    <xf numFmtId="170" fontId="58" fillId="58" borderId="18" xfId="0" applyNumberFormat="1" applyFont="1" applyFill="1" applyBorder="1" applyAlignment="1" applyProtection="1">
      <alignment horizontal="left" vertical="center" indent="1"/>
    </xf>
    <xf numFmtId="170" fontId="58" fillId="58" borderId="38" xfId="0" applyNumberFormat="1" applyFont="1" applyFill="1" applyBorder="1" applyAlignment="1" applyProtection="1">
      <alignment horizontal="left" vertical="center" indent="1"/>
    </xf>
    <xf numFmtId="0" fontId="62" fillId="24" borderId="38" xfId="0" applyFont="1" applyFill="1" applyBorder="1" applyAlignment="1" applyProtection="1">
      <alignment horizontal="left" indent="1"/>
    </xf>
    <xf numFmtId="0" fontId="59" fillId="24" borderId="38" xfId="0" applyFont="1" applyFill="1" applyBorder="1" applyAlignment="1" applyProtection="1">
      <alignment horizontal="left" indent="2"/>
    </xf>
    <xf numFmtId="0" fontId="59" fillId="24" borderId="42" xfId="0" applyFont="1" applyFill="1" applyBorder="1" applyAlignment="1" applyProtection="1">
      <alignment horizontal="left" vertical="top" indent="2"/>
    </xf>
    <xf numFmtId="0" fontId="63" fillId="59" borderId="43" xfId="0" applyFont="1" applyFill="1" applyBorder="1" applyAlignment="1" applyProtection="1">
      <alignment horizontal="left" vertical="center" indent="1"/>
    </xf>
    <xf numFmtId="0" fontId="111" fillId="61" borderId="44" xfId="0" applyFont="1" applyFill="1" applyBorder="1" applyAlignment="1" applyProtection="1">
      <alignment horizontal="left" vertical="center" wrapText="1" indent="1"/>
    </xf>
    <xf numFmtId="0" fontId="58" fillId="56" borderId="38" xfId="0" applyFont="1" applyFill="1" applyBorder="1" applyAlignment="1" applyProtection="1">
      <alignment horizontal="center" vertical="center"/>
    </xf>
    <xf numFmtId="0" fontId="58" fillId="56" borderId="0" xfId="0" applyFont="1" applyFill="1" applyBorder="1" applyAlignment="1" applyProtection="1">
      <alignment horizontal="center" vertical="center"/>
    </xf>
    <xf numFmtId="0" fontId="58" fillId="56" borderId="10" xfId="0" applyFont="1" applyFill="1" applyBorder="1" applyAlignment="1" applyProtection="1">
      <alignment horizontal="center" vertical="center" wrapText="1"/>
    </xf>
    <xf numFmtId="0" fontId="110" fillId="58" borderId="45" xfId="0" applyFont="1" applyFill="1" applyBorder="1" applyAlignment="1" applyProtection="1">
      <alignment horizontal="left" vertical="top" indent="1"/>
    </xf>
    <xf numFmtId="0" fontId="59" fillId="24" borderId="38" xfId="0" applyFont="1" applyFill="1" applyBorder="1" applyAlignment="1" applyProtection="1">
      <alignment horizontal="left" vertical="top" indent="1"/>
    </xf>
    <xf numFmtId="0" fontId="59" fillId="24" borderId="38" xfId="0" applyFont="1" applyFill="1" applyBorder="1" applyAlignment="1" applyProtection="1">
      <alignment horizontal="left" vertical="top" wrapText="1" indent="1"/>
    </xf>
    <xf numFmtId="0" fontId="59" fillId="24" borderId="10" xfId="0" applyFont="1" applyFill="1" applyBorder="1" applyAlignment="1" applyProtection="1">
      <alignment horizontal="left" vertical="top" wrapText="1" indent="1"/>
    </xf>
    <xf numFmtId="0" fontId="110" fillId="58" borderId="47" xfId="0" applyFont="1" applyFill="1" applyBorder="1" applyAlignment="1" applyProtection="1">
      <alignment horizontal="left" vertical="top" indent="1"/>
    </xf>
    <xf numFmtId="0" fontId="65" fillId="58" borderId="12" xfId="0" applyFont="1" applyFill="1" applyBorder="1" applyAlignment="1" applyProtection="1">
      <alignment horizontal="left" vertical="top"/>
    </xf>
    <xf numFmtId="0" fontId="59" fillId="24" borderId="0" xfId="0" applyFont="1" applyFill="1" applyBorder="1" applyAlignment="1" applyProtection="1">
      <alignment horizontal="center" vertical="top" wrapText="1"/>
    </xf>
    <xf numFmtId="169" fontId="59" fillId="24" borderId="0" xfId="322" applyNumberFormat="1" applyFont="1" applyFill="1" applyBorder="1" applyAlignment="1" applyProtection="1">
      <alignment horizontal="center" vertical="top"/>
    </xf>
    <xf numFmtId="168" fontId="59" fillId="24" borderId="0" xfId="0" applyNumberFormat="1" applyFont="1" applyFill="1" applyBorder="1" applyAlignment="1" applyProtection="1">
      <alignment horizontal="center" vertical="top" wrapText="1"/>
    </xf>
    <xf numFmtId="0" fontId="59" fillId="0" borderId="38" xfId="0" applyFont="1" applyFill="1" applyBorder="1" applyAlignment="1" applyProtection="1">
      <alignment horizontal="left" vertical="top" indent="1"/>
    </xf>
    <xf numFmtId="2" fontId="59" fillId="24" borderId="0" xfId="0" applyNumberFormat="1" applyFont="1" applyFill="1" applyBorder="1" applyAlignment="1" applyProtection="1">
      <alignment horizontal="center" vertical="top" wrapText="1"/>
    </xf>
    <xf numFmtId="5" fontId="118" fillId="61" borderId="0" xfId="661" applyNumberFormat="1" applyFont="1" applyFill="1" applyBorder="1" applyAlignment="1" applyProtection="1">
      <alignment horizontal="center" vertical="top" wrapText="1"/>
    </xf>
    <xf numFmtId="9" fontId="118" fillId="61" borderId="0" xfId="1925" applyFont="1" applyFill="1" applyBorder="1" applyAlignment="1" applyProtection="1">
      <alignment horizontal="center" vertical="top" wrapText="1"/>
    </xf>
    <xf numFmtId="2" fontId="118" fillId="61" borderId="0" xfId="1925" applyNumberFormat="1" applyFont="1" applyFill="1" applyBorder="1" applyAlignment="1" applyProtection="1">
      <alignment horizontal="center" vertical="top" wrapText="1"/>
    </xf>
    <xf numFmtId="1" fontId="118" fillId="61" borderId="0" xfId="1925" applyNumberFormat="1" applyFont="1" applyFill="1" applyBorder="1" applyAlignment="1" applyProtection="1">
      <alignment horizontal="center" vertical="top" wrapText="1"/>
    </xf>
    <xf numFmtId="167" fontId="118" fillId="61" borderId="0" xfId="661" applyNumberFormat="1" applyFont="1" applyFill="1" applyBorder="1" applyAlignment="1" applyProtection="1">
      <alignment horizontal="center" vertical="top" wrapText="1"/>
    </xf>
    <xf numFmtId="0" fontId="57" fillId="24" borderId="0" xfId="0" applyFont="1" applyFill="1" applyBorder="1" applyAlignment="1" applyProtection="1">
      <alignment horizontal="center" vertical="top"/>
    </xf>
    <xf numFmtId="164" fontId="57" fillId="24" borderId="0" xfId="1925" applyNumberFormat="1" applyFont="1" applyFill="1" applyBorder="1" applyAlignment="1" applyProtection="1">
      <alignment horizontal="center" vertical="top" wrapText="1"/>
    </xf>
    <xf numFmtId="0" fontId="110" fillId="58" borderId="48" xfId="0" applyFont="1" applyFill="1" applyBorder="1" applyAlignment="1" applyProtection="1">
      <alignment horizontal="left" vertical="top" indent="1"/>
    </xf>
    <xf numFmtId="164" fontId="59" fillId="24" borderId="0" xfId="661" applyNumberFormat="1" applyFont="1" applyFill="1" applyBorder="1" applyAlignment="1" applyProtection="1">
      <alignment horizontal="center" vertical="top"/>
    </xf>
    <xf numFmtId="164" fontId="59" fillId="24" borderId="10" xfId="661" applyNumberFormat="1" applyFont="1" applyFill="1" applyBorder="1" applyAlignment="1" applyProtection="1">
      <alignment horizontal="left" vertical="top" indent="1"/>
    </xf>
    <xf numFmtId="0" fontId="110" fillId="58" borderId="38" xfId="0" applyFont="1" applyFill="1" applyBorder="1" applyAlignment="1" applyProtection="1">
      <alignment horizontal="left" vertical="top" indent="1"/>
    </xf>
    <xf numFmtId="0" fontId="57" fillId="24" borderId="38" xfId="0" applyFont="1" applyFill="1" applyBorder="1" applyAlignment="1" applyProtection="1">
      <alignment horizontal="left" vertical="top" indent="1"/>
    </xf>
    <xf numFmtId="0" fontId="57" fillId="24" borderId="10" xfId="0" applyFont="1" applyFill="1" applyBorder="1" applyAlignment="1" applyProtection="1">
      <alignment horizontal="left" vertical="top" wrapText="1" indent="1"/>
    </xf>
    <xf numFmtId="7" fontId="59" fillId="24" borderId="0" xfId="0" applyNumberFormat="1" applyFont="1" applyFill="1" applyBorder="1" applyAlignment="1" applyProtection="1">
      <alignment horizontal="center" vertical="top"/>
    </xf>
    <xf numFmtId="7" fontId="57" fillId="0" borderId="10" xfId="0" applyNumberFormat="1" applyFont="1" applyFill="1" applyBorder="1" applyAlignment="1" applyProtection="1">
      <alignment horizontal="left" vertical="top" wrapText="1" indent="1"/>
    </xf>
    <xf numFmtId="7" fontId="59" fillId="24" borderId="10" xfId="0" applyNumberFormat="1" applyFont="1" applyFill="1" applyBorder="1" applyAlignment="1" applyProtection="1">
      <alignment horizontal="left" vertical="top" wrapText="1" indent="1"/>
    </xf>
    <xf numFmtId="164" fontId="59" fillId="24" borderId="0" xfId="0" applyNumberFormat="1" applyFont="1" applyFill="1" applyBorder="1" applyAlignment="1" applyProtection="1">
      <alignment horizontal="center" vertical="top"/>
    </xf>
    <xf numFmtId="164" fontId="59" fillId="24" borderId="10" xfId="0" applyNumberFormat="1" applyFont="1" applyFill="1" applyBorder="1" applyAlignment="1" applyProtection="1">
      <alignment horizontal="left" vertical="top" wrapText="1" indent="1"/>
    </xf>
    <xf numFmtId="0" fontId="111" fillId="58" borderId="38" xfId="0" applyFont="1" applyFill="1" applyBorder="1" applyAlignment="1" applyProtection="1">
      <alignment horizontal="left" vertical="top" indent="1"/>
    </xf>
    <xf numFmtId="7" fontId="57" fillId="24" borderId="10" xfId="0" applyNumberFormat="1" applyFont="1" applyFill="1" applyBorder="1" applyAlignment="1" applyProtection="1">
      <alignment horizontal="left" vertical="top" wrapText="1" indent="1"/>
    </xf>
    <xf numFmtId="164" fontId="57" fillId="24" borderId="0" xfId="0" applyNumberFormat="1" applyFont="1" applyFill="1" applyBorder="1" applyAlignment="1" applyProtection="1">
      <alignment horizontal="center" vertical="top"/>
    </xf>
    <xf numFmtId="0" fontId="59" fillId="24" borderId="10" xfId="0" applyFont="1" applyFill="1" applyBorder="1" applyAlignment="1" applyProtection="1">
      <alignment horizontal="left" vertical="top" indent="1"/>
    </xf>
    <xf numFmtId="0" fontId="59" fillId="24" borderId="47" xfId="0" applyFont="1" applyFill="1" applyBorder="1" applyAlignment="1" applyProtection="1">
      <alignment horizontal="left" vertical="top" indent="1"/>
    </xf>
    <xf numFmtId="164" fontId="59" fillId="24" borderId="11" xfId="0" applyNumberFormat="1" applyFont="1" applyFill="1" applyBorder="1" applyAlignment="1" applyProtection="1">
      <alignment horizontal="center" vertical="top"/>
    </xf>
    <xf numFmtId="164" fontId="59" fillId="24" borderId="12" xfId="0" applyNumberFormat="1" applyFont="1" applyFill="1" applyBorder="1" applyAlignment="1" applyProtection="1">
      <alignment horizontal="left" vertical="top" wrapText="1" indent="1"/>
    </xf>
    <xf numFmtId="1" fontId="59" fillId="0" borderId="50" xfId="0" applyNumberFormat="1" applyFont="1" applyFill="1" applyBorder="1" applyAlignment="1" applyProtection="1">
      <alignment horizontal="center" vertical="center"/>
    </xf>
    <xf numFmtId="0" fontId="59" fillId="24" borderId="50" xfId="0" applyFont="1" applyFill="1" applyBorder="1" applyAlignment="1" applyProtection="1">
      <alignment horizontal="left" vertical="top" indent="1"/>
    </xf>
    <xf numFmtId="164" fontId="58" fillId="58" borderId="13" xfId="0" applyNumberFormat="1" applyFont="1" applyFill="1" applyBorder="1" applyAlignment="1" applyProtection="1">
      <alignment horizontal="center" vertical="center"/>
    </xf>
    <xf numFmtId="164" fontId="57" fillId="24" borderId="14" xfId="0" applyNumberFormat="1" applyFont="1" applyFill="1" applyBorder="1" applyAlignment="1" applyProtection="1">
      <alignment horizontal="left" vertical="top" wrapText="1" indent="1"/>
    </xf>
    <xf numFmtId="0" fontId="57" fillId="57" borderId="38" xfId="1592" applyFont="1" applyFill="1" applyBorder="1" applyAlignment="1" applyProtection="1">
      <alignment vertical="top"/>
    </xf>
    <xf numFmtId="0" fontId="57" fillId="57" borderId="0" xfId="1592" applyFont="1" applyFill="1" applyBorder="1" applyAlignment="1" applyProtection="1">
      <alignment vertical="top" wrapText="1"/>
    </xf>
    <xf numFmtId="2" fontId="57" fillId="57" borderId="0" xfId="322" applyNumberFormat="1" applyFont="1" applyFill="1" applyBorder="1" applyAlignment="1" applyProtection="1">
      <alignment horizontal="right" vertical="top"/>
    </xf>
    <xf numFmtId="168" fontId="57" fillId="57" borderId="0" xfId="322" applyNumberFormat="1" applyFont="1" applyFill="1" applyBorder="1" applyAlignment="1" applyProtection="1">
      <alignment horizontal="right" vertical="top"/>
    </xf>
    <xf numFmtId="0" fontId="59" fillId="0" borderId="0" xfId="0" applyFont="1" applyProtection="1"/>
    <xf numFmtId="0" fontId="58" fillId="58" borderId="18" xfId="1225" applyFont="1" applyFill="1" applyBorder="1" applyAlignment="1" applyProtection="1">
      <alignment horizontal="left" indent="1"/>
    </xf>
    <xf numFmtId="0" fontId="58" fillId="58" borderId="50" xfId="1225" applyFont="1" applyFill="1" applyBorder="1" applyAlignment="1" applyProtection="1">
      <alignment horizontal="left" indent="1"/>
    </xf>
    <xf numFmtId="0" fontId="65" fillId="0" borderId="23" xfId="1225" applyFont="1" applyBorder="1" applyAlignment="1" applyProtection="1">
      <alignment horizontal="left" indent="1"/>
    </xf>
    <xf numFmtId="0" fontId="57" fillId="57" borderId="23" xfId="64440" applyFont="1" applyFill="1" applyBorder="1" applyAlignment="1" applyProtection="1">
      <alignment horizontal="left" vertical="top" wrapText="1" indent="1"/>
    </xf>
    <xf numFmtId="0" fontId="57" fillId="57" borderId="21" xfId="64440" applyFont="1" applyFill="1" applyBorder="1" applyAlignment="1" applyProtection="1">
      <alignment horizontal="left" vertical="top" wrapText="1" indent="1"/>
    </xf>
    <xf numFmtId="0" fontId="57" fillId="57" borderId="23" xfId="64440" applyFont="1" applyFill="1" applyBorder="1" applyAlignment="1" applyProtection="1">
      <alignment horizontal="left" vertical="top" indent="1"/>
    </xf>
    <xf numFmtId="0" fontId="57" fillId="57" borderId="22" xfId="64440" applyFont="1" applyFill="1" applyBorder="1" applyAlignment="1" applyProtection="1">
      <alignment vertical="top"/>
    </xf>
    <xf numFmtId="0" fontId="57" fillId="57" borderId="24" xfId="64440" applyFont="1" applyFill="1" applyBorder="1" applyAlignment="1" applyProtection="1">
      <alignment vertical="top"/>
    </xf>
    <xf numFmtId="0" fontId="57" fillId="57" borderId="18" xfId="64440" applyFont="1" applyFill="1" applyBorder="1" applyAlignment="1" applyProtection="1">
      <alignment horizontal="left" vertical="top" wrapText="1" indent="1"/>
    </xf>
    <xf numFmtId="0" fontId="57" fillId="57" borderId="39" xfId="64440" applyFont="1" applyFill="1" applyBorder="1" applyAlignment="1" applyProtection="1">
      <alignment horizontal="left" vertical="top" wrapText="1" indent="1"/>
    </xf>
    <xf numFmtId="0" fontId="57" fillId="57" borderId="18" xfId="64440" applyFont="1" applyFill="1" applyBorder="1" applyAlignment="1" applyProtection="1">
      <alignment horizontal="left" vertical="top" indent="1"/>
    </xf>
    <xf numFmtId="0" fontId="57" fillId="57" borderId="19" xfId="64440" applyFont="1" applyFill="1" applyBorder="1" applyAlignment="1" applyProtection="1">
      <alignment vertical="top"/>
    </xf>
    <xf numFmtId="0" fontId="57" fillId="57" borderId="20" xfId="64440" applyFont="1" applyFill="1" applyBorder="1" applyAlignment="1" applyProtection="1">
      <alignment vertical="top"/>
    </xf>
    <xf numFmtId="0" fontId="57" fillId="57" borderId="50" xfId="64440" applyFont="1" applyFill="1" applyBorder="1" applyAlignment="1" applyProtection="1">
      <alignment horizontal="left" vertical="top" indent="1"/>
    </xf>
    <xf numFmtId="0" fontId="57" fillId="57" borderId="13" xfId="64440" applyFont="1" applyFill="1" applyBorder="1" applyAlignment="1" applyProtection="1">
      <alignment vertical="top"/>
    </xf>
    <xf numFmtId="0" fontId="57" fillId="57" borderId="14" xfId="64440" applyFont="1" applyFill="1" applyBorder="1" applyAlignment="1" applyProtection="1">
      <alignment vertical="top"/>
    </xf>
    <xf numFmtId="0" fontId="57" fillId="57" borderId="38" xfId="64440" applyFont="1" applyFill="1" applyBorder="1" applyAlignment="1" applyProtection="1">
      <alignment horizontal="left" vertical="top" indent="1"/>
    </xf>
    <xf numFmtId="0" fontId="57" fillId="57" borderId="0" xfId="64440" applyFont="1" applyFill="1" applyBorder="1" applyAlignment="1" applyProtection="1">
      <alignment vertical="top"/>
    </xf>
    <xf numFmtId="0" fontId="57" fillId="57" borderId="10" xfId="64440" applyFont="1" applyFill="1" applyBorder="1" applyAlignment="1" applyProtection="1">
      <alignment vertical="top"/>
    </xf>
    <xf numFmtId="0" fontId="62" fillId="57" borderId="38" xfId="64440" applyFont="1" applyFill="1" applyBorder="1" applyAlignment="1" applyProtection="1">
      <alignment horizontal="left" wrapText="1" indent="1"/>
    </xf>
    <xf numFmtId="0" fontId="62" fillId="57" borderId="0" xfId="64440" applyFont="1" applyFill="1" applyBorder="1" applyAlignment="1" applyProtection="1">
      <alignment horizontal="center" wrapText="1"/>
    </xf>
    <xf numFmtId="0" fontId="62" fillId="57" borderId="10" xfId="64440" applyFont="1" applyFill="1" applyBorder="1" applyAlignment="1" applyProtection="1">
      <alignment horizontal="center" wrapText="1"/>
    </xf>
    <xf numFmtId="9" fontId="58" fillId="58" borderId="21" xfId="1925" applyFont="1" applyFill="1" applyBorder="1" applyAlignment="1" applyProtection="1">
      <alignment horizontal="center" wrapText="1"/>
    </xf>
    <xf numFmtId="0" fontId="110" fillId="58" borderId="21" xfId="0" applyNumberFormat="1" applyFont="1" applyFill="1" applyBorder="1" applyAlignment="1" applyProtection="1">
      <alignment horizontal="center" wrapText="1"/>
    </xf>
    <xf numFmtId="0" fontId="110" fillId="58" borderId="21" xfId="0" applyFont="1" applyFill="1" applyBorder="1" applyAlignment="1" applyProtection="1">
      <alignment horizontal="center" wrapText="1"/>
    </xf>
    <xf numFmtId="14" fontId="110" fillId="58" borderId="21" xfId="0" applyNumberFormat="1" applyFont="1" applyFill="1" applyBorder="1" applyAlignment="1" applyProtection="1">
      <alignment horizontal="center" wrapText="1"/>
    </xf>
    <xf numFmtId="168" fontId="110" fillId="58" borderId="21" xfId="0" applyNumberFormat="1" applyFont="1" applyFill="1" applyBorder="1" applyAlignment="1" applyProtection="1">
      <alignment horizontal="center" wrapText="1"/>
    </xf>
    <xf numFmtId="164" fontId="110" fillId="58" borderId="21" xfId="0" applyNumberFormat="1" applyFont="1" applyFill="1" applyBorder="1" applyAlignment="1" applyProtection="1">
      <alignment horizontal="center" wrapText="1"/>
    </xf>
    <xf numFmtId="0" fontId="102" fillId="0" borderId="21" xfId="0" applyFont="1" applyFill="1" applyBorder="1" applyAlignment="1" applyProtection="1"/>
    <xf numFmtId="172" fontId="102" fillId="0" borderId="21" xfId="0" applyNumberFormat="1" applyFont="1" applyFill="1" applyBorder="1" applyAlignment="1" applyProtection="1"/>
    <xf numFmtId="0" fontId="102" fillId="0" borderId="21" xfId="0" applyFont="1" applyFill="1" applyBorder="1" applyAlignment="1" applyProtection="1">
      <alignment horizontal="center"/>
    </xf>
    <xf numFmtId="171" fontId="102" fillId="0" borderId="21" xfId="1925" applyNumberFormat="1" applyFont="1" applyFill="1" applyBorder="1" applyAlignment="1" applyProtection="1"/>
    <xf numFmtId="168" fontId="102" fillId="0" borderId="21" xfId="0" applyNumberFormat="1" applyFont="1" applyFill="1" applyBorder="1" applyAlignment="1" applyProtection="1"/>
    <xf numFmtId="167" fontId="102" fillId="0" borderId="21" xfId="0" applyNumberFormat="1" applyFont="1" applyFill="1" applyBorder="1" applyAlignment="1" applyProtection="1"/>
    <xf numFmtId="171" fontId="102" fillId="0" borderId="21" xfId="1925" applyNumberFormat="1" applyFont="1" applyFill="1" applyBorder="1" applyAlignment="1" applyProtection="1">
      <alignment horizontal="right"/>
    </xf>
    <xf numFmtId="168" fontId="102" fillId="0" borderId="21" xfId="0" applyNumberFormat="1" applyFont="1" applyFill="1" applyBorder="1" applyAlignment="1" applyProtection="1">
      <alignment horizontal="right"/>
    </xf>
    <xf numFmtId="168" fontId="102" fillId="0" borderId="21" xfId="0" applyNumberFormat="1" applyFont="1" applyFill="1" applyBorder="1" applyProtection="1"/>
    <xf numFmtId="0" fontId="58" fillId="58" borderId="18" xfId="1225" applyFont="1" applyFill="1" applyBorder="1" applyAlignment="1" applyProtection="1">
      <alignment horizontal="left"/>
    </xf>
    <xf numFmtId="0" fontId="110" fillId="58" borderId="50" xfId="1225" applyFont="1" applyFill="1" applyBorder="1" applyProtection="1"/>
    <xf numFmtId="9" fontId="59" fillId="57" borderId="38" xfId="1925" applyFont="1" applyFill="1" applyBorder="1" applyAlignment="1" applyProtection="1">
      <alignment wrapText="1"/>
    </xf>
    <xf numFmtId="0" fontId="59" fillId="57" borderId="38" xfId="1225" applyFont="1" applyFill="1" applyBorder="1" applyProtection="1"/>
    <xf numFmtId="9" fontId="58" fillId="58" borderId="21" xfId="1925" applyFont="1" applyFill="1" applyBorder="1" applyAlignment="1" applyProtection="1">
      <alignment horizontal="center" vertical="center" wrapText="1"/>
    </xf>
    <xf numFmtId="49" fontId="57" fillId="57" borderId="0" xfId="1237" applyNumberFormat="1" applyFont="1" applyFill="1" applyBorder="1" applyAlignment="1" applyProtection="1"/>
    <xf numFmtId="2" fontId="57" fillId="57" borderId="0" xfId="1237" applyNumberFormat="1" applyFont="1" applyFill="1" applyBorder="1" applyAlignment="1" applyProtection="1"/>
    <xf numFmtId="49" fontId="57" fillId="57" borderId="38" xfId="1237" applyNumberFormat="1" applyFont="1" applyFill="1" applyBorder="1" applyAlignment="1" applyProtection="1">
      <alignment horizontal="center"/>
    </xf>
    <xf numFmtId="2" fontId="57" fillId="57" borderId="21" xfId="1237" applyNumberFormat="1" applyFont="1" applyFill="1" applyBorder="1" applyAlignment="1" applyProtection="1">
      <alignment horizontal="right"/>
    </xf>
    <xf numFmtId="49" fontId="57" fillId="57" borderId="50" xfId="1237" applyNumberFormat="1" applyFont="1" applyFill="1" applyBorder="1" applyAlignment="1" applyProtection="1">
      <alignment horizontal="center"/>
    </xf>
    <xf numFmtId="2" fontId="57" fillId="57" borderId="13" xfId="1237" applyNumberFormat="1" applyFont="1" applyFill="1" applyBorder="1" applyProtection="1"/>
    <xf numFmtId="2" fontId="57" fillId="57" borderId="13" xfId="1237" applyNumberFormat="1" applyFont="1" applyFill="1" applyBorder="1" applyAlignment="1" applyProtection="1">
      <alignment horizontal="right"/>
    </xf>
    <xf numFmtId="168" fontId="57" fillId="57" borderId="13" xfId="1237" applyNumberFormat="1" applyFont="1" applyFill="1" applyBorder="1" applyAlignment="1" applyProtection="1">
      <alignment horizontal="right"/>
    </xf>
    <xf numFmtId="167" fontId="57" fillId="57" borderId="13" xfId="1225" applyNumberFormat="1" applyFont="1" applyFill="1" applyBorder="1" applyAlignment="1" applyProtection="1">
      <alignment horizontal="right" wrapText="1"/>
    </xf>
    <xf numFmtId="167" fontId="57" fillId="57" borderId="14" xfId="1225" applyNumberFormat="1" applyFont="1" applyFill="1" applyBorder="1" applyAlignment="1" applyProtection="1">
      <alignment horizontal="right" wrapText="1"/>
    </xf>
    <xf numFmtId="0" fontId="58" fillId="58" borderId="18" xfId="0" applyFont="1" applyFill="1" applyBorder="1" applyAlignment="1" applyProtection="1">
      <alignment vertical="top"/>
    </xf>
    <xf numFmtId="0" fontId="110" fillId="58" borderId="50" xfId="0" applyFont="1" applyFill="1" applyBorder="1" applyAlignment="1" applyProtection="1"/>
    <xf numFmtId="166" fontId="57" fillId="57" borderId="38" xfId="0" applyNumberFormat="1" applyFont="1" applyFill="1" applyBorder="1" applyAlignment="1" applyProtection="1">
      <alignment horizontal="left" indent="1"/>
    </xf>
    <xf numFmtId="166" fontId="57" fillId="24" borderId="42" xfId="0" applyNumberFormat="1" applyFont="1" applyFill="1" applyBorder="1" applyAlignment="1" applyProtection="1"/>
    <xf numFmtId="166" fontId="57" fillId="24" borderId="17" xfId="0" applyNumberFormat="1" applyFont="1" applyFill="1" applyBorder="1" applyAlignment="1" applyProtection="1"/>
    <xf numFmtId="2" fontId="57" fillId="24" borderId="17" xfId="0" applyNumberFormat="1" applyFont="1" applyFill="1" applyBorder="1" applyAlignment="1" applyProtection="1"/>
    <xf numFmtId="168" fontId="57" fillId="24" borderId="17" xfId="0" applyNumberFormat="1" applyFont="1" applyFill="1" applyBorder="1" applyAlignment="1" applyProtection="1"/>
    <xf numFmtId="166" fontId="57" fillId="24" borderId="10" xfId="0" applyNumberFormat="1" applyFont="1" applyFill="1" applyBorder="1" applyAlignment="1" applyProtection="1">
      <alignment horizontal="left" wrapText="1"/>
    </xf>
    <xf numFmtId="9" fontId="58" fillId="62" borderId="38" xfId="1925" applyFont="1" applyFill="1" applyBorder="1" applyAlignment="1" applyProtection="1">
      <alignment horizontal="center" wrapText="1"/>
    </xf>
    <xf numFmtId="9" fontId="58" fillId="62" borderId="36" xfId="1925" applyFont="1" applyFill="1" applyBorder="1" applyAlignment="1" applyProtection="1">
      <alignment horizontal="center" wrapText="1"/>
    </xf>
    <xf numFmtId="9" fontId="58" fillId="62" borderId="10" xfId="1925" applyFont="1" applyFill="1" applyBorder="1" applyAlignment="1" applyProtection="1">
      <alignment horizontal="center" wrapText="1"/>
    </xf>
  </cellXfs>
  <cellStyles count="64444">
    <cellStyle name="£Z_x0004_Ç_x0006_^_x0004_" xfId="2281"/>
    <cellStyle name="20% - Accent1 10" xfId="2282"/>
    <cellStyle name="20% - Accent1 11" xfId="2283"/>
    <cellStyle name="20% - Accent1 2" xfId="1"/>
    <cellStyle name="20% - Accent1 2 2" xfId="2"/>
    <cellStyle name="20% - Accent1 2 2 2" xfId="3"/>
    <cellStyle name="20% - Accent1 2 2 2 2" xfId="2284"/>
    <cellStyle name="20% - Accent1 2 2 2 3" xfId="2285"/>
    <cellStyle name="20% - Accent1 2 2 3" xfId="2286"/>
    <cellStyle name="20% - Accent1 2 2_T-straight with PEDs adjustor" xfId="2287"/>
    <cellStyle name="20% - Accent1 2 3" xfId="4"/>
    <cellStyle name="20% - Accent1 2 3 2" xfId="5"/>
    <cellStyle name="20% - Accent1 2 4" xfId="6"/>
    <cellStyle name="20% - Accent1 3" xfId="7"/>
    <cellStyle name="20% - Accent1 3 2" xfId="8"/>
    <cellStyle name="20% - Accent1 3 2 2" xfId="9"/>
    <cellStyle name="20% - Accent1 3 3" xfId="10"/>
    <cellStyle name="20% - Accent1 4" xfId="11"/>
    <cellStyle name="20% - Accent1 4 2" xfId="2288"/>
    <cellStyle name="20% - Accent1 5" xfId="2289"/>
    <cellStyle name="20% - Accent1 6" xfId="2290"/>
    <cellStyle name="20% - Accent1 7" xfId="2291"/>
    <cellStyle name="20% - Accent1 8" xfId="2292"/>
    <cellStyle name="20% - Accent1 9" xfId="2293"/>
    <cellStyle name="20% - Accent2 10" xfId="2294"/>
    <cellStyle name="20% - Accent2 11" xfId="2295"/>
    <cellStyle name="20% - Accent2 2" xfId="12"/>
    <cellStyle name="20% - Accent2 2 2" xfId="13"/>
    <cellStyle name="20% - Accent2 2 2 2" xfId="14"/>
    <cellStyle name="20% - Accent2 2 2 2 2" xfId="2296"/>
    <cellStyle name="20% - Accent2 2 2 2 3" xfId="2297"/>
    <cellStyle name="20% - Accent2 2 2 3" xfId="2298"/>
    <cellStyle name="20% - Accent2 2 2_T-straight with PEDs adjustor" xfId="2299"/>
    <cellStyle name="20% - Accent2 2 3" xfId="15"/>
    <cellStyle name="20% - Accent2 2 3 2" xfId="16"/>
    <cellStyle name="20% - Accent2 2 4" xfId="17"/>
    <cellStyle name="20% - Accent2 3" xfId="18"/>
    <cellStyle name="20% - Accent2 3 2" xfId="19"/>
    <cellStyle name="20% - Accent2 3 2 2" xfId="20"/>
    <cellStyle name="20% - Accent2 3 3" xfId="21"/>
    <cellStyle name="20% - Accent2 4" xfId="22"/>
    <cellStyle name="20% - Accent2 4 2" xfId="2300"/>
    <cellStyle name="20% - Accent2 5" xfId="2301"/>
    <cellStyle name="20% - Accent2 6" xfId="2302"/>
    <cellStyle name="20% - Accent2 7" xfId="2303"/>
    <cellStyle name="20% - Accent2 8" xfId="2304"/>
    <cellStyle name="20% - Accent2 9" xfId="2305"/>
    <cellStyle name="20% - Accent3 10" xfId="2306"/>
    <cellStyle name="20% - Accent3 11" xfId="2307"/>
    <cellStyle name="20% - Accent3 2" xfId="23"/>
    <cellStyle name="20% - Accent3 2 2" xfId="24"/>
    <cellStyle name="20% - Accent3 2 2 2" xfId="25"/>
    <cellStyle name="20% - Accent3 2 2 2 2" xfId="2308"/>
    <cellStyle name="20% - Accent3 2 2 2 3" xfId="2309"/>
    <cellStyle name="20% - Accent3 2 2 3" xfId="2310"/>
    <cellStyle name="20% - Accent3 2 2_T-straight with PEDs adjustor" xfId="2311"/>
    <cellStyle name="20% - Accent3 2 3" xfId="26"/>
    <cellStyle name="20% - Accent3 2 3 2" xfId="27"/>
    <cellStyle name="20% - Accent3 2 4" xfId="28"/>
    <cellStyle name="20% - Accent3 3" xfId="29"/>
    <cellStyle name="20% - Accent3 3 2" xfId="30"/>
    <cellStyle name="20% - Accent3 3 2 2" xfId="31"/>
    <cellStyle name="20% - Accent3 3 3" xfId="32"/>
    <cellStyle name="20% - Accent3 4" xfId="33"/>
    <cellStyle name="20% - Accent3 4 2" xfId="2312"/>
    <cellStyle name="20% - Accent3 5" xfId="2313"/>
    <cellStyle name="20% - Accent3 6" xfId="2314"/>
    <cellStyle name="20% - Accent3 7" xfId="2315"/>
    <cellStyle name="20% - Accent3 8" xfId="2316"/>
    <cellStyle name="20% - Accent3 9" xfId="2317"/>
    <cellStyle name="20% - Accent4 10" xfId="2318"/>
    <cellStyle name="20% - Accent4 11" xfId="2319"/>
    <cellStyle name="20% - Accent4 2" xfId="34"/>
    <cellStyle name="20% - Accent4 2 2" xfId="35"/>
    <cellStyle name="20% - Accent4 2 2 2" xfId="36"/>
    <cellStyle name="20% - Accent4 2 2 2 2" xfId="2320"/>
    <cellStyle name="20% - Accent4 2 2 2 3" xfId="2321"/>
    <cellStyle name="20% - Accent4 2 2 3" xfId="2322"/>
    <cellStyle name="20% - Accent4 2 2_T-straight with PEDs adjustor" xfId="2323"/>
    <cellStyle name="20% - Accent4 2 3" xfId="37"/>
    <cellStyle name="20% - Accent4 2 3 2" xfId="38"/>
    <cellStyle name="20% - Accent4 2 4" xfId="39"/>
    <cellStyle name="20% - Accent4 3" xfId="40"/>
    <cellStyle name="20% - Accent4 3 2" xfId="41"/>
    <cellStyle name="20% - Accent4 3 2 2" xfId="42"/>
    <cellStyle name="20% - Accent4 3 3" xfId="43"/>
    <cellStyle name="20% - Accent4 4" xfId="44"/>
    <cellStyle name="20% - Accent4 4 2" xfId="2324"/>
    <cellStyle name="20% - Accent4 5" xfId="45"/>
    <cellStyle name="20% - Accent4 5 2" xfId="2325"/>
    <cellStyle name="20% - Accent4 5 2 2" xfId="2326"/>
    <cellStyle name="20% - Accent4 5_T-straight with PEDs adjustor" xfId="2327"/>
    <cellStyle name="20% - Accent4 6" xfId="2328"/>
    <cellStyle name="20% - Accent4 7" xfId="2329"/>
    <cellStyle name="20% - Accent4 8" xfId="2330"/>
    <cellStyle name="20% - Accent4 9" xfId="2331"/>
    <cellStyle name="20% - Accent5 10" xfId="2332"/>
    <cellStyle name="20% - Accent5 11" xfId="2333"/>
    <cellStyle name="20% - Accent5 2" xfId="46"/>
    <cellStyle name="20% - Accent5 2 2" xfId="47"/>
    <cellStyle name="20% - Accent5 2 2 2" xfId="48"/>
    <cellStyle name="20% - Accent5 2 2 2 2" xfId="2334"/>
    <cellStyle name="20% - Accent5 2 2 2 3" xfId="2335"/>
    <cellStyle name="20% - Accent5 2 2 3" xfId="2336"/>
    <cellStyle name="20% - Accent5 2 2_T-straight with PEDs adjustor" xfId="2337"/>
    <cellStyle name="20% - Accent5 2 3" xfId="49"/>
    <cellStyle name="20% - Accent5 2 3 2" xfId="50"/>
    <cellStyle name="20% - Accent5 2 4" xfId="51"/>
    <cellStyle name="20% - Accent5 3" xfId="52"/>
    <cellStyle name="20% - Accent5 3 2" xfId="53"/>
    <cellStyle name="20% - Accent5 3 2 2" xfId="54"/>
    <cellStyle name="20% - Accent5 3 3" xfId="55"/>
    <cellStyle name="20% - Accent5 4" xfId="56"/>
    <cellStyle name="20% - Accent5 4 2" xfId="2338"/>
    <cellStyle name="20% - Accent5 5" xfId="2339"/>
    <cellStyle name="20% - Accent5 6" xfId="2340"/>
    <cellStyle name="20% - Accent5 7" xfId="2341"/>
    <cellStyle name="20% - Accent5 8" xfId="2342"/>
    <cellStyle name="20% - Accent5 9" xfId="2343"/>
    <cellStyle name="20% - Accent6 10" xfId="2344"/>
    <cellStyle name="20% - Accent6 11" xfId="2345"/>
    <cellStyle name="20% - Accent6 2" xfId="57"/>
    <cellStyle name="20% - Accent6 2 2" xfId="58"/>
    <cellStyle name="20% - Accent6 2 2 2" xfId="59"/>
    <cellStyle name="20% - Accent6 2 2 2 2" xfId="2346"/>
    <cellStyle name="20% - Accent6 2 2 2 3" xfId="2347"/>
    <cellStyle name="20% - Accent6 2 2 3" xfId="2348"/>
    <cellStyle name="20% - Accent6 2 2_T-straight with PEDs adjustor" xfId="2349"/>
    <cellStyle name="20% - Accent6 2 3" xfId="60"/>
    <cellStyle name="20% - Accent6 2 3 2" xfId="61"/>
    <cellStyle name="20% - Accent6 2 4" xfId="62"/>
    <cellStyle name="20% - Accent6 3" xfId="63"/>
    <cellStyle name="20% - Accent6 3 2" xfId="64"/>
    <cellStyle name="20% - Accent6 3 2 2" xfId="65"/>
    <cellStyle name="20% - Accent6 3 3" xfId="66"/>
    <cellStyle name="20% - Accent6 4" xfId="67"/>
    <cellStyle name="20% - Accent6 4 2" xfId="2350"/>
    <cellStyle name="20% - Accent6 5" xfId="2351"/>
    <cellStyle name="20% - Accent6 6" xfId="2352"/>
    <cellStyle name="20% - Accent6 7" xfId="2353"/>
    <cellStyle name="20% - Accent6 8" xfId="2354"/>
    <cellStyle name="20% - Accent6 9" xfId="2355"/>
    <cellStyle name="40% - Accent1 10" xfId="2356"/>
    <cellStyle name="40% - Accent1 11" xfId="2357"/>
    <cellStyle name="40% - Accent1 2" xfId="68"/>
    <cellStyle name="40% - Accent1 2 2" xfId="69"/>
    <cellStyle name="40% - Accent1 2 2 2" xfId="70"/>
    <cellStyle name="40% - Accent1 2 2 2 2" xfId="2358"/>
    <cellStyle name="40% - Accent1 2 2 2 3" xfId="2359"/>
    <cellStyle name="40% - Accent1 2 2 3" xfId="2360"/>
    <cellStyle name="40% - Accent1 2 2_T-straight with PEDs adjustor" xfId="2361"/>
    <cellStyle name="40% - Accent1 2 3" xfId="71"/>
    <cellStyle name="40% - Accent1 2 3 2" xfId="72"/>
    <cellStyle name="40% - Accent1 2 4" xfId="73"/>
    <cellStyle name="40% - Accent1 3" xfId="74"/>
    <cellStyle name="40% - Accent1 3 2" xfId="75"/>
    <cellStyle name="40% - Accent1 3 2 2" xfId="76"/>
    <cellStyle name="40% - Accent1 3 3" xfId="77"/>
    <cellStyle name="40% - Accent1 4" xfId="78"/>
    <cellStyle name="40% - Accent1 4 2" xfId="2362"/>
    <cellStyle name="40% - Accent1 5" xfId="2363"/>
    <cellStyle name="40% - Accent1 6" xfId="2364"/>
    <cellStyle name="40% - Accent1 7" xfId="2365"/>
    <cellStyle name="40% - Accent1 8" xfId="2366"/>
    <cellStyle name="40% - Accent1 9" xfId="2367"/>
    <cellStyle name="40% - Accent2 10" xfId="2368"/>
    <cellStyle name="40% - Accent2 11" xfId="2369"/>
    <cellStyle name="40% - Accent2 2" xfId="79"/>
    <cellStyle name="40% - Accent2 2 2" xfId="80"/>
    <cellStyle name="40% - Accent2 2 2 2" xfId="81"/>
    <cellStyle name="40% - Accent2 2 2 2 2" xfId="2370"/>
    <cellStyle name="40% - Accent2 2 2 2 3" xfId="2371"/>
    <cellStyle name="40% - Accent2 2 2 3" xfId="2372"/>
    <cellStyle name="40% - Accent2 2 2_T-straight with PEDs adjustor" xfId="2373"/>
    <cellStyle name="40% - Accent2 2 3" xfId="82"/>
    <cellStyle name="40% - Accent2 2 3 2" xfId="83"/>
    <cellStyle name="40% - Accent2 2 4" xfId="84"/>
    <cellStyle name="40% - Accent2 3" xfId="85"/>
    <cellStyle name="40% - Accent2 3 2" xfId="86"/>
    <cellStyle name="40% - Accent2 3 2 2" xfId="87"/>
    <cellStyle name="40% - Accent2 3 3" xfId="88"/>
    <cellStyle name="40% - Accent2 4" xfId="89"/>
    <cellStyle name="40% - Accent2 4 2" xfId="2374"/>
    <cellStyle name="40% - Accent2 5" xfId="2375"/>
    <cellStyle name="40% - Accent2 6" xfId="2376"/>
    <cellStyle name="40% - Accent2 7" xfId="2377"/>
    <cellStyle name="40% - Accent2 8" xfId="2378"/>
    <cellStyle name="40% - Accent2 9" xfId="2379"/>
    <cellStyle name="40% - Accent3 10" xfId="2380"/>
    <cellStyle name="40% - Accent3 11" xfId="2381"/>
    <cellStyle name="40% - Accent3 2" xfId="90"/>
    <cellStyle name="40% - Accent3 2 2" xfId="91"/>
    <cellStyle name="40% - Accent3 2 2 2" xfId="92"/>
    <cellStyle name="40% - Accent3 2 2 2 2" xfId="2382"/>
    <cellStyle name="40% - Accent3 2 2 2 3" xfId="2383"/>
    <cellStyle name="40% - Accent3 2 2 3" xfId="2384"/>
    <cellStyle name="40% - Accent3 2 2_T-straight with PEDs adjustor" xfId="2385"/>
    <cellStyle name="40% - Accent3 2 3" xfId="93"/>
    <cellStyle name="40% - Accent3 2 3 2" xfId="94"/>
    <cellStyle name="40% - Accent3 2 4" xfId="95"/>
    <cellStyle name="40% - Accent3 3" xfId="96"/>
    <cellStyle name="40% - Accent3 3 2" xfId="97"/>
    <cellStyle name="40% - Accent3 3 2 2" xfId="98"/>
    <cellStyle name="40% - Accent3 3 3" xfId="99"/>
    <cellStyle name="40% - Accent3 4" xfId="100"/>
    <cellStyle name="40% - Accent3 4 2" xfId="2386"/>
    <cellStyle name="40% - Accent3 5" xfId="2387"/>
    <cellStyle name="40% - Accent3 6" xfId="2388"/>
    <cellStyle name="40% - Accent3 7" xfId="2389"/>
    <cellStyle name="40% - Accent3 8" xfId="2390"/>
    <cellStyle name="40% - Accent3 9" xfId="2391"/>
    <cellStyle name="40% - Accent4 10" xfId="2392"/>
    <cellStyle name="40% - Accent4 11" xfId="2393"/>
    <cellStyle name="40% - Accent4 2" xfId="101"/>
    <cellStyle name="40% - Accent4 2 2" xfId="102"/>
    <cellStyle name="40% - Accent4 2 2 2" xfId="103"/>
    <cellStyle name="40% - Accent4 2 2 2 2" xfId="2394"/>
    <cellStyle name="40% - Accent4 2 2 2 3" xfId="2395"/>
    <cellStyle name="40% - Accent4 2 2 3" xfId="2396"/>
    <cellStyle name="40% - Accent4 2 2_T-straight with PEDs adjustor" xfId="2397"/>
    <cellStyle name="40% - Accent4 2 3" xfId="104"/>
    <cellStyle name="40% - Accent4 2 3 2" xfId="105"/>
    <cellStyle name="40% - Accent4 2 4" xfId="106"/>
    <cellStyle name="40% - Accent4 3" xfId="107"/>
    <cellStyle name="40% - Accent4 3 2" xfId="108"/>
    <cellStyle name="40% - Accent4 3 2 2" xfId="109"/>
    <cellStyle name="40% - Accent4 3 3" xfId="110"/>
    <cellStyle name="40% - Accent4 4" xfId="111"/>
    <cellStyle name="40% - Accent4 4 2" xfId="2398"/>
    <cellStyle name="40% - Accent4 5" xfId="2399"/>
    <cellStyle name="40% - Accent4 6" xfId="2400"/>
    <cellStyle name="40% - Accent4 7" xfId="2401"/>
    <cellStyle name="40% - Accent4 8" xfId="2402"/>
    <cellStyle name="40% - Accent4 9" xfId="2403"/>
    <cellStyle name="40% - Accent5 10" xfId="2404"/>
    <cellStyle name="40% - Accent5 11" xfId="2405"/>
    <cellStyle name="40% - Accent5 2" xfId="112"/>
    <cellStyle name="40% - Accent5 2 2" xfId="113"/>
    <cellStyle name="40% - Accent5 2 2 2" xfId="114"/>
    <cellStyle name="40% - Accent5 2 2 2 2" xfId="2406"/>
    <cellStyle name="40% - Accent5 2 2 2 3" xfId="2407"/>
    <cellStyle name="40% - Accent5 2 2 3" xfId="2408"/>
    <cellStyle name="40% - Accent5 2 2_T-straight with PEDs adjustor" xfId="2409"/>
    <cellStyle name="40% - Accent5 2 3" xfId="115"/>
    <cellStyle name="40% - Accent5 2 3 2" xfId="116"/>
    <cellStyle name="40% - Accent5 2 4" xfId="117"/>
    <cellStyle name="40% - Accent5 3" xfId="118"/>
    <cellStyle name="40% - Accent5 3 2" xfId="119"/>
    <cellStyle name="40% - Accent5 3 2 2" xfId="120"/>
    <cellStyle name="40% - Accent5 3 3" xfId="121"/>
    <cellStyle name="40% - Accent5 4" xfId="122"/>
    <cellStyle name="40% - Accent5 4 2" xfId="2410"/>
    <cellStyle name="40% - Accent5 5" xfId="2411"/>
    <cellStyle name="40% - Accent5 6" xfId="2412"/>
    <cellStyle name="40% - Accent5 7" xfId="2413"/>
    <cellStyle name="40% - Accent5 8" xfId="2414"/>
    <cellStyle name="40% - Accent5 9" xfId="2415"/>
    <cellStyle name="40% - Accent6 10" xfId="2416"/>
    <cellStyle name="40% - Accent6 11" xfId="2417"/>
    <cellStyle name="40% - Accent6 2" xfId="123"/>
    <cellStyle name="40% - Accent6 2 2" xfId="124"/>
    <cellStyle name="40% - Accent6 2 2 2" xfId="125"/>
    <cellStyle name="40% - Accent6 2 2 2 2" xfId="2418"/>
    <cellStyle name="40% - Accent6 2 2 2 3" xfId="2419"/>
    <cellStyle name="40% - Accent6 2 2 3" xfId="2420"/>
    <cellStyle name="40% - Accent6 2 2_T-straight with PEDs adjustor" xfId="2421"/>
    <cellStyle name="40% - Accent6 2 3" xfId="126"/>
    <cellStyle name="40% - Accent6 2 3 2" xfId="127"/>
    <cellStyle name="40% - Accent6 2 4" xfId="128"/>
    <cellStyle name="40% - Accent6 3" xfId="129"/>
    <cellStyle name="40% - Accent6 3 2" xfId="130"/>
    <cellStyle name="40% - Accent6 3 2 2" xfId="131"/>
    <cellStyle name="40% - Accent6 3 3" xfId="132"/>
    <cellStyle name="40% - Accent6 4" xfId="133"/>
    <cellStyle name="40% - Accent6 4 2" xfId="2422"/>
    <cellStyle name="40% - Accent6 5" xfId="2423"/>
    <cellStyle name="40% - Accent6 6" xfId="2424"/>
    <cellStyle name="40% - Accent6 7" xfId="2425"/>
    <cellStyle name="40% - Accent6 8" xfId="2426"/>
    <cellStyle name="40% - Accent6 9" xfId="2427"/>
    <cellStyle name="60% - Accent1 10" xfId="2428"/>
    <cellStyle name="60% - Accent1 11" xfId="2429"/>
    <cellStyle name="60% - Accent1 2" xfId="134"/>
    <cellStyle name="60% - Accent1 2 2" xfId="135"/>
    <cellStyle name="60% - Accent1 2 2 2" xfId="136"/>
    <cellStyle name="60% - Accent1 2 2 3" xfId="2430"/>
    <cellStyle name="60% - Accent1 2 2_T-straight with PEDs adjustor" xfId="2431"/>
    <cellStyle name="60% - Accent1 2 3" xfId="2432"/>
    <cellStyle name="60% - Accent1 3" xfId="137"/>
    <cellStyle name="60% - Accent1 3 2" xfId="2433"/>
    <cellStyle name="60% - Accent1 4" xfId="138"/>
    <cellStyle name="60% - Accent1 4 2" xfId="2434"/>
    <cellStyle name="60% - Accent1 5" xfId="2435"/>
    <cellStyle name="60% - Accent1 6" xfId="2436"/>
    <cellStyle name="60% - Accent1 7" xfId="2437"/>
    <cellStyle name="60% - Accent1 8" xfId="2438"/>
    <cellStyle name="60% - Accent1 9" xfId="2439"/>
    <cellStyle name="60% - Accent2 10" xfId="2440"/>
    <cellStyle name="60% - Accent2 11" xfId="2441"/>
    <cellStyle name="60% - Accent2 2" xfId="139"/>
    <cellStyle name="60% - Accent2 2 2" xfId="140"/>
    <cellStyle name="60% - Accent2 2 2 2" xfId="141"/>
    <cellStyle name="60% - Accent2 2 2 3" xfId="2442"/>
    <cellStyle name="60% - Accent2 2 2_T-straight with PEDs adjustor" xfId="2443"/>
    <cellStyle name="60% - Accent2 2 3" xfId="2444"/>
    <cellStyle name="60% - Accent2 3" xfId="142"/>
    <cellStyle name="60% - Accent2 3 2" xfId="2445"/>
    <cellStyle name="60% - Accent2 4" xfId="143"/>
    <cellStyle name="60% - Accent2 4 2" xfId="2446"/>
    <cellStyle name="60% - Accent2 5" xfId="2447"/>
    <cellStyle name="60% - Accent2 6" xfId="2448"/>
    <cellStyle name="60% - Accent2 7" xfId="2449"/>
    <cellStyle name="60% - Accent2 8" xfId="2450"/>
    <cellStyle name="60% - Accent2 9" xfId="2451"/>
    <cellStyle name="60% - Accent3 10" xfId="2452"/>
    <cellStyle name="60% - Accent3 11" xfId="2453"/>
    <cellStyle name="60% - Accent3 2" xfId="144"/>
    <cellStyle name="60% - Accent3 2 2" xfId="145"/>
    <cellStyle name="60% - Accent3 2 2 2" xfId="146"/>
    <cellStyle name="60% - Accent3 2 2 3" xfId="2454"/>
    <cellStyle name="60% - Accent3 2 2_T-straight with PEDs adjustor" xfId="2455"/>
    <cellStyle name="60% - Accent3 2 3" xfId="2456"/>
    <cellStyle name="60% - Accent3 3" xfId="147"/>
    <cellStyle name="60% - Accent3 3 2" xfId="2457"/>
    <cellStyle name="60% - Accent3 4" xfId="148"/>
    <cellStyle name="60% - Accent3 4 2" xfId="2458"/>
    <cellStyle name="60% - Accent3 5" xfId="2459"/>
    <cellStyle name="60% - Accent3 6" xfId="2460"/>
    <cellStyle name="60% - Accent3 7" xfId="2461"/>
    <cellStyle name="60% - Accent3 8" xfId="2462"/>
    <cellStyle name="60% - Accent3 9" xfId="2463"/>
    <cellStyle name="60% - Accent4 10" xfId="2464"/>
    <cellStyle name="60% - Accent4 11" xfId="2465"/>
    <cellStyle name="60% - Accent4 2" xfId="149"/>
    <cellStyle name="60% - Accent4 2 2" xfId="150"/>
    <cellStyle name="60% - Accent4 2 2 2" xfId="151"/>
    <cellStyle name="60% - Accent4 2 2 3" xfId="2466"/>
    <cellStyle name="60% - Accent4 2 2_T-straight with PEDs adjustor" xfId="2467"/>
    <cellStyle name="60% - Accent4 2 3" xfId="2468"/>
    <cellStyle name="60% - Accent4 3" xfId="152"/>
    <cellStyle name="60% - Accent4 3 2" xfId="2469"/>
    <cellStyle name="60% - Accent4 4" xfId="153"/>
    <cellStyle name="60% - Accent4 4 2" xfId="2470"/>
    <cellStyle name="60% - Accent4 5" xfId="2471"/>
    <cellStyle name="60% - Accent4 6" xfId="2472"/>
    <cellStyle name="60% - Accent4 7" xfId="2473"/>
    <cellStyle name="60% - Accent4 8" xfId="2474"/>
    <cellStyle name="60% - Accent4 9" xfId="2475"/>
    <cellStyle name="60% - Accent5 10" xfId="2476"/>
    <cellStyle name="60% - Accent5 11" xfId="2477"/>
    <cellStyle name="60% - Accent5 2" xfId="154"/>
    <cellStyle name="60% - Accent5 2 2" xfId="155"/>
    <cellStyle name="60% - Accent5 2 2 2" xfId="156"/>
    <cellStyle name="60% - Accent5 2 2 3" xfId="2478"/>
    <cellStyle name="60% - Accent5 2 2_T-straight with PEDs adjustor" xfId="2479"/>
    <cellStyle name="60% - Accent5 2 3" xfId="2480"/>
    <cellStyle name="60% - Accent5 3" xfId="157"/>
    <cellStyle name="60% - Accent5 3 2" xfId="2481"/>
    <cellStyle name="60% - Accent5 4" xfId="158"/>
    <cellStyle name="60% - Accent5 4 2" xfId="2482"/>
    <cellStyle name="60% - Accent5 5" xfId="2483"/>
    <cellStyle name="60% - Accent5 6" xfId="2484"/>
    <cellStyle name="60% - Accent5 7" xfId="2485"/>
    <cellStyle name="60% - Accent5 8" xfId="2486"/>
    <cellStyle name="60% - Accent5 9" xfId="2487"/>
    <cellStyle name="60% - Accent6 10" xfId="2488"/>
    <cellStyle name="60% - Accent6 11" xfId="2489"/>
    <cellStyle name="60% - Accent6 2" xfId="159"/>
    <cellStyle name="60% - Accent6 2 2" xfId="160"/>
    <cellStyle name="60% - Accent6 2 2 2" xfId="161"/>
    <cellStyle name="60% - Accent6 2 2 3" xfId="2490"/>
    <cellStyle name="60% - Accent6 2 2_T-straight with PEDs adjustor" xfId="2491"/>
    <cellStyle name="60% - Accent6 2 3" xfId="2492"/>
    <cellStyle name="60% - Accent6 3" xfId="162"/>
    <cellStyle name="60% - Accent6 3 2" xfId="2493"/>
    <cellStyle name="60% - Accent6 4" xfId="163"/>
    <cellStyle name="60% - Accent6 4 2" xfId="2494"/>
    <cellStyle name="60% - Accent6 5" xfId="2495"/>
    <cellStyle name="60% - Accent6 6" xfId="2496"/>
    <cellStyle name="60% - Accent6 7" xfId="2497"/>
    <cellStyle name="60% - Accent6 8" xfId="2498"/>
    <cellStyle name="60% - Accent6 9" xfId="2499"/>
    <cellStyle name="Accent1 10" xfId="2500"/>
    <cellStyle name="Accent1 11" xfId="2501"/>
    <cellStyle name="Accent1 2" xfId="164"/>
    <cellStyle name="Accent1 2 2" xfId="165"/>
    <cellStyle name="Accent1 2 2 2" xfId="166"/>
    <cellStyle name="Accent1 2 2 3" xfId="2502"/>
    <cellStyle name="Accent1 2 2_T-straight with PEDs adjustor" xfId="2503"/>
    <cellStyle name="Accent1 2 3" xfId="2504"/>
    <cellStyle name="Accent1 3" xfId="167"/>
    <cellStyle name="Accent1 3 2" xfId="2505"/>
    <cellStyle name="Accent1 4" xfId="168"/>
    <cellStyle name="Accent1 4 2" xfId="2506"/>
    <cellStyle name="Accent1 5" xfId="2507"/>
    <cellStyle name="Accent1 6" xfId="2508"/>
    <cellStyle name="Accent1 7" xfId="2509"/>
    <cellStyle name="Accent1 8" xfId="2510"/>
    <cellStyle name="Accent1 9" xfId="2511"/>
    <cellStyle name="Accent2 10" xfId="2512"/>
    <cellStyle name="Accent2 11" xfId="2513"/>
    <cellStyle name="Accent2 2" xfId="169"/>
    <cellStyle name="Accent2 2 2" xfId="170"/>
    <cellStyle name="Accent2 2 2 2" xfId="171"/>
    <cellStyle name="Accent2 2 2 3" xfId="2514"/>
    <cellStyle name="Accent2 2 2_T-straight with PEDs adjustor" xfId="2515"/>
    <cellStyle name="Accent2 2 3" xfId="2516"/>
    <cellStyle name="Accent2 3" xfId="172"/>
    <cellStyle name="Accent2 3 2" xfId="2517"/>
    <cellStyle name="Accent2 4" xfId="173"/>
    <cellStyle name="Accent2 4 2" xfId="2518"/>
    <cellStyle name="Accent2 5" xfId="2519"/>
    <cellStyle name="Accent2 6" xfId="2520"/>
    <cellStyle name="Accent2 7" xfId="2521"/>
    <cellStyle name="Accent2 8" xfId="2522"/>
    <cellStyle name="Accent2 9" xfId="2523"/>
    <cellStyle name="Accent3 10" xfId="2524"/>
    <cellStyle name="Accent3 11" xfId="2525"/>
    <cellStyle name="Accent3 2" xfId="174"/>
    <cellStyle name="Accent3 2 2" xfId="175"/>
    <cellStyle name="Accent3 2 2 2" xfId="176"/>
    <cellStyle name="Accent3 2 2 3" xfId="2526"/>
    <cellStyle name="Accent3 2 2_T-straight with PEDs adjustor" xfId="2527"/>
    <cellStyle name="Accent3 2 3" xfId="2528"/>
    <cellStyle name="Accent3 3" xfId="177"/>
    <cellStyle name="Accent3 3 2" xfId="2529"/>
    <cellStyle name="Accent3 4" xfId="178"/>
    <cellStyle name="Accent3 4 2" xfId="2530"/>
    <cellStyle name="Accent3 5" xfId="2531"/>
    <cellStyle name="Accent3 6" xfId="2532"/>
    <cellStyle name="Accent3 7" xfId="2533"/>
    <cellStyle name="Accent3 8" xfId="2534"/>
    <cellStyle name="Accent3 9" xfId="2535"/>
    <cellStyle name="Accent4 10" xfId="2536"/>
    <cellStyle name="Accent4 11" xfId="2537"/>
    <cellStyle name="Accent4 2" xfId="179"/>
    <cellStyle name="Accent4 2 2" xfId="180"/>
    <cellStyle name="Accent4 2 2 2" xfId="181"/>
    <cellStyle name="Accent4 2 2 3" xfId="2538"/>
    <cellStyle name="Accent4 2 2_T-straight with PEDs adjustor" xfId="2539"/>
    <cellStyle name="Accent4 2 3" xfId="2540"/>
    <cellStyle name="Accent4 3" xfId="182"/>
    <cellStyle name="Accent4 3 2" xfId="2541"/>
    <cellStyle name="Accent4 4" xfId="183"/>
    <cellStyle name="Accent4 4 2" xfId="2542"/>
    <cellStyle name="Accent4 5" xfId="184"/>
    <cellStyle name="Accent4 5 2" xfId="2543"/>
    <cellStyle name="Accent4 5_T-straight with PEDs adjustor" xfId="2544"/>
    <cellStyle name="Accent4 6" xfId="2545"/>
    <cellStyle name="Accent4 7" xfId="2546"/>
    <cellStyle name="Accent4 8" xfId="2547"/>
    <cellStyle name="Accent4 9" xfId="2548"/>
    <cellStyle name="Accent5 10" xfId="2549"/>
    <cellStyle name="Accent5 11" xfId="2550"/>
    <cellStyle name="Accent5 2" xfId="185"/>
    <cellStyle name="Accent5 2 2" xfId="186"/>
    <cellStyle name="Accent5 2 2 2" xfId="187"/>
    <cellStyle name="Accent5 2 2 3" xfId="2551"/>
    <cellStyle name="Accent5 2 2_T-straight with PEDs adjustor" xfId="2552"/>
    <cellStyle name="Accent5 2 3" xfId="2553"/>
    <cellStyle name="Accent5 3" xfId="188"/>
    <cellStyle name="Accent5 3 2" xfId="2554"/>
    <cellStyle name="Accent5 4" xfId="189"/>
    <cellStyle name="Accent5 4 2" xfId="2555"/>
    <cellStyle name="Accent5 5" xfId="2556"/>
    <cellStyle name="Accent5 6" xfId="2557"/>
    <cellStyle name="Accent5 7" xfId="2558"/>
    <cellStyle name="Accent5 8" xfId="2559"/>
    <cellStyle name="Accent5 9" xfId="2560"/>
    <cellStyle name="Accent6 10" xfId="2561"/>
    <cellStyle name="Accent6 11" xfId="2562"/>
    <cellStyle name="Accent6 2" xfId="190"/>
    <cellStyle name="Accent6 2 2" xfId="191"/>
    <cellStyle name="Accent6 2 2 2" xfId="192"/>
    <cellStyle name="Accent6 2 2 3" xfId="2563"/>
    <cellStyle name="Accent6 2 2_T-straight with PEDs adjustor" xfId="2564"/>
    <cellStyle name="Accent6 2 3" xfId="2565"/>
    <cellStyle name="Accent6 3" xfId="193"/>
    <cellStyle name="Accent6 3 2" xfId="2566"/>
    <cellStyle name="Accent6 4" xfId="194"/>
    <cellStyle name="Accent6 4 2" xfId="2567"/>
    <cellStyle name="Accent6 5" xfId="2568"/>
    <cellStyle name="Accent6 6" xfId="2569"/>
    <cellStyle name="Accent6 7" xfId="2570"/>
    <cellStyle name="Accent6 8" xfId="2571"/>
    <cellStyle name="Accent6 9" xfId="2572"/>
    <cellStyle name="Bad 10" xfId="2573"/>
    <cellStyle name="Bad 11" xfId="2574"/>
    <cellStyle name="Bad 2" xfId="195"/>
    <cellStyle name="Bad 2 2" xfId="196"/>
    <cellStyle name="Bad 2 2 2" xfId="197"/>
    <cellStyle name="Bad 2 2 3" xfId="2575"/>
    <cellStyle name="Bad 2 2_T-straight with PEDs adjustor" xfId="2576"/>
    <cellStyle name="Bad 2 3" xfId="2577"/>
    <cellStyle name="Bad 3" xfId="198"/>
    <cellStyle name="Bad 3 2" xfId="2578"/>
    <cellStyle name="Bad 4" xfId="199"/>
    <cellStyle name="Bad 4 2" xfId="2579"/>
    <cellStyle name="Bad 5" xfId="2580"/>
    <cellStyle name="Bad 6" xfId="2581"/>
    <cellStyle name="Bad 7" xfId="2582"/>
    <cellStyle name="Bad 8" xfId="2583"/>
    <cellStyle name="Bad 9" xfId="2584"/>
    <cellStyle name="Calculation 10" xfId="2585"/>
    <cellStyle name="Calculation 10 2" xfId="2586"/>
    <cellStyle name="Calculation 11" xfId="2587"/>
    <cellStyle name="Calculation 11 2" xfId="2588"/>
    <cellStyle name="Calculation 2" xfId="200"/>
    <cellStyle name="Calculation 2 2" xfId="201"/>
    <cellStyle name="Calculation 2 2 2" xfId="202"/>
    <cellStyle name="Calculation 2 2 2 2" xfId="203"/>
    <cellStyle name="Calculation 2 2 2 2 10" xfId="2589"/>
    <cellStyle name="Calculation 2 2 2 2 10 2" xfId="2590"/>
    <cellStyle name="Calculation 2 2 2 2 10 2 2" xfId="2591"/>
    <cellStyle name="Calculation 2 2 2 2 10 2 2 2" xfId="2592"/>
    <cellStyle name="Calculation 2 2 2 2 10 2 2 3" xfId="2593"/>
    <cellStyle name="Calculation 2 2 2 2 10 2 2 4" xfId="2594"/>
    <cellStyle name="Calculation 2 2 2 2 10 2 2 5" xfId="2595"/>
    <cellStyle name="Calculation 2 2 2 2 10 2 3" xfId="2596"/>
    <cellStyle name="Calculation 2 2 2 2 10 2 3 2" xfId="2597"/>
    <cellStyle name="Calculation 2 2 2 2 10 2 3 3" xfId="2598"/>
    <cellStyle name="Calculation 2 2 2 2 10 2 3 4" xfId="2599"/>
    <cellStyle name="Calculation 2 2 2 2 10 2 3 5" xfId="2600"/>
    <cellStyle name="Calculation 2 2 2 2 10 2 4" xfId="2601"/>
    <cellStyle name="Calculation 2 2 2 2 10 2 4 2" xfId="2602"/>
    <cellStyle name="Calculation 2 2 2 2 10 2 5" xfId="2603"/>
    <cellStyle name="Calculation 2 2 2 2 10 2 5 2" xfId="2604"/>
    <cellStyle name="Calculation 2 2 2 2 10 2 6" xfId="2605"/>
    <cellStyle name="Calculation 2 2 2 2 10 2 7" xfId="2606"/>
    <cellStyle name="Calculation 2 2 2 2 10 3" xfId="2607"/>
    <cellStyle name="Calculation 2 2 2 2 10 3 2" xfId="2608"/>
    <cellStyle name="Calculation 2 2 2 2 10 3 3" xfId="2609"/>
    <cellStyle name="Calculation 2 2 2 2 10 3 4" xfId="2610"/>
    <cellStyle name="Calculation 2 2 2 2 10 3 5" xfId="2611"/>
    <cellStyle name="Calculation 2 2 2 2 10 4" xfId="2612"/>
    <cellStyle name="Calculation 2 2 2 2 10 4 2" xfId="2613"/>
    <cellStyle name="Calculation 2 2 2 2 10 4 3" xfId="2614"/>
    <cellStyle name="Calculation 2 2 2 2 10 4 4" xfId="2615"/>
    <cellStyle name="Calculation 2 2 2 2 10 4 5" xfId="2616"/>
    <cellStyle name="Calculation 2 2 2 2 10 5" xfId="2617"/>
    <cellStyle name="Calculation 2 2 2 2 10 5 2" xfId="2618"/>
    <cellStyle name="Calculation 2 2 2 2 10 6" xfId="2619"/>
    <cellStyle name="Calculation 2 2 2 2 10 6 2" xfId="2620"/>
    <cellStyle name="Calculation 2 2 2 2 10 7" xfId="2621"/>
    <cellStyle name="Calculation 2 2 2 2 10 8" xfId="2622"/>
    <cellStyle name="Calculation 2 2 2 2 11" xfId="2623"/>
    <cellStyle name="Calculation 2 2 2 2 11 2" xfId="2624"/>
    <cellStyle name="Calculation 2 2 2 2 11 2 2" xfId="2625"/>
    <cellStyle name="Calculation 2 2 2 2 11 2 2 2" xfId="2626"/>
    <cellStyle name="Calculation 2 2 2 2 11 2 2 3" xfId="2627"/>
    <cellStyle name="Calculation 2 2 2 2 11 2 2 4" xfId="2628"/>
    <cellStyle name="Calculation 2 2 2 2 11 2 2 5" xfId="2629"/>
    <cellStyle name="Calculation 2 2 2 2 11 2 3" xfId="2630"/>
    <cellStyle name="Calculation 2 2 2 2 11 2 3 2" xfId="2631"/>
    <cellStyle name="Calculation 2 2 2 2 11 2 3 3" xfId="2632"/>
    <cellStyle name="Calculation 2 2 2 2 11 2 3 4" xfId="2633"/>
    <cellStyle name="Calculation 2 2 2 2 11 2 3 5" xfId="2634"/>
    <cellStyle name="Calculation 2 2 2 2 11 2 4" xfId="2635"/>
    <cellStyle name="Calculation 2 2 2 2 11 2 4 2" xfId="2636"/>
    <cellStyle name="Calculation 2 2 2 2 11 2 5" xfId="2637"/>
    <cellStyle name="Calculation 2 2 2 2 11 2 5 2" xfId="2638"/>
    <cellStyle name="Calculation 2 2 2 2 11 2 6" xfId="2639"/>
    <cellStyle name="Calculation 2 2 2 2 11 2 7" xfId="2640"/>
    <cellStyle name="Calculation 2 2 2 2 11 3" xfId="2641"/>
    <cellStyle name="Calculation 2 2 2 2 11 3 2" xfId="2642"/>
    <cellStyle name="Calculation 2 2 2 2 11 3 3" xfId="2643"/>
    <cellStyle name="Calculation 2 2 2 2 11 3 4" xfId="2644"/>
    <cellStyle name="Calculation 2 2 2 2 11 3 5" xfId="2645"/>
    <cellStyle name="Calculation 2 2 2 2 11 4" xfId="2646"/>
    <cellStyle name="Calculation 2 2 2 2 11 4 2" xfId="2647"/>
    <cellStyle name="Calculation 2 2 2 2 11 4 3" xfId="2648"/>
    <cellStyle name="Calculation 2 2 2 2 11 4 4" xfId="2649"/>
    <cellStyle name="Calculation 2 2 2 2 11 4 5" xfId="2650"/>
    <cellStyle name="Calculation 2 2 2 2 11 5" xfId="2651"/>
    <cellStyle name="Calculation 2 2 2 2 11 5 2" xfId="2652"/>
    <cellStyle name="Calculation 2 2 2 2 11 6" xfId="2653"/>
    <cellStyle name="Calculation 2 2 2 2 11 6 2" xfId="2654"/>
    <cellStyle name="Calculation 2 2 2 2 11 7" xfId="2655"/>
    <cellStyle name="Calculation 2 2 2 2 11 8" xfId="2656"/>
    <cellStyle name="Calculation 2 2 2 2 12" xfId="2657"/>
    <cellStyle name="Calculation 2 2 2 2 12 2" xfId="2658"/>
    <cellStyle name="Calculation 2 2 2 2 12 2 2" xfId="2659"/>
    <cellStyle name="Calculation 2 2 2 2 12 2 2 2" xfId="2660"/>
    <cellStyle name="Calculation 2 2 2 2 12 2 2 3" xfId="2661"/>
    <cellStyle name="Calculation 2 2 2 2 12 2 2 4" xfId="2662"/>
    <cellStyle name="Calculation 2 2 2 2 12 2 2 5" xfId="2663"/>
    <cellStyle name="Calculation 2 2 2 2 12 2 3" xfId="2664"/>
    <cellStyle name="Calculation 2 2 2 2 12 2 3 2" xfId="2665"/>
    <cellStyle name="Calculation 2 2 2 2 12 2 3 3" xfId="2666"/>
    <cellStyle name="Calculation 2 2 2 2 12 2 3 4" xfId="2667"/>
    <cellStyle name="Calculation 2 2 2 2 12 2 3 5" xfId="2668"/>
    <cellStyle name="Calculation 2 2 2 2 12 2 4" xfId="2669"/>
    <cellStyle name="Calculation 2 2 2 2 12 2 4 2" xfId="2670"/>
    <cellStyle name="Calculation 2 2 2 2 12 2 5" xfId="2671"/>
    <cellStyle name="Calculation 2 2 2 2 12 2 5 2" xfId="2672"/>
    <cellStyle name="Calculation 2 2 2 2 12 2 6" xfId="2673"/>
    <cellStyle name="Calculation 2 2 2 2 12 2 7" xfId="2674"/>
    <cellStyle name="Calculation 2 2 2 2 12 3" xfId="2675"/>
    <cellStyle name="Calculation 2 2 2 2 12 3 2" xfId="2676"/>
    <cellStyle name="Calculation 2 2 2 2 12 3 3" xfId="2677"/>
    <cellStyle name="Calculation 2 2 2 2 12 3 4" xfId="2678"/>
    <cellStyle name="Calculation 2 2 2 2 12 3 5" xfId="2679"/>
    <cellStyle name="Calculation 2 2 2 2 12 4" xfId="2680"/>
    <cellStyle name="Calculation 2 2 2 2 12 4 2" xfId="2681"/>
    <cellStyle name="Calculation 2 2 2 2 12 4 3" xfId="2682"/>
    <cellStyle name="Calculation 2 2 2 2 12 4 4" xfId="2683"/>
    <cellStyle name="Calculation 2 2 2 2 12 4 5" xfId="2684"/>
    <cellStyle name="Calculation 2 2 2 2 12 5" xfId="2685"/>
    <cellStyle name="Calculation 2 2 2 2 12 5 2" xfId="2686"/>
    <cellStyle name="Calculation 2 2 2 2 12 6" xfId="2687"/>
    <cellStyle name="Calculation 2 2 2 2 12 6 2" xfId="2688"/>
    <cellStyle name="Calculation 2 2 2 2 12 7" xfId="2689"/>
    <cellStyle name="Calculation 2 2 2 2 12 8" xfId="2690"/>
    <cellStyle name="Calculation 2 2 2 2 13" xfId="2691"/>
    <cellStyle name="Calculation 2 2 2 2 13 2" xfId="2692"/>
    <cellStyle name="Calculation 2 2 2 2 13 2 2" xfId="2693"/>
    <cellStyle name="Calculation 2 2 2 2 13 2 2 2" xfId="2694"/>
    <cellStyle name="Calculation 2 2 2 2 13 2 2 3" xfId="2695"/>
    <cellStyle name="Calculation 2 2 2 2 13 2 2 4" xfId="2696"/>
    <cellStyle name="Calculation 2 2 2 2 13 2 2 5" xfId="2697"/>
    <cellStyle name="Calculation 2 2 2 2 13 2 3" xfId="2698"/>
    <cellStyle name="Calculation 2 2 2 2 13 2 3 2" xfId="2699"/>
    <cellStyle name="Calculation 2 2 2 2 13 2 3 3" xfId="2700"/>
    <cellStyle name="Calculation 2 2 2 2 13 2 3 4" xfId="2701"/>
    <cellStyle name="Calculation 2 2 2 2 13 2 3 5" xfId="2702"/>
    <cellStyle name="Calculation 2 2 2 2 13 2 4" xfId="2703"/>
    <cellStyle name="Calculation 2 2 2 2 13 2 4 2" xfId="2704"/>
    <cellStyle name="Calculation 2 2 2 2 13 2 5" xfId="2705"/>
    <cellStyle name="Calculation 2 2 2 2 13 2 5 2" xfId="2706"/>
    <cellStyle name="Calculation 2 2 2 2 13 2 6" xfId="2707"/>
    <cellStyle name="Calculation 2 2 2 2 13 2 7" xfId="2708"/>
    <cellStyle name="Calculation 2 2 2 2 13 3" xfId="2709"/>
    <cellStyle name="Calculation 2 2 2 2 13 3 2" xfId="2710"/>
    <cellStyle name="Calculation 2 2 2 2 13 3 3" xfId="2711"/>
    <cellStyle name="Calculation 2 2 2 2 13 3 4" xfId="2712"/>
    <cellStyle name="Calculation 2 2 2 2 13 3 5" xfId="2713"/>
    <cellStyle name="Calculation 2 2 2 2 13 4" xfId="2714"/>
    <cellStyle name="Calculation 2 2 2 2 13 4 2" xfId="2715"/>
    <cellStyle name="Calculation 2 2 2 2 13 4 3" xfId="2716"/>
    <cellStyle name="Calculation 2 2 2 2 13 4 4" xfId="2717"/>
    <cellStyle name="Calculation 2 2 2 2 13 4 5" xfId="2718"/>
    <cellStyle name="Calculation 2 2 2 2 13 5" xfId="2719"/>
    <cellStyle name="Calculation 2 2 2 2 13 5 2" xfId="2720"/>
    <cellStyle name="Calculation 2 2 2 2 13 6" xfId="2721"/>
    <cellStyle name="Calculation 2 2 2 2 13 6 2" xfId="2722"/>
    <cellStyle name="Calculation 2 2 2 2 13 7" xfId="2723"/>
    <cellStyle name="Calculation 2 2 2 2 13 8" xfId="2724"/>
    <cellStyle name="Calculation 2 2 2 2 14" xfId="2725"/>
    <cellStyle name="Calculation 2 2 2 2 14 2" xfId="2726"/>
    <cellStyle name="Calculation 2 2 2 2 14 2 2" xfId="2727"/>
    <cellStyle name="Calculation 2 2 2 2 14 2 2 2" xfId="2728"/>
    <cellStyle name="Calculation 2 2 2 2 14 2 2 3" xfId="2729"/>
    <cellStyle name="Calculation 2 2 2 2 14 2 2 4" xfId="2730"/>
    <cellStyle name="Calculation 2 2 2 2 14 2 2 5" xfId="2731"/>
    <cellStyle name="Calculation 2 2 2 2 14 2 3" xfId="2732"/>
    <cellStyle name="Calculation 2 2 2 2 14 2 3 2" xfId="2733"/>
    <cellStyle name="Calculation 2 2 2 2 14 2 3 3" xfId="2734"/>
    <cellStyle name="Calculation 2 2 2 2 14 2 3 4" xfId="2735"/>
    <cellStyle name="Calculation 2 2 2 2 14 2 3 5" xfId="2736"/>
    <cellStyle name="Calculation 2 2 2 2 14 2 4" xfId="2737"/>
    <cellStyle name="Calculation 2 2 2 2 14 2 4 2" xfId="2738"/>
    <cellStyle name="Calculation 2 2 2 2 14 2 5" xfId="2739"/>
    <cellStyle name="Calculation 2 2 2 2 14 2 5 2" xfId="2740"/>
    <cellStyle name="Calculation 2 2 2 2 14 2 6" xfId="2741"/>
    <cellStyle name="Calculation 2 2 2 2 14 2 7" xfId="2742"/>
    <cellStyle name="Calculation 2 2 2 2 14 3" xfId="2743"/>
    <cellStyle name="Calculation 2 2 2 2 14 3 2" xfId="2744"/>
    <cellStyle name="Calculation 2 2 2 2 14 3 3" xfId="2745"/>
    <cellStyle name="Calculation 2 2 2 2 14 3 4" xfId="2746"/>
    <cellStyle name="Calculation 2 2 2 2 14 3 5" xfId="2747"/>
    <cellStyle name="Calculation 2 2 2 2 14 4" xfId="2748"/>
    <cellStyle name="Calculation 2 2 2 2 14 4 2" xfId="2749"/>
    <cellStyle name="Calculation 2 2 2 2 14 4 3" xfId="2750"/>
    <cellStyle name="Calculation 2 2 2 2 14 4 4" xfId="2751"/>
    <cellStyle name="Calculation 2 2 2 2 14 4 5" xfId="2752"/>
    <cellStyle name="Calculation 2 2 2 2 14 5" xfId="2753"/>
    <cellStyle name="Calculation 2 2 2 2 14 5 2" xfId="2754"/>
    <cellStyle name="Calculation 2 2 2 2 14 6" xfId="2755"/>
    <cellStyle name="Calculation 2 2 2 2 14 6 2" xfId="2756"/>
    <cellStyle name="Calculation 2 2 2 2 14 7" xfId="2757"/>
    <cellStyle name="Calculation 2 2 2 2 14 8" xfId="2758"/>
    <cellStyle name="Calculation 2 2 2 2 15" xfId="2759"/>
    <cellStyle name="Calculation 2 2 2 2 15 2" xfId="2760"/>
    <cellStyle name="Calculation 2 2 2 2 15 2 2" xfId="2761"/>
    <cellStyle name="Calculation 2 2 2 2 15 2 3" xfId="2762"/>
    <cellStyle name="Calculation 2 2 2 2 15 2 4" xfId="2763"/>
    <cellStyle name="Calculation 2 2 2 2 15 2 5" xfId="2764"/>
    <cellStyle name="Calculation 2 2 2 2 15 3" xfId="2765"/>
    <cellStyle name="Calculation 2 2 2 2 15 3 2" xfId="2766"/>
    <cellStyle name="Calculation 2 2 2 2 15 3 3" xfId="2767"/>
    <cellStyle name="Calculation 2 2 2 2 15 3 4" xfId="2768"/>
    <cellStyle name="Calculation 2 2 2 2 15 3 5" xfId="2769"/>
    <cellStyle name="Calculation 2 2 2 2 15 4" xfId="2770"/>
    <cellStyle name="Calculation 2 2 2 2 15 4 2" xfId="2771"/>
    <cellStyle name="Calculation 2 2 2 2 15 5" xfId="2772"/>
    <cellStyle name="Calculation 2 2 2 2 15 5 2" xfId="2773"/>
    <cellStyle name="Calculation 2 2 2 2 15 6" xfId="2774"/>
    <cellStyle name="Calculation 2 2 2 2 15 7" xfId="2775"/>
    <cellStyle name="Calculation 2 2 2 2 16" xfId="2776"/>
    <cellStyle name="Calculation 2 2 2 2 16 2" xfId="2777"/>
    <cellStyle name="Calculation 2 2 2 2 16 3" xfId="2778"/>
    <cellStyle name="Calculation 2 2 2 2 16 4" xfId="2779"/>
    <cellStyle name="Calculation 2 2 2 2 16 5" xfId="2780"/>
    <cellStyle name="Calculation 2 2 2 2 17" xfId="2781"/>
    <cellStyle name="Calculation 2 2 2 2 17 2" xfId="2782"/>
    <cellStyle name="Calculation 2 2 2 2 17 3" xfId="2783"/>
    <cellStyle name="Calculation 2 2 2 2 17 4" xfId="2784"/>
    <cellStyle name="Calculation 2 2 2 2 17 5" xfId="2785"/>
    <cellStyle name="Calculation 2 2 2 2 18" xfId="2786"/>
    <cellStyle name="Calculation 2 2 2 2 18 2" xfId="2787"/>
    <cellStyle name="Calculation 2 2 2 2 19" xfId="2788"/>
    <cellStyle name="Calculation 2 2 2 2 19 2" xfId="2789"/>
    <cellStyle name="Calculation 2 2 2 2 2" xfId="204"/>
    <cellStyle name="Calculation 2 2 2 2 2 2" xfId="205"/>
    <cellStyle name="Calculation 2 2 2 2 2 2 2" xfId="2790"/>
    <cellStyle name="Calculation 2 2 2 2 2 2 2 2" xfId="2791"/>
    <cellStyle name="Calculation 2 2 2 2 2 2 2 3" xfId="2792"/>
    <cellStyle name="Calculation 2 2 2 2 2 2 2 4" xfId="2793"/>
    <cellStyle name="Calculation 2 2 2 2 2 2 2 5" xfId="2794"/>
    <cellStyle name="Calculation 2 2 2 2 2 2 3" xfId="2795"/>
    <cellStyle name="Calculation 2 2 2 2 2 2 3 2" xfId="2796"/>
    <cellStyle name="Calculation 2 2 2 2 2 2 3 3" xfId="2797"/>
    <cellStyle name="Calculation 2 2 2 2 2 2 3 4" xfId="2798"/>
    <cellStyle name="Calculation 2 2 2 2 2 2 3 5" xfId="2799"/>
    <cellStyle name="Calculation 2 2 2 2 2 2 4" xfId="2800"/>
    <cellStyle name="Calculation 2 2 2 2 2 2 4 2" xfId="2801"/>
    <cellStyle name="Calculation 2 2 2 2 2 2 5" xfId="2802"/>
    <cellStyle name="Calculation 2 2 2 2 2 2 5 2" xfId="2803"/>
    <cellStyle name="Calculation 2 2 2 2 2 2 6" xfId="2804"/>
    <cellStyle name="Calculation 2 2 2 2 2 2 7" xfId="2805"/>
    <cellStyle name="Calculation 2 2 2 2 2 3" xfId="2806"/>
    <cellStyle name="Calculation 2 2 2 2 2 3 2" xfId="2807"/>
    <cellStyle name="Calculation 2 2 2 2 2 3 3" xfId="2808"/>
    <cellStyle name="Calculation 2 2 2 2 2 3 4" xfId="2809"/>
    <cellStyle name="Calculation 2 2 2 2 2 3 5" xfId="2810"/>
    <cellStyle name="Calculation 2 2 2 2 2 4" xfId="2811"/>
    <cellStyle name="Calculation 2 2 2 2 2 4 2" xfId="2812"/>
    <cellStyle name="Calculation 2 2 2 2 2 4 3" xfId="2813"/>
    <cellStyle name="Calculation 2 2 2 2 2 4 4" xfId="2814"/>
    <cellStyle name="Calculation 2 2 2 2 2 4 5" xfId="2815"/>
    <cellStyle name="Calculation 2 2 2 2 2 5" xfId="2816"/>
    <cellStyle name="Calculation 2 2 2 2 2 5 2" xfId="2817"/>
    <cellStyle name="Calculation 2 2 2 2 2 6" xfId="2818"/>
    <cellStyle name="Calculation 2 2 2 2 2 6 2" xfId="2819"/>
    <cellStyle name="Calculation 2 2 2 2 2 7" xfId="2820"/>
    <cellStyle name="Calculation 2 2 2 2 2 8" xfId="2821"/>
    <cellStyle name="Calculation 2 2 2 2 20" xfId="2822"/>
    <cellStyle name="Calculation 2 2 2 2 21" xfId="2823"/>
    <cellStyle name="Calculation 2 2 2 2 3" xfId="206"/>
    <cellStyle name="Calculation 2 2 2 2 3 2" xfId="207"/>
    <cellStyle name="Calculation 2 2 2 2 3 2 2" xfId="2824"/>
    <cellStyle name="Calculation 2 2 2 2 3 2 2 2" xfId="2825"/>
    <cellStyle name="Calculation 2 2 2 2 3 2 2 3" xfId="2826"/>
    <cellStyle name="Calculation 2 2 2 2 3 2 2 4" xfId="2827"/>
    <cellStyle name="Calculation 2 2 2 2 3 2 2 5" xfId="2828"/>
    <cellStyle name="Calculation 2 2 2 2 3 2 3" xfId="2829"/>
    <cellStyle name="Calculation 2 2 2 2 3 2 3 2" xfId="2830"/>
    <cellStyle name="Calculation 2 2 2 2 3 2 3 3" xfId="2831"/>
    <cellStyle name="Calculation 2 2 2 2 3 2 3 4" xfId="2832"/>
    <cellStyle name="Calculation 2 2 2 2 3 2 3 5" xfId="2833"/>
    <cellStyle name="Calculation 2 2 2 2 3 2 4" xfId="2834"/>
    <cellStyle name="Calculation 2 2 2 2 3 2 4 2" xfId="2835"/>
    <cellStyle name="Calculation 2 2 2 2 3 2 5" xfId="2836"/>
    <cellStyle name="Calculation 2 2 2 2 3 2 5 2" xfId="2837"/>
    <cellStyle name="Calculation 2 2 2 2 3 2 6" xfId="2838"/>
    <cellStyle name="Calculation 2 2 2 2 3 2 7" xfId="2839"/>
    <cellStyle name="Calculation 2 2 2 2 3 3" xfId="2840"/>
    <cellStyle name="Calculation 2 2 2 2 3 3 2" xfId="2841"/>
    <cellStyle name="Calculation 2 2 2 2 3 3 3" xfId="2842"/>
    <cellStyle name="Calculation 2 2 2 2 3 3 4" xfId="2843"/>
    <cellStyle name="Calculation 2 2 2 2 3 3 5" xfId="2844"/>
    <cellStyle name="Calculation 2 2 2 2 3 4" xfId="2845"/>
    <cellStyle name="Calculation 2 2 2 2 3 4 2" xfId="2846"/>
    <cellStyle name="Calculation 2 2 2 2 3 4 3" xfId="2847"/>
    <cellStyle name="Calculation 2 2 2 2 3 4 4" xfId="2848"/>
    <cellStyle name="Calculation 2 2 2 2 3 4 5" xfId="2849"/>
    <cellStyle name="Calculation 2 2 2 2 3 5" xfId="2850"/>
    <cellStyle name="Calculation 2 2 2 2 3 5 2" xfId="2851"/>
    <cellStyle name="Calculation 2 2 2 2 3 6" xfId="2852"/>
    <cellStyle name="Calculation 2 2 2 2 3 6 2" xfId="2853"/>
    <cellStyle name="Calculation 2 2 2 2 3 7" xfId="2854"/>
    <cellStyle name="Calculation 2 2 2 2 3 8" xfId="2855"/>
    <cellStyle name="Calculation 2 2 2 2 4" xfId="208"/>
    <cellStyle name="Calculation 2 2 2 2 4 2" xfId="209"/>
    <cellStyle name="Calculation 2 2 2 2 4 2 2" xfId="2856"/>
    <cellStyle name="Calculation 2 2 2 2 4 2 2 2" xfId="2857"/>
    <cellStyle name="Calculation 2 2 2 2 4 2 2 3" xfId="2858"/>
    <cellStyle name="Calculation 2 2 2 2 4 2 2 4" xfId="2859"/>
    <cellStyle name="Calculation 2 2 2 2 4 2 2 5" xfId="2860"/>
    <cellStyle name="Calculation 2 2 2 2 4 2 3" xfId="2861"/>
    <cellStyle name="Calculation 2 2 2 2 4 2 3 2" xfId="2862"/>
    <cellStyle name="Calculation 2 2 2 2 4 2 3 3" xfId="2863"/>
    <cellStyle name="Calculation 2 2 2 2 4 2 3 4" xfId="2864"/>
    <cellStyle name="Calculation 2 2 2 2 4 2 3 5" xfId="2865"/>
    <cellStyle name="Calculation 2 2 2 2 4 2 4" xfId="2866"/>
    <cellStyle name="Calculation 2 2 2 2 4 2 4 2" xfId="2867"/>
    <cellStyle name="Calculation 2 2 2 2 4 2 5" xfId="2868"/>
    <cellStyle name="Calculation 2 2 2 2 4 2 5 2" xfId="2869"/>
    <cellStyle name="Calculation 2 2 2 2 4 2 6" xfId="2870"/>
    <cellStyle name="Calculation 2 2 2 2 4 2 7" xfId="2871"/>
    <cellStyle name="Calculation 2 2 2 2 4 3" xfId="2872"/>
    <cellStyle name="Calculation 2 2 2 2 4 3 2" xfId="2873"/>
    <cellStyle name="Calculation 2 2 2 2 4 3 3" xfId="2874"/>
    <cellStyle name="Calculation 2 2 2 2 4 3 4" xfId="2875"/>
    <cellStyle name="Calculation 2 2 2 2 4 3 5" xfId="2876"/>
    <cellStyle name="Calculation 2 2 2 2 4 4" xfId="2877"/>
    <cellStyle name="Calculation 2 2 2 2 4 4 2" xfId="2878"/>
    <cellStyle name="Calculation 2 2 2 2 4 4 3" xfId="2879"/>
    <cellStyle name="Calculation 2 2 2 2 4 4 4" xfId="2880"/>
    <cellStyle name="Calculation 2 2 2 2 4 4 5" xfId="2881"/>
    <cellStyle name="Calculation 2 2 2 2 4 5" xfId="2882"/>
    <cellStyle name="Calculation 2 2 2 2 4 5 2" xfId="2883"/>
    <cellStyle name="Calculation 2 2 2 2 4 6" xfId="2884"/>
    <cellStyle name="Calculation 2 2 2 2 4 6 2" xfId="2885"/>
    <cellStyle name="Calculation 2 2 2 2 4 7" xfId="2886"/>
    <cellStyle name="Calculation 2 2 2 2 4 8" xfId="2887"/>
    <cellStyle name="Calculation 2 2 2 2 5" xfId="210"/>
    <cellStyle name="Calculation 2 2 2 2 5 2" xfId="211"/>
    <cellStyle name="Calculation 2 2 2 2 5 2 2" xfId="2888"/>
    <cellStyle name="Calculation 2 2 2 2 5 2 2 2" xfId="2889"/>
    <cellStyle name="Calculation 2 2 2 2 5 2 2 3" xfId="2890"/>
    <cellStyle name="Calculation 2 2 2 2 5 2 2 4" xfId="2891"/>
    <cellStyle name="Calculation 2 2 2 2 5 2 2 5" xfId="2892"/>
    <cellStyle name="Calculation 2 2 2 2 5 2 3" xfId="2893"/>
    <cellStyle name="Calculation 2 2 2 2 5 2 3 2" xfId="2894"/>
    <cellStyle name="Calculation 2 2 2 2 5 2 3 3" xfId="2895"/>
    <cellStyle name="Calculation 2 2 2 2 5 2 3 4" xfId="2896"/>
    <cellStyle name="Calculation 2 2 2 2 5 2 3 5" xfId="2897"/>
    <cellStyle name="Calculation 2 2 2 2 5 2 4" xfId="2898"/>
    <cellStyle name="Calculation 2 2 2 2 5 2 4 2" xfId="2899"/>
    <cellStyle name="Calculation 2 2 2 2 5 2 5" xfId="2900"/>
    <cellStyle name="Calculation 2 2 2 2 5 2 5 2" xfId="2901"/>
    <cellStyle name="Calculation 2 2 2 2 5 2 6" xfId="2902"/>
    <cellStyle name="Calculation 2 2 2 2 5 2 7" xfId="2903"/>
    <cellStyle name="Calculation 2 2 2 2 5 3" xfId="2904"/>
    <cellStyle name="Calculation 2 2 2 2 5 3 2" xfId="2905"/>
    <cellStyle name="Calculation 2 2 2 2 5 3 3" xfId="2906"/>
    <cellStyle name="Calculation 2 2 2 2 5 3 4" xfId="2907"/>
    <cellStyle name="Calculation 2 2 2 2 5 3 5" xfId="2908"/>
    <cellStyle name="Calculation 2 2 2 2 5 4" xfId="2909"/>
    <cellStyle name="Calculation 2 2 2 2 5 4 2" xfId="2910"/>
    <cellStyle name="Calculation 2 2 2 2 5 4 3" xfId="2911"/>
    <cellStyle name="Calculation 2 2 2 2 5 4 4" xfId="2912"/>
    <cellStyle name="Calculation 2 2 2 2 5 4 5" xfId="2913"/>
    <cellStyle name="Calculation 2 2 2 2 5 5" xfId="2914"/>
    <cellStyle name="Calculation 2 2 2 2 5 5 2" xfId="2915"/>
    <cellStyle name="Calculation 2 2 2 2 5 6" xfId="2916"/>
    <cellStyle name="Calculation 2 2 2 2 5 6 2" xfId="2917"/>
    <cellStyle name="Calculation 2 2 2 2 5 7" xfId="2918"/>
    <cellStyle name="Calculation 2 2 2 2 5 8" xfId="2919"/>
    <cellStyle name="Calculation 2 2 2 2 6" xfId="212"/>
    <cellStyle name="Calculation 2 2 2 2 6 2" xfId="2920"/>
    <cellStyle name="Calculation 2 2 2 2 6 2 2" xfId="2921"/>
    <cellStyle name="Calculation 2 2 2 2 6 2 2 2" xfId="2922"/>
    <cellStyle name="Calculation 2 2 2 2 6 2 2 3" xfId="2923"/>
    <cellStyle name="Calculation 2 2 2 2 6 2 2 4" xfId="2924"/>
    <cellStyle name="Calculation 2 2 2 2 6 2 2 5" xfId="2925"/>
    <cellStyle name="Calculation 2 2 2 2 6 2 3" xfId="2926"/>
    <cellStyle name="Calculation 2 2 2 2 6 2 3 2" xfId="2927"/>
    <cellStyle name="Calculation 2 2 2 2 6 2 3 3" xfId="2928"/>
    <cellStyle name="Calculation 2 2 2 2 6 2 3 4" xfId="2929"/>
    <cellStyle name="Calculation 2 2 2 2 6 2 3 5" xfId="2930"/>
    <cellStyle name="Calculation 2 2 2 2 6 2 4" xfId="2931"/>
    <cellStyle name="Calculation 2 2 2 2 6 2 4 2" xfId="2932"/>
    <cellStyle name="Calculation 2 2 2 2 6 2 5" xfId="2933"/>
    <cellStyle name="Calculation 2 2 2 2 6 2 5 2" xfId="2934"/>
    <cellStyle name="Calculation 2 2 2 2 6 2 6" xfId="2935"/>
    <cellStyle name="Calculation 2 2 2 2 6 2 7" xfId="2936"/>
    <cellStyle name="Calculation 2 2 2 2 6 3" xfId="2937"/>
    <cellStyle name="Calculation 2 2 2 2 6 3 2" xfId="2938"/>
    <cellStyle name="Calculation 2 2 2 2 6 3 3" xfId="2939"/>
    <cellStyle name="Calculation 2 2 2 2 6 3 4" xfId="2940"/>
    <cellStyle name="Calculation 2 2 2 2 6 3 5" xfId="2941"/>
    <cellStyle name="Calculation 2 2 2 2 6 4" xfId="2942"/>
    <cellStyle name="Calculation 2 2 2 2 6 4 2" xfId="2943"/>
    <cellStyle name="Calculation 2 2 2 2 6 4 3" xfId="2944"/>
    <cellStyle name="Calculation 2 2 2 2 6 4 4" xfId="2945"/>
    <cellStyle name="Calculation 2 2 2 2 6 4 5" xfId="2946"/>
    <cellStyle name="Calculation 2 2 2 2 6 5" xfId="2947"/>
    <cellStyle name="Calculation 2 2 2 2 6 5 2" xfId="2948"/>
    <cellStyle name="Calculation 2 2 2 2 6 6" xfId="2949"/>
    <cellStyle name="Calculation 2 2 2 2 6 6 2" xfId="2950"/>
    <cellStyle name="Calculation 2 2 2 2 6 7" xfId="2951"/>
    <cellStyle name="Calculation 2 2 2 2 6 8" xfId="2952"/>
    <cellStyle name="Calculation 2 2 2 2 7" xfId="2953"/>
    <cellStyle name="Calculation 2 2 2 2 7 2" xfId="2954"/>
    <cellStyle name="Calculation 2 2 2 2 7 2 2" xfId="2955"/>
    <cellStyle name="Calculation 2 2 2 2 7 2 2 2" xfId="2956"/>
    <cellStyle name="Calculation 2 2 2 2 7 2 2 3" xfId="2957"/>
    <cellStyle name="Calculation 2 2 2 2 7 2 2 4" xfId="2958"/>
    <cellStyle name="Calculation 2 2 2 2 7 2 2 5" xfId="2959"/>
    <cellStyle name="Calculation 2 2 2 2 7 2 3" xfId="2960"/>
    <cellStyle name="Calculation 2 2 2 2 7 2 3 2" xfId="2961"/>
    <cellStyle name="Calculation 2 2 2 2 7 2 3 3" xfId="2962"/>
    <cellStyle name="Calculation 2 2 2 2 7 2 3 4" xfId="2963"/>
    <cellStyle name="Calculation 2 2 2 2 7 2 3 5" xfId="2964"/>
    <cellStyle name="Calculation 2 2 2 2 7 2 4" xfId="2965"/>
    <cellStyle name="Calculation 2 2 2 2 7 2 4 2" xfId="2966"/>
    <cellStyle name="Calculation 2 2 2 2 7 2 5" xfId="2967"/>
    <cellStyle name="Calculation 2 2 2 2 7 2 5 2" xfId="2968"/>
    <cellStyle name="Calculation 2 2 2 2 7 2 6" xfId="2969"/>
    <cellStyle name="Calculation 2 2 2 2 7 2 7" xfId="2970"/>
    <cellStyle name="Calculation 2 2 2 2 7 3" xfId="2971"/>
    <cellStyle name="Calculation 2 2 2 2 7 3 2" xfId="2972"/>
    <cellStyle name="Calculation 2 2 2 2 7 3 3" xfId="2973"/>
    <cellStyle name="Calculation 2 2 2 2 7 3 4" xfId="2974"/>
    <cellStyle name="Calculation 2 2 2 2 7 3 5" xfId="2975"/>
    <cellStyle name="Calculation 2 2 2 2 7 4" xfId="2976"/>
    <cellStyle name="Calculation 2 2 2 2 7 4 2" xfId="2977"/>
    <cellStyle name="Calculation 2 2 2 2 7 4 3" xfId="2978"/>
    <cellStyle name="Calculation 2 2 2 2 7 4 4" xfId="2979"/>
    <cellStyle name="Calculation 2 2 2 2 7 4 5" xfId="2980"/>
    <cellStyle name="Calculation 2 2 2 2 7 5" xfId="2981"/>
    <cellStyle name="Calculation 2 2 2 2 7 5 2" xfId="2982"/>
    <cellStyle name="Calculation 2 2 2 2 7 6" xfId="2983"/>
    <cellStyle name="Calculation 2 2 2 2 7 6 2" xfId="2984"/>
    <cellStyle name="Calculation 2 2 2 2 7 7" xfId="2985"/>
    <cellStyle name="Calculation 2 2 2 2 7 8" xfId="2986"/>
    <cellStyle name="Calculation 2 2 2 2 8" xfId="2987"/>
    <cellStyle name="Calculation 2 2 2 2 8 2" xfId="2988"/>
    <cellStyle name="Calculation 2 2 2 2 8 2 2" xfId="2989"/>
    <cellStyle name="Calculation 2 2 2 2 8 2 2 2" xfId="2990"/>
    <cellStyle name="Calculation 2 2 2 2 8 2 2 3" xfId="2991"/>
    <cellStyle name="Calculation 2 2 2 2 8 2 2 4" xfId="2992"/>
    <cellStyle name="Calculation 2 2 2 2 8 2 2 5" xfId="2993"/>
    <cellStyle name="Calculation 2 2 2 2 8 2 3" xfId="2994"/>
    <cellStyle name="Calculation 2 2 2 2 8 2 3 2" xfId="2995"/>
    <cellStyle name="Calculation 2 2 2 2 8 2 3 3" xfId="2996"/>
    <cellStyle name="Calculation 2 2 2 2 8 2 3 4" xfId="2997"/>
    <cellStyle name="Calculation 2 2 2 2 8 2 3 5" xfId="2998"/>
    <cellStyle name="Calculation 2 2 2 2 8 2 4" xfId="2999"/>
    <cellStyle name="Calculation 2 2 2 2 8 2 4 2" xfId="3000"/>
    <cellStyle name="Calculation 2 2 2 2 8 2 5" xfId="3001"/>
    <cellStyle name="Calculation 2 2 2 2 8 2 5 2" xfId="3002"/>
    <cellStyle name="Calculation 2 2 2 2 8 2 6" xfId="3003"/>
    <cellStyle name="Calculation 2 2 2 2 8 2 7" xfId="3004"/>
    <cellStyle name="Calculation 2 2 2 2 8 3" xfId="3005"/>
    <cellStyle name="Calculation 2 2 2 2 8 3 2" xfId="3006"/>
    <cellStyle name="Calculation 2 2 2 2 8 3 3" xfId="3007"/>
    <cellStyle name="Calculation 2 2 2 2 8 3 4" xfId="3008"/>
    <cellStyle name="Calculation 2 2 2 2 8 3 5" xfId="3009"/>
    <cellStyle name="Calculation 2 2 2 2 8 4" xfId="3010"/>
    <cellStyle name="Calculation 2 2 2 2 8 4 2" xfId="3011"/>
    <cellStyle name="Calculation 2 2 2 2 8 4 3" xfId="3012"/>
    <cellStyle name="Calculation 2 2 2 2 8 4 4" xfId="3013"/>
    <cellStyle name="Calculation 2 2 2 2 8 4 5" xfId="3014"/>
    <cellStyle name="Calculation 2 2 2 2 8 5" xfId="3015"/>
    <cellStyle name="Calculation 2 2 2 2 8 5 2" xfId="3016"/>
    <cellStyle name="Calculation 2 2 2 2 8 6" xfId="3017"/>
    <cellStyle name="Calculation 2 2 2 2 8 6 2" xfId="3018"/>
    <cellStyle name="Calculation 2 2 2 2 8 7" xfId="3019"/>
    <cellStyle name="Calculation 2 2 2 2 8 8" xfId="3020"/>
    <cellStyle name="Calculation 2 2 2 2 9" xfId="3021"/>
    <cellStyle name="Calculation 2 2 2 2 9 2" xfId="3022"/>
    <cellStyle name="Calculation 2 2 2 2 9 2 2" xfId="3023"/>
    <cellStyle name="Calculation 2 2 2 2 9 2 2 2" xfId="3024"/>
    <cellStyle name="Calculation 2 2 2 2 9 2 2 3" xfId="3025"/>
    <cellStyle name="Calculation 2 2 2 2 9 2 2 4" xfId="3026"/>
    <cellStyle name="Calculation 2 2 2 2 9 2 2 5" xfId="3027"/>
    <cellStyle name="Calculation 2 2 2 2 9 2 3" xfId="3028"/>
    <cellStyle name="Calculation 2 2 2 2 9 2 3 2" xfId="3029"/>
    <cellStyle name="Calculation 2 2 2 2 9 2 3 3" xfId="3030"/>
    <cellStyle name="Calculation 2 2 2 2 9 2 3 4" xfId="3031"/>
    <cellStyle name="Calculation 2 2 2 2 9 2 3 5" xfId="3032"/>
    <cellStyle name="Calculation 2 2 2 2 9 2 4" xfId="3033"/>
    <cellStyle name="Calculation 2 2 2 2 9 2 4 2" xfId="3034"/>
    <cellStyle name="Calculation 2 2 2 2 9 2 5" xfId="3035"/>
    <cellStyle name="Calculation 2 2 2 2 9 2 5 2" xfId="3036"/>
    <cellStyle name="Calculation 2 2 2 2 9 2 6" xfId="3037"/>
    <cellStyle name="Calculation 2 2 2 2 9 2 7" xfId="3038"/>
    <cellStyle name="Calculation 2 2 2 2 9 3" xfId="3039"/>
    <cellStyle name="Calculation 2 2 2 2 9 3 2" xfId="3040"/>
    <cellStyle name="Calculation 2 2 2 2 9 3 3" xfId="3041"/>
    <cellStyle name="Calculation 2 2 2 2 9 3 4" xfId="3042"/>
    <cellStyle name="Calculation 2 2 2 2 9 3 5" xfId="3043"/>
    <cellStyle name="Calculation 2 2 2 2 9 4" xfId="3044"/>
    <cellStyle name="Calculation 2 2 2 2 9 4 2" xfId="3045"/>
    <cellStyle name="Calculation 2 2 2 2 9 4 3" xfId="3046"/>
    <cellStyle name="Calculation 2 2 2 2 9 4 4" xfId="3047"/>
    <cellStyle name="Calculation 2 2 2 2 9 4 5" xfId="3048"/>
    <cellStyle name="Calculation 2 2 2 2 9 5" xfId="3049"/>
    <cellStyle name="Calculation 2 2 2 2 9 5 2" xfId="3050"/>
    <cellStyle name="Calculation 2 2 2 2 9 6" xfId="3051"/>
    <cellStyle name="Calculation 2 2 2 2 9 6 2" xfId="3052"/>
    <cellStyle name="Calculation 2 2 2 2 9 7" xfId="3053"/>
    <cellStyle name="Calculation 2 2 2 2 9 8" xfId="3054"/>
    <cellStyle name="Calculation 2 2 2 3" xfId="213"/>
    <cellStyle name="Calculation 2 2 2 3 2" xfId="214"/>
    <cellStyle name="Calculation 2 2 2 4" xfId="215"/>
    <cellStyle name="Calculation 2 2 2 4 2" xfId="216"/>
    <cellStyle name="Calculation 2 2 2 5" xfId="217"/>
    <cellStyle name="Calculation 2 2 2 6" xfId="3055"/>
    <cellStyle name="Calculation 2 2 2 6 2" xfId="3056"/>
    <cellStyle name="Calculation 2 2 2_T-straight with PEDs adjustor" xfId="3057"/>
    <cellStyle name="Calculation 2 2 3" xfId="218"/>
    <cellStyle name="Calculation 2 2 3 10" xfId="3058"/>
    <cellStyle name="Calculation 2 2 3 10 2" xfId="3059"/>
    <cellStyle name="Calculation 2 2 3 10 2 2" xfId="3060"/>
    <cellStyle name="Calculation 2 2 3 10 2 2 2" xfId="3061"/>
    <cellStyle name="Calculation 2 2 3 10 2 2 3" xfId="3062"/>
    <cellStyle name="Calculation 2 2 3 10 2 2 4" xfId="3063"/>
    <cellStyle name="Calculation 2 2 3 10 2 2 5" xfId="3064"/>
    <cellStyle name="Calculation 2 2 3 10 2 3" xfId="3065"/>
    <cellStyle name="Calculation 2 2 3 10 2 3 2" xfId="3066"/>
    <cellStyle name="Calculation 2 2 3 10 2 3 3" xfId="3067"/>
    <cellStyle name="Calculation 2 2 3 10 2 3 4" xfId="3068"/>
    <cellStyle name="Calculation 2 2 3 10 2 3 5" xfId="3069"/>
    <cellStyle name="Calculation 2 2 3 10 2 4" xfId="3070"/>
    <cellStyle name="Calculation 2 2 3 10 2 4 2" xfId="3071"/>
    <cellStyle name="Calculation 2 2 3 10 2 5" xfId="3072"/>
    <cellStyle name="Calculation 2 2 3 10 2 5 2" xfId="3073"/>
    <cellStyle name="Calculation 2 2 3 10 2 6" xfId="3074"/>
    <cellStyle name="Calculation 2 2 3 10 2 7" xfId="3075"/>
    <cellStyle name="Calculation 2 2 3 10 3" xfId="3076"/>
    <cellStyle name="Calculation 2 2 3 10 3 2" xfId="3077"/>
    <cellStyle name="Calculation 2 2 3 10 3 3" xfId="3078"/>
    <cellStyle name="Calculation 2 2 3 10 3 4" xfId="3079"/>
    <cellStyle name="Calculation 2 2 3 10 3 5" xfId="3080"/>
    <cellStyle name="Calculation 2 2 3 10 4" xfId="3081"/>
    <cellStyle name="Calculation 2 2 3 10 4 2" xfId="3082"/>
    <cellStyle name="Calculation 2 2 3 10 4 3" xfId="3083"/>
    <cellStyle name="Calculation 2 2 3 10 4 4" xfId="3084"/>
    <cellStyle name="Calculation 2 2 3 10 4 5" xfId="3085"/>
    <cellStyle name="Calculation 2 2 3 10 5" xfId="3086"/>
    <cellStyle name="Calculation 2 2 3 10 5 2" xfId="3087"/>
    <cellStyle name="Calculation 2 2 3 10 6" xfId="3088"/>
    <cellStyle name="Calculation 2 2 3 10 6 2" xfId="3089"/>
    <cellStyle name="Calculation 2 2 3 10 7" xfId="3090"/>
    <cellStyle name="Calculation 2 2 3 10 8" xfId="3091"/>
    <cellStyle name="Calculation 2 2 3 11" xfId="3092"/>
    <cellStyle name="Calculation 2 2 3 11 2" xfId="3093"/>
    <cellStyle name="Calculation 2 2 3 11 2 2" xfId="3094"/>
    <cellStyle name="Calculation 2 2 3 11 2 2 2" xfId="3095"/>
    <cellStyle name="Calculation 2 2 3 11 2 2 3" xfId="3096"/>
    <cellStyle name="Calculation 2 2 3 11 2 2 4" xfId="3097"/>
    <cellStyle name="Calculation 2 2 3 11 2 2 5" xfId="3098"/>
    <cellStyle name="Calculation 2 2 3 11 2 3" xfId="3099"/>
    <cellStyle name="Calculation 2 2 3 11 2 3 2" xfId="3100"/>
    <cellStyle name="Calculation 2 2 3 11 2 3 3" xfId="3101"/>
    <cellStyle name="Calculation 2 2 3 11 2 3 4" xfId="3102"/>
    <cellStyle name="Calculation 2 2 3 11 2 3 5" xfId="3103"/>
    <cellStyle name="Calculation 2 2 3 11 2 4" xfId="3104"/>
    <cellStyle name="Calculation 2 2 3 11 2 4 2" xfId="3105"/>
    <cellStyle name="Calculation 2 2 3 11 2 5" xfId="3106"/>
    <cellStyle name="Calculation 2 2 3 11 2 5 2" xfId="3107"/>
    <cellStyle name="Calculation 2 2 3 11 2 6" xfId="3108"/>
    <cellStyle name="Calculation 2 2 3 11 2 7" xfId="3109"/>
    <cellStyle name="Calculation 2 2 3 11 3" xfId="3110"/>
    <cellStyle name="Calculation 2 2 3 11 3 2" xfId="3111"/>
    <cellStyle name="Calculation 2 2 3 11 3 3" xfId="3112"/>
    <cellStyle name="Calculation 2 2 3 11 3 4" xfId="3113"/>
    <cellStyle name="Calculation 2 2 3 11 3 5" xfId="3114"/>
    <cellStyle name="Calculation 2 2 3 11 4" xfId="3115"/>
    <cellStyle name="Calculation 2 2 3 11 4 2" xfId="3116"/>
    <cellStyle name="Calculation 2 2 3 11 4 3" xfId="3117"/>
    <cellStyle name="Calculation 2 2 3 11 4 4" xfId="3118"/>
    <cellStyle name="Calculation 2 2 3 11 4 5" xfId="3119"/>
    <cellStyle name="Calculation 2 2 3 11 5" xfId="3120"/>
    <cellStyle name="Calculation 2 2 3 11 5 2" xfId="3121"/>
    <cellStyle name="Calculation 2 2 3 11 6" xfId="3122"/>
    <cellStyle name="Calculation 2 2 3 11 6 2" xfId="3123"/>
    <cellStyle name="Calculation 2 2 3 11 7" xfId="3124"/>
    <cellStyle name="Calculation 2 2 3 11 8" xfId="3125"/>
    <cellStyle name="Calculation 2 2 3 12" xfId="3126"/>
    <cellStyle name="Calculation 2 2 3 12 2" xfId="3127"/>
    <cellStyle name="Calculation 2 2 3 12 2 2" xfId="3128"/>
    <cellStyle name="Calculation 2 2 3 12 2 2 2" xfId="3129"/>
    <cellStyle name="Calculation 2 2 3 12 2 2 3" xfId="3130"/>
    <cellStyle name="Calculation 2 2 3 12 2 2 4" xfId="3131"/>
    <cellStyle name="Calculation 2 2 3 12 2 2 5" xfId="3132"/>
    <cellStyle name="Calculation 2 2 3 12 2 3" xfId="3133"/>
    <cellStyle name="Calculation 2 2 3 12 2 3 2" xfId="3134"/>
    <cellStyle name="Calculation 2 2 3 12 2 3 3" xfId="3135"/>
    <cellStyle name="Calculation 2 2 3 12 2 3 4" xfId="3136"/>
    <cellStyle name="Calculation 2 2 3 12 2 3 5" xfId="3137"/>
    <cellStyle name="Calculation 2 2 3 12 2 4" xfId="3138"/>
    <cellStyle name="Calculation 2 2 3 12 2 4 2" xfId="3139"/>
    <cellStyle name="Calculation 2 2 3 12 2 5" xfId="3140"/>
    <cellStyle name="Calculation 2 2 3 12 2 5 2" xfId="3141"/>
    <cellStyle name="Calculation 2 2 3 12 2 6" xfId="3142"/>
    <cellStyle name="Calculation 2 2 3 12 2 7" xfId="3143"/>
    <cellStyle name="Calculation 2 2 3 12 3" xfId="3144"/>
    <cellStyle name="Calculation 2 2 3 12 3 2" xfId="3145"/>
    <cellStyle name="Calculation 2 2 3 12 3 3" xfId="3146"/>
    <cellStyle name="Calculation 2 2 3 12 3 4" xfId="3147"/>
    <cellStyle name="Calculation 2 2 3 12 3 5" xfId="3148"/>
    <cellStyle name="Calculation 2 2 3 12 4" xfId="3149"/>
    <cellStyle name="Calculation 2 2 3 12 4 2" xfId="3150"/>
    <cellStyle name="Calculation 2 2 3 12 4 3" xfId="3151"/>
    <cellStyle name="Calculation 2 2 3 12 4 4" xfId="3152"/>
    <cellStyle name="Calculation 2 2 3 12 4 5" xfId="3153"/>
    <cellStyle name="Calculation 2 2 3 12 5" xfId="3154"/>
    <cellStyle name="Calculation 2 2 3 12 5 2" xfId="3155"/>
    <cellStyle name="Calculation 2 2 3 12 6" xfId="3156"/>
    <cellStyle name="Calculation 2 2 3 12 6 2" xfId="3157"/>
    <cellStyle name="Calculation 2 2 3 12 7" xfId="3158"/>
    <cellStyle name="Calculation 2 2 3 12 8" xfId="3159"/>
    <cellStyle name="Calculation 2 2 3 13" xfId="3160"/>
    <cellStyle name="Calculation 2 2 3 13 2" xfId="3161"/>
    <cellStyle name="Calculation 2 2 3 13 2 2" xfId="3162"/>
    <cellStyle name="Calculation 2 2 3 13 2 2 2" xfId="3163"/>
    <cellStyle name="Calculation 2 2 3 13 2 2 3" xfId="3164"/>
    <cellStyle name="Calculation 2 2 3 13 2 2 4" xfId="3165"/>
    <cellStyle name="Calculation 2 2 3 13 2 2 5" xfId="3166"/>
    <cellStyle name="Calculation 2 2 3 13 2 3" xfId="3167"/>
    <cellStyle name="Calculation 2 2 3 13 2 3 2" xfId="3168"/>
    <cellStyle name="Calculation 2 2 3 13 2 3 3" xfId="3169"/>
    <cellStyle name="Calculation 2 2 3 13 2 3 4" xfId="3170"/>
    <cellStyle name="Calculation 2 2 3 13 2 3 5" xfId="3171"/>
    <cellStyle name="Calculation 2 2 3 13 2 4" xfId="3172"/>
    <cellStyle name="Calculation 2 2 3 13 2 4 2" xfId="3173"/>
    <cellStyle name="Calculation 2 2 3 13 2 5" xfId="3174"/>
    <cellStyle name="Calculation 2 2 3 13 2 5 2" xfId="3175"/>
    <cellStyle name="Calculation 2 2 3 13 2 6" xfId="3176"/>
    <cellStyle name="Calculation 2 2 3 13 2 7" xfId="3177"/>
    <cellStyle name="Calculation 2 2 3 13 3" xfId="3178"/>
    <cellStyle name="Calculation 2 2 3 13 3 2" xfId="3179"/>
    <cellStyle name="Calculation 2 2 3 13 3 3" xfId="3180"/>
    <cellStyle name="Calculation 2 2 3 13 3 4" xfId="3181"/>
    <cellStyle name="Calculation 2 2 3 13 3 5" xfId="3182"/>
    <cellStyle name="Calculation 2 2 3 13 4" xfId="3183"/>
    <cellStyle name="Calculation 2 2 3 13 4 2" xfId="3184"/>
    <cellStyle name="Calculation 2 2 3 13 4 3" xfId="3185"/>
    <cellStyle name="Calculation 2 2 3 13 4 4" xfId="3186"/>
    <cellStyle name="Calculation 2 2 3 13 4 5" xfId="3187"/>
    <cellStyle name="Calculation 2 2 3 13 5" xfId="3188"/>
    <cellStyle name="Calculation 2 2 3 13 5 2" xfId="3189"/>
    <cellStyle name="Calculation 2 2 3 13 6" xfId="3190"/>
    <cellStyle name="Calculation 2 2 3 13 6 2" xfId="3191"/>
    <cellStyle name="Calculation 2 2 3 13 7" xfId="3192"/>
    <cellStyle name="Calculation 2 2 3 13 8" xfId="3193"/>
    <cellStyle name="Calculation 2 2 3 14" xfId="3194"/>
    <cellStyle name="Calculation 2 2 3 14 2" xfId="3195"/>
    <cellStyle name="Calculation 2 2 3 14 2 2" xfId="3196"/>
    <cellStyle name="Calculation 2 2 3 14 2 2 2" xfId="3197"/>
    <cellStyle name="Calculation 2 2 3 14 2 2 3" xfId="3198"/>
    <cellStyle name="Calculation 2 2 3 14 2 2 4" xfId="3199"/>
    <cellStyle name="Calculation 2 2 3 14 2 2 5" xfId="3200"/>
    <cellStyle name="Calculation 2 2 3 14 2 3" xfId="3201"/>
    <cellStyle name="Calculation 2 2 3 14 2 3 2" xfId="3202"/>
    <cellStyle name="Calculation 2 2 3 14 2 3 3" xfId="3203"/>
    <cellStyle name="Calculation 2 2 3 14 2 3 4" xfId="3204"/>
    <cellStyle name="Calculation 2 2 3 14 2 3 5" xfId="3205"/>
    <cellStyle name="Calculation 2 2 3 14 2 4" xfId="3206"/>
    <cellStyle name="Calculation 2 2 3 14 2 4 2" xfId="3207"/>
    <cellStyle name="Calculation 2 2 3 14 2 5" xfId="3208"/>
    <cellStyle name="Calculation 2 2 3 14 2 5 2" xfId="3209"/>
    <cellStyle name="Calculation 2 2 3 14 2 6" xfId="3210"/>
    <cellStyle name="Calculation 2 2 3 14 2 7" xfId="3211"/>
    <cellStyle name="Calculation 2 2 3 14 3" xfId="3212"/>
    <cellStyle name="Calculation 2 2 3 14 3 2" xfId="3213"/>
    <cellStyle name="Calculation 2 2 3 14 3 3" xfId="3214"/>
    <cellStyle name="Calculation 2 2 3 14 3 4" xfId="3215"/>
    <cellStyle name="Calculation 2 2 3 14 3 5" xfId="3216"/>
    <cellStyle name="Calculation 2 2 3 14 4" xfId="3217"/>
    <cellStyle name="Calculation 2 2 3 14 4 2" xfId="3218"/>
    <cellStyle name="Calculation 2 2 3 14 4 3" xfId="3219"/>
    <cellStyle name="Calculation 2 2 3 14 4 4" xfId="3220"/>
    <cellStyle name="Calculation 2 2 3 14 4 5" xfId="3221"/>
    <cellStyle name="Calculation 2 2 3 14 5" xfId="3222"/>
    <cellStyle name="Calculation 2 2 3 14 5 2" xfId="3223"/>
    <cellStyle name="Calculation 2 2 3 14 6" xfId="3224"/>
    <cellStyle name="Calculation 2 2 3 14 6 2" xfId="3225"/>
    <cellStyle name="Calculation 2 2 3 14 7" xfId="3226"/>
    <cellStyle name="Calculation 2 2 3 14 8" xfId="3227"/>
    <cellStyle name="Calculation 2 2 3 15" xfId="3228"/>
    <cellStyle name="Calculation 2 2 3 15 2" xfId="3229"/>
    <cellStyle name="Calculation 2 2 3 15 2 2" xfId="3230"/>
    <cellStyle name="Calculation 2 2 3 15 2 3" xfId="3231"/>
    <cellStyle name="Calculation 2 2 3 15 2 4" xfId="3232"/>
    <cellStyle name="Calculation 2 2 3 15 2 5" xfId="3233"/>
    <cellStyle name="Calculation 2 2 3 15 3" xfId="3234"/>
    <cellStyle name="Calculation 2 2 3 15 3 2" xfId="3235"/>
    <cellStyle name="Calculation 2 2 3 15 3 3" xfId="3236"/>
    <cellStyle name="Calculation 2 2 3 15 3 4" xfId="3237"/>
    <cellStyle name="Calculation 2 2 3 15 3 5" xfId="3238"/>
    <cellStyle name="Calculation 2 2 3 15 4" xfId="3239"/>
    <cellStyle name="Calculation 2 2 3 15 4 2" xfId="3240"/>
    <cellStyle name="Calculation 2 2 3 15 5" xfId="3241"/>
    <cellStyle name="Calculation 2 2 3 15 5 2" xfId="3242"/>
    <cellStyle name="Calculation 2 2 3 15 6" xfId="3243"/>
    <cellStyle name="Calculation 2 2 3 15 7" xfId="3244"/>
    <cellStyle name="Calculation 2 2 3 16" xfId="3245"/>
    <cellStyle name="Calculation 2 2 3 16 2" xfId="3246"/>
    <cellStyle name="Calculation 2 2 3 16 3" xfId="3247"/>
    <cellStyle name="Calculation 2 2 3 16 4" xfId="3248"/>
    <cellStyle name="Calculation 2 2 3 16 5" xfId="3249"/>
    <cellStyle name="Calculation 2 2 3 17" xfId="3250"/>
    <cellStyle name="Calculation 2 2 3 17 2" xfId="3251"/>
    <cellStyle name="Calculation 2 2 3 17 3" xfId="3252"/>
    <cellStyle name="Calculation 2 2 3 17 4" xfId="3253"/>
    <cellStyle name="Calculation 2 2 3 17 5" xfId="3254"/>
    <cellStyle name="Calculation 2 2 3 18" xfId="3255"/>
    <cellStyle name="Calculation 2 2 3 18 2" xfId="3256"/>
    <cellStyle name="Calculation 2 2 3 19" xfId="3257"/>
    <cellStyle name="Calculation 2 2 3 19 2" xfId="3258"/>
    <cellStyle name="Calculation 2 2 3 2" xfId="219"/>
    <cellStyle name="Calculation 2 2 3 2 2" xfId="220"/>
    <cellStyle name="Calculation 2 2 3 2 2 2" xfId="3259"/>
    <cellStyle name="Calculation 2 2 3 2 2 2 2" xfId="3260"/>
    <cellStyle name="Calculation 2 2 3 2 2 2 3" xfId="3261"/>
    <cellStyle name="Calculation 2 2 3 2 2 2 4" xfId="3262"/>
    <cellStyle name="Calculation 2 2 3 2 2 2 5" xfId="3263"/>
    <cellStyle name="Calculation 2 2 3 2 2 3" xfId="3264"/>
    <cellStyle name="Calculation 2 2 3 2 2 3 2" xfId="3265"/>
    <cellStyle name="Calculation 2 2 3 2 2 3 3" xfId="3266"/>
    <cellStyle name="Calculation 2 2 3 2 2 3 4" xfId="3267"/>
    <cellStyle name="Calculation 2 2 3 2 2 3 5" xfId="3268"/>
    <cellStyle name="Calculation 2 2 3 2 2 4" xfId="3269"/>
    <cellStyle name="Calculation 2 2 3 2 2 4 2" xfId="3270"/>
    <cellStyle name="Calculation 2 2 3 2 2 5" xfId="3271"/>
    <cellStyle name="Calculation 2 2 3 2 2 5 2" xfId="3272"/>
    <cellStyle name="Calculation 2 2 3 2 2 6" xfId="3273"/>
    <cellStyle name="Calculation 2 2 3 2 2 7" xfId="3274"/>
    <cellStyle name="Calculation 2 2 3 2 3" xfId="3275"/>
    <cellStyle name="Calculation 2 2 3 2 3 2" xfId="3276"/>
    <cellStyle name="Calculation 2 2 3 2 3 3" xfId="3277"/>
    <cellStyle name="Calculation 2 2 3 2 3 4" xfId="3278"/>
    <cellStyle name="Calculation 2 2 3 2 3 5" xfId="3279"/>
    <cellStyle name="Calculation 2 2 3 2 4" xfId="3280"/>
    <cellStyle name="Calculation 2 2 3 2 4 2" xfId="3281"/>
    <cellStyle name="Calculation 2 2 3 2 4 3" xfId="3282"/>
    <cellStyle name="Calculation 2 2 3 2 4 4" xfId="3283"/>
    <cellStyle name="Calculation 2 2 3 2 4 5" xfId="3284"/>
    <cellStyle name="Calculation 2 2 3 2 5" xfId="3285"/>
    <cellStyle name="Calculation 2 2 3 2 5 2" xfId="3286"/>
    <cellStyle name="Calculation 2 2 3 2 6" xfId="3287"/>
    <cellStyle name="Calculation 2 2 3 2 6 2" xfId="3288"/>
    <cellStyle name="Calculation 2 2 3 2 7" xfId="3289"/>
    <cellStyle name="Calculation 2 2 3 2 8" xfId="3290"/>
    <cellStyle name="Calculation 2 2 3 20" xfId="3291"/>
    <cellStyle name="Calculation 2 2 3 21" xfId="3292"/>
    <cellStyle name="Calculation 2 2 3 3" xfId="221"/>
    <cellStyle name="Calculation 2 2 3 3 2" xfId="222"/>
    <cellStyle name="Calculation 2 2 3 3 2 2" xfId="3293"/>
    <cellStyle name="Calculation 2 2 3 3 2 2 2" xfId="3294"/>
    <cellStyle name="Calculation 2 2 3 3 2 2 3" xfId="3295"/>
    <cellStyle name="Calculation 2 2 3 3 2 2 4" xfId="3296"/>
    <cellStyle name="Calculation 2 2 3 3 2 2 5" xfId="3297"/>
    <cellStyle name="Calculation 2 2 3 3 2 3" xfId="3298"/>
    <cellStyle name="Calculation 2 2 3 3 2 3 2" xfId="3299"/>
    <cellStyle name="Calculation 2 2 3 3 2 3 3" xfId="3300"/>
    <cellStyle name="Calculation 2 2 3 3 2 3 4" xfId="3301"/>
    <cellStyle name="Calculation 2 2 3 3 2 3 5" xfId="3302"/>
    <cellStyle name="Calculation 2 2 3 3 2 4" xfId="3303"/>
    <cellStyle name="Calculation 2 2 3 3 2 4 2" xfId="3304"/>
    <cellStyle name="Calculation 2 2 3 3 2 5" xfId="3305"/>
    <cellStyle name="Calculation 2 2 3 3 2 5 2" xfId="3306"/>
    <cellStyle name="Calculation 2 2 3 3 2 6" xfId="3307"/>
    <cellStyle name="Calculation 2 2 3 3 2 7" xfId="3308"/>
    <cellStyle name="Calculation 2 2 3 3 3" xfId="3309"/>
    <cellStyle name="Calculation 2 2 3 3 3 2" xfId="3310"/>
    <cellStyle name="Calculation 2 2 3 3 3 3" xfId="3311"/>
    <cellStyle name="Calculation 2 2 3 3 3 4" xfId="3312"/>
    <cellStyle name="Calculation 2 2 3 3 3 5" xfId="3313"/>
    <cellStyle name="Calculation 2 2 3 3 4" xfId="3314"/>
    <cellStyle name="Calculation 2 2 3 3 4 2" xfId="3315"/>
    <cellStyle name="Calculation 2 2 3 3 4 3" xfId="3316"/>
    <cellStyle name="Calculation 2 2 3 3 4 4" xfId="3317"/>
    <cellStyle name="Calculation 2 2 3 3 4 5" xfId="3318"/>
    <cellStyle name="Calculation 2 2 3 3 5" xfId="3319"/>
    <cellStyle name="Calculation 2 2 3 3 5 2" xfId="3320"/>
    <cellStyle name="Calculation 2 2 3 3 6" xfId="3321"/>
    <cellStyle name="Calculation 2 2 3 3 6 2" xfId="3322"/>
    <cellStyle name="Calculation 2 2 3 3 7" xfId="3323"/>
    <cellStyle name="Calculation 2 2 3 3 8" xfId="3324"/>
    <cellStyle name="Calculation 2 2 3 4" xfId="223"/>
    <cellStyle name="Calculation 2 2 3 4 2" xfId="224"/>
    <cellStyle name="Calculation 2 2 3 4 2 2" xfId="3325"/>
    <cellStyle name="Calculation 2 2 3 4 2 2 2" xfId="3326"/>
    <cellStyle name="Calculation 2 2 3 4 2 2 3" xfId="3327"/>
    <cellStyle name="Calculation 2 2 3 4 2 2 4" xfId="3328"/>
    <cellStyle name="Calculation 2 2 3 4 2 2 5" xfId="3329"/>
    <cellStyle name="Calculation 2 2 3 4 2 3" xfId="3330"/>
    <cellStyle name="Calculation 2 2 3 4 2 3 2" xfId="3331"/>
    <cellStyle name="Calculation 2 2 3 4 2 3 3" xfId="3332"/>
    <cellStyle name="Calculation 2 2 3 4 2 3 4" xfId="3333"/>
    <cellStyle name="Calculation 2 2 3 4 2 3 5" xfId="3334"/>
    <cellStyle name="Calculation 2 2 3 4 2 4" xfId="3335"/>
    <cellStyle name="Calculation 2 2 3 4 2 4 2" xfId="3336"/>
    <cellStyle name="Calculation 2 2 3 4 2 5" xfId="3337"/>
    <cellStyle name="Calculation 2 2 3 4 2 5 2" xfId="3338"/>
    <cellStyle name="Calculation 2 2 3 4 2 6" xfId="3339"/>
    <cellStyle name="Calculation 2 2 3 4 2 7" xfId="3340"/>
    <cellStyle name="Calculation 2 2 3 4 3" xfId="3341"/>
    <cellStyle name="Calculation 2 2 3 4 3 2" xfId="3342"/>
    <cellStyle name="Calculation 2 2 3 4 3 3" xfId="3343"/>
    <cellStyle name="Calculation 2 2 3 4 3 4" xfId="3344"/>
    <cellStyle name="Calculation 2 2 3 4 3 5" xfId="3345"/>
    <cellStyle name="Calculation 2 2 3 4 4" xfId="3346"/>
    <cellStyle name="Calculation 2 2 3 4 4 2" xfId="3347"/>
    <cellStyle name="Calculation 2 2 3 4 4 3" xfId="3348"/>
    <cellStyle name="Calculation 2 2 3 4 4 4" xfId="3349"/>
    <cellStyle name="Calculation 2 2 3 4 4 5" xfId="3350"/>
    <cellStyle name="Calculation 2 2 3 4 5" xfId="3351"/>
    <cellStyle name="Calculation 2 2 3 4 5 2" xfId="3352"/>
    <cellStyle name="Calculation 2 2 3 4 6" xfId="3353"/>
    <cellStyle name="Calculation 2 2 3 4 6 2" xfId="3354"/>
    <cellStyle name="Calculation 2 2 3 4 7" xfId="3355"/>
    <cellStyle name="Calculation 2 2 3 4 8" xfId="3356"/>
    <cellStyle name="Calculation 2 2 3 5" xfId="225"/>
    <cellStyle name="Calculation 2 2 3 5 2" xfId="226"/>
    <cellStyle name="Calculation 2 2 3 5 2 2" xfId="3357"/>
    <cellStyle name="Calculation 2 2 3 5 2 2 2" xfId="3358"/>
    <cellStyle name="Calculation 2 2 3 5 2 2 3" xfId="3359"/>
    <cellStyle name="Calculation 2 2 3 5 2 2 4" xfId="3360"/>
    <cellStyle name="Calculation 2 2 3 5 2 2 5" xfId="3361"/>
    <cellStyle name="Calculation 2 2 3 5 2 3" xfId="3362"/>
    <cellStyle name="Calculation 2 2 3 5 2 3 2" xfId="3363"/>
    <cellStyle name="Calculation 2 2 3 5 2 3 3" xfId="3364"/>
    <cellStyle name="Calculation 2 2 3 5 2 3 4" xfId="3365"/>
    <cellStyle name="Calculation 2 2 3 5 2 3 5" xfId="3366"/>
    <cellStyle name="Calculation 2 2 3 5 2 4" xfId="3367"/>
    <cellStyle name="Calculation 2 2 3 5 2 4 2" xfId="3368"/>
    <cellStyle name="Calculation 2 2 3 5 2 5" xfId="3369"/>
    <cellStyle name="Calculation 2 2 3 5 2 5 2" xfId="3370"/>
    <cellStyle name="Calculation 2 2 3 5 2 6" xfId="3371"/>
    <cellStyle name="Calculation 2 2 3 5 2 7" xfId="3372"/>
    <cellStyle name="Calculation 2 2 3 5 3" xfId="3373"/>
    <cellStyle name="Calculation 2 2 3 5 3 2" xfId="3374"/>
    <cellStyle name="Calculation 2 2 3 5 3 3" xfId="3375"/>
    <cellStyle name="Calculation 2 2 3 5 3 4" xfId="3376"/>
    <cellStyle name="Calculation 2 2 3 5 3 5" xfId="3377"/>
    <cellStyle name="Calculation 2 2 3 5 4" xfId="3378"/>
    <cellStyle name="Calculation 2 2 3 5 4 2" xfId="3379"/>
    <cellStyle name="Calculation 2 2 3 5 4 3" xfId="3380"/>
    <cellStyle name="Calculation 2 2 3 5 4 4" xfId="3381"/>
    <cellStyle name="Calculation 2 2 3 5 4 5" xfId="3382"/>
    <cellStyle name="Calculation 2 2 3 5 5" xfId="3383"/>
    <cellStyle name="Calculation 2 2 3 5 5 2" xfId="3384"/>
    <cellStyle name="Calculation 2 2 3 5 6" xfId="3385"/>
    <cellStyle name="Calculation 2 2 3 5 6 2" xfId="3386"/>
    <cellStyle name="Calculation 2 2 3 5 7" xfId="3387"/>
    <cellStyle name="Calculation 2 2 3 5 8" xfId="3388"/>
    <cellStyle name="Calculation 2 2 3 6" xfId="227"/>
    <cellStyle name="Calculation 2 2 3 6 2" xfId="3389"/>
    <cellStyle name="Calculation 2 2 3 6 2 2" xfId="3390"/>
    <cellStyle name="Calculation 2 2 3 6 2 2 2" xfId="3391"/>
    <cellStyle name="Calculation 2 2 3 6 2 2 3" xfId="3392"/>
    <cellStyle name="Calculation 2 2 3 6 2 2 4" xfId="3393"/>
    <cellStyle name="Calculation 2 2 3 6 2 2 5" xfId="3394"/>
    <cellStyle name="Calculation 2 2 3 6 2 3" xfId="3395"/>
    <cellStyle name="Calculation 2 2 3 6 2 3 2" xfId="3396"/>
    <cellStyle name="Calculation 2 2 3 6 2 3 3" xfId="3397"/>
    <cellStyle name="Calculation 2 2 3 6 2 3 4" xfId="3398"/>
    <cellStyle name="Calculation 2 2 3 6 2 3 5" xfId="3399"/>
    <cellStyle name="Calculation 2 2 3 6 2 4" xfId="3400"/>
    <cellStyle name="Calculation 2 2 3 6 2 4 2" xfId="3401"/>
    <cellStyle name="Calculation 2 2 3 6 2 5" xfId="3402"/>
    <cellStyle name="Calculation 2 2 3 6 2 5 2" xfId="3403"/>
    <cellStyle name="Calculation 2 2 3 6 2 6" xfId="3404"/>
    <cellStyle name="Calculation 2 2 3 6 2 7" xfId="3405"/>
    <cellStyle name="Calculation 2 2 3 6 3" xfId="3406"/>
    <cellStyle name="Calculation 2 2 3 6 3 2" xfId="3407"/>
    <cellStyle name="Calculation 2 2 3 6 3 3" xfId="3408"/>
    <cellStyle name="Calculation 2 2 3 6 3 4" xfId="3409"/>
    <cellStyle name="Calculation 2 2 3 6 3 5" xfId="3410"/>
    <cellStyle name="Calculation 2 2 3 6 4" xfId="3411"/>
    <cellStyle name="Calculation 2 2 3 6 4 2" xfId="3412"/>
    <cellStyle name="Calculation 2 2 3 6 4 3" xfId="3413"/>
    <cellStyle name="Calculation 2 2 3 6 4 4" xfId="3414"/>
    <cellStyle name="Calculation 2 2 3 6 4 5" xfId="3415"/>
    <cellStyle name="Calculation 2 2 3 6 5" xfId="3416"/>
    <cellStyle name="Calculation 2 2 3 6 5 2" xfId="3417"/>
    <cellStyle name="Calculation 2 2 3 6 6" xfId="3418"/>
    <cellStyle name="Calculation 2 2 3 6 6 2" xfId="3419"/>
    <cellStyle name="Calculation 2 2 3 6 7" xfId="3420"/>
    <cellStyle name="Calculation 2 2 3 6 8" xfId="3421"/>
    <cellStyle name="Calculation 2 2 3 7" xfId="3422"/>
    <cellStyle name="Calculation 2 2 3 7 2" xfId="3423"/>
    <cellStyle name="Calculation 2 2 3 7 2 2" xfId="3424"/>
    <cellStyle name="Calculation 2 2 3 7 2 2 2" xfId="3425"/>
    <cellStyle name="Calculation 2 2 3 7 2 2 3" xfId="3426"/>
    <cellStyle name="Calculation 2 2 3 7 2 2 4" xfId="3427"/>
    <cellStyle name="Calculation 2 2 3 7 2 2 5" xfId="3428"/>
    <cellStyle name="Calculation 2 2 3 7 2 3" xfId="3429"/>
    <cellStyle name="Calculation 2 2 3 7 2 3 2" xfId="3430"/>
    <cellStyle name="Calculation 2 2 3 7 2 3 3" xfId="3431"/>
    <cellStyle name="Calculation 2 2 3 7 2 3 4" xfId="3432"/>
    <cellStyle name="Calculation 2 2 3 7 2 3 5" xfId="3433"/>
    <cellStyle name="Calculation 2 2 3 7 2 4" xfId="3434"/>
    <cellStyle name="Calculation 2 2 3 7 2 4 2" xfId="3435"/>
    <cellStyle name="Calculation 2 2 3 7 2 5" xfId="3436"/>
    <cellStyle name="Calculation 2 2 3 7 2 5 2" xfId="3437"/>
    <cellStyle name="Calculation 2 2 3 7 2 6" xfId="3438"/>
    <cellStyle name="Calculation 2 2 3 7 2 7" xfId="3439"/>
    <cellStyle name="Calculation 2 2 3 7 3" xfId="3440"/>
    <cellStyle name="Calculation 2 2 3 7 3 2" xfId="3441"/>
    <cellStyle name="Calculation 2 2 3 7 3 3" xfId="3442"/>
    <cellStyle name="Calculation 2 2 3 7 3 4" xfId="3443"/>
    <cellStyle name="Calculation 2 2 3 7 3 5" xfId="3444"/>
    <cellStyle name="Calculation 2 2 3 7 4" xfId="3445"/>
    <cellStyle name="Calculation 2 2 3 7 4 2" xfId="3446"/>
    <cellStyle name="Calculation 2 2 3 7 4 3" xfId="3447"/>
    <cellStyle name="Calculation 2 2 3 7 4 4" xfId="3448"/>
    <cellStyle name="Calculation 2 2 3 7 4 5" xfId="3449"/>
    <cellStyle name="Calculation 2 2 3 7 5" xfId="3450"/>
    <cellStyle name="Calculation 2 2 3 7 5 2" xfId="3451"/>
    <cellStyle name="Calculation 2 2 3 7 6" xfId="3452"/>
    <cellStyle name="Calculation 2 2 3 7 6 2" xfId="3453"/>
    <cellStyle name="Calculation 2 2 3 7 7" xfId="3454"/>
    <cellStyle name="Calculation 2 2 3 7 8" xfId="3455"/>
    <cellStyle name="Calculation 2 2 3 8" xfId="3456"/>
    <cellStyle name="Calculation 2 2 3 8 2" xfId="3457"/>
    <cellStyle name="Calculation 2 2 3 8 2 2" xfId="3458"/>
    <cellStyle name="Calculation 2 2 3 8 2 2 2" xfId="3459"/>
    <cellStyle name="Calculation 2 2 3 8 2 2 3" xfId="3460"/>
    <cellStyle name="Calculation 2 2 3 8 2 2 4" xfId="3461"/>
    <cellStyle name="Calculation 2 2 3 8 2 2 5" xfId="3462"/>
    <cellStyle name="Calculation 2 2 3 8 2 3" xfId="3463"/>
    <cellStyle name="Calculation 2 2 3 8 2 3 2" xfId="3464"/>
    <cellStyle name="Calculation 2 2 3 8 2 3 3" xfId="3465"/>
    <cellStyle name="Calculation 2 2 3 8 2 3 4" xfId="3466"/>
    <cellStyle name="Calculation 2 2 3 8 2 3 5" xfId="3467"/>
    <cellStyle name="Calculation 2 2 3 8 2 4" xfId="3468"/>
    <cellStyle name="Calculation 2 2 3 8 2 4 2" xfId="3469"/>
    <cellStyle name="Calculation 2 2 3 8 2 5" xfId="3470"/>
    <cellStyle name="Calculation 2 2 3 8 2 5 2" xfId="3471"/>
    <cellStyle name="Calculation 2 2 3 8 2 6" xfId="3472"/>
    <cellStyle name="Calculation 2 2 3 8 2 7" xfId="3473"/>
    <cellStyle name="Calculation 2 2 3 8 3" xfId="3474"/>
    <cellStyle name="Calculation 2 2 3 8 3 2" xfId="3475"/>
    <cellStyle name="Calculation 2 2 3 8 3 3" xfId="3476"/>
    <cellStyle name="Calculation 2 2 3 8 3 4" xfId="3477"/>
    <cellStyle name="Calculation 2 2 3 8 3 5" xfId="3478"/>
    <cellStyle name="Calculation 2 2 3 8 4" xfId="3479"/>
    <cellStyle name="Calculation 2 2 3 8 4 2" xfId="3480"/>
    <cellStyle name="Calculation 2 2 3 8 4 3" xfId="3481"/>
    <cellStyle name="Calculation 2 2 3 8 4 4" xfId="3482"/>
    <cellStyle name="Calculation 2 2 3 8 4 5" xfId="3483"/>
    <cellStyle name="Calculation 2 2 3 8 5" xfId="3484"/>
    <cellStyle name="Calculation 2 2 3 8 5 2" xfId="3485"/>
    <cellStyle name="Calculation 2 2 3 8 6" xfId="3486"/>
    <cellStyle name="Calculation 2 2 3 8 6 2" xfId="3487"/>
    <cellStyle name="Calculation 2 2 3 8 7" xfId="3488"/>
    <cellStyle name="Calculation 2 2 3 8 8" xfId="3489"/>
    <cellStyle name="Calculation 2 2 3 9" xfId="3490"/>
    <cellStyle name="Calculation 2 2 3 9 2" xfId="3491"/>
    <cellStyle name="Calculation 2 2 3 9 2 2" xfId="3492"/>
    <cellStyle name="Calculation 2 2 3 9 2 2 2" xfId="3493"/>
    <cellStyle name="Calculation 2 2 3 9 2 2 3" xfId="3494"/>
    <cellStyle name="Calculation 2 2 3 9 2 2 4" xfId="3495"/>
    <cellStyle name="Calculation 2 2 3 9 2 2 5" xfId="3496"/>
    <cellStyle name="Calculation 2 2 3 9 2 3" xfId="3497"/>
    <cellStyle name="Calculation 2 2 3 9 2 3 2" xfId="3498"/>
    <cellStyle name="Calculation 2 2 3 9 2 3 3" xfId="3499"/>
    <cellStyle name="Calculation 2 2 3 9 2 3 4" xfId="3500"/>
    <cellStyle name="Calculation 2 2 3 9 2 3 5" xfId="3501"/>
    <cellStyle name="Calculation 2 2 3 9 2 4" xfId="3502"/>
    <cellStyle name="Calculation 2 2 3 9 2 4 2" xfId="3503"/>
    <cellStyle name="Calculation 2 2 3 9 2 5" xfId="3504"/>
    <cellStyle name="Calculation 2 2 3 9 2 5 2" xfId="3505"/>
    <cellStyle name="Calculation 2 2 3 9 2 6" xfId="3506"/>
    <cellStyle name="Calculation 2 2 3 9 2 7" xfId="3507"/>
    <cellStyle name="Calculation 2 2 3 9 3" xfId="3508"/>
    <cellStyle name="Calculation 2 2 3 9 3 2" xfId="3509"/>
    <cellStyle name="Calculation 2 2 3 9 3 3" xfId="3510"/>
    <cellStyle name="Calculation 2 2 3 9 3 4" xfId="3511"/>
    <cellStyle name="Calculation 2 2 3 9 3 5" xfId="3512"/>
    <cellStyle name="Calculation 2 2 3 9 4" xfId="3513"/>
    <cellStyle name="Calculation 2 2 3 9 4 2" xfId="3514"/>
    <cellStyle name="Calculation 2 2 3 9 4 3" xfId="3515"/>
    <cellStyle name="Calculation 2 2 3 9 4 4" xfId="3516"/>
    <cellStyle name="Calculation 2 2 3 9 4 5" xfId="3517"/>
    <cellStyle name="Calculation 2 2 3 9 5" xfId="3518"/>
    <cellStyle name="Calculation 2 2 3 9 5 2" xfId="3519"/>
    <cellStyle name="Calculation 2 2 3 9 6" xfId="3520"/>
    <cellStyle name="Calculation 2 2 3 9 6 2" xfId="3521"/>
    <cellStyle name="Calculation 2 2 3 9 7" xfId="3522"/>
    <cellStyle name="Calculation 2 2 3 9 8" xfId="3523"/>
    <cellStyle name="Calculation 2 2 4" xfId="228"/>
    <cellStyle name="Calculation 2 2 4 2" xfId="229"/>
    <cellStyle name="Calculation 2 2 5" xfId="230"/>
    <cellStyle name="Calculation 2 2 5 2" xfId="231"/>
    <cellStyle name="Calculation 2 2 6" xfId="232"/>
    <cellStyle name="Calculation 2 2 7" xfId="3524"/>
    <cellStyle name="Calculation 2 2 7 2" xfId="3525"/>
    <cellStyle name="Calculation 2 2_T-straight with PEDs adjustor" xfId="3526"/>
    <cellStyle name="Calculation 2 3" xfId="233"/>
    <cellStyle name="Calculation 2 3 2" xfId="234"/>
    <cellStyle name="Calculation 2 3 2 10" xfId="3527"/>
    <cellStyle name="Calculation 2 3 2 10 2" xfId="3528"/>
    <cellStyle name="Calculation 2 3 2 10 2 2" xfId="3529"/>
    <cellStyle name="Calculation 2 3 2 10 2 2 2" xfId="3530"/>
    <cellStyle name="Calculation 2 3 2 10 2 2 3" xfId="3531"/>
    <cellStyle name="Calculation 2 3 2 10 2 2 4" xfId="3532"/>
    <cellStyle name="Calculation 2 3 2 10 2 2 5" xfId="3533"/>
    <cellStyle name="Calculation 2 3 2 10 2 3" xfId="3534"/>
    <cellStyle name="Calculation 2 3 2 10 2 3 2" xfId="3535"/>
    <cellStyle name="Calculation 2 3 2 10 2 3 3" xfId="3536"/>
    <cellStyle name="Calculation 2 3 2 10 2 3 4" xfId="3537"/>
    <cellStyle name="Calculation 2 3 2 10 2 3 5" xfId="3538"/>
    <cellStyle name="Calculation 2 3 2 10 2 4" xfId="3539"/>
    <cellStyle name="Calculation 2 3 2 10 2 4 2" xfId="3540"/>
    <cellStyle name="Calculation 2 3 2 10 2 5" xfId="3541"/>
    <cellStyle name="Calculation 2 3 2 10 2 5 2" xfId="3542"/>
    <cellStyle name="Calculation 2 3 2 10 2 6" xfId="3543"/>
    <cellStyle name="Calculation 2 3 2 10 2 7" xfId="3544"/>
    <cellStyle name="Calculation 2 3 2 10 3" xfId="3545"/>
    <cellStyle name="Calculation 2 3 2 10 3 2" xfId="3546"/>
    <cellStyle name="Calculation 2 3 2 10 3 3" xfId="3547"/>
    <cellStyle name="Calculation 2 3 2 10 3 4" xfId="3548"/>
    <cellStyle name="Calculation 2 3 2 10 3 5" xfId="3549"/>
    <cellStyle name="Calculation 2 3 2 10 4" xfId="3550"/>
    <cellStyle name="Calculation 2 3 2 10 4 2" xfId="3551"/>
    <cellStyle name="Calculation 2 3 2 10 4 3" xfId="3552"/>
    <cellStyle name="Calculation 2 3 2 10 4 4" xfId="3553"/>
    <cellStyle name="Calculation 2 3 2 10 4 5" xfId="3554"/>
    <cellStyle name="Calculation 2 3 2 10 5" xfId="3555"/>
    <cellStyle name="Calculation 2 3 2 10 5 2" xfId="3556"/>
    <cellStyle name="Calculation 2 3 2 10 6" xfId="3557"/>
    <cellStyle name="Calculation 2 3 2 10 6 2" xfId="3558"/>
    <cellStyle name="Calculation 2 3 2 10 7" xfId="3559"/>
    <cellStyle name="Calculation 2 3 2 10 8" xfId="3560"/>
    <cellStyle name="Calculation 2 3 2 11" xfId="3561"/>
    <cellStyle name="Calculation 2 3 2 11 2" xfId="3562"/>
    <cellStyle name="Calculation 2 3 2 11 2 2" xfId="3563"/>
    <cellStyle name="Calculation 2 3 2 11 2 2 2" xfId="3564"/>
    <cellStyle name="Calculation 2 3 2 11 2 2 3" xfId="3565"/>
    <cellStyle name="Calculation 2 3 2 11 2 2 4" xfId="3566"/>
    <cellStyle name="Calculation 2 3 2 11 2 2 5" xfId="3567"/>
    <cellStyle name="Calculation 2 3 2 11 2 3" xfId="3568"/>
    <cellStyle name="Calculation 2 3 2 11 2 3 2" xfId="3569"/>
    <cellStyle name="Calculation 2 3 2 11 2 3 3" xfId="3570"/>
    <cellStyle name="Calculation 2 3 2 11 2 3 4" xfId="3571"/>
    <cellStyle name="Calculation 2 3 2 11 2 3 5" xfId="3572"/>
    <cellStyle name="Calculation 2 3 2 11 2 4" xfId="3573"/>
    <cellStyle name="Calculation 2 3 2 11 2 4 2" xfId="3574"/>
    <cellStyle name="Calculation 2 3 2 11 2 5" xfId="3575"/>
    <cellStyle name="Calculation 2 3 2 11 2 5 2" xfId="3576"/>
    <cellStyle name="Calculation 2 3 2 11 2 6" xfId="3577"/>
    <cellStyle name="Calculation 2 3 2 11 2 7" xfId="3578"/>
    <cellStyle name="Calculation 2 3 2 11 3" xfId="3579"/>
    <cellStyle name="Calculation 2 3 2 11 3 2" xfId="3580"/>
    <cellStyle name="Calculation 2 3 2 11 3 3" xfId="3581"/>
    <cellStyle name="Calculation 2 3 2 11 3 4" xfId="3582"/>
    <cellStyle name="Calculation 2 3 2 11 3 5" xfId="3583"/>
    <cellStyle name="Calculation 2 3 2 11 4" xfId="3584"/>
    <cellStyle name="Calculation 2 3 2 11 4 2" xfId="3585"/>
    <cellStyle name="Calculation 2 3 2 11 4 3" xfId="3586"/>
    <cellStyle name="Calculation 2 3 2 11 4 4" xfId="3587"/>
    <cellStyle name="Calculation 2 3 2 11 4 5" xfId="3588"/>
    <cellStyle name="Calculation 2 3 2 11 5" xfId="3589"/>
    <cellStyle name="Calculation 2 3 2 11 5 2" xfId="3590"/>
    <cellStyle name="Calculation 2 3 2 11 6" xfId="3591"/>
    <cellStyle name="Calculation 2 3 2 11 6 2" xfId="3592"/>
    <cellStyle name="Calculation 2 3 2 11 7" xfId="3593"/>
    <cellStyle name="Calculation 2 3 2 11 8" xfId="3594"/>
    <cellStyle name="Calculation 2 3 2 12" xfId="3595"/>
    <cellStyle name="Calculation 2 3 2 12 2" xfId="3596"/>
    <cellStyle name="Calculation 2 3 2 12 2 2" xfId="3597"/>
    <cellStyle name="Calculation 2 3 2 12 2 2 2" xfId="3598"/>
    <cellStyle name="Calculation 2 3 2 12 2 2 3" xfId="3599"/>
    <cellStyle name="Calculation 2 3 2 12 2 2 4" xfId="3600"/>
    <cellStyle name="Calculation 2 3 2 12 2 2 5" xfId="3601"/>
    <cellStyle name="Calculation 2 3 2 12 2 3" xfId="3602"/>
    <cellStyle name="Calculation 2 3 2 12 2 3 2" xfId="3603"/>
    <cellStyle name="Calculation 2 3 2 12 2 3 3" xfId="3604"/>
    <cellStyle name="Calculation 2 3 2 12 2 3 4" xfId="3605"/>
    <cellStyle name="Calculation 2 3 2 12 2 3 5" xfId="3606"/>
    <cellStyle name="Calculation 2 3 2 12 2 4" xfId="3607"/>
    <cellStyle name="Calculation 2 3 2 12 2 4 2" xfId="3608"/>
    <cellStyle name="Calculation 2 3 2 12 2 5" xfId="3609"/>
    <cellStyle name="Calculation 2 3 2 12 2 5 2" xfId="3610"/>
    <cellStyle name="Calculation 2 3 2 12 2 6" xfId="3611"/>
    <cellStyle name="Calculation 2 3 2 12 2 7" xfId="3612"/>
    <cellStyle name="Calculation 2 3 2 12 3" xfId="3613"/>
    <cellStyle name="Calculation 2 3 2 12 3 2" xfId="3614"/>
    <cellStyle name="Calculation 2 3 2 12 3 3" xfId="3615"/>
    <cellStyle name="Calculation 2 3 2 12 3 4" xfId="3616"/>
    <cellStyle name="Calculation 2 3 2 12 3 5" xfId="3617"/>
    <cellStyle name="Calculation 2 3 2 12 4" xfId="3618"/>
    <cellStyle name="Calculation 2 3 2 12 4 2" xfId="3619"/>
    <cellStyle name="Calculation 2 3 2 12 4 3" xfId="3620"/>
    <cellStyle name="Calculation 2 3 2 12 4 4" xfId="3621"/>
    <cellStyle name="Calculation 2 3 2 12 4 5" xfId="3622"/>
    <cellStyle name="Calculation 2 3 2 12 5" xfId="3623"/>
    <cellStyle name="Calculation 2 3 2 12 5 2" xfId="3624"/>
    <cellStyle name="Calculation 2 3 2 12 6" xfId="3625"/>
    <cellStyle name="Calculation 2 3 2 12 6 2" xfId="3626"/>
    <cellStyle name="Calculation 2 3 2 12 7" xfId="3627"/>
    <cellStyle name="Calculation 2 3 2 12 8" xfId="3628"/>
    <cellStyle name="Calculation 2 3 2 13" xfId="3629"/>
    <cellStyle name="Calculation 2 3 2 13 2" xfId="3630"/>
    <cellStyle name="Calculation 2 3 2 13 2 2" xfId="3631"/>
    <cellStyle name="Calculation 2 3 2 13 2 2 2" xfId="3632"/>
    <cellStyle name="Calculation 2 3 2 13 2 2 3" xfId="3633"/>
    <cellStyle name="Calculation 2 3 2 13 2 2 4" xfId="3634"/>
    <cellStyle name="Calculation 2 3 2 13 2 2 5" xfId="3635"/>
    <cellStyle name="Calculation 2 3 2 13 2 3" xfId="3636"/>
    <cellStyle name="Calculation 2 3 2 13 2 3 2" xfId="3637"/>
    <cellStyle name="Calculation 2 3 2 13 2 3 3" xfId="3638"/>
    <cellStyle name="Calculation 2 3 2 13 2 3 4" xfId="3639"/>
    <cellStyle name="Calculation 2 3 2 13 2 3 5" xfId="3640"/>
    <cellStyle name="Calculation 2 3 2 13 2 4" xfId="3641"/>
    <cellStyle name="Calculation 2 3 2 13 2 4 2" xfId="3642"/>
    <cellStyle name="Calculation 2 3 2 13 2 5" xfId="3643"/>
    <cellStyle name="Calculation 2 3 2 13 2 5 2" xfId="3644"/>
    <cellStyle name="Calculation 2 3 2 13 2 6" xfId="3645"/>
    <cellStyle name="Calculation 2 3 2 13 2 7" xfId="3646"/>
    <cellStyle name="Calculation 2 3 2 13 3" xfId="3647"/>
    <cellStyle name="Calculation 2 3 2 13 3 2" xfId="3648"/>
    <cellStyle name="Calculation 2 3 2 13 3 3" xfId="3649"/>
    <cellStyle name="Calculation 2 3 2 13 3 4" xfId="3650"/>
    <cellStyle name="Calculation 2 3 2 13 3 5" xfId="3651"/>
    <cellStyle name="Calculation 2 3 2 13 4" xfId="3652"/>
    <cellStyle name="Calculation 2 3 2 13 4 2" xfId="3653"/>
    <cellStyle name="Calculation 2 3 2 13 4 3" xfId="3654"/>
    <cellStyle name="Calculation 2 3 2 13 4 4" xfId="3655"/>
    <cellStyle name="Calculation 2 3 2 13 4 5" xfId="3656"/>
    <cellStyle name="Calculation 2 3 2 13 5" xfId="3657"/>
    <cellStyle name="Calculation 2 3 2 13 5 2" xfId="3658"/>
    <cellStyle name="Calculation 2 3 2 13 6" xfId="3659"/>
    <cellStyle name="Calculation 2 3 2 13 6 2" xfId="3660"/>
    <cellStyle name="Calculation 2 3 2 13 7" xfId="3661"/>
    <cellStyle name="Calculation 2 3 2 13 8" xfId="3662"/>
    <cellStyle name="Calculation 2 3 2 14" xfId="3663"/>
    <cellStyle name="Calculation 2 3 2 14 2" xfId="3664"/>
    <cellStyle name="Calculation 2 3 2 14 2 2" xfId="3665"/>
    <cellStyle name="Calculation 2 3 2 14 2 2 2" xfId="3666"/>
    <cellStyle name="Calculation 2 3 2 14 2 2 3" xfId="3667"/>
    <cellStyle name="Calculation 2 3 2 14 2 2 4" xfId="3668"/>
    <cellStyle name="Calculation 2 3 2 14 2 2 5" xfId="3669"/>
    <cellStyle name="Calculation 2 3 2 14 2 3" xfId="3670"/>
    <cellStyle name="Calculation 2 3 2 14 2 3 2" xfId="3671"/>
    <cellStyle name="Calculation 2 3 2 14 2 3 3" xfId="3672"/>
    <cellStyle name="Calculation 2 3 2 14 2 3 4" xfId="3673"/>
    <cellStyle name="Calculation 2 3 2 14 2 3 5" xfId="3674"/>
    <cellStyle name="Calculation 2 3 2 14 2 4" xfId="3675"/>
    <cellStyle name="Calculation 2 3 2 14 2 4 2" xfId="3676"/>
    <cellStyle name="Calculation 2 3 2 14 2 5" xfId="3677"/>
    <cellStyle name="Calculation 2 3 2 14 2 5 2" xfId="3678"/>
    <cellStyle name="Calculation 2 3 2 14 2 6" xfId="3679"/>
    <cellStyle name="Calculation 2 3 2 14 2 7" xfId="3680"/>
    <cellStyle name="Calculation 2 3 2 14 3" xfId="3681"/>
    <cellStyle name="Calculation 2 3 2 14 3 2" xfId="3682"/>
    <cellStyle name="Calculation 2 3 2 14 3 3" xfId="3683"/>
    <cellStyle name="Calculation 2 3 2 14 3 4" xfId="3684"/>
    <cellStyle name="Calculation 2 3 2 14 3 5" xfId="3685"/>
    <cellStyle name="Calculation 2 3 2 14 4" xfId="3686"/>
    <cellStyle name="Calculation 2 3 2 14 4 2" xfId="3687"/>
    <cellStyle name="Calculation 2 3 2 14 4 3" xfId="3688"/>
    <cellStyle name="Calculation 2 3 2 14 4 4" xfId="3689"/>
    <cellStyle name="Calculation 2 3 2 14 4 5" xfId="3690"/>
    <cellStyle name="Calculation 2 3 2 14 5" xfId="3691"/>
    <cellStyle name="Calculation 2 3 2 14 5 2" xfId="3692"/>
    <cellStyle name="Calculation 2 3 2 14 6" xfId="3693"/>
    <cellStyle name="Calculation 2 3 2 14 6 2" xfId="3694"/>
    <cellStyle name="Calculation 2 3 2 14 7" xfId="3695"/>
    <cellStyle name="Calculation 2 3 2 14 8" xfId="3696"/>
    <cellStyle name="Calculation 2 3 2 15" xfId="3697"/>
    <cellStyle name="Calculation 2 3 2 15 2" xfId="3698"/>
    <cellStyle name="Calculation 2 3 2 15 2 2" xfId="3699"/>
    <cellStyle name="Calculation 2 3 2 15 2 3" xfId="3700"/>
    <cellStyle name="Calculation 2 3 2 15 2 4" xfId="3701"/>
    <cellStyle name="Calculation 2 3 2 15 2 5" xfId="3702"/>
    <cellStyle name="Calculation 2 3 2 15 3" xfId="3703"/>
    <cellStyle name="Calculation 2 3 2 15 3 2" xfId="3704"/>
    <cellStyle name="Calculation 2 3 2 15 3 3" xfId="3705"/>
    <cellStyle name="Calculation 2 3 2 15 3 4" xfId="3706"/>
    <cellStyle name="Calculation 2 3 2 15 3 5" xfId="3707"/>
    <cellStyle name="Calculation 2 3 2 15 4" xfId="3708"/>
    <cellStyle name="Calculation 2 3 2 15 4 2" xfId="3709"/>
    <cellStyle name="Calculation 2 3 2 15 5" xfId="3710"/>
    <cellStyle name="Calculation 2 3 2 15 5 2" xfId="3711"/>
    <cellStyle name="Calculation 2 3 2 15 6" xfId="3712"/>
    <cellStyle name="Calculation 2 3 2 15 7" xfId="3713"/>
    <cellStyle name="Calculation 2 3 2 16" xfId="3714"/>
    <cellStyle name="Calculation 2 3 2 16 2" xfId="3715"/>
    <cellStyle name="Calculation 2 3 2 16 3" xfId="3716"/>
    <cellStyle name="Calculation 2 3 2 16 4" xfId="3717"/>
    <cellStyle name="Calculation 2 3 2 16 5" xfId="3718"/>
    <cellStyle name="Calculation 2 3 2 17" xfId="3719"/>
    <cellStyle name="Calculation 2 3 2 17 2" xfId="3720"/>
    <cellStyle name="Calculation 2 3 2 17 3" xfId="3721"/>
    <cellStyle name="Calculation 2 3 2 17 4" xfId="3722"/>
    <cellStyle name="Calculation 2 3 2 17 5" xfId="3723"/>
    <cellStyle name="Calculation 2 3 2 18" xfId="3724"/>
    <cellStyle name="Calculation 2 3 2 18 2" xfId="3725"/>
    <cellStyle name="Calculation 2 3 2 19" xfId="3726"/>
    <cellStyle name="Calculation 2 3 2 19 2" xfId="3727"/>
    <cellStyle name="Calculation 2 3 2 2" xfId="235"/>
    <cellStyle name="Calculation 2 3 2 2 2" xfId="236"/>
    <cellStyle name="Calculation 2 3 2 2 2 2" xfId="3728"/>
    <cellStyle name="Calculation 2 3 2 2 2 2 2" xfId="3729"/>
    <cellStyle name="Calculation 2 3 2 2 2 2 3" xfId="3730"/>
    <cellStyle name="Calculation 2 3 2 2 2 2 4" xfId="3731"/>
    <cellStyle name="Calculation 2 3 2 2 2 2 5" xfId="3732"/>
    <cellStyle name="Calculation 2 3 2 2 2 3" xfId="3733"/>
    <cellStyle name="Calculation 2 3 2 2 2 3 2" xfId="3734"/>
    <cellStyle name="Calculation 2 3 2 2 2 3 3" xfId="3735"/>
    <cellStyle name="Calculation 2 3 2 2 2 3 4" xfId="3736"/>
    <cellStyle name="Calculation 2 3 2 2 2 3 5" xfId="3737"/>
    <cellStyle name="Calculation 2 3 2 2 2 4" xfId="3738"/>
    <cellStyle name="Calculation 2 3 2 2 2 4 2" xfId="3739"/>
    <cellStyle name="Calculation 2 3 2 2 2 5" xfId="3740"/>
    <cellStyle name="Calculation 2 3 2 2 2 5 2" xfId="3741"/>
    <cellStyle name="Calculation 2 3 2 2 2 6" xfId="3742"/>
    <cellStyle name="Calculation 2 3 2 2 2 7" xfId="3743"/>
    <cellStyle name="Calculation 2 3 2 2 3" xfId="3744"/>
    <cellStyle name="Calculation 2 3 2 2 3 2" xfId="3745"/>
    <cellStyle name="Calculation 2 3 2 2 3 3" xfId="3746"/>
    <cellStyle name="Calculation 2 3 2 2 3 4" xfId="3747"/>
    <cellStyle name="Calculation 2 3 2 2 3 5" xfId="3748"/>
    <cellStyle name="Calculation 2 3 2 2 4" xfId="3749"/>
    <cellStyle name="Calculation 2 3 2 2 4 2" xfId="3750"/>
    <cellStyle name="Calculation 2 3 2 2 4 3" xfId="3751"/>
    <cellStyle name="Calculation 2 3 2 2 4 4" xfId="3752"/>
    <cellStyle name="Calculation 2 3 2 2 4 5" xfId="3753"/>
    <cellStyle name="Calculation 2 3 2 2 5" xfId="3754"/>
    <cellStyle name="Calculation 2 3 2 2 5 2" xfId="3755"/>
    <cellStyle name="Calculation 2 3 2 2 6" xfId="3756"/>
    <cellStyle name="Calculation 2 3 2 2 6 2" xfId="3757"/>
    <cellStyle name="Calculation 2 3 2 2 7" xfId="3758"/>
    <cellStyle name="Calculation 2 3 2 2 8" xfId="3759"/>
    <cellStyle name="Calculation 2 3 2 20" xfId="3760"/>
    <cellStyle name="Calculation 2 3 2 21" xfId="3761"/>
    <cellStyle name="Calculation 2 3 2 3" xfId="237"/>
    <cellStyle name="Calculation 2 3 2 3 2" xfId="238"/>
    <cellStyle name="Calculation 2 3 2 3 2 2" xfId="3762"/>
    <cellStyle name="Calculation 2 3 2 3 2 2 2" xfId="3763"/>
    <cellStyle name="Calculation 2 3 2 3 2 2 3" xfId="3764"/>
    <cellStyle name="Calculation 2 3 2 3 2 2 4" xfId="3765"/>
    <cellStyle name="Calculation 2 3 2 3 2 2 5" xfId="3766"/>
    <cellStyle name="Calculation 2 3 2 3 2 3" xfId="3767"/>
    <cellStyle name="Calculation 2 3 2 3 2 3 2" xfId="3768"/>
    <cellStyle name="Calculation 2 3 2 3 2 3 3" xfId="3769"/>
    <cellStyle name="Calculation 2 3 2 3 2 3 4" xfId="3770"/>
    <cellStyle name="Calculation 2 3 2 3 2 3 5" xfId="3771"/>
    <cellStyle name="Calculation 2 3 2 3 2 4" xfId="3772"/>
    <cellStyle name="Calculation 2 3 2 3 2 4 2" xfId="3773"/>
    <cellStyle name="Calculation 2 3 2 3 2 5" xfId="3774"/>
    <cellStyle name="Calculation 2 3 2 3 2 5 2" xfId="3775"/>
    <cellStyle name="Calculation 2 3 2 3 2 6" xfId="3776"/>
    <cellStyle name="Calculation 2 3 2 3 2 7" xfId="3777"/>
    <cellStyle name="Calculation 2 3 2 3 3" xfId="3778"/>
    <cellStyle name="Calculation 2 3 2 3 3 2" xfId="3779"/>
    <cellStyle name="Calculation 2 3 2 3 3 3" xfId="3780"/>
    <cellStyle name="Calculation 2 3 2 3 3 4" xfId="3781"/>
    <cellStyle name="Calculation 2 3 2 3 3 5" xfId="3782"/>
    <cellStyle name="Calculation 2 3 2 3 4" xfId="3783"/>
    <cellStyle name="Calculation 2 3 2 3 4 2" xfId="3784"/>
    <cellStyle name="Calculation 2 3 2 3 4 3" xfId="3785"/>
    <cellStyle name="Calculation 2 3 2 3 4 4" xfId="3786"/>
    <cellStyle name="Calculation 2 3 2 3 4 5" xfId="3787"/>
    <cellStyle name="Calculation 2 3 2 3 5" xfId="3788"/>
    <cellStyle name="Calculation 2 3 2 3 5 2" xfId="3789"/>
    <cellStyle name="Calculation 2 3 2 3 6" xfId="3790"/>
    <cellStyle name="Calculation 2 3 2 3 6 2" xfId="3791"/>
    <cellStyle name="Calculation 2 3 2 3 7" xfId="3792"/>
    <cellStyle name="Calculation 2 3 2 3 8" xfId="3793"/>
    <cellStyle name="Calculation 2 3 2 4" xfId="239"/>
    <cellStyle name="Calculation 2 3 2 4 2" xfId="240"/>
    <cellStyle name="Calculation 2 3 2 4 2 2" xfId="3794"/>
    <cellStyle name="Calculation 2 3 2 4 2 2 2" xfId="3795"/>
    <cellStyle name="Calculation 2 3 2 4 2 2 3" xfId="3796"/>
    <cellStyle name="Calculation 2 3 2 4 2 2 4" xfId="3797"/>
    <cellStyle name="Calculation 2 3 2 4 2 2 5" xfId="3798"/>
    <cellStyle name="Calculation 2 3 2 4 2 3" xfId="3799"/>
    <cellStyle name="Calculation 2 3 2 4 2 3 2" xfId="3800"/>
    <cellStyle name="Calculation 2 3 2 4 2 3 3" xfId="3801"/>
    <cellStyle name="Calculation 2 3 2 4 2 3 4" xfId="3802"/>
    <cellStyle name="Calculation 2 3 2 4 2 3 5" xfId="3803"/>
    <cellStyle name="Calculation 2 3 2 4 2 4" xfId="3804"/>
    <cellStyle name="Calculation 2 3 2 4 2 4 2" xfId="3805"/>
    <cellStyle name="Calculation 2 3 2 4 2 5" xfId="3806"/>
    <cellStyle name="Calculation 2 3 2 4 2 5 2" xfId="3807"/>
    <cellStyle name="Calculation 2 3 2 4 2 6" xfId="3808"/>
    <cellStyle name="Calculation 2 3 2 4 2 7" xfId="3809"/>
    <cellStyle name="Calculation 2 3 2 4 3" xfId="3810"/>
    <cellStyle name="Calculation 2 3 2 4 3 2" xfId="3811"/>
    <cellStyle name="Calculation 2 3 2 4 3 3" xfId="3812"/>
    <cellStyle name="Calculation 2 3 2 4 3 4" xfId="3813"/>
    <cellStyle name="Calculation 2 3 2 4 3 5" xfId="3814"/>
    <cellStyle name="Calculation 2 3 2 4 4" xfId="3815"/>
    <cellStyle name="Calculation 2 3 2 4 4 2" xfId="3816"/>
    <cellStyle name="Calculation 2 3 2 4 4 3" xfId="3817"/>
    <cellStyle name="Calculation 2 3 2 4 4 4" xfId="3818"/>
    <cellStyle name="Calculation 2 3 2 4 4 5" xfId="3819"/>
    <cellStyle name="Calculation 2 3 2 4 5" xfId="3820"/>
    <cellStyle name="Calculation 2 3 2 4 5 2" xfId="3821"/>
    <cellStyle name="Calculation 2 3 2 4 6" xfId="3822"/>
    <cellStyle name="Calculation 2 3 2 4 6 2" xfId="3823"/>
    <cellStyle name="Calculation 2 3 2 4 7" xfId="3824"/>
    <cellStyle name="Calculation 2 3 2 4 8" xfId="3825"/>
    <cellStyle name="Calculation 2 3 2 5" xfId="241"/>
    <cellStyle name="Calculation 2 3 2 5 2" xfId="242"/>
    <cellStyle name="Calculation 2 3 2 5 2 2" xfId="3826"/>
    <cellStyle name="Calculation 2 3 2 5 2 2 2" xfId="3827"/>
    <cellStyle name="Calculation 2 3 2 5 2 2 3" xfId="3828"/>
    <cellStyle name="Calculation 2 3 2 5 2 2 4" xfId="3829"/>
    <cellStyle name="Calculation 2 3 2 5 2 2 5" xfId="3830"/>
    <cellStyle name="Calculation 2 3 2 5 2 3" xfId="3831"/>
    <cellStyle name="Calculation 2 3 2 5 2 3 2" xfId="3832"/>
    <cellStyle name="Calculation 2 3 2 5 2 3 3" xfId="3833"/>
    <cellStyle name="Calculation 2 3 2 5 2 3 4" xfId="3834"/>
    <cellStyle name="Calculation 2 3 2 5 2 3 5" xfId="3835"/>
    <cellStyle name="Calculation 2 3 2 5 2 4" xfId="3836"/>
    <cellStyle name="Calculation 2 3 2 5 2 4 2" xfId="3837"/>
    <cellStyle name="Calculation 2 3 2 5 2 5" xfId="3838"/>
    <cellStyle name="Calculation 2 3 2 5 2 5 2" xfId="3839"/>
    <cellStyle name="Calculation 2 3 2 5 2 6" xfId="3840"/>
    <cellStyle name="Calculation 2 3 2 5 2 7" xfId="3841"/>
    <cellStyle name="Calculation 2 3 2 5 3" xfId="3842"/>
    <cellStyle name="Calculation 2 3 2 5 3 2" xfId="3843"/>
    <cellStyle name="Calculation 2 3 2 5 3 3" xfId="3844"/>
    <cellStyle name="Calculation 2 3 2 5 3 4" xfId="3845"/>
    <cellStyle name="Calculation 2 3 2 5 3 5" xfId="3846"/>
    <cellStyle name="Calculation 2 3 2 5 4" xfId="3847"/>
    <cellStyle name="Calculation 2 3 2 5 4 2" xfId="3848"/>
    <cellStyle name="Calculation 2 3 2 5 4 3" xfId="3849"/>
    <cellStyle name="Calculation 2 3 2 5 4 4" xfId="3850"/>
    <cellStyle name="Calculation 2 3 2 5 4 5" xfId="3851"/>
    <cellStyle name="Calculation 2 3 2 5 5" xfId="3852"/>
    <cellStyle name="Calculation 2 3 2 5 5 2" xfId="3853"/>
    <cellStyle name="Calculation 2 3 2 5 6" xfId="3854"/>
    <cellStyle name="Calculation 2 3 2 5 6 2" xfId="3855"/>
    <cellStyle name="Calculation 2 3 2 5 7" xfId="3856"/>
    <cellStyle name="Calculation 2 3 2 5 8" xfId="3857"/>
    <cellStyle name="Calculation 2 3 2 6" xfId="243"/>
    <cellStyle name="Calculation 2 3 2 6 2" xfId="3858"/>
    <cellStyle name="Calculation 2 3 2 6 2 2" xfId="3859"/>
    <cellStyle name="Calculation 2 3 2 6 2 2 2" xfId="3860"/>
    <cellStyle name="Calculation 2 3 2 6 2 2 3" xfId="3861"/>
    <cellStyle name="Calculation 2 3 2 6 2 2 4" xfId="3862"/>
    <cellStyle name="Calculation 2 3 2 6 2 2 5" xfId="3863"/>
    <cellStyle name="Calculation 2 3 2 6 2 3" xfId="3864"/>
    <cellStyle name="Calculation 2 3 2 6 2 3 2" xfId="3865"/>
    <cellStyle name="Calculation 2 3 2 6 2 3 3" xfId="3866"/>
    <cellStyle name="Calculation 2 3 2 6 2 3 4" xfId="3867"/>
    <cellStyle name="Calculation 2 3 2 6 2 3 5" xfId="3868"/>
    <cellStyle name="Calculation 2 3 2 6 2 4" xfId="3869"/>
    <cellStyle name="Calculation 2 3 2 6 2 4 2" xfId="3870"/>
    <cellStyle name="Calculation 2 3 2 6 2 5" xfId="3871"/>
    <cellStyle name="Calculation 2 3 2 6 2 5 2" xfId="3872"/>
    <cellStyle name="Calculation 2 3 2 6 2 6" xfId="3873"/>
    <cellStyle name="Calculation 2 3 2 6 2 7" xfId="3874"/>
    <cellStyle name="Calculation 2 3 2 6 3" xfId="3875"/>
    <cellStyle name="Calculation 2 3 2 6 3 2" xfId="3876"/>
    <cellStyle name="Calculation 2 3 2 6 3 3" xfId="3877"/>
    <cellStyle name="Calculation 2 3 2 6 3 4" xfId="3878"/>
    <cellStyle name="Calculation 2 3 2 6 3 5" xfId="3879"/>
    <cellStyle name="Calculation 2 3 2 6 4" xfId="3880"/>
    <cellStyle name="Calculation 2 3 2 6 4 2" xfId="3881"/>
    <cellStyle name="Calculation 2 3 2 6 4 3" xfId="3882"/>
    <cellStyle name="Calculation 2 3 2 6 4 4" xfId="3883"/>
    <cellStyle name="Calculation 2 3 2 6 4 5" xfId="3884"/>
    <cellStyle name="Calculation 2 3 2 6 5" xfId="3885"/>
    <cellStyle name="Calculation 2 3 2 6 5 2" xfId="3886"/>
    <cellStyle name="Calculation 2 3 2 6 6" xfId="3887"/>
    <cellStyle name="Calculation 2 3 2 6 6 2" xfId="3888"/>
    <cellStyle name="Calculation 2 3 2 6 7" xfId="3889"/>
    <cellStyle name="Calculation 2 3 2 6 8" xfId="3890"/>
    <cellStyle name="Calculation 2 3 2 7" xfId="3891"/>
    <cellStyle name="Calculation 2 3 2 7 2" xfId="3892"/>
    <cellStyle name="Calculation 2 3 2 7 2 2" xfId="3893"/>
    <cellStyle name="Calculation 2 3 2 7 2 2 2" xfId="3894"/>
    <cellStyle name="Calculation 2 3 2 7 2 2 3" xfId="3895"/>
    <cellStyle name="Calculation 2 3 2 7 2 2 4" xfId="3896"/>
    <cellStyle name="Calculation 2 3 2 7 2 2 5" xfId="3897"/>
    <cellStyle name="Calculation 2 3 2 7 2 3" xfId="3898"/>
    <cellStyle name="Calculation 2 3 2 7 2 3 2" xfId="3899"/>
    <cellStyle name="Calculation 2 3 2 7 2 3 3" xfId="3900"/>
    <cellStyle name="Calculation 2 3 2 7 2 3 4" xfId="3901"/>
    <cellStyle name="Calculation 2 3 2 7 2 3 5" xfId="3902"/>
    <cellStyle name="Calculation 2 3 2 7 2 4" xfId="3903"/>
    <cellStyle name="Calculation 2 3 2 7 2 4 2" xfId="3904"/>
    <cellStyle name="Calculation 2 3 2 7 2 5" xfId="3905"/>
    <cellStyle name="Calculation 2 3 2 7 2 5 2" xfId="3906"/>
    <cellStyle name="Calculation 2 3 2 7 2 6" xfId="3907"/>
    <cellStyle name="Calculation 2 3 2 7 2 7" xfId="3908"/>
    <cellStyle name="Calculation 2 3 2 7 3" xfId="3909"/>
    <cellStyle name="Calculation 2 3 2 7 3 2" xfId="3910"/>
    <cellStyle name="Calculation 2 3 2 7 3 3" xfId="3911"/>
    <cellStyle name="Calculation 2 3 2 7 3 4" xfId="3912"/>
    <cellStyle name="Calculation 2 3 2 7 3 5" xfId="3913"/>
    <cellStyle name="Calculation 2 3 2 7 4" xfId="3914"/>
    <cellStyle name="Calculation 2 3 2 7 4 2" xfId="3915"/>
    <cellStyle name="Calculation 2 3 2 7 4 3" xfId="3916"/>
    <cellStyle name="Calculation 2 3 2 7 4 4" xfId="3917"/>
    <cellStyle name="Calculation 2 3 2 7 4 5" xfId="3918"/>
    <cellStyle name="Calculation 2 3 2 7 5" xfId="3919"/>
    <cellStyle name="Calculation 2 3 2 7 5 2" xfId="3920"/>
    <cellStyle name="Calculation 2 3 2 7 6" xfId="3921"/>
    <cellStyle name="Calculation 2 3 2 7 6 2" xfId="3922"/>
    <cellStyle name="Calculation 2 3 2 7 7" xfId="3923"/>
    <cellStyle name="Calculation 2 3 2 7 8" xfId="3924"/>
    <cellStyle name="Calculation 2 3 2 8" xfId="3925"/>
    <cellStyle name="Calculation 2 3 2 8 2" xfId="3926"/>
    <cellStyle name="Calculation 2 3 2 8 2 2" xfId="3927"/>
    <cellStyle name="Calculation 2 3 2 8 2 2 2" xfId="3928"/>
    <cellStyle name="Calculation 2 3 2 8 2 2 3" xfId="3929"/>
    <cellStyle name="Calculation 2 3 2 8 2 2 4" xfId="3930"/>
    <cellStyle name="Calculation 2 3 2 8 2 2 5" xfId="3931"/>
    <cellStyle name="Calculation 2 3 2 8 2 3" xfId="3932"/>
    <cellStyle name="Calculation 2 3 2 8 2 3 2" xfId="3933"/>
    <cellStyle name="Calculation 2 3 2 8 2 3 3" xfId="3934"/>
    <cellStyle name="Calculation 2 3 2 8 2 3 4" xfId="3935"/>
    <cellStyle name="Calculation 2 3 2 8 2 3 5" xfId="3936"/>
    <cellStyle name="Calculation 2 3 2 8 2 4" xfId="3937"/>
    <cellStyle name="Calculation 2 3 2 8 2 4 2" xfId="3938"/>
    <cellStyle name="Calculation 2 3 2 8 2 5" xfId="3939"/>
    <cellStyle name="Calculation 2 3 2 8 2 5 2" xfId="3940"/>
    <cellStyle name="Calculation 2 3 2 8 2 6" xfId="3941"/>
    <cellStyle name="Calculation 2 3 2 8 2 7" xfId="3942"/>
    <cellStyle name="Calculation 2 3 2 8 3" xfId="3943"/>
    <cellStyle name="Calculation 2 3 2 8 3 2" xfId="3944"/>
    <cellStyle name="Calculation 2 3 2 8 3 3" xfId="3945"/>
    <cellStyle name="Calculation 2 3 2 8 3 4" xfId="3946"/>
    <cellStyle name="Calculation 2 3 2 8 3 5" xfId="3947"/>
    <cellStyle name="Calculation 2 3 2 8 4" xfId="3948"/>
    <cellStyle name="Calculation 2 3 2 8 4 2" xfId="3949"/>
    <cellStyle name="Calculation 2 3 2 8 4 3" xfId="3950"/>
    <cellStyle name="Calculation 2 3 2 8 4 4" xfId="3951"/>
    <cellStyle name="Calculation 2 3 2 8 4 5" xfId="3952"/>
    <cellStyle name="Calculation 2 3 2 8 5" xfId="3953"/>
    <cellStyle name="Calculation 2 3 2 8 5 2" xfId="3954"/>
    <cellStyle name="Calculation 2 3 2 8 6" xfId="3955"/>
    <cellStyle name="Calculation 2 3 2 8 6 2" xfId="3956"/>
    <cellStyle name="Calculation 2 3 2 8 7" xfId="3957"/>
    <cellStyle name="Calculation 2 3 2 8 8" xfId="3958"/>
    <cellStyle name="Calculation 2 3 2 9" xfId="3959"/>
    <cellStyle name="Calculation 2 3 2 9 2" xfId="3960"/>
    <cellStyle name="Calculation 2 3 2 9 2 2" xfId="3961"/>
    <cellStyle name="Calculation 2 3 2 9 2 2 2" xfId="3962"/>
    <cellStyle name="Calculation 2 3 2 9 2 2 3" xfId="3963"/>
    <cellStyle name="Calculation 2 3 2 9 2 2 4" xfId="3964"/>
    <cellStyle name="Calculation 2 3 2 9 2 2 5" xfId="3965"/>
    <cellStyle name="Calculation 2 3 2 9 2 3" xfId="3966"/>
    <cellStyle name="Calculation 2 3 2 9 2 3 2" xfId="3967"/>
    <cellStyle name="Calculation 2 3 2 9 2 3 3" xfId="3968"/>
    <cellStyle name="Calculation 2 3 2 9 2 3 4" xfId="3969"/>
    <cellStyle name="Calculation 2 3 2 9 2 3 5" xfId="3970"/>
    <cellStyle name="Calculation 2 3 2 9 2 4" xfId="3971"/>
    <cellStyle name="Calculation 2 3 2 9 2 4 2" xfId="3972"/>
    <cellStyle name="Calculation 2 3 2 9 2 5" xfId="3973"/>
    <cellStyle name="Calculation 2 3 2 9 2 5 2" xfId="3974"/>
    <cellStyle name="Calculation 2 3 2 9 2 6" xfId="3975"/>
    <cellStyle name="Calculation 2 3 2 9 2 7" xfId="3976"/>
    <cellStyle name="Calculation 2 3 2 9 3" xfId="3977"/>
    <cellStyle name="Calculation 2 3 2 9 3 2" xfId="3978"/>
    <cellStyle name="Calculation 2 3 2 9 3 3" xfId="3979"/>
    <cellStyle name="Calculation 2 3 2 9 3 4" xfId="3980"/>
    <cellStyle name="Calculation 2 3 2 9 3 5" xfId="3981"/>
    <cellStyle name="Calculation 2 3 2 9 4" xfId="3982"/>
    <cellStyle name="Calculation 2 3 2 9 4 2" xfId="3983"/>
    <cellStyle name="Calculation 2 3 2 9 4 3" xfId="3984"/>
    <cellStyle name="Calculation 2 3 2 9 4 4" xfId="3985"/>
    <cellStyle name="Calculation 2 3 2 9 4 5" xfId="3986"/>
    <cellStyle name="Calculation 2 3 2 9 5" xfId="3987"/>
    <cellStyle name="Calculation 2 3 2 9 5 2" xfId="3988"/>
    <cellStyle name="Calculation 2 3 2 9 6" xfId="3989"/>
    <cellStyle name="Calculation 2 3 2 9 6 2" xfId="3990"/>
    <cellStyle name="Calculation 2 3 2 9 7" xfId="3991"/>
    <cellStyle name="Calculation 2 3 2 9 8" xfId="3992"/>
    <cellStyle name="Calculation 2 3 3" xfId="244"/>
    <cellStyle name="Calculation 2 3 3 2" xfId="245"/>
    <cellStyle name="Calculation 2 3 4" xfId="246"/>
    <cellStyle name="Calculation 2 3 4 2" xfId="247"/>
    <cellStyle name="Calculation 2 3 5" xfId="248"/>
    <cellStyle name="Calculation 2 3 6" xfId="3993"/>
    <cellStyle name="Calculation 2 3 6 2" xfId="3994"/>
    <cellStyle name="Calculation 2 3_T-straight with PEDs adjustor" xfId="3995"/>
    <cellStyle name="Calculation 2 4" xfId="249"/>
    <cellStyle name="Calculation 2 4 2" xfId="250"/>
    <cellStyle name="Calculation 2 4 3" xfId="3996"/>
    <cellStyle name="Calculation 2 4_T-straight with PEDs adjustor" xfId="3997"/>
    <cellStyle name="Calculation 2 5" xfId="251"/>
    <cellStyle name="Calculation 2 5 10" xfId="3998"/>
    <cellStyle name="Calculation 2 5 10 2" xfId="3999"/>
    <cellStyle name="Calculation 2 5 10 2 2" xfId="4000"/>
    <cellStyle name="Calculation 2 5 10 2 2 2" xfId="4001"/>
    <cellStyle name="Calculation 2 5 10 2 2 3" xfId="4002"/>
    <cellStyle name="Calculation 2 5 10 2 2 4" xfId="4003"/>
    <cellStyle name="Calculation 2 5 10 2 2 5" xfId="4004"/>
    <cellStyle name="Calculation 2 5 10 2 3" xfId="4005"/>
    <cellStyle name="Calculation 2 5 10 2 3 2" xfId="4006"/>
    <cellStyle name="Calculation 2 5 10 2 3 3" xfId="4007"/>
    <cellStyle name="Calculation 2 5 10 2 3 4" xfId="4008"/>
    <cellStyle name="Calculation 2 5 10 2 3 5" xfId="4009"/>
    <cellStyle name="Calculation 2 5 10 2 4" xfId="4010"/>
    <cellStyle name="Calculation 2 5 10 2 4 2" xfId="4011"/>
    <cellStyle name="Calculation 2 5 10 2 5" xfId="4012"/>
    <cellStyle name="Calculation 2 5 10 2 5 2" xfId="4013"/>
    <cellStyle name="Calculation 2 5 10 2 6" xfId="4014"/>
    <cellStyle name="Calculation 2 5 10 2 7" xfId="4015"/>
    <cellStyle name="Calculation 2 5 10 3" xfId="4016"/>
    <cellStyle name="Calculation 2 5 10 3 2" xfId="4017"/>
    <cellStyle name="Calculation 2 5 10 3 3" xfId="4018"/>
    <cellStyle name="Calculation 2 5 10 3 4" xfId="4019"/>
    <cellStyle name="Calculation 2 5 10 3 5" xfId="4020"/>
    <cellStyle name="Calculation 2 5 10 4" xfId="4021"/>
    <cellStyle name="Calculation 2 5 10 4 2" xfId="4022"/>
    <cellStyle name="Calculation 2 5 10 4 3" xfId="4023"/>
    <cellStyle name="Calculation 2 5 10 4 4" xfId="4024"/>
    <cellStyle name="Calculation 2 5 10 4 5" xfId="4025"/>
    <cellStyle name="Calculation 2 5 10 5" xfId="4026"/>
    <cellStyle name="Calculation 2 5 10 5 2" xfId="4027"/>
    <cellStyle name="Calculation 2 5 10 6" xfId="4028"/>
    <cellStyle name="Calculation 2 5 10 6 2" xfId="4029"/>
    <cellStyle name="Calculation 2 5 10 7" xfId="4030"/>
    <cellStyle name="Calculation 2 5 10 8" xfId="4031"/>
    <cellStyle name="Calculation 2 5 11" xfId="4032"/>
    <cellStyle name="Calculation 2 5 11 2" xfId="4033"/>
    <cellStyle name="Calculation 2 5 11 2 2" xfId="4034"/>
    <cellStyle name="Calculation 2 5 11 2 2 2" xfId="4035"/>
    <cellStyle name="Calculation 2 5 11 2 2 3" xfId="4036"/>
    <cellStyle name="Calculation 2 5 11 2 2 4" xfId="4037"/>
    <cellStyle name="Calculation 2 5 11 2 2 5" xfId="4038"/>
    <cellStyle name="Calculation 2 5 11 2 3" xfId="4039"/>
    <cellStyle name="Calculation 2 5 11 2 3 2" xfId="4040"/>
    <cellStyle name="Calculation 2 5 11 2 3 3" xfId="4041"/>
    <cellStyle name="Calculation 2 5 11 2 3 4" xfId="4042"/>
    <cellStyle name="Calculation 2 5 11 2 3 5" xfId="4043"/>
    <cellStyle name="Calculation 2 5 11 2 4" xfId="4044"/>
    <cellStyle name="Calculation 2 5 11 2 4 2" xfId="4045"/>
    <cellStyle name="Calculation 2 5 11 2 5" xfId="4046"/>
    <cellStyle name="Calculation 2 5 11 2 5 2" xfId="4047"/>
    <cellStyle name="Calculation 2 5 11 2 6" xfId="4048"/>
    <cellStyle name="Calculation 2 5 11 2 7" xfId="4049"/>
    <cellStyle name="Calculation 2 5 11 3" xfId="4050"/>
    <cellStyle name="Calculation 2 5 11 3 2" xfId="4051"/>
    <cellStyle name="Calculation 2 5 11 3 3" xfId="4052"/>
    <cellStyle name="Calculation 2 5 11 3 4" xfId="4053"/>
    <cellStyle name="Calculation 2 5 11 3 5" xfId="4054"/>
    <cellStyle name="Calculation 2 5 11 4" xfId="4055"/>
    <cellStyle name="Calculation 2 5 11 4 2" xfId="4056"/>
    <cellStyle name="Calculation 2 5 11 4 3" xfId="4057"/>
    <cellStyle name="Calculation 2 5 11 4 4" xfId="4058"/>
    <cellStyle name="Calculation 2 5 11 4 5" xfId="4059"/>
    <cellStyle name="Calculation 2 5 11 5" xfId="4060"/>
    <cellStyle name="Calculation 2 5 11 5 2" xfId="4061"/>
    <cellStyle name="Calculation 2 5 11 6" xfId="4062"/>
    <cellStyle name="Calculation 2 5 11 6 2" xfId="4063"/>
    <cellStyle name="Calculation 2 5 11 7" xfId="4064"/>
    <cellStyle name="Calculation 2 5 11 8" xfId="4065"/>
    <cellStyle name="Calculation 2 5 12" xfId="4066"/>
    <cellStyle name="Calculation 2 5 12 2" xfId="4067"/>
    <cellStyle name="Calculation 2 5 12 2 2" xfId="4068"/>
    <cellStyle name="Calculation 2 5 12 2 2 2" xfId="4069"/>
    <cellStyle name="Calculation 2 5 12 2 2 3" xfId="4070"/>
    <cellStyle name="Calculation 2 5 12 2 2 4" xfId="4071"/>
    <cellStyle name="Calculation 2 5 12 2 2 5" xfId="4072"/>
    <cellStyle name="Calculation 2 5 12 2 3" xfId="4073"/>
    <cellStyle name="Calculation 2 5 12 2 3 2" xfId="4074"/>
    <cellStyle name="Calculation 2 5 12 2 3 3" xfId="4075"/>
    <cellStyle name="Calculation 2 5 12 2 3 4" xfId="4076"/>
    <cellStyle name="Calculation 2 5 12 2 3 5" xfId="4077"/>
    <cellStyle name="Calculation 2 5 12 2 4" xfId="4078"/>
    <cellStyle name="Calculation 2 5 12 2 4 2" xfId="4079"/>
    <cellStyle name="Calculation 2 5 12 2 5" xfId="4080"/>
    <cellStyle name="Calculation 2 5 12 2 5 2" xfId="4081"/>
    <cellStyle name="Calculation 2 5 12 2 6" xfId="4082"/>
    <cellStyle name="Calculation 2 5 12 2 7" xfId="4083"/>
    <cellStyle name="Calculation 2 5 12 3" xfId="4084"/>
    <cellStyle name="Calculation 2 5 12 3 2" xfId="4085"/>
    <cellStyle name="Calculation 2 5 12 3 3" xfId="4086"/>
    <cellStyle name="Calculation 2 5 12 3 4" xfId="4087"/>
    <cellStyle name="Calculation 2 5 12 3 5" xfId="4088"/>
    <cellStyle name="Calculation 2 5 12 4" xfId="4089"/>
    <cellStyle name="Calculation 2 5 12 4 2" xfId="4090"/>
    <cellStyle name="Calculation 2 5 12 4 3" xfId="4091"/>
    <cellStyle name="Calculation 2 5 12 4 4" xfId="4092"/>
    <cellStyle name="Calculation 2 5 12 4 5" xfId="4093"/>
    <cellStyle name="Calculation 2 5 12 5" xfId="4094"/>
    <cellStyle name="Calculation 2 5 12 5 2" xfId="4095"/>
    <cellStyle name="Calculation 2 5 12 6" xfId="4096"/>
    <cellStyle name="Calculation 2 5 12 6 2" xfId="4097"/>
    <cellStyle name="Calculation 2 5 12 7" xfId="4098"/>
    <cellStyle name="Calculation 2 5 12 8" xfId="4099"/>
    <cellStyle name="Calculation 2 5 13" xfId="4100"/>
    <cellStyle name="Calculation 2 5 13 2" xfId="4101"/>
    <cellStyle name="Calculation 2 5 13 2 2" xfId="4102"/>
    <cellStyle name="Calculation 2 5 13 2 2 2" xfId="4103"/>
    <cellStyle name="Calculation 2 5 13 2 2 3" xfId="4104"/>
    <cellStyle name="Calculation 2 5 13 2 2 4" xfId="4105"/>
    <cellStyle name="Calculation 2 5 13 2 2 5" xfId="4106"/>
    <cellStyle name="Calculation 2 5 13 2 3" xfId="4107"/>
    <cellStyle name="Calculation 2 5 13 2 3 2" xfId="4108"/>
    <cellStyle name="Calculation 2 5 13 2 3 3" xfId="4109"/>
    <cellStyle name="Calculation 2 5 13 2 3 4" xfId="4110"/>
    <cellStyle name="Calculation 2 5 13 2 3 5" xfId="4111"/>
    <cellStyle name="Calculation 2 5 13 2 4" xfId="4112"/>
    <cellStyle name="Calculation 2 5 13 2 4 2" xfId="4113"/>
    <cellStyle name="Calculation 2 5 13 2 5" xfId="4114"/>
    <cellStyle name="Calculation 2 5 13 2 5 2" xfId="4115"/>
    <cellStyle name="Calculation 2 5 13 2 6" xfId="4116"/>
    <cellStyle name="Calculation 2 5 13 2 7" xfId="4117"/>
    <cellStyle name="Calculation 2 5 13 3" xfId="4118"/>
    <cellStyle name="Calculation 2 5 13 3 2" xfId="4119"/>
    <cellStyle name="Calculation 2 5 13 3 3" xfId="4120"/>
    <cellStyle name="Calculation 2 5 13 3 4" xfId="4121"/>
    <cellStyle name="Calculation 2 5 13 3 5" xfId="4122"/>
    <cellStyle name="Calculation 2 5 13 4" xfId="4123"/>
    <cellStyle name="Calculation 2 5 13 4 2" xfId="4124"/>
    <cellStyle name="Calculation 2 5 13 4 3" xfId="4125"/>
    <cellStyle name="Calculation 2 5 13 4 4" xfId="4126"/>
    <cellStyle name="Calculation 2 5 13 4 5" xfId="4127"/>
    <cellStyle name="Calculation 2 5 13 5" xfId="4128"/>
    <cellStyle name="Calculation 2 5 13 5 2" xfId="4129"/>
    <cellStyle name="Calculation 2 5 13 6" xfId="4130"/>
    <cellStyle name="Calculation 2 5 13 6 2" xfId="4131"/>
    <cellStyle name="Calculation 2 5 13 7" xfId="4132"/>
    <cellStyle name="Calculation 2 5 13 8" xfId="4133"/>
    <cellStyle name="Calculation 2 5 14" xfId="4134"/>
    <cellStyle name="Calculation 2 5 14 2" xfId="4135"/>
    <cellStyle name="Calculation 2 5 14 2 2" xfId="4136"/>
    <cellStyle name="Calculation 2 5 14 2 2 2" xfId="4137"/>
    <cellStyle name="Calculation 2 5 14 2 2 3" xfId="4138"/>
    <cellStyle name="Calculation 2 5 14 2 2 4" xfId="4139"/>
    <cellStyle name="Calculation 2 5 14 2 2 5" xfId="4140"/>
    <cellStyle name="Calculation 2 5 14 2 3" xfId="4141"/>
    <cellStyle name="Calculation 2 5 14 2 3 2" xfId="4142"/>
    <cellStyle name="Calculation 2 5 14 2 3 3" xfId="4143"/>
    <cellStyle name="Calculation 2 5 14 2 3 4" xfId="4144"/>
    <cellStyle name="Calculation 2 5 14 2 3 5" xfId="4145"/>
    <cellStyle name="Calculation 2 5 14 2 4" xfId="4146"/>
    <cellStyle name="Calculation 2 5 14 2 4 2" xfId="4147"/>
    <cellStyle name="Calculation 2 5 14 2 5" xfId="4148"/>
    <cellStyle name="Calculation 2 5 14 2 5 2" xfId="4149"/>
    <cellStyle name="Calculation 2 5 14 2 6" xfId="4150"/>
    <cellStyle name="Calculation 2 5 14 2 7" xfId="4151"/>
    <cellStyle name="Calculation 2 5 14 3" xfId="4152"/>
    <cellStyle name="Calculation 2 5 14 3 2" xfId="4153"/>
    <cellStyle name="Calculation 2 5 14 3 3" xfId="4154"/>
    <cellStyle name="Calculation 2 5 14 3 4" xfId="4155"/>
    <cellStyle name="Calculation 2 5 14 3 5" xfId="4156"/>
    <cellStyle name="Calculation 2 5 14 4" xfId="4157"/>
    <cellStyle name="Calculation 2 5 14 4 2" xfId="4158"/>
    <cellStyle name="Calculation 2 5 14 4 3" xfId="4159"/>
    <cellStyle name="Calculation 2 5 14 4 4" xfId="4160"/>
    <cellStyle name="Calculation 2 5 14 4 5" xfId="4161"/>
    <cellStyle name="Calculation 2 5 14 5" xfId="4162"/>
    <cellStyle name="Calculation 2 5 14 5 2" xfId="4163"/>
    <cellStyle name="Calculation 2 5 14 6" xfId="4164"/>
    <cellStyle name="Calculation 2 5 14 6 2" xfId="4165"/>
    <cellStyle name="Calculation 2 5 14 7" xfId="4166"/>
    <cellStyle name="Calculation 2 5 14 8" xfId="4167"/>
    <cellStyle name="Calculation 2 5 15" xfId="4168"/>
    <cellStyle name="Calculation 2 5 15 2" xfId="4169"/>
    <cellStyle name="Calculation 2 5 15 2 2" xfId="4170"/>
    <cellStyle name="Calculation 2 5 15 2 3" xfId="4171"/>
    <cellStyle name="Calculation 2 5 15 2 4" xfId="4172"/>
    <cellStyle name="Calculation 2 5 15 2 5" xfId="4173"/>
    <cellStyle name="Calculation 2 5 15 3" xfId="4174"/>
    <cellStyle name="Calculation 2 5 15 3 2" xfId="4175"/>
    <cellStyle name="Calculation 2 5 15 3 3" xfId="4176"/>
    <cellStyle name="Calculation 2 5 15 3 4" xfId="4177"/>
    <cellStyle name="Calculation 2 5 15 3 5" xfId="4178"/>
    <cellStyle name="Calculation 2 5 15 4" xfId="4179"/>
    <cellStyle name="Calculation 2 5 15 4 2" xfId="4180"/>
    <cellStyle name="Calculation 2 5 15 5" xfId="4181"/>
    <cellStyle name="Calculation 2 5 15 5 2" xfId="4182"/>
    <cellStyle name="Calculation 2 5 15 6" xfId="4183"/>
    <cellStyle name="Calculation 2 5 15 7" xfId="4184"/>
    <cellStyle name="Calculation 2 5 16" xfId="4185"/>
    <cellStyle name="Calculation 2 5 16 2" xfId="4186"/>
    <cellStyle name="Calculation 2 5 16 3" xfId="4187"/>
    <cellStyle name="Calculation 2 5 16 4" xfId="4188"/>
    <cellStyle name="Calculation 2 5 16 5" xfId="4189"/>
    <cellStyle name="Calculation 2 5 17" xfId="4190"/>
    <cellStyle name="Calculation 2 5 17 2" xfId="4191"/>
    <cellStyle name="Calculation 2 5 17 3" xfId="4192"/>
    <cellStyle name="Calculation 2 5 17 4" xfId="4193"/>
    <cellStyle name="Calculation 2 5 17 5" xfId="4194"/>
    <cellStyle name="Calculation 2 5 18" xfId="4195"/>
    <cellStyle name="Calculation 2 5 18 2" xfId="4196"/>
    <cellStyle name="Calculation 2 5 19" xfId="4197"/>
    <cellStyle name="Calculation 2 5 19 2" xfId="4198"/>
    <cellStyle name="Calculation 2 5 2" xfId="252"/>
    <cellStyle name="Calculation 2 5 2 2" xfId="253"/>
    <cellStyle name="Calculation 2 5 2 2 2" xfId="4199"/>
    <cellStyle name="Calculation 2 5 2 2 2 2" xfId="4200"/>
    <cellStyle name="Calculation 2 5 2 2 2 3" xfId="4201"/>
    <cellStyle name="Calculation 2 5 2 2 2 4" xfId="4202"/>
    <cellStyle name="Calculation 2 5 2 2 2 5" xfId="4203"/>
    <cellStyle name="Calculation 2 5 2 2 3" xfId="4204"/>
    <cellStyle name="Calculation 2 5 2 2 3 2" xfId="4205"/>
    <cellStyle name="Calculation 2 5 2 2 3 3" xfId="4206"/>
    <cellStyle name="Calculation 2 5 2 2 3 4" xfId="4207"/>
    <cellStyle name="Calculation 2 5 2 2 3 5" xfId="4208"/>
    <cellStyle name="Calculation 2 5 2 2 4" xfId="4209"/>
    <cellStyle name="Calculation 2 5 2 2 4 2" xfId="4210"/>
    <cellStyle name="Calculation 2 5 2 2 5" xfId="4211"/>
    <cellStyle name="Calculation 2 5 2 2 5 2" xfId="4212"/>
    <cellStyle name="Calculation 2 5 2 2 6" xfId="4213"/>
    <cellStyle name="Calculation 2 5 2 2 7" xfId="4214"/>
    <cellStyle name="Calculation 2 5 2 3" xfId="4215"/>
    <cellStyle name="Calculation 2 5 2 3 2" xfId="4216"/>
    <cellStyle name="Calculation 2 5 2 3 3" xfId="4217"/>
    <cellStyle name="Calculation 2 5 2 3 4" xfId="4218"/>
    <cellStyle name="Calculation 2 5 2 3 5" xfId="4219"/>
    <cellStyle name="Calculation 2 5 2 4" xfId="4220"/>
    <cellStyle name="Calculation 2 5 2 4 2" xfId="4221"/>
    <cellStyle name="Calculation 2 5 2 4 3" xfId="4222"/>
    <cellStyle name="Calculation 2 5 2 4 4" xfId="4223"/>
    <cellStyle name="Calculation 2 5 2 4 5" xfId="4224"/>
    <cellStyle name="Calculation 2 5 2 5" xfId="4225"/>
    <cellStyle name="Calculation 2 5 2 5 2" xfId="4226"/>
    <cellStyle name="Calculation 2 5 2 6" xfId="4227"/>
    <cellStyle name="Calculation 2 5 2 6 2" xfId="4228"/>
    <cellStyle name="Calculation 2 5 2 7" xfId="4229"/>
    <cellStyle name="Calculation 2 5 2 8" xfId="4230"/>
    <cellStyle name="Calculation 2 5 20" xfId="4231"/>
    <cellStyle name="Calculation 2 5 21" xfId="4232"/>
    <cellStyle name="Calculation 2 5 3" xfId="254"/>
    <cellStyle name="Calculation 2 5 3 2" xfId="255"/>
    <cellStyle name="Calculation 2 5 3 2 2" xfId="4233"/>
    <cellStyle name="Calculation 2 5 3 2 2 2" xfId="4234"/>
    <cellStyle name="Calculation 2 5 3 2 2 3" xfId="4235"/>
    <cellStyle name="Calculation 2 5 3 2 2 4" xfId="4236"/>
    <cellStyle name="Calculation 2 5 3 2 2 5" xfId="4237"/>
    <cellStyle name="Calculation 2 5 3 2 3" xfId="4238"/>
    <cellStyle name="Calculation 2 5 3 2 3 2" xfId="4239"/>
    <cellStyle name="Calculation 2 5 3 2 3 3" xfId="4240"/>
    <cellStyle name="Calculation 2 5 3 2 3 4" xfId="4241"/>
    <cellStyle name="Calculation 2 5 3 2 3 5" xfId="4242"/>
    <cellStyle name="Calculation 2 5 3 2 4" xfId="4243"/>
    <cellStyle name="Calculation 2 5 3 2 4 2" xfId="4244"/>
    <cellStyle name="Calculation 2 5 3 2 5" xfId="4245"/>
    <cellStyle name="Calculation 2 5 3 2 5 2" xfId="4246"/>
    <cellStyle name="Calculation 2 5 3 2 6" xfId="4247"/>
    <cellStyle name="Calculation 2 5 3 2 7" xfId="4248"/>
    <cellStyle name="Calculation 2 5 3 3" xfId="4249"/>
    <cellStyle name="Calculation 2 5 3 3 2" xfId="4250"/>
    <cellStyle name="Calculation 2 5 3 3 3" xfId="4251"/>
    <cellStyle name="Calculation 2 5 3 3 4" xfId="4252"/>
    <cellStyle name="Calculation 2 5 3 3 5" xfId="4253"/>
    <cellStyle name="Calculation 2 5 3 4" xfId="4254"/>
    <cellStyle name="Calculation 2 5 3 4 2" xfId="4255"/>
    <cellStyle name="Calculation 2 5 3 4 3" xfId="4256"/>
    <cellStyle name="Calculation 2 5 3 4 4" xfId="4257"/>
    <cellStyle name="Calculation 2 5 3 4 5" xfId="4258"/>
    <cellStyle name="Calculation 2 5 3 5" xfId="4259"/>
    <cellStyle name="Calculation 2 5 3 5 2" xfId="4260"/>
    <cellStyle name="Calculation 2 5 3 6" xfId="4261"/>
    <cellStyle name="Calculation 2 5 3 6 2" xfId="4262"/>
    <cellStyle name="Calculation 2 5 3 7" xfId="4263"/>
    <cellStyle name="Calculation 2 5 3 8" xfId="4264"/>
    <cellStyle name="Calculation 2 5 4" xfId="256"/>
    <cellStyle name="Calculation 2 5 4 2" xfId="257"/>
    <cellStyle name="Calculation 2 5 4 2 2" xfId="4265"/>
    <cellStyle name="Calculation 2 5 4 2 2 2" xfId="4266"/>
    <cellStyle name="Calculation 2 5 4 2 2 3" xfId="4267"/>
    <cellStyle name="Calculation 2 5 4 2 2 4" xfId="4268"/>
    <cellStyle name="Calculation 2 5 4 2 2 5" xfId="4269"/>
    <cellStyle name="Calculation 2 5 4 2 3" xfId="4270"/>
    <cellStyle name="Calculation 2 5 4 2 3 2" xfId="4271"/>
    <cellStyle name="Calculation 2 5 4 2 3 3" xfId="4272"/>
    <cellStyle name="Calculation 2 5 4 2 3 4" xfId="4273"/>
    <cellStyle name="Calculation 2 5 4 2 3 5" xfId="4274"/>
    <cellStyle name="Calculation 2 5 4 2 4" xfId="4275"/>
    <cellStyle name="Calculation 2 5 4 2 4 2" xfId="4276"/>
    <cellStyle name="Calculation 2 5 4 2 5" xfId="4277"/>
    <cellStyle name="Calculation 2 5 4 2 5 2" xfId="4278"/>
    <cellStyle name="Calculation 2 5 4 2 6" xfId="4279"/>
    <cellStyle name="Calculation 2 5 4 2 7" xfId="4280"/>
    <cellStyle name="Calculation 2 5 4 3" xfId="4281"/>
    <cellStyle name="Calculation 2 5 4 3 2" xfId="4282"/>
    <cellStyle name="Calculation 2 5 4 3 3" xfId="4283"/>
    <cellStyle name="Calculation 2 5 4 3 4" xfId="4284"/>
    <cellStyle name="Calculation 2 5 4 3 5" xfId="4285"/>
    <cellStyle name="Calculation 2 5 4 4" xfId="4286"/>
    <cellStyle name="Calculation 2 5 4 4 2" xfId="4287"/>
    <cellStyle name="Calculation 2 5 4 4 3" xfId="4288"/>
    <cellStyle name="Calculation 2 5 4 4 4" xfId="4289"/>
    <cellStyle name="Calculation 2 5 4 4 5" xfId="4290"/>
    <cellStyle name="Calculation 2 5 4 5" xfId="4291"/>
    <cellStyle name="Calculation 2 5 4 5 2" xfId="4292"/>
    <cellStyle name="Calculation 2 5 4 6" xfId="4293"/>
    <cellStyle name="Calculation 2 5 4 6 2" xfId="4294"/>
    <cellStyle name="Calculation 2 5 4 7" xfId="4295"/>
    <cellStyle name="Calculation 2 5 4 8" xfId="4296"/>
    <cellStyle name="Calculation 2 5 5" xfId="258"/>
    <cellStyle name="Calculation 2 5 5 2" xfId="259"/>
    <cellStyle name="Calculation 2 5 5 2 2" xfId="4297"/>
    <cellStyle name="Calculation 2 5 5 2 2 2" xfId="4298"/>
    <cellStyle name="Calculation 2 5 5 2 2 3" xfId="4299"/>
    <cellStyle name="Calculation 2 5 5 2 2 4" xfId="4300"/>
    <cellStyle name="Calculation 2 5 5 2 2 5" xfId="4301"/>
    <cellStyle name="Calculation 2 5 5 2 3" xfId="4302"/>
    <cellStyle name="Calculation 2 5 5 2 3 2" xfId="4303"/>
    <cellStyle name="Calculation 2 5 5 2 3 3" xfId="4304"/>
    <cellStyle name="Calculation 2 5 5 2 3 4" xfId="4305"/>
    <cellStyle name="Calculation 2 5 5 2 3 5" xfId="4306"/>
    <cellStyle name="Calculation 2 5 5 2 4" xfId="4307"/>
    <cellStyle name="Calculation 2 5 5 2 4 2" xfId="4308"/>
    <cellStyle name="Calculation 2 5 5 2 5" xfId="4309"/>
    <cellStyle name="Calculation 2 5 5 2 5 2" xfId="4310"/>
    <cellStyle name="Calculation 2 5 5 2 6" xfId="4311"/>
    <cellStyle name="Calculation 2 5 5 2 7" xfId="4312"/>
    <cellStyle name="Calculation 2 5 5 3" xfId="4313"/>
    <cellStyle name="Calculation 2 5 5 3 2" xfId="4314"/>
    <cellStyle name="Calculation 2 5 5 3 3" xfId="4315"/>
    <cellStyle name="Calculation 2 5 5 3 4" xfId="4316"/>
    <cellStyle name="Calculation 2 5 5 3 5" xfId="4317"/>
    <cellStyle name="Calculation 2 5 5 4" xfId="4318"/>
    <cellStyle name="Calculation 2 5 5 4 2" xfId="4319"/>
    <cellStyle name="Calculation 2 5 5 4 3" xfId="4320"/>
    <cellStyle name="Calculation 2 5 5 4 4" xfId="4321"/>
    <cellStyle name="Calculation 2 5 5 4 5" xfId="4322"/>
    <cellStyle name="Calculation 2 5 5 5" xfId="4323"/>
    <cellStyle name="Calculation 2 5 5 5 2" xfId="4324"/>
    <cellStyle name="Calculation 2 5 5 6" xfId="4325"/>
    <cellStyle name="Calculation 2 5 5 6 2" xfId="4326"/>
    <cellStyle name="Calculation 2 5 5 7" xfId="4327"/>
    <cellStyle name="Calculation 2 5 5 8" xfId="4328"/>
    <cellStyle name="Calculation 2 5 6" xfId="260"/>
    <cellStyle name="Calculation 2 5 6 2" xfId="4329"/>
    <cellStyle name="Calculation 2 5 6 2 2" xfId="4330"/>
    <cellStyle name="Calculation 2 5 6 2 2 2" xfId="4331"/>
    <cellStyle name="Calculation 2 5 6 2 2 3" xfId="4332"/>
    <cellStyle name="Calculation 2 5 6 2 2 4" xfId="4333"/>
    <cellStyle name="Calculation 2 5 6 2 2 5" xfId="4334"/>
    <cellStyle name="Calculation 2 5 6 2 3" xfId="4335"/>
    <cellStyle name="Calculation 2 5 6 2 3 2" xfId="4336"/>
    <cellStyle name="Calculation 2 5 6 2 3 3" xfId="4337"/>
    <cellStyle name="Calculation 2 5 6 2 3 4" xfId="4338"/>
    <cellStyle name="Calculation 2 5 6 2 3 5" xfId="4339"/>
    <cellStyle name="Calculation 2 5 6 2 4" xfId="4340"/>
    <cellStyle name="Calculation 2 5 6 2 4 2" xfId="4341"/>
    <cellStyle name="Calculation 2 5 6 2 5" xfId="4342"/>
    <cellStyle name="Calculation 2 5 6 2 5 2" xfId="4343"/>
    <cellStyle name="Calculation 2 5 6 2 6" xfId="4344"/>
    <cellStyle name="Calculation 2 5 6 2 7" xfId="4345"/>
    <cellStyle name="Calculation 2 5 6 3" xfId="4346"/>
    <cellStyle name="Calculation 2 5 6 3 2" xfId="4347"/>
    <cellStyle name="Calculation 2 5 6 3 3" xfId="4348"/>
    <cellStyle name="Calculation 2 5 6 3 4" xfId="4349"/>
    <cellStyle name="Calculation 2 5 6 3 5" xfId="4350"/>
    <cellStyle name="Calculation 2 5 6 4" xfId="4351"/>
    <cellStyle name="Calculation 2 5 6 4 2" xfId="4352"/>
    <cellStyle name="Calculation 2 5 6 4 3" xfId="4353"/>
    <cellStyle name="Calculation 2 5 6 4 4" xfId="4354"/>
    <cellStyle name="Calculation 2 5 6 4 5" xfId="4355"/>
    <cellStyle name="Calculation 2 5 6 5" xfId="4356"/>
    <cellStyle name="Calculation 2 5 6 5 2" xfId="4357"/>
    <cellStyle name="Calculation 2 5 6 6" xfId="4358"/>
    <cellStyle name="Calculation 2 5 6 6 2" xfId="4359"/>
    <cellStyle name="Calculation 2 5 6 7" xfId="4360"/>
    <cellStyle name="Calculation 2 5 6 8" xfId="4361"/>
    <cellStyle name="Calculation 2 5 7" xfId="4362"/>
    <cellStyle name="Calculation 2 5 7 2" xfId="4363"/>
    <cellStyle name="Calculation 2 5 7 2 2" xfId="4364"/>
    <cellStyle name="Calculation 2 5 7 2 2 2" xfId="4365"/>
    <cellStyle name="Calculation 2 5 7 2 2 3" xfId="4366"/>
    <cellStyle name="Calculation 2 5 7 2 2 4" xfId="4367"/>
    <cellStyle name="Calculation 2 5 7 2 2 5" xfId="4368"/>
    <cellStyle name="Calculation 2 5 7 2 3" xfId="4369"/>
    <cellStyle name="Calculation 2 5 7 2 3 2" xfId="4370"/>
    <cellStyle name="Calculation 2 5 7 2 3 3" xfId="4371"/>
    <cellStyle name="Calculation 2 5 7 2 3 4" xfId="4372"/>
    <cellStyle name="Calculation 2 5 7 2 3 5" xfId="4373"/>
    <cellStyle name="Calculation 2 5 7 2 4" xfId="4374"/>
    <cellStyle name="Calculation 2 5 7 2 4 2" xfId="4375"/>
    <cellStyle name="Calculation 2 5 7 2 5" xfId="4376"/>
    <cellStyle name="Calculation 2 5 7 2 5 2" xfId="4377"/>
    <cellStyle name="Calculation 2 5 7 2 6" xfId="4378"/>
    <cellStyle name="Calculation 2 5 7 2 7" xfId="4379"/>
    <cellStyle name="Calculation 2 5 7 3" xfId="4380"/>
    <cellStyle name="Calculation 2 5 7 3 2" xfId="4381"/>
    <cellStyle name="Calculation 2 5 7 3 3" xfId="4382"/>
    <cellStyle name="Calculation 2 5 7 3 4" xfId="4383"/>
    <cellStyle name="Calculation 2 5 7 3 5" xfId="4384"/>
    <cellStyle name="Calculation 2 5 7 4" xfId="4385"/>
    <cellStyle name="Calculation 2 5 7 4 2" xfId="4386"/>
    <cellStyle name="Calculation 2 5 7 4 3" xfId="4387"/>
    <cellStyle name="Calculation 2 5 7 4 4" xfId="4388"/>
    <cellStyle name="Calculation 2 5 7 4 5" xfId="4389"/>
    <cellStyle name="Calculation 2 5 7 5" xfId="4390"/>
    <cellStyle name="Calculation 2 5 7 5 2" xfId="4391"/>
    <cellStyle name="Calculation 2 5 7 6" xfId="4392"/>
    <cellStyle name="Calculation 2 5 7 6 2" xfId="4393"/>
    <cellStyle name="Calculation 2 5 7 7" xfId="4394"/>
    <cellStyle name="Calculation 2 5 7 8" xfId="4395"/>
    <cellStyle name="Calculation 2 5 8" xfId="4396"/>
    <cellStyle name="Calculation 2 5 8 2" xfId="4397"/>
    <cellStyle name="Calculation 2 5 8 2 2" xfId="4398"/>
    <cellStyle name="Calculation 2 5 8 2 2 2" xfId="4399"/>
    <cellStyle name="Calculation 2 5 8 2 2 3" xfId="4400"/>
    <cellStyle name="Calculation 2 5 8 2 2 4" xfId="4401"/>
    <cellStyle name="Calculation 2 5 8 2 2 5" xfId="4402"/>
    <cellStyle name="Calculation 2 5 8 2 3" xfId="4403"/>
    <cellStyle name="Calculation 2 5 8 2 3 2" xfId="4404"/>
    <cellStyle name="Calculation 2 5 8 2 3 3" xfId="4405"/>
    <cellStyle name="Calculation 2 5 8 2 3 4" xfId="4406"/>
    <cellStyle name="Calculation 2 5 8 2 3 5" xfId="4407"/>
    <cellStyle name="Calculation 2 5 8 2 4" xfId="4408"/>
    <cellStyle name="Calculation 2 5 8 2 4 2" xfId="4409"/>
    <cellStyle name="Calculation 2 5 8 2 5" xfId="4410"/>
    <cellStyle name="Calculation 2 5 8 2 5 2" xfId="4411"/>
    <cellStyle name="Calculation 2 5 8 2 6" xfId="4412"/>
    <cellStyle name="Calculation 2 5 8 2 7" xfId="4413"/>
    <cellStyle name="Calculation 2 5 8 3" xfId="4414"/>
    <cellStyle name="Calculation 2 5 8 3 2" xfId="4415"/>
    <cellStyle name="Calculation 2 5 8 3 3" xfId="4416"/>
    <cellStyle name="Calculation 2 5 8 3 4" xfId="4417"/>
    <cellStyle name="Calculation 2 5 8 3 5" xfId="4418"/>
    <cellStyle name="Calculation 2 5 8 4" xfId="4419"/>
    <cellStyle name="Calculation 2 5 8 4 2" xfId="4420"/>
    <cellStyle name="Calculation 2 5 8 4 3" xfId="4421"/>
    <cellStyle name="Calculation 2 5 8 4 4" xfId="4422"/>
    <cellStyle name="Calculation 2 5 8 4 5" xfId="4423"/>
    <cellStyle name="Calculation 2 5 8 5" xfId="4424"/>
    <cellStyle name="Calculation 2 5 8 5 2" xfId="4425"/>
    <cellStyle name="Calculation 2 5 8 6" xfId="4426"/>
    <cellStyle name="Calculation 2 5 8 6 2" xfId="4427"/>
    <cellStyle name="Calculation 2 5 8 7" xfId="4428"/>
    <cellStyle name="Calculation 2 5 8 8" xfId="4429"/>
    <cellStyle name="Calculation 2 5 9" xfId="4430"/>
    <cellStyle name="Calculation 2 5 9 2" xfId="4431"/>
    <cellStyle name="Calculation 2 5 9 2 2" xfId="4432"/>
    <cellStyle name="Calculation 2 5 9 2 2 2" xfId="4433"/>
    <cellStyle name="Calculation 2 5 9 2 2 3" xfId="4434"/>
    <cellStyle name="Calculation 2 5 9 2 2 4" xfId="4435"/>
    <cellStyle name="Calculation 2 5 9 2 2 5" xfId="4436"/>
    <cellStyle name="Calculation 2 5 9 2 3" xfId="4437"/>
    <cellStyle name="Calculation 2 5 9 2 3 2" xfId="4438"/>
    <cellStyle name="Calculation 2 5 9 2 3 3" xfId="4439"/>
    <cellStyle name="Calculation 2 5 9 2 3 4" xfId="4440"/>
    <cellStyle name="Calculation 2 5 9 2 3 5" xfId="4441"/>
    <cellStyle name="Calculation 2 5 9 2 4" xfId="4442"/>
    <cellStyle name="Calculation 2 5 9 2 4 2" xfId="4443"/>
    <cellStyle name="Calculation 2 5 9 2 5" xfId="4444"/>
    <cellStyle name="Calculation 2 5 9 2 5 2" xfId="4445"/>
    <cellStyle name="Calculation 2 5 9 2 6" xfId="4446"/>
    <cellStyle name="Calculation 2 5 9 2 7" xfId="4447"/>
    <cellStyle name="Calculation 2 5 9 3" xfId="4448"/>
    <cellStyle name="Calculation 2 5 9 3 2" xfId="4449"/>
    <cellStyle name="Calculation 2 5 9 3 3" xfId="4450"/>
    <cellStyle name="Calculation 2 5 9 3 4" xfId="4451"/>
    <cellStyle name="Calculation 2 5 9 3 5" xfId="4452"/>
    <cellStyle name="Calculation 2 5 9 4" xfId="4453"/>
    <cellStyle name="Calculation 2 5 9 4 2" xfId="4454"/>
    <cellStyle name="Calculation 2 5 9 4 3" xfId="4455"/>
    <cellStyle name="Calculation 2 5 9 4 4" xfId="4456"/>
    <cellStyle name="Calculation 2 5 9 4 5" xfId="4457"/>
    <cellStyle name="Calculation 2 5 9 5" xfId="4458"/>
    <cellStyle name="Calculation 2 5 9 5 2" xfId="4459"/>
    <cellStyle name="Calculation 2 5 9 6" xfId="4460"/>
    <cellStyle name="Calculation 2 5 9 6 2" xfId="4461"/>
    <cellStyle name="Calculation 2 5 9 7" xfId="4462"/>
    <cellStyle name="Calculation 2 5 9 8" xfId="4463"/>
    <cellStyle name="Calculation 2 6" xfId="261"/>
    <cellStyle name="Calculation 2 6 2" xfId="262"/>
    <cellStyle name="Calculation 2 7" xfId="263"/>
    <cellStyle name="Calculation 2 7 2" xfId="264"/>
    <cellStyle name="Calculation 2 8" xfId="265"/>
    <cellStyle name="Calculation 2 9" xfId="4464"/>
    <cellStyle name="Calculation 2 9 2" xfId="4465"/>
    <cellStyle name="Calculation 2_T-straight with PEDs adjustor" xfId="4466"/>
    <cellStyle name="Calculation 3" xfId="266"/>
    <cellStyle name="Calculation 3 2" xfId="267"/>
    <cellStyle name="Calculation 3 2 2" xfId="268"/>
    <cellStyle name="Calculation 3 2 2 10" xfId="4467"/>
    <cellStyle name="Calculation 3 2 2 10 2" xfId="4468"/>
    <cellStyle name="Calculation 3 2 2 10 2 2" xfId="4469"/>
    <cellStyle name="Calculation 3 2 2 10 2 2 2" xfId="4470"/>
    <cellStyle name="Calculation 3 2 2 10 2 2 3" xfId="4471"/>
    <cellStyle name="Calculation 3 2 2 10 2 2 4" xfId="4472"/>
    <cellStyle name="Calculation 3 2 2 10 2 2 5" xfId="4473"/>
    <cellStyle name="Calculation 3 2 2 10 2 3" xfId="4474"/>
    <cellStyle name="Calculation 3 2 2 10 2 3 2" xfId="4475"/>
    <cellStyle name="Calculation 3 2 2 10 2 3 3" xfId="4476"/>
    <cellStyle name="Calculation 3 2 2 10 2 3 4" xfId="4477"/>
    <cellStyle name="Calculation 3 2 2 10 2 3 5" xfId="4478"/>
    <cellStyle name="Calculation 3 2 2 10 2 4" xfId="4479"/>
    <cellStyle name="Calculation 3 2 2 10 2 4 2" xfId="4480"/>
    <cellStyle name="Calculation 3 2 2 10 2 5" xfId="4481"/>
    <cellStyle name="Calculation 3 2 2 10 2 5 2" xfId="4482"/>
    <cellStyle name="Calculation 3 2 2 10 2 6" xfId="4483"/>
    <cellStyle name="Calculation 3 2 2 10 2 7" xfId="4484"/>
    <cellStyle name="Calculation 3 2 2 10 3" xfId="4485"/>
    <cellStyle name="Calculation 3 2 2 10 3 2" xfId="4486"/>
    <cellStyle name="Calculation 3 2 2 10 3 3" xfId="4487"/>
    <cellStyle name="Calculation 3 2 2 10 3 4" xfId="4488"/>
    <cellStyle name="Calculation 3 2 2 10 3 5" xfId="4489"/>
    <cellStyle name="Calculation 3 2 2 10 4" xfId="4490"/>
    <cellStyle name="Calculation 3 2 2 10 4 2" xfId="4491"/>
    <cellStyle name="Calculation 3 2 2 10 4 3" xfId="4492"/>
    <cellStyle name="Calculation 3 2 2 10 4 4" xfId="4493"/>
    <cellStyle name="Calculation 3 2 2 10 4 5" xfId="4494"/>
    <cellStyle name="Calculation 3 2 2 10 5" xfId="4495"/>
    <cellStyle name="Calculation 3 2 2 10 5 2" xfId="4496"/>
    <cellStyle name="Calculation 3 2 2 10 6" xfId="4497"/>
    <cellStyle name="Calculation 3 2 2 10 6 2" xfId="4498"/>
    <cellStyle name="Calculation 3 2 2 10 7" xfId="4499"/>
    <cellStyle name="Calculation 3 2 2 10 8" xfId="4500"/>
    <cellStyle name="Calculation 3 2 2 11" xfId="4501"/>
    <cellStyle name="Calculation 3 2 2 11 2" xfId="4502"/>
    <cellStyle name="Calculation 3 2 2 11 2 2" xfId="4503"/>
    <cellStyle name="Calculation 3 2 2 11 2 2 2" xfId="4504"/>
    <cellStyle name="Calculation 3 2 2 11 2 2 3" xfId="4505"/>
    <cellStyle name="Calculation 3 2 2 11 2 2 4" xfId="4506"/>
    <cellStyle name="Calculation 3 2 2 11 2 2 5" xfId="4507"/>
    <cellStyle name="Calculation 3 2 2 11 2 3" xfId="4508"/>
    <cellStyle name="Calculation 3 2 2 11 2 3 2" xfId="4509"/>
    <cellStyle name="Calculation 3 2 2 11 2 3 3" xfId="4510"/>
    <cellStyle name="Calculation 3 2 2 11 2 3 4" xfId="4511"/>
    <cellStyle name="Calculation 3 2 2 11 2 3 5" xfId="4512"/>
    <cellStyle name="Calculation 3 2 2 11 2 4" xfId="4513"/>
    <cellStyle name="Calculation 3 2 2 11 2 4 2" xfId="4514"/>
    <cellStyle name="Calculation 3 2 2 11 2 5" xfId="4515"/>
    <cellStyle name="Calculation 3 2 2 11 2 5 2" xfId="4516"/>
    <cellStyle name="Calculation 3 2 2 11 2 6" xfId="4517"/>
    <cellStyle name="Calculation 3 2 2 11 2 7" xfId="4518"/>
    <cellStyle name="Calculation 3 2 2 11 3" xfId="4519"/>
    <cellStyle name="Calculation 3 2 2 11 3 2" xfId="4520"/>
    <cellStyle name="Calculation 3 2 2 11 3 3" xfId="4521"/>
    <cellStyle name="Calculation 3 2 2 11 3 4" xfId="4522"/>
    <cellStyle name="Calculation 3 2 2 11 3 5" xfId="4523"/>
    <cellStyle name="Calculation 3 2 2 11 4" xfId="4524"/>
    <cellStyle name="Calculation 3 2 2 11 4 2" xfId="4525"/>
    <cellStyle name="Calculation 3 2 2 11 4 3" xfId="4526"/>
    <cellStyle name="Calculation 3 2 2 11 4 4" xfId="4527"/>
    <cellStyle name="Calculation 3 2 2 11 4 5" xfId="4528"/>
    <cellStyle name="Calculation 3 2 2 11 5" xfId="4529"/>
    <cellStyle name="Calculation 3 2 2 11 5 2" xfId="4530"/>
    <cellStyle name="Calculation 3 2 2 11 6" xfId="4531"/>
    <cellStyle name="Calculation 3 2 2 11 6 2" xfId="4532"/>
    <cellStyle name="Calculation 3 2 2 11 7" xfId="4533"/>
    <cellStyle name="Calculation 3 2 2 11 8" xfId="4534"/>
    <cellStyle name="Calculation 3 2 2 12" xfId="4535"/>
    <cellStyle name="Calculation 3 2 2 12 2" xfId="4536"/>
    <cellStyle name="Calculation 3 2 2 12 2 2" xfId="4537"/>
    <cellStyle name="Calculation 3 2 2 12 2 2 2" xfId="4538"/>
    <cellStyle name="Calculation 3 2 2 12 2 2 3" xfId="4539"/>
    <cellStyle name="Calculation 3 2 2 12 2 2 4" xfId="4540"/>
    <cellStyle name="Calculation 3 2 2 12 2 2 5" xfId="4541"/>
    <cellStyle name="Calculation 3 2 2 12 2 3" xfId="4542"/>
    <cellStyle name="Calculation 3 2 2 12 2 3 2" xfId="4543"/>
    <cellStyle name="Calculation 3 2 2 12 2 3 3" xfId="4544"/>
    <cellStyle name="Calculation 3 2 2 12 2 3 4" xfId="4545"/>
    <cellStyle name="Calculation 3 2 2 12 2 3 5" xfId="4546"/>
    <cellStyle name="Calculation 3 2 2 12 2 4" xfId="4547"/>
    <cellStyle name="Calculation 3 2 2 12 2 4 2" xfId="4548"/>
    <cellStyle name="Calculation 3 2 2 12 2 5" xfId="4549"/>
    <cellStyle name="Calculation 3 2 2 12 2 5 2" xfId="4550"/>
    <cellStyle name="Calculation 3 2 2 12 2 6" xfId="4551"/>
    <cellStyle name="Calculation 3 2 2 12 2 7" xfId="4552"/>
    <cellStyle name="Calculation 3 2 2 12 3" xfId="4553"/>
    <cellStyle name="Calculation 3 2 2 12 3 2" xfId="4554"/>
    <cellStyle name="Calculation 3 2 2 12 3 3" xfId="4555"/>
    <cellStyle name="Calculation 3 2 2 12 3 4" xfId="4556"/>
    <cellStyle name="Calculation 3 2 2 12 3 5" xfId="4557"/>
    <cellStyle name="Calculation 3 2 2 12 4" xfId="4558"/>
    <cellStyle name="Calculation 3 2 2 12 4 2" xfId="4559"/>
    <cellStyle name="Calculation 3 2 2 12 4 3" xfId="4560"/>
    <cellStyle name="Calculation 3 2 2 12 4 4" xfId="4561"/>
    <cellStyle name="Calculation 3 2 2 12 4 5" xfId="4562"/>
    <cellStyle name="Calculation 3 2 2 12 5" xfId="4563"/>
    <cellStyle name="Calculation 3 2 2 12 5 2" xfId="4564"/>
    <cellStyle name="Calculation 3 2 2 12 6" xfId="4565"/>
    <cellStyle name="Calculation 3 2 2 12 6 2" xfId="4566"/>
    <cellStyle name="Calculation 3 2 2 12 7" xfId="4567"/>
    <cellStyle name="Calculation 3 2 2 12 8" xfId="4568"/>
    <cellStyle name="Calculation 3 2 2 13" xfId="4569"/>
    <cellStyle name="Calculation 3 2 2 13 2" xfId="4570"/>
    <cellStyle name="Calculation 3 2 2 13 2 2" xfId="4571"/>
    <cellStyle name="Calculation 3 2 2 13 2 2 2" xfId="4572"/>
    <cellStyle name="Calculation 3 2 2 13 2 2 3" xfId="4573"/>
    <cellStyle name="Calculation 3 2 2 13 2 2 4" xfId="4574"/>
    <cellStyle name="Calculation 3 2 2 13 2 2 5" xfId="4575"/>
    <cellStyle name="Calculation 3 2 2 13 2 3" xfId="4576"/>
    <cellStyle name="Calculation 3 2 2 13 2 3 2" xfId="4577"/>
    <cellStyle name="Calculation 3 2 2 13 2 3 3" xfId="4578"/>
    <cellStyle name="Calculation 3 2 2 13 2 3 4" xfId="4579"/>
    <cellStyle name="Calculation 3 2 2 13 2 3 5" xfId="4580"/>
    <cellStyle name="Calculation 3 2 2 13 2 4" xfId="4581"/>
    <cellStyle name="Calculation 3 2 2 13 2 4 2" xfId="4582"/>
    <cellStyle name="Calculation 3 2 2 13 2 5" xfId="4583"/>
    <cellStyle name="Calculation 3 2 2 13 2 5 2" xfId="4584"/>
    <cellStyle name="Calculation 3 2 2 13 2 6" xfId="4585"/>
    <cellStyle name="Calculation 3 2 2 13 2 7" xfId="4586"/>
    <cellStyle name="Calculation 3 2 2 13 3" xfId="4587"/>
    <cellStyle name="Calculation 3 2 2 13 3 2" xfId="4588"/>
    <cellStyle name="Calculation 3 2 2 13 3 3" xfId="4589"/>
    <cellStyle name="Calculation 3 2 2 13 3 4" xfId="4590"/>
    <cellStyle name="Calculation 3 2 2 13 3 5" xfId="4591"/>
    <cellStyle name="Calculation 3 2 2 13 4" xfId="4592"/>
    <cellStyle name="Calculation 3 2 2 13 4 2" xfId="4593"/>
    <cellStyle name="Calculation 3 2 2 13 4 3" xfId="4594"/>
    <cellStyle name="Calculation 3 2 2 13 4 4" xfId="4595"/>
    <cellStyle name="Calculation 3 2 2 13 4 5" xfId="4596"/>
    <cellStyle name="Calculation 3 2 2 13 5" xfId="4597"/>
    <cellStyle name="Calculation 3 2 2 13 5 2" xfId="4598"/>
    <cellStyle name="Calculation 3 2 2 13 6" xfId="4599"/>
    <cellStyle name="Calculation 3 2 2 13 6 2" xfId="4600"/>
    <cellStyle name="Calculation 3 2 2 13 7" xfId="4601"/>
    <cellStyle name="Calculation 3 2 2 13 8" xfId="4602"/>
    <cellStyle name="Calculation 3 2 2 14" xfId="4603"/>
    <cellStyle name="Calculation 3 2 2 14 2" xfId="4604"/>
    <cellStyle name="Calculation 3 2 2 14 2 2" xfId="4605"/>
    <cellStyle name="Calculation 3 2 2 14 2 2 2" xfId="4606"/>
    <cellStyle name="Calculation 3 2 2 14 2 2 3" xfId="4607"/>
    <cellStyle name="Calculation 3 2 2 14 2 2 4" xfId="4608"/>
    <cellStyle name="Calculation 3 2 2 14 2 2 5" xfId="4609"/>
    <cellStyle name="Calculation 3 2 2 14 2 3" xfId="4610"/>
    <cellStyle name="Calculation 3 2 2 14 2 3 2" xfId="4611"/>
    <cellStyle name="Calculation 3 2 2 14 2 3 3" xfId="4612"/>
    <cellStyle name="Calculation 3 2 2 14 2 3 4" xfId="4613"/>
    <cellStyle name="Calculation 3 2 2 14 2 3 5" xfId="4614"/>
    <cellStyle name="Calculation 3 2 2 14 2 4" xfId="4615"/>
    <cellStyle name="Calculation 3 2 2 14 2 4 2" xfId="4616"/>
    <cellStyle name="Calculation 3 2 2 14 2 5" xfId="4617"/>
    <cellStyle name="Calculation 3 2 2 14 2 5 2" xfId="4618"/>
    <cellStyle name="Calculation 3 2 2 14 2 6" xfId="4619"/>
    <cellStyle name="Calculation 3 2 2 14 2 7" xfId="4620"/>
    <cellStyle name="Calculation 3 2 2 14 3" xfId="4621"/>
    <cellStyle name="Calculation 3 2 2 14 3 2" xfId="4622"/>
    <cellStyle name="Calculation 3 2 2 14 3 3" xfId="4623"/>
    <cellStyle name="Calculation 3 2 2 14 3 4" xfId="4624"/>
    <cellStyle name="Calculation 3 2 2 14 3 5" xfId="4625"/>
    <cellStyle name="Calculation 3 2 2 14 4" xfId="4626"/>
    <cellStyle name="Calculation 3 2 2 14 4 2" xfId="4627"/>
    <cellStyle name="Calculation 3 2 2 14 4 3" xfId="4628"/>
    <cellStyle name="Calculation 3 2 2 14 4 4" xfId="4629"/>
    <cellStyle name="Calculation 3 2 2 14 4 5" xfId="4630"/>
    <cellStyle name="Calculation 3 2 2 14 5" xfId="4631"/>
    <cellStyle name="Calculation 3 2 2 14 5 2" xfId="4632"/>
    <cellStyle name="Calculation 3 2 2 14 6" xfId="4633"/>
    <cellStyle name="Calculation 3 2 2 14 6 2" xfId="4634"/>
    <cellStyle name="Calculation 3 2 2 14 7" xfId="4635"/>
    <cellStyle name="Calculation 3 2 2 14 8" xfId="4636"/>
    <cellStyle name="Calculation 3 2 2 15" xfId="4637"/>
    <cellStyle name="Calculation 3 2 2 15 2" xfId="4638"/>
    <cellStyle name="Calculation 3 2 2 15 2 2" xfId="4639"/>
    <cellStyle name="Calculation 3 2 2 15 2 3" xfId="4640"/>
    <cellStyle name="Calculation 3 2 2 15 2 4" xfId="4641"/>
    <cellStyle name="Calculation 3 2 2 15 2 5" xfId="4642"/>
    <cellStyle name="Calculation 3 2 2 15 3" xfId="4643"/>
    <cellStyle name="Calculation 3 2 2 15 3 2" xfId="4644"/>
    <cellStyle name="Calculation 3 2 2 15 3 3" xfId="4645"/>
    <cellStyle name="Calculation 3 2 2 15 3 4" xfId="4646"/>
    <cellStyle name="Calculation 3 2 2 15 3 5" xfId="4647"/>
    <cellStyle name="Calculation 3 2 2 15 4" xfId="4648"/>
    <cellStyle name="Calculation 3 2 2 15 4 2" xfId="4649"/>
    <cellStyle name="Calculation 3 2 2 15 5" xfId="4650"/>
    <cellStyle name="Calculation 3 2 2 15 5 2" xfId="4651"/>
    <cellStyle name="Calculation 3 2 2 15 6" xfId="4652"/>
    <cellStyle name="Calculation 3 2 2 15 7" xfId="4653"/>
    <cellStyle name="Calculation 3 2 2 16" xfId="4654"/>
    <cellStyle name="Calculation 3 2 2 16 2" xfId="4655"/>
    <cellStyle name="Calculation 3 2 2 16 3" xfId="4656"/>
    <cellStyle name="Calculation 3 2 2 16 4" xfId="4657"/>
    <cellStyle name="Calculation 3 2 2 16 5" xfId="4658"/>
    <cellStyle name="Calculation 3 2 2 17" xfId="4659"/>
    <cellStyle name="Calculation 3 2 2 17 2" xfId="4660"/>
    <cellStyle name="Calculation 3 2 2 17 3" xfId="4661"/>
    <cellStyle name="Calculation 3 2 2 17 4" xfId="4662"/>
    <cellStyle name="Calculation 3 2 2 17 5" xfId="4663"/>
    <cellStyle name="Calculation 3 2 2 18" xfId="4664"/>
    <cellStyle name="Calculation 3 2 2 18 2" xfId="4665"/>
    <cellStyle name="Calculation 3 2 2 19" xfId="4666"/>
    <cellStyle name="Calculation 3 2 2 19 2" xfId="4667"/>
    <cellStyle name="Calculation 3 2 2 2" xfId="269"/>
    <cellStyle name="Calculation 3 2 2 2 2" xfId="270"/>
    <cellStyle name="Calculation 3 2 2 2 2 2" xfId="4668"/>
    <cellStyle name="Calculation 3 2 2 2 2 2 2" xfId="4669"/>
    <cellStyle name="Calculation 3 2 2 2 2 2 3" xfId="4670"/>
    <cellStyle name="Calculation 3 2 2 2 2 2 4" xfId="4671"/>
    <cellStyle name="Calculation 3 2 2 2 2 2 5" xfId="4672"/>
    <cellStyle name="Calculation 3 2 2 2 2 3" xfId="4673"/>
    <cellStyle name="Calculation 3 2 2 2 2 3 2" xfId="4674"/>
    <cellStyle name="Calculation 3 2 2 2 2 3 3" xfId="4675"/>
    <cellStyle name="Calculation 3 2 2 2 2 3 4" xfId="4676"/>
    <cellStyle name="Calculation 3 2 2 2 2 3 5" xfId="4677"/>
    <cellStyle name="Calculation 3 2 2 2 2 4" xfId="4678"/>
    <cellStyle name="Calculation 3 2 2 2 2 4 2" xfId="4679"/>
    <cellStyle name="Calculation 3 2 2 2 2 5" xfId="4680"/>
    <cellStyle name="Calculation 3 2 2 2 2 5 2" xfId="4681"/>
    <cellStyle name="Calculation 3 2 2 2 2 6" xfId="4682"/>
    <cellStyle name="Calculation 3 2 2 2 2 7" xfId="4683"/>
    <cellStyle name="Calculation 3 2 2 2 3" xfId="4684"/>
    <cellStyle name="Calculation 3 2 2 2 3 2" xfId="4685"/>
    <cellStyle name="Calculation 3 2 2 2 3 3" xfId="4686"/>
    <cellStyle name="Calculation 3 2 2 2 3 4" xfId="4687"/>
    <cellStyle name="Calculation 3 2 2 2 3 5" xfId="4688"/>
    <cellStyle name="Calculation 3 2 2 2 4" xfId="4689"/>
    <cellStyle name="Calculation 3 2 2 2 4 2" xfId="4690"/>
    <cellStyle name="Calculation 3 2 2 2 4 3" xfId="4691"/>
    <cellStyle name="Calculation 3 2 2 2 4 4" xfId="4692"/>
    <cellStyle name="Calculation 3 2 2 2 4 5" xfId="4693"/>
    <cellStyle name="Calculation 3 2 2 2 5" xfId="4694"/>
    <cellStyle name="Calculation 3 2 2 2 5 2" xfId="4695"/>
    <cellStyle name="Calculation 3 2 2 2 6" xfId="4696"/>
    <cellStyle name="Calculation 3 2 2 2 6 2" xfId="4697"/>
    <cellStyle name="Calculation 3 2 2 2 7" xfId="4698"/>
    <cellStyle name="Calculation 3 2 2 2 8" xfId="4699"/>
    <cellStyle name="Calculation 3 2 2 20" xfId="4700"/>
    <cellStyle name="Calculation 3 2 2 21" xfId="4701"/>
    <cellStyle name="Calculation 3 2 2 3" xfId="271"/>
    <cellStyle name="Calculation 3 2 2 3 2" xfId="272"/>
    <cellStyle name="Calculation 3 2 2 3 2 2" xfId="4702"/>
    <cellStyle name="Calculation 3 2 2 3 2 2 2" xfId="4703"/>
    <cellStyle name="Calculation 3 2 2 3 2 2 3" xfId="4704"/>
    <cellStyle name="Calculation 3 2 2 3 2 2 4" xfId="4705"/>
    <cellStyle name="Calculation 3 2 2 3 2 2 5" xfId="4706"/>
    <cellStyle name="Calculation 3 2 2 3 2 3" xfId="4707"/>
    <cellStyle name="Calculation 3 2 2 3 2 3 2" xfId="4708"/>
    <cellStyle name="Calculation 3 2 2 3 2 3 3" xfId="4709"/>
    <cellStyle name="Calculation 3 2 2 3 2 3 4" xfId="4710"/>
    <cellStyle name="Calculation 3 2 2 3 2 3 5" xfId="4711"/>
    <cellStyle name="Calculation 3 2 2 3 2 4" xfId="4712"/>
    <cellStyle name="Calculation 3 2 2 3 2 4 2" xfId="4713"/>
    <cellStyle name="Calculation 3 2 2 3 2 5" xfId="4714"/>
    <cellStyle name="Calculation 3 2 2 3 2 5 2" xfId="4715"/>
    <cellStyle name="Calculation 3 2 2 3 2 6" xfId="4716"/>
    <cellStyle name="Calculation 3 2 2 3 2 7" xfId="4717"/>
    <cellStyle name="Calculation 3 2 2 3 3" xfId="4718"/>
    <cellStyle name="Calculation 3 2 2 3 3 2" xfId="4719"/>
    <cellStyle name="Calculation 3 2 2 3 3 3" xfId="4720"/>
    <cellStyle name="Calculation 3 2 2 3 3 4" xfId="4721"/>
    <cellStyle name="Calculation 3 2 2 3 3 5" xfId="4722"/>
    <cellStyle name="Calculation 3 2 2 3 4" xfId="4723"/>
    <cellStyle name="Calculation 3 2 2 3 4 2" xfId="4724"/>
    <cellStyle name="Calculation 3 2 2 3 4 3" xfId="4725"/>
    <cellStyle name="Calculation 3 2 2 3 4 4" xfId="4726"/>
    <cellStyle name="Calculation 3 2 2 3 4 5" xfId="4727"/>
    <cellStyle name="Calculation 3 2 2 3 5" xfId="4728"/>
    <cellStyle name="Calculation 3 2 2 3 5 2" xfId="4729"/>
    <cellStyle name="Calculation 3 2 2 3 6" xfId="4730"/>
    <cellStyle name="Calculation 3 2 2 3 6 2" xfId="4731"/>
    <cellStyle name="Calculation 3 2 2 3 7" xfId="4732"/>
    <cellStyle name="Calculation 3 2 2 3 8" xfId="4733"/>
    <cellStyle name="Calculation 3 2 2 4" xfId="273"/>
    <cellStyle name="Calculation 3 2 2 4 2" xfId="274"/>
    <cellStyle name="Calculation 3 2 2 4 2 2" xfId="4734"/>
    <cellStyle name="Calculation 3 2 2 4 2 2 2" xfId="4735"/>
    <cellStyle name="Calculation 3 2 2 4 2 2 3" xfId="4736"/>
    <cellStyle name="Calculation 3 2 2 4 2 2 4" xfId="4737"/>
    <cellStyle name="Calculation 3 2 2 4 2 2 5" xfId="4738"/>
    <cellStyle name="Calculation 3 2 2 4 2 3" xfId="4739"/>
    <cellStyle name="Calculation 3 2 2 4 2 3 2" xfId="4740"/>
    <cellStyle name="Calculation 3 2 2 4 2 3 3" xfId="4741"/>
    <cellStyle name="Calculation 3 2 2 4 2 3 4" xfId="4742"/>
    <cellStyle name="Calculation 3 2 2 4 2 3 5" xfId="4743"/>
    <cellStyle name="Calculation 3 2 2 4 2 4" xfId="4744"/>
    <cellStyle name="Calculation 3 2 2 4 2 4 2" xfId="4745"/>
    <cellStyle name="Calculation 3 2 2 4 2 5" xfId="4746"/>
    <cellStyle name="Calculation 3 2 2 4 2 5 2" xfId="4747"/>
    <cellStyle name="Calculation 3 2 2 4 2 6" xfId="4748"/>
    <cellStyle name="Calculation 3 2 2 4 2 7" xfId="4749"/>
    <cellStyle name="Calculation 3 2 2 4 3" xfId="4750"/>
    <cellStyle name="Calculation 3 2 2 4 3 2" xfId="4751"/>
    <cellStyle name="Calculation 3 2 2 4 3 3" xfId="4752"/>
    <cellStyle name="Calculation 3 2 2 4 3 4" xfId="4753"/>
    <cellStyle name="Calculation 3 2 2 4 3 5" xfId="4754"/>
    <cellStyle name="Calculation 3 2 2 4 4" xfId="4755"/>
    <cellStyle name="Calculation 3 2 2 4 4 2" xfId="4756"/>
    <cellStyle name="Calculation 3 2 2 4 4 3" xfId="4757"/>
    <cellStyle name="Calculation 3 2 2 4 4 4" xfId="4758"/>
    <cellStyle name="Calculation 3 2 2 4 4 5" xfId="4759"/>
    <cellStyle name="Calculation 3 2 2 4 5" xfId="4760"/>
    <cellStyle name="Calculation 3 2 2 4 5 2" xfId="4761"/>
    <cellStyle name="Calculation 3 2 2 4 6" xfId="4762"/>
    <cellStyle name="Calculation 3 2 2 4 6 2" xfId="4763"/>
    <cellStyle name="Calculation 3 2 2 4 7" xfId="4764"/>
    <cellStyle name="Calculation 3 2 2 4 8" xfId="4765"/>
    <cellStyle name="Calculation 3 2 2 5" xfId="275"/>
    <cellStyle name="Calculation 3 2 2 5 2" xfId="276"/>
    <cellStyle name="Calculation 3 2 2 5 2 2" xfId="4766"/>
    <cellStyle name="Calculation 3 2 2 5 2 2 2" xfId="4767"/>
    <cellStyle name="Calculation 3 2 2 5 2 2 3" xfId="4768"/>
    <cellStyle name="Calculation 3 2 2 5 2 2 4" xfId="4769"/>
    <cellStyle name="Calculation 3 2 2 5 2 2 5" xfId="4770"/>
    <cellStyle name="Calculation 3 2 2 5 2 3" xfId="4771"/>
    <cellStyle name="Calculation 3 2 2 5 2 3 2" xfId="4772"/>
    <cellStyle name="Calculation 3 2 2 5 2 3 3" xfId="4773"/>
    <cellStyle name="Calculation 3 2 2 5 2 3 4" xfId="4774"/>
    <cellStyle name="Calculation 3 2 2 5 2 3 5" xfId="4775"/>
    <cellStyle name="Calculation 3 2 2 5 2 4" xfId="4776"/>
    <cellStyle name="Calculation 3 2 2 5 2 4 2" xfId="4777"/>
    <cellStyle name="Calculation 3 2 2 5 2 5" xfId="4778"/>
    <cellStyle name="Calculation 3 2 2 5 2 5 2" xfId="4779"/>
    <cellStyle name="Calculation 3 2 2 5 2 6" xfId="4780"/>
    <cellStyle name="Calculation 3 2 2 5 2 7" xfId="4781"/>
    <cellStyle name="Calculation 3 2 2 5 3" xfId="4782"/>
    <cellStyle name="Calculation 3 2 2 5 3 2" xfId="4783"/>
    <cellStyle name="Calculation 3 2 2 5 3 3" xfId="4784"/>
    <cellStyle name="Calculation 3 2 2 5 3 4" xfId="4785"/>
    <cellStyle name="Calculation 3 2 2 5 3 5" xfId="4786"/>
    <cellStyle name="Calculation 3 2 2 5 4" xfId="4787"/>
    <cellStyle name="Calculation 3 2 2 5 4 2" xfId="4788"/>
    <cellStyle name="Calculation 3 2 2 5 4 3" xfId="4789"/>
    <cellStyle name="Calculation 3 2 2 5 4 4" xfId="4790"/>
    <cellStyle name="Calculation 3 2 2 5 4 5" xfId="4791"/>
    <cellStyle name="Calculation 3 2 2 5 5" xfId="4792"/>
    <cellStyle name="Calculation 3 2 2 5 5 2" xfId="4793"/>
    <cellStyle name="Calculation 3 2 2 5 6" xfId="4794"/>
    <cellStyle name="Calculation 3 2 2 5 6 2" xfId="4795"/>
    <cellStyle name="Calculation 3 2 2 5 7" xfId="4796"/>
    <cellStyle name="Calculation 3 2 2 5 8" xfId="4797"/>
    <cellStyle name="Calculation 3 2 2 6" xfId="277"/>
    <cellStyle name="Calculation 3 2 2 6 2" xfId="4798"/>
    <cellStyle name="Calculation 3 2 2 6 2 2" xfId="4799"/>
    <cellStyle name="Calculation 3 2 2 6 2 2 2" xfId="4800"/>
    <cellStyle name="Calculation 3 2 2 6 2 2 3" xfId="4801"/>
    <cellStyle name="Calculation 3 2 2 6 2 2 4" xfId="4802"/>
    <cellStyle name="Calculation 3 2 2 6 2 2 5" xfId="4803"/>
    <cellStyle name="Calculation 3 2 2 6 2 3" xfId="4804"/>
    <cellStyle name="Calculation 3 2 2 6 2 3 2" xfId="4805"/>
    <cellStyle name="Calculation 3 2 2 6 2 3 3" xfId="4806"/>
    <cellStyle name="Calculation 3 2 2 6 2 3 4" xfId="4807"/>
    <cellStyle name="Calculation 3 2 2 6 2 3 5" xfId="4808"/>
    <cellStyle name="Calculation 3 2 2 6 2 4" xfId="4809"/>
    <cellStyle name="Calculation 3 2 2 6 2 4 2" xfId="4810"/>
    <cellStyle name="Calculation 3 2 2 6 2 5" xfId="4811"/>
    <cellStyle name="Calculation 3 2 2 6 2 5 2" xfId="4812"/>
    <cellStyle name="Calculation 3 2 2 6 2 6" xfId="4813"/>
    <cellStyle name="Calculation 3 2 2 6 2 7" xfId="4814"/>
    <cellStyle name="Calculation 3 2 2 6 3" xfId="4815"/>
    <cellStyle name="Calculation 3 2 2 6 3 2" xfId="4816"/>
    <cellStyle name="Calculation 3 2 2 6 3 3" xfId="4817"/>
    <cellStyle name="Calculation 3 2 2 6 3 4" xfId="4818"/>
    <cellStyle name="Calculation 3 2 2 6 3 5" xfId="4819"/>
    <cellStyle name="Calculation 3 2 2 6 4" xfId="4820"/>
    <cellStyle name="Calculation 3 2 2 6 4 2" xfId="4821"/>
    <cellStyle name="Calculation 3 2 2 6 4 3" xfId="4822"/>
    <cellStyle name="Calculation 3 2 2 6 4 4" xfId="4823"/>
    <cellStyle name="Calculation 3 2 2 6 4 5" xfId="4824"/>
    <cellStyle name="Calculation 3 2 2 6 5" xfId="4825"/>
    <cellStyle name="Calculation 3 2 2 6 5 2" xfId="4826"/>
    <cellStyle name="Calculation 3 2 2 6 6" xfId="4827"/>
    <cellStyle name="Calculation 3 2 2 6 6 2" xfId="4828"/>
    <cellStyle name="Calculation 3 2 2 6 7" xfId="4829"/>
    <cellStyle name="Calculation 3 2 2 6 8" xfId="4830"/>
    <cellStyle name="Calculation 3 2 2 7" xfId="4831"/>
    <cellStyle name="Calculation 3 2 2 7 2" xfId="4832"/>
    <cellStyle name="Calculation 3 2 2 7 2 2" xfId="4833"/>
    <cellStyle name="Calculation 3 2 2 7 2 2 2" xfId="4834"/>
    <cellStyle name="Calculation 3 2 2 7 2 2 3" xfId="4835"/>
    <cellStyle name="Calculation 3 2 2 7 2 2 4" xfId="4836"/>
    <cellStyle name="Calculation 3 2 2 7 2 2 5" xfId="4837"/>
    <cellStyle name="Calculation 3 2 2 7 2 3" xfId="4838"/>
    <cellStyle name="Calculation 3 2 2 7 2 3 2" xfId="4839"/>
    <cellStyle name="Calculation 3 2 2 7 2 3 3" xfId="4840"/>
    <cellStyle name="Calculation 3 2 2 7 2 3 4" xfId="4841"/>
    <cellStyle name="Calculation 3 2 2 7 2 3 5" xfId="4842"/>
    <cellStyle name="Calculation 3 2 2 7 2 4" xfId="4843"/>
    <cellStyle name="Calculation 3 2 2 7 2 4 2" xfId="4844"/>
    <cellStyle name="Calculation 3 2 2 7 2 5" xfId="4845"/>
    <cellStyle name="Calculation 3 2 2 7 2 5 2" xfId="4846"/>
    <cellStyle name="Calculation 3 2 2 7 2 6" xfId="4847"/>
    <cellStyle name="Calculation 3 2 2 7 2 7" xfId="4848"/>
    <cellStyle name="Calculation 3 2 2 7 3" xfId="4849"/>
    <cellStyle name="Calculation 3 2 2 7 3 2" xfId="4850"/>
    <cellStyle name="Calculation 3 2 2 7 3 3" xfId="4851"/>
    <cellStyle name="Calculation 3 2 2 7 3 4" xfId="4852"/>
    <cellStyle name="Calculation 3 2 2 7 3 5" xfId="4853"/>
    <cellStyle name="Calculation 3 2 2 7 4" xfId="4854"/>
    <cellStyle name="Calculation 3 2 2 7 4 2" xfId="4855"/>
    <cellStyle name="Calculation 3 2 2 7 4 3" xfId="4856"/>
    <cellStyle name="Calculation 3 2 2 7 4 4" xfId="4857"/>
    <cellStyle name="Calculation 3 2 2 7 4 5" xfId="4858"/>
    <cellStyle name="Calculation 3 2 2 7 5" xfId="4859"/>
    <cellStyle name="Calculation 3 2 2 7 5 2" xfId="4860"/>
    <cellStyle name="Calculation 3 2 2 7 6" xfId="4861"/>
    <cellStyle name="Calculation 3 2 2 7 6 2" xfId="4862"/>
    <cellStyle name="Calculation 3 2 2 7 7" xfId="4863"/>
    <cellStyle name="Calculation 3 2 2 7 8" xfId="4864"/>
    <cellStyle name="Calculation 3 2 2 8" xfId="4865"/>
    <cellStyle name="Calculation 3 2 2 8 2" xfId="4866"/>
    <cellStyle name="Calculation 3 2 2 8 2 2" xfId="4867"/>
    <cellStyle name="Calculation 3 2 2 8 2 2 2" xfId="4868"/>
    <cellStyle name="Calculation 3 2 2 8 2 2 3" xfId="4869"/>
    <cellStyle name="Calculation 3 2 2 8 2 2 4" xfId="4870"/>
    <cellStyle name="Calculation 3 2 2 8 2 2 5" xfId="4871"/>
    <cellStyle name="Calculation 3 2 2 8 2 3" xfId="4872"/>
    <cellStyle name="Calculation 3 2 2 8 2 3 2" xfId="4873"/>
    <cellStyle name="Calculation 3 2 2 8 2 3 3" xfId="4874"/>
    <cellStyle name="Calculation 3 2 2 8 2 3 4" xfId="4875"/>
    <cellStyle name="Calculation 3 2 2 8 2 3 5" xfId="4876"/>
    <cellStyle name="Calculation 3 2 2 8 2 4" xfId="4877"/>
    <cellStyle name="Calculation 3 2 2 8 2 4 2" xfId="4878"/>
    <cellStyle name="Calculation 3 2 2 8 2 5" xfId="4879"/>
    <cellStyle name="Calculation 3 2 2 8 2 5 2" xfId="4880"/>
    <cellStyle name="Calculation 3 2 2 8 2 6" xfId="4881"/>
    <cellStyle name="Calculation 3 2 2 8 2 7" xfId="4882"/>
    <cellStyle name="Calculation 3 2 2 8 3" xfId="4883"/>
    <cellStyle name="Calculation 3 2 2 8 3 2" xfId="4884"/>
    <cellStyle name="Calculation 3 2 2 8 3 3" xfId="4885"/>
    <cellStyle name="Calculation 3 2 2 8 3 4" xfId="4886"/>
    <cellStyle name="Calculation 3 2 2 8 3 5" xfId="4887"/>
    <cellStyle name="Calculation 3 2 2 8 4" xfId="4888"/>
    <cellStyle name="Calculation 3 2 2 8 4 2" xfId="4889"/>
    <cellStyle name="Calculation 3 2 2 8 4 3" xfId="4890"/>
    <cellStyle name="Calculation 3 2 2 8 4 4" xfId="4891"/>
    <cellStyle name="Calculation 3 2 2 8 4 5" xfId="4892"/>
    <cellStyle name="Calculation 3 2 2 8 5" xfId="4893"/>
    <cellStyle name="Calculation 3 2 2 8 5 2" xfId="4894"/>
    <cellStyle name="Calculation 3 2 2 8 6" xfId="4895"/>
    <cellStyle name="Calculation 3 2 2 8 6 2" xfId="4896"/>
    <cellStyle name="Calculation 3 2 2 8 7" xfId="4897"/>
    <cellStyle name="Calculation 3 2 2 8 8" xfId="4898"/>
    <cellStyle name="Calculation 3 2 2 9" xfId="4899"/>
    <cellStyle name="Calculation 3 2 2 9 2" xfId="4900"/>
    <cellStyle name="Calculation 3 2 2 9 2 2" xfId="4901"/>
    <cellStyle name="Calculation 3 2 2 9 2 2 2" xfId="4902"/>
    <cellStyle name="Calculation 3 2 2 9 2 2 3" xfId="4903"/>
    <cellStyle name="Calculation 3 2 2 9 2 2 4" xfId="4904"/>
    <cellStyle name="Calculation 3 2 2 9 2 2 5" xfId="4905"/>
    <cellStyle name="Calculation 3 2 2 9 2 3" xfId="4906"/>
    <cellStyle name="Calculation 3 2 2 9 2 3 2" xfId="4907"/>
    <cellStyle name="Calculation 3 2 2 9 2 3 3" xfId="4908"/>
    <cellStyle name="Calculation 3 2 2 9 2 3 4" xfId="4909"/>
    <cellStyle name="Calculation 3 2 2 9 2 3 5" xfId="4910"/>
    <cellStyle name="Calculation 3 2 2 9 2 4" xfId="4911"/>
    <cellStyle name="Calculation 3 2 2 9 2 4 2" xfId="4912"/>
    <cellStyle name="Calculation 3 2 2 9 2 5" xfId="4913"/>
    <cellStyle name="Calculation 3 2 2 9 2 5 2" xfId="4914"/>
    <cellStyle name="Calculation 3 2 2 9 2 6" xfId="4915"/>
    <cellStyle name="Calculation 3 2 2 9 2 7" xfId="4916"/>
    <cellStyle name="Calculation 3 2 2 9 3" xfId="4917"/>
    <cellStyle name="Calculation 3 2 2 9 3 2" xfId="4918"/>
    <cellStyle name="Calculation 3 2 2 9 3 3" xfId="4919"/>
    <cellStyle name="Calculation 3 2 2 9 3 4" xfId="4920"/>
    <cellStyle name="Calculation 3 2 2 9 3 5" xfId="4921"/>
    <cellStyle name="Calculation 3 2 2 9 4" xfId="4922"/>
    <cellStyle name="Calculation 3 2 2 9 4 2" xfId="4923"/>
    <cellStyle name="Calculation 3 2 2 9 4 3" xfId="4924"/>
    <cellStyle name="Calculation 3 2 2 9 4 4" xfId="4925"/>
    <cellStyle name="Calculation 3 2 2 9 4 5" xfId="4926"/>
    <cellStyle name="Calculation 3 2 2 9 5" xfId="4927"/>
    <cellStyle name="Calculation 3 2 2 9 5 2" xfId="4928"/>
    <cellStyle name="Calculation 3 2 2 9 6" xfId="4929"/>
    <cellStyle name="Calculation 3 2 2 9 6 2" xfId="4930"/>
    <cellStyle name="Calculation 3 2 2 9 7" xfId="4931"/>
    <cellStyle name="Calculation 3 2 2 9 8" xfId="4932"/>
    <cellStyle name="Calculation 3 2 3" xfId="278"/>
    <cellStyle name="Calculation 3 2 3 2" xfId="279"/>
    <cellStyle name="Calculation 3 2 4" xfId="280"/>
    <cellStyle name="Calculation 3 2 4 2" xfId="281"/>
    <cellStyle name="Calculation 3 2 5" xfId="282"/>
    <cellStyle name="Calculation 3 2 6" xfId="4933"/>
    <cellStyle name="Calculation 3 2 6 2" xfId="4934"/>
    <cellStyle name="Calculation 3 2_T-straight with PEDs adjustor" xfId="4935"/>
    <cellStyle name="Calculation 3 3" xfId="283"/>
    <cellStyle name="Calculation 3 3 10" xfId="4936"/>
    <cellStyle name="Calculation 3 3 10 2" xfId="4937"/>
    <cellStyle name="Calculation 3 3 10 2 2" xfId="4938"/>
    <cellStyle name="Calculation 3 3 10 2 2 2" xfId="4939"/>
    <cellStyle name="Calculation 3 3 10 2 2 3" xfId="4940"/>
    <cellStyle name="Calculation 3 3 10 2 2 4" xfId="4941"/>
    <cellStyle name="Calculation 3 3 10 2 2 5" xfId="4942"/>
    <cellStyle name="Calculation 3 3 10 2 3" xfId="4943"/>
    <cellStyle name="Calculation 3 3 10 2 3 2" xfId="4944"/>
    <cellStyle name="Calculation 3 3 10 2 3 3" xfId="4945"/>
    <cellStyle name="Calculation 3 3 10 2 3 4" xfId="4946"/>
    <cellStyle name="Calculation 3 3 10 2 3 5" xfId="4947"/>
    <cellStyle name="Calculation 3 3 10 2 4" xfId="4948"/>
    <cellStyle name="Calculation 3 3 10 2 4 2" xfId="4949"/>
    <cellStyle name="Calculation 3 3 10 2 5" xfId="4950"/>
    <cellStyle name="Calculation 3 3 10 2 5 2" xfId="4951"/>
    <cellStyle name="Calculation 3 3 10 2 6" xfId="4952"/>
    <cellStyle name="Calculation 3 3 10 2 7" xfId="4953"/>
    <cellStyle name="Calculation 3 3 10 3" xfId="4954"/>
    <cellStyle name="Calculation 3 3 10 3 2" xfId="4955"/>
    <cellStyle name="Calculation 3 3 10 3 3" xfId="4956"/>
    <cellStyle name="Calculation 3 3 10 3 4" xfId="4957"/>
    <cellStyle name="Calculation 3 3 10 3 5" xfId="4958"/>
    <cellStyle name="Calculation 3 3 10 4" xfId="4959"/>
    <cellStyle name="Calculation 3 3 10 4 2" xfId="4960"/>
    <cellStyle name="Calculation 3 3 10 4 3" xfId="4961"/>
    <cellStyle name="Calculation 3 3 10 4 4" xfId="4962"/>
    <cellStyle name="Calculation 3 3 10 4 5" xfId="4963"/>
    <cellStyle name="Calculation 3 3 10 5" xfId="4964"/>
    <cellStyle name="Calculation 3 3 10 5 2" xfId="4965"/>
    <cellStyle name="Calculation 3 3 10 6" xfId="4966"/>
    <cellStyle name="Calculation 3 3 10 6 2" xfId="4967"/>
    <cellStyle name="Calculation 3 3 10 7" xfId="4968"/>
    <cellStyle name="Calculation 3 3 10 8" xfId="4969"/>
    <cellStyle name="Calculation 3 3 11" xfId="4970"/>
    <cellStyle name="Calculation 3 3 11 2" xfId="4971"/>
    <cellStyle name="Calculation 3 3 11 2 2" xfId="4972"/>
    <cellStyle name="Calculation 3 3 11 2 2 2" xfId="4973"/>
    <cellStyle name="Calculation 3 3 11 2 2 3" xfId="4974"/>
    <cellStyle name="Calculation 3 3 11 2 2 4" xfId="4975"/>
    <cellStyle name="Calculation 3 3 11 2 2 5" xfId="4976"/>
    <cellStyle name="Calculation 3 3 11 2 3" xfId="4977"/>
    <cellStyle name="Calculation 3 3 11 2 3 2" xfId="4978"/>
    <cellStyle name="Calculation 3 3 11 2 3 3" xfId="4979"/>
    <cellStyle name="Calculation 3 3 11 2 3 4" xfId="4980"/>
    <cellStyle name="Calculation 3 3 11 2 3 5" xfId="4981"/>
    <cellStyle name="Calculation 3 3 11 2 4" xfId="4982"/>
    <cellStyle name="Calculation 3 3 11 2 4 2" xfId="4983"/>
    <cellStyle name="Calculation 3 3 11 2 5" xfId="4984"/>
    <cellStyle name="Calculation 3 3 11 2 5 2" xfId="4985"/>
    <cellStyle name="Calculation 3 3 11 2 6" xfId="4986"/>
    <cellStyle name="Calculation 3 3 11 2 7" xfId="4987"/>
    <cellStyle name="Calculation 3 3 11 3" xfId="4988"/>
    <cellStyle name="Calculation 3 3 11 3 2" xfId="4989"/>
    <cellStyle name="Calculation 3 3 11 3 3" xfId="4990"/>
    <cellStyle name="Calculation 3 3 11 3 4" xfId="4991"/>
    <cellStyle name="Calculation 3 3 11 3 5" xfId="4992"/>
    <cellStyle name="Calculation 3 3 11 4" xfId="4993"/>
    <cellStyle name="Calculation 3 3 11 4 2" xfId="4994"/>
    <cellStyle name="Calculation 3 3 11 4 3" xfId="4995"/>
    <cellStyle name="Calculation 3 3 11 4 4" xfId="4996"/>
    <cellStyle name="Calculation 3 3 11 4 5" xfId="4997"/>
    <cellStyle name="Calculation 3 3 11 5" xfId="4998"/>
    <cellStyle name="Calculation 3 3 11 5 2" xfId="4999"/>
    <cellStyle name="Calculation 3 3 11 6" xfId="5000"/>
    <cellStyle name="Calculation 3 3 11 6 2" xfId="5001"/>
    <cellStyle name="Calculation 3 3 11 7" xfId="5002"/>
    <cellStyle name="Calculation 3 3 11 8" xfId="5003"/>
    <cellStyle name="Calculation 3 3 12" xfId="5004"/>
    <cellStyle name="Calculation 3 3 12 2" xfId="5005"/>
    <cellStyle name="Calculation 3 3 12 2 2" xfId="5006"/>
    <cellStyle name="Calculation 3 3 12 2 2 2" xfId="5007"/>
    <cellStyle name="Calculation 3 3 12 2 2 3" xfId="5008"/>
    <cellStyle name="Calculation 3 3 12 2 2 4" xfId="5009"/>
    <cellStyle name="Calculation 3 3 12 2 2 5" xfId="5010"/>
    <cellStyle name="Calculation 3 3 12 2 3" xfId="5011"/>
    <cellStyle name="Calculation 3 3 12 2 3 2" xfId="5012"/>
    <cellStyle name="Calculation 3 3 12 2 3 3" xfId="5013"/>
    <cellStyle name="Calculation 3 3 12 2 3 4" xfId="5014"/>
    <cellStyle name="Calculation 3 3 12 2 3 5" xfId="5015"/>
    <cellStyle name="Calculation 3 3 12 2 4" xfId="5016"/>
    <cellStyle name="Calculation 3 3 12 2 4 2" xfId="5017"/>
    <cellStyle name="Calculation 3 3 12 2 5" xfId="5018"/>
    <cellStyle name="Calculation 3 3 12 2 5 2" xfId="5019"/>
    <cellStyle name="Calculation 3 3 12 2 6" xfId="5020"/>
    <cellStyle name="Calculation 3 3 12 2 7" xfId="5021"/>
    <cellStyle name="Calculation 3 3 12 3" xfId="5022"/>
    <cellStyle name="Calculation 3 3 12 3 2" xfId="5023"/>
    <cellStyle name="Calculation 3 3 12 3 3" xfId="5024"/>
    <cellStyle name="Calculation 3 3 12 3 4" xfId="5025"/>
    <cellStyle name="Calculation 3 3 12 3 5" xfId="5026"/>
    <cellStyle name="Calculation 3 3 12 4" xfId="5027"/>
    <cellStyle name="Calculation 3 3 12 4 2" xfId="5028"/>
    <cellStyle name="Calculation 3 3 12 4 3" xfId="5029"/>
    <cellStyle name="Calculation 3 3 12 4 4" xfId="5030"/>
    <cellStyle name="Calculation 3 3 12 4 5" xfId="5031"/>
    <cellStyle name="Calculation 3 3 12 5" xfId="5032"/>
    <cellStyle name="Calculation 3 3 12 5 2" xfId="5033"/>
    <cellStyle name="Calculation 3 3 12 6" xfId="5034"/>
    <cellStyle name="Calculation 3 3 12 6 2" xfId="5035"/>
    <cellStyle name="Calculation 3 3 12 7" xfId="5036"/>
    <cellStyle name="Calculation 3 3 12 8" xfId="5037"/>
    <cellStyle name="Calculation 3 3 13" xfId="5038"/>
    <cellStyle name="Calculation 3 3 13 2" xfId="5039"/>
    <cellStyle name="Calculation 3 3 13 2 2" xfId="5040"/>
    <cellStyle name="Calculation 3 3 13 2 2 2" xfId="5041"/>
    <cellStyle name="Calculation 3 3 13 2 2 3" xfId="5042"/>
    <cellStyle name="Calculation 3 3 13 2 2 4" xfId="5043"/>
    <cellStyle name="Calculation 3 3 13 2 2 5" xfId="5044"/>
    <cellStyle name="Calculation 3 3 13 2 3" xfId="5045"/>
    <cellStyle name="Calculation 3 3 13 2 3 2" xfId="5046"/>
    <cellStyle name="Calculation 3 3 13 2 3 3" xfId="5047"/>
    <cellStyle name="Calculation 3 3 13 2 3 4" xfId="5048"/>
    <cellStyle name="Calculation 3 3 13 2 3 5" xfId="5049"/>
    <cellStyle name="Calculation 3 3 13 2 4" xfId="5050"/>
    <cellStyle name="Calculation 3 3 13 2 4 2" xfId="5051"/>
    <cellStyle name="Calculation 3 3 13 2 5" xfId="5052"/>
    <cellStyle name="Calculation 3 3 13 2 5 2" xfId="5053"/>
    <cellStyle name="Calculation 3 3 13 2 6" xfId="5054"/>
    <cellStyle name="Calculation 3 3 13 2 7" xfId="5055"/>
    <cellStyle name="Calculation 3 3 13 3" xfId="5056"/>
    <cellStyle name="Calculation 3 3 13 3 2" xfId="5057"/>
    <cellStyle name="Calculation 3 3 13 3 3" xfId="5058"/>
    <cellStyle name="Calculation 3 3 13 3 4" xfId="5059"/>
    <cellStyle name="Calculation 3 3 13 3 5" xfId="5060"/>
    <cellStyle name="Calculation 3 3 13 4" xfId="5061"/>
    <cellStyle name="Calculation 3 3 13 4 2" xfId="5062"/>
    <cellStyle name="Calculation 3 3 13 4 3" xfId="5063"/>
    <cellStyle name="Calculation 3 3 13 4 4" xfId="5064"/>
    <cellStyle name="Calculation 3 3 13 4 5" xfId="5065"/>
    <cellStyle name="Calculation 3 3 13 5" xfId="5066"/>
    <cellStyle name="Calculation 3 3 13 5 2" xfId="5067"/>
    <cellStyle name="Calculation 3 3 13 6" xfId="5068"/>
    <cellStyle name="Calculation 3 3 13 6 2" xfId="5069"/>
    <cellStyle name="Calculation 3 3 13 7" xfId="5070"/>
    <cellStyle name="Calculation 3 3 13 8" xfId="5071"/>
    <cellStyle name="Calculation 3 3 14" xfId="5072"/>
    <cellStyle name="Calculation 3 3 14 2" xfId="5073"/>
    <cellStyle name="Calculation 3 3 14 2 2" xfId="5074"/>
    <cellStyle name="Calculation 3 3 14 2 2 2" xfId="5075"/>
    <cellStyle name="Calculation 3 3 14 2 2 3" xfId="5076"/>
    <cellStyle name="Calculation 3 3 14 2 2 4" xfId="5077"/>
    <cellStyle name="Calculation 3 3 14 2 2 5" xfId="5078"/>
    <cellStyle name="Calculation 3 3 14 2 3" xfId="5079"/>
    <cellStyle name="Calculation 3 3 14 2 3 2" xfId="5080"/>
    <cellStyle name="Calculation 3 3 14 2 3 3" xfId="5081"/>
    <cellStyle name="Calculation 3 3 14 2 3 4" xfId="5082"/>
    <cellStyle name="Calculation 3 3 14 2 3 5" xfId="5083"/>
    <cellStyle name="Calculation 3 3 14 2 4" xfId="5084"/>
    <cellStyle name="Calculation 3 3 14 2 4 2" xfId="5085"/>
    <cellStyle name="Calculation 3 3 14 2 5" xfId="5086"/>
    <cellStyle name="Calculation 3 3 14 2 5 2" xfId="5087"/>
    <cellStyle name="Calculation 3 3 14 2 6" xfId="5088"/>
    <cellStyle name="Calculation 3 3 14 2 7" xfId="5089"/>
    <cellStyle name="Calculation 3 3 14 3" xfId="5090"/>
    <cellStyle name="Calculation 3 3 14 3 2" xfId="5091"/>
    <cellStyle name="Calculation 3 3 14 3 3" xfId="5092"/>
    <cellStyle name="Calculation 3 3 14 3 4" xfId="5093"/>
    <cellStyle name="Calculation 3 3 14 3 5" xfId="5094"/>
    <cellStyle name="Calculation 3 3 14 4" xfId="5095"/>
    <cellStyle name="Calculation 3 3 14 4 2" xfId="5096"/>
    <cellStyle name="Calculation 3 3 14 4 3" xfId="5097"/>
    <cellStyle name="Calculation 3 3 14 4 4" xfId="5098"/>
    <cellStyle name="Calculation 3 3 14 4 5" xfId="5099"/>
    <cellStyle name="Calculation 3 3 14 5" xfId="5100"/>
    <cellStyle name="Calculation 3 3 14 5 2" xfId="5101"/>
    <cellStyle name="Calculation 3 3 14 6" xfId="5102"/>
    <cellStyle name="Calculation 3 3 14 6 2" xfId="5103"/>
    <cellStyle name="Calculation 3 3 14 7" xfId="5104"/>
    <cellStyle name="Calculation 3 3 14 8" xfId="5105"/>
    <cellStyle name="Calculation 3 3 15" xfId="5106"/>
    <cellStyle name="Calculation 3 3 15 2" xfId="5107"/>
    <cellStyle name="Calculation 3 3 15 2 2" xfId="5108"/>
    <cellStyle name="Calculation 3 3 15 2 3" xfId="5109"/>
    <cellStyle name="Calculation 3 3 15 2 4" xfId="5110"/>
    <cellStyle name="Calculation 3 3 15 2 5" xfId="5111"/>
    <cellStyle name="Calculation 3 3 15 3" xfId="5112"/>
    <cellStyle name="Calculation 3 3 15 3 2" xfId="5113"/>
    <cellStyle name="Calculation 3 3 15 3 3" xfId="5114"/>
    <cellStyle name="Calculation 3 3 15 3 4" xfId="5115"/>
    <cellStyle name="Calculation 3 3 15 3 5" xfId="5116"/>
    <cellStyle name="Calculation 3 3 15 4" xfId="5117"/>
    <cellStyle name="Calculation 3 3 15 4 2" xfId="5118"/>
    <cellStyle name="Calculation 3 3 15 5" xfId="5119"/>
    <cellStyle name="Calculation 3 3 15 5 2" xfId="5120"/>
    <cellStyle name="Calculation 3 3 15 6" xfId="5121"/>
    <cellStyle name="Calculation 3 3 15 7" xfId="5122"/>
    <cellStyle name="Calculation 3 3 16" xfId="5123"/>
    <cellStyle name="Calculation 3 3 16 2" xfId="5124"/>
    <cellStyle name="Calculation 3 3 16 3" xfId="5125"/>
    <cellStyle name="Calculation 3 3 16 4" xfId="5126"/>
    <cellStyle name="Calculation 3 3 16 5" xfId="5127"/>
    <cellStyle name="Calculation 3 3 17" xfId="5128"/>
    <cellStyle name="Calculation 3 3 17 2" xfId="5129"/>
    <cellStyle name="Calculation 3 3 17 3" xfId="5130"/>
    <cellStyle name="Calculation 3 3 17 4" xfId="5131"/>
    <cellStyle name="Calculation 3 3 17 5" xfId="5132"/>
    <cellStyle name="Calculation 3 3 18" xfId="5133"/>
    <cellStyle name="Calculation 3 3 18 2" xfId="5134"/>
    <cellStyle name="Calculation 3 3 19" xfId="5135"/>
    <cellStyle name="Calculation 3 3 19 2" xfId="5136"/>
    <cellStyle name="Calculation 3 3 2" xfId="284"/>
    <cellStyle name="Calculation 3 3 2 2" xfId="285"/>
    <cellStyle name="Calculation 3 3 2 2 2" xfId="5137"/>
    <cellStyle name="Calculation 3 3 2 2 2 2" xfId="5138"/>
    <cellStyle name="Calculation 3 3 2 2 2 3" xfId="5139"/>
    <cellStyle name="Calculation 3 3 2 2 2 4" xfId="5140"/>
    <cellStyle name="Calculation 3 3 2 2 2 5" xfId="5141"/>
    <cellStyle name="Calculation 3 3 2 2 3" xfId="5142"/>
    <cellStyle name="Calculation 3 3 2 2 3 2" xfId="5143"/>
    <cellStyle name="Calculation 3 3 2 2 3 3" xfId="5144"/>
    <cellStyle name="Calculation 3 3 2 2 3 4" xfId="5145"/>
    <cellStyle name="Calculation 3 3 2 2 3 5" xfId="5146"/>
    <cellStyle name="Calculation 3 3 2 2 4" xfId="5147"/>
    <cellStyle name="Calculation 3 3 2 2 4 2" xfId="5148"/>
    <cellStyle name="Calculation 3 3 2 2 5" xfId="5149"/>
    <cellStyle name="Calculation 3 3 2 2 5 2" xfId="5150"/>
    <cellStyle name="Calculation 3 3 2 2 6" xfId="5151"/>
    <cellStyle name="Calculation 3 3 2 2 7" xfId="5152"/>
    <cellStyle name="Calculation 3 3 2 3" xfId="5153"/>
    <cellStyle name="Calculation 3 3 2 3 2" xfId="5154"/>
    <cellStyle name="Calculation 3 3 2 3 3" xfId="5155"/>
    <cellStyle name="Calculation 3 3 2 3 4" xfId="5156"/>
    <cellStyle name="Calculation 3 3 2 3 5" xfId="5157"/>
    <cellStyle name="Calculation 3 3 2 4" xfId="5158"/>
    <cellStyle name="Calculation 3 3 2 4 2" xfId="5159"/>
    <cellStyle name="Calculation 3 3 2 4 3" xfId="5160"/>
    <cellStyle name="Calculation 3 3 2 4 4" xfId="5161"/>
    <cellStyle name="Calculation 3 3 2 4 5" xfId="5162"/>
    <cellStyle name="Calculation 3 3 2 5" xfId="5163"/>
    <cellStyle name="Calculation 3 3 2 5 2" xfId="5164"/>
    <cellStyle name="Calculation 3 3 2 6" xfId="5165"/>
    <cellStyle name="Calculation 3 3 2 6 2" xfId="5166"/>
    <cellStyle name="Calculation 3 3 2 7" xfId="5167"/>
    <cellStyle name="Calculation 3 3 2 8" xfId="5168"/>
    <cellStyle name="Calculation 3 3 20" xfId="5169"/>
    <cellStyle name="Calculation 3 3 21" xfId="5170"/>
    <cellStyle name="Calculation 3 3 3" xfId="286"/>
    <cellStyle name="Calculation 3 3 3 2" xfId="287"/>
    <cellStyle name="Calculation 3 3 3 2 2" xfId="5171"/>
    <cellStyle name="Calculation 3 3 3 2 2 2" xfId="5172"/>
    <cellStyle name="Calculation 3 3 3 2 2 3" xfId="5173"/>
    <cellStyle name="Calculation 3 3 3 2 2 4" xfId="5174"/>
    <cellStyle name="Calculation 3 3 3 2 2 5" xfId="5175"/>
    <cellStyle name="Calculation 3 3 3 2 3" xfId="5176"/>
    <cellStyle name="Calculation 3 3 3 2 3 2" xfId="5177"/>
    <cellStyle name="Calculation 3 3 3 2 3 3" xfId="5178"/>
    <cellStyle name="Calculation 3 3 3 2 3 4" xfId="5179"/>
    <cellStyle name="Calculation 3 3 3 2 3 5" xfId="5180"/>
    <cellStyle name="Calculation 3 3 3 2 4" xfId="5181"/>
    <cellStyle name="Calculation 3 3 3 2 4 2" xfId="5182"/>
    <cellStyle name="Calculation 3 3 3 2 5" xfId="5183"/>
    <cellStyle name="Calculation 3 3 3 2 5 2" xfId="5184"/>
    <cellStyle name="Calculation 3 3 3 2 6" xfId="5185"/>
    <cellStyle name="Calculation 3 3 3 2 7" xfId="5186"/>
    <cellStyle name="Calculation 3 3 3 3" xfId="5187"/>
    <cellStyle name="Calculation 3 3 3 3 2" xfId="5188"/>
    <cellStyle name="Calculation 3 3 3 3 3" xfId="5189"/>
    <cellStyle name="Calculation 3 3 3 3 4" xfId="5190"/>
    <cellStyle name="Calculation 3 3 3 3 5" xfId="5191"/>
    <cellStyle name="Calculation 3 3 3 4" xfId="5192"/>
    <cellStyle name="Calculation 3 3 3 4 2" xfId="5193"/>
    <cellStyle name="Calculation 3 3 3 4 3" xfId="5194"/>
    <cellStyle name="Calculation 3 3 3 4 4" xfId="5195"/>
    <cellStyle name="Calculation 3 3 3 4 5" xfId="5196"/>
    <cellStyle name="Calculation 3 3 3 5" xfId="5197"/>
    <cellStyle name="Calculation 3 3 3 5 2" xfId="5198"/>
    <cellStyle name="Calculation 3 3 3 6" xfId="5199"/>
    <cellStyle name="Calculation 3 3 3 6 2" xfId="5200"/>
    <cellStyle name="Calculation 3 3 3 7" xfId="5201"/>
    <cellStyle name="Calculation 3 3 3 8" xfId="5202"/>
    <cellStyle name="Calculation 3 3 4" xfId="288"/>
    <cellStyle name="Calculation 3 3 4 2" xfId="289"/>
    <cellStyle name="Calculation 3 3 4 2 2" xfId="5203"/>
    <cellStyle name="Calculation 3 3 4 2 2 2" xfId="5204"/>
    <cellStyle name="Calculation 3 3 4 2 2 3" xfId="5205"/>
    <cellStyle name="Calculation 3 3 4 2 2 4" xfId="5206"/>
    <cellStyle name="Calculation 3 3 4 2 2 5" xfId="5207"/>
    <cellStyle name="Calculation 3 3 4 2 3" xfId="5208"/>
    <cellStyle name="Calculation 3 3 4 2 3 2" xfId="5209"/>
    <cellStyle name="Calculation 3 3 4 2 3 3" xfId="5210"/>
    <cellStyle name="Calculation 3 3 4 2 3 4" xfId="5211"/>
    <cellStyle name="Calculation 3 3 4 2 3 5" xfId="5212"/>
    <cellStyle name="Calculation 3 3 4 2 4" xfId="5213"/>
    <cellStyle name="Calculation 3 3 4 2 4 2" xfId="5214"/>
    <cellStyle name="Calculation 3 3 4 2 5" xfId="5215"/>
    <cellStyle name="Calculation 3 3 4 2 5 2" xfId="5216"/>
    <cellStyle name="Calculation 3 3 4 2 6" xfId="5217"/>
    <cellStyle name="Calculation 3 3 4 2 7" xfId="5218"/>
    <cellStyle name="Calculation 3 3 4 3" xfId="5219"/>
    <cellStyle name="Calculation 3 3 4 3 2" xfId="5220"/>
    <cellStyle name="Calculation 3 3 4 3 3" xfId="5221"/>
    <cellStyle name="Calculation 3 3 4 3 4" xfId="5222"/>
    <cellStyle name="Calculation 3 3 4 3 5" xfId="5223"/>
    <cellStyle name="Calculation 3 3 4 4" xfId="5224"/>
    <cellStyle name="Calculation 3 3 4 4 2" xfId="5225"/>
    <cellStyle name="Calculation 3 3 4 4 3" xfId="5226"/>
    <cellStyle name="Calculation 3 3 4 4 4" xfId="5227"/>
    <cellStyle name="Calculation 3 3 4 4 5" xfId="5228"/>
    <cellStyle name="Calculation 3 3 4 5" xfId="5229"/>
    <cellStyle name="Calculation 3 3 4 5 2" xfId="5230"/>
    <cellStyle name="Calculation 3 3 4 6" xfId="5231"/>
    <cellStyle name="Calculation 3 3 4 6 2" xfId="5232"/>
    <cellStyle name="Calculation 3 3 4 7" xfId="5233"/>
    <cellStyle name="Calculation 3 3 4 8" xfId="5234"/>
    <cellStyle name="Calculation 3 3 5" xfId="290"/>
    <cellStyle name="Calculation 3 3 5 2" xfId="291"/>
    <cellStyle name="Calculation 3 3 5 2 2" xfId="5235"/>
    <cellStyle name="Calculation 3 3 5 2 2 2" xfId="5236"/>
    <cellStyle name="Calculation 3 3 5 2 2 3" xfId="5237"/>
    <cellStyle name="Calculation 3 3 5 2 2 4" xfId="5238"/>
    <cellStyle name="Calculation 3 3 5 2 2 5" xfId="5239"/>
    <cellStyle name="Calculation 3 3 5 2 3" xfId="5240"/>
    <cellStyle name="Calculation 3 3 5 2 3 2" xfId="5241"/>
    <cellStyle name="Calculation 3 3 5 2 3 3" xfId="5242"/>
    <cellStyle name="Calculation 3 3 5 2 3 4" xfId="5243"/>
    <cellStyle name="Calculation 3 3 5 2 3 5" xfId="5244"/>
    <cellStyle name="Calculation 3 3 5 2 4" xfId="5245"/>
    <cellStyle name="Calculation 3 3 5 2 4 2" xfId="5246"/>
    <cellStyle name="Calculation 3 3 5 2 5" xfId="5247"/>
    <cellStyle name="Calculation 3 3 5 2 5 2" xfId="5248"/>
    <cellStyle name="Calculation 3 3 5 2 6" xfId="5249"/>
    <cellStyle name="Calculation 3 3 5 2 7" xfId="5250"/>
    <cellStyle name="Calculation 3 3 5 3" xfId="5251"/>
    <cellStyle name="Calculation 3 3 5 3 2" xfId="5252"/>
    <cellStyle name="Calculation 3 3 5 3 3" xfId="5253"/>
    <cellStyle name="Calculation 3 3 5 3 4" xfId="5254"/>
    <cellStyle name="Calculation 3 3 5 3 5" xfId="5255"/>
    <cellStyle name="Calculation 3 3 5 4" xfId="5256"/>
    <cellStyle name="Calculation 3 3 5 4 2" xfId="5257"/>
    <cellStyle name="Calculation 3 3 5 4 3" xfId="5258"/>
    <cellStyle name="Calculation 3 3 5 4 4" xfId="5259"/>
    <cellStyle name="Calculation 3 3 5 4 5" xfId="5260"/>
    <cellStyle name="Calculation 3 3 5 5" xfId="5261"/>
    <cellStyle name="Calculation 3 3 5 5 2" xfId="5262"/>
    <cellStyle name="Calculation 3 3 5 6" xfId="5263"/>
    <cellStyle name="Calculation 3 3 5 6 2" xfId="5264"/>
    <cellStyle name="Calculation 3 3 5 7" xfId="5265"/>
    <cellStyle name="Calculation 3 3 5 8" xfId="5266"/>
    <cellStyle name="Calculation 3 3 6" xfId="292"/>
    <cellStyle name="Calculation 3 3 6 2" xfId="5267"/>
    <cellStyle name="Calculation 3 3 6 2 2" xfId="5268"/>
    <cellStyle name="Calculation 3 3 6 2 2 2" xfId="5269"/>
    <cellStyle name="Calculation 3 3 6 2 2 3" xfId="5270"/>
    <cellStyle name="Calculation 3 3 6 2 2 4" xfId="5271"/>
    <cellStyle name="Calculation 3 3 6 2 2 5" xfId="5272"/>
    <cellStyle name="Calculation 3 3 6 2 3" xfId="5273"/>
    <cellStyle name="Calculation 3 3 6 2 3 2" xfId="5274"/>
    <cellStyle name="Calculation 3 3 6 2 3 3" xfId="5275"/>
    <cellStyle name="Calculation 3 3 6 2 3 4" xfId="5276"/>
    <cellStyle name="Calculation 3 3 6 2 3 5" xfId="5277"/>
    <cellStyle name="Calculation 3 3 6 2 4" xfId="5278"/>
    <cellStyle name="Calculation 3 3 6 2 4 2" xfId="5279"/>
    <cellStyle name="Calculation 3 3 6 2 5" xfId="5280"/>
    <cellStyle name="Calculation 3 3 6 2 5 2" xfId="5281"/>
    <cellStyle name="Calculation 3 3 6 2 6" xfId="5282"/>
    <cellStyle name="Calculation 3 3 6 2 7" xfId="5283"/>
    <cellStyle name="Calculation 3 3 6 3" xfId="5284"/>
    <cellStyle name="Calculation 3 3 6 3 2" xfId="5285"/>
    <cellStyle name="Calculation 3 3 6 3 3" xfId="5286"/>
    <cellStyle name="Calculation 3 3 6 3 4" xfId="5287"/>
    <cellStyle name="Calculation 3 3 6 3 5" xfId="5288"/>
    <cellStyle name="Calculation 3 3 6 4" xfId="5289"/>
    <cellStyle name="Calculation 3 3 6 4 2" xfId="5290"/>
    <cellStyle name="Calculation 3 3 6 4 3" xfId="5291"/>
    <cellStyle name="Calculation 3 3 6 4 4" xfId="5292"/>
    <cellStyle name="Calculation 3 3 6 4 5" xfId="5293"/>
    <cellStyle name="Calculation 3 3 6 5" xfId="5294"/>
    <cellStyle name="Calculation 3 3 6 5 2" xfId="5295"/>
    <cellStyle name="Calculation 3 3 6 6" xfId="5296"/>
    <cellStyle name="Calculation 3 3 6 6 2" xfId="5297"/>
    <cellStyle name="Calculation 3 3 6 7" xfId="5298"/>
    <cellStyle name="Calculation 3 3 6 8" xfId="5299"/>
    <cellStyle name="Calculation 3 3 7" xfId="5300"/>
    <cellStyle name="Calculation 3 3 7 2" xfId="5301"/>
    <cellStyle name="Calculation 3 3 7 2 2" xfId="5302"/>
    <cellStyle name="Calculation 3 3 7 2 2 2" xfId="5303"/>
    <cellStyle name="Calculation 3 3 7 2 2 3" xfId="5304"/>
    <cellStyle name="Calculation 3 3 7 2 2 4" xfId="5305"/>
    <cellStyle name="Calculation 3 3 7 2 2 5" xfId="5306"/>
    <cellStyle name="Calculation 3 3 7 2 3" xfId="5307"/>
    <cellStyle name="Calculation 3 3 7 2 3 2" xfId="5308"/>
    <cellStyle name="Calculation 3 3 7 2 3 3" xfId="5309"/>
    <cellStyle name="Calculation 3 3 7 2 3 4" xfId="5310"/>
    <cellStyle name="Calculation 3 3 7 2 3 5" xfId="5311"/>
    <cellStyle name="Calculation 3 3 7 2 4" xfId="5312"/>
    <cellStyle name="Calculation 3 3 7 2 4 2" xfId="5313"/>
    <cellStyle name="Calculation 3 3 7 2 5" xfId="5314"/>
    <cellStyle name="Calculation 3 3 7 2 5 2" xfId="5315"/>
    <cellStyle name="Calculation 3 3 7 2 6" xfId="5316"/>
    <cellStyle name="Calculation 3 3 7 2 7" xfId="5317"/>
    <cellStyle name="Calculation 3 3 7 3" xfId="5318"/>
    <cellStyle name="Calculation 3 3 7 3 2" xfId="5319"/>
    <cellStyle name="Calculation 3 3 7 3 3" xfId="5320"/>
    <cellStyle name="Calculation 3 3 7 3 4" xfId="5321"/>
    <cellStyle name="Calculation 3 3 7 3 5" xfId="5322"/>
    <cellStyle name="Calculation 3 3 7 4" xfId="5323"/>
    <cellStyle name="Calculation 3 3 7 4 2" xfId="5324"/>
    <cellStyle name="Calculation 3 3 7 4 3" xfId="5325"/>
    <cellStyle name="Calculation 3 3 7 4 4" xfId="5326"/>
    <cellStyle name="Calculation 3 3 7 4 5" xfId="5327"/>
    <cellStyle name="Calculation 3 3 7 5" xfId="5328"/>
    <cellStyle name="Calculation 3 3 7 5 2" xfId="5329"/>
    <cellStyle name="Calculation 3 3 7 6" xfId="5330"/>
    <cellStyle name="Calculation 3 3 7 6 2" xfId="5331"/>
    <cellStyle name="Calculation 3 3 7 7" xfId="5332"/>
    <cellStyle name="Calculation 3 3 7 8" xfId="5333"/>
    <cellStyle name="Calculation 3 3 8" xfId="5334"/>
    <cellStyle name="Calculation 3 3 8 2" xfId="5335"/>
    <cellStyle name="Calculation 3 3 8 2 2" xfId="5336"/>
    <cellStyle name="Calculation 3 3 8 2 2 2" xfId="5337"/>
    <cellStyle name="Calculation 3 3 8 2 2 3" xfId="5338"/>
    <cellStyle name="Calculation 3 3 8 2 2 4" xfId="5339"/>
    <cellStyle name="Calculation 3 3 8 2 2 5" xfId="5340"/>
    <cellStyle name="Calculation 3 3 8 2 3" xfId="5341"/>
    <cellStyle name="Calculation 3 3 8 2 3 2" xfId="5342"/>
    <cellStyle name="Calculation 3 3 8 2 3 3" xfId="5343"/>
    <cellStyle name="Calculation 3 3 8 2 3 4" xfId="5344"/>
    <cellStyle name="Calculation 3 3 8 2 3 5" xfId="5345"/>
    <cellStyle name="Calculation 3 3 8 2 4" xfId="5346"/>
    <cellStyle name="Calculation 3 3 8 2 4 2" xfId="5347"/>
    <cellStyle name="Calculation 3 3 8 2 5" xfId="5348"/>
    <cellStyle name="Calculation 3 3 8 2 5 2" xfId="5349"/>
    <cellStyle name="Calculation 3 3 8 2 6" xfId="5350"/>
    <cellStyle name="Calculation 3 3 8 2 7" xfId="5351"/>
    <cellStyle name="Calculation 3 3 8 3" xfId="5352"/>
    <cellStyle name="Calculation 3 3 8 3 2" xfId="5353"/>
    <cellStyle name="Calculation 3 3 8 3 3" xfId="5354"/>
    <cellStyle name="Calculation 3 3 8 3 4" xfId="5355"/>
    <cellStyle name="Calculation 3 3 8 3 5" xfId="5356"/>
    <cellStyle name="Calculation 3 3 8 4" xfId="5357"/>
    <cellStyle name="Calculation 3 3 8 4 2" xfId="5358"/>
    <cellStyle name="Calculation 3 3 8 4 3" xfId="5359"/>
    <cellStyle name="Calculation 3 3 8 4 4" xfId="5360"/>
    <cellStyle name="Calculation 3 3 8 4 5" xfId="5361"/>
    <cellStyle name="Calculation 3 3 8 5" xfId="5362"/>
    <cellStyle name="Calculation 3 3 8 5 2" xfId="5363"/>
    <cellStyle name="Calculation 3 3 8 6" xfId="5364"/>
    <cellStyle name="Calculation 3 3 8 6 2" xfId="5365"/>
    <cellStyle name="Calculation 3 3 8 7" xfId="5366"/>
    <cellStyle name="Calculation 3 3 8 8" xfId="5367"/>
    <cellStyle name="Calculation 3 3 9" xfId="5368"/>
    <cellStyle name="Calculation 3 3 9 2" xfId="5369"/>
    <cellStyle name="Calculation 3 3 9 2 2" xfId="5370"/>
    <cellStyle name="Calculation 3 3 9 2 2 2" xfId="5371"/>
    <cellStyle name="Calculation 3 3 9 2 2 3" xfId="5372"/>
    <cellStyle name="Calculation 3 3 9 2 2 4" xfId="5373"/>
    <cellStyle name="Calculation 3 3 9 2 2 5" xfId="5374"/>
    <cellStyle name="Calculation 3 3 9 2 3" xfId="5375"/>
    <cellStyle name="Calculation 3 3 9 2 3 2" xfId="5376"/>
    <cellStyle name="Calculation 3 3 9 2 3 3" xfId="5377"/>
    <cellStyle name="Calculation 3 3 9 2 3 4" xfId="5378"/>
    <cellStyle name="Calculation 3 3 9 2 3 5" xfId="5379"/>
    <cellStyle name="Calculation 3 3 9 2 4" xfId="5380"/>
    <cellStyle name="Calculation 3 3 9 2 4 2" xfId="5381"/>
    <cellStyle name="Calculation 3 3 9 2 5" xfId="5382"/>
    <cellStyle name="Calculation 3 3 9 2 5 2" xfId="5383"/>
    <cellStyle name="Calculation 3 3 9 2 6" xfId="5384"/>
    <cellStyle name="Calculation 3 3 9 2 7" xfId="5385"/>
    <cellStyle name="Calculation 3 3 9 3" xfId="5386"/>
    <cellStyle name="Calculation 3 3 9 3 2" xfId="5387"/>
    <cellStyle name="Calculation 3 3 9 3 3" xfId="5388"/>
    <cellStyle name="Calculation 3 3 9 3 4" xfId="5389"/>
    <cellStyle name="Calculation 3 3 9 3 5" xfId="5390"/>
    <cellStyle name="Calculation 3 3 9 4" xfId="5391"/>
    <cellStyle name="Calculation 3 3 9 4 2" xfId="5392"/>
    <cellStyle name="Calculation 3 3 9 4 3" xfId="5393"/>
    <cellStyle name="Calculation 3 3 9 4 4" xfId="5394"/>
    <cellStyle name="Calculation 3 3 9 4 5" xfId="5395"/>
    <cellStyle name="Calculation 3 3 9 5" xfId="5396"/>
    <cellStyle name="Calculation 3 3 9 5 2" xfId="5397"/>
    <cellStyle name="Calculation 3 3 9 6" xfId="5398"/>
    <cellStyle name="Calculation 3 3 9 6 2" xfId="5399"/>
    <cellStyle name="Calculation 3 3 9 7" xfId="5400"/>
    <cellStyle name="Calculation 3 3 9 8" xfId="5401"/>
    <cellStyle name="Calculation 3 4" xfId="293"/>
    <cellStyle name="Calculation 3 4 2" xfId="294"/>
    <cellStyle name="Calculation 3 5" xfId="295"/>
    <cellStyle name="Calculation 3 5 2" xfId="296"/>
    <cellStyle name="Calculation 3 6" xfId="297"/>
    <cellStyle name="Calculation 3 7" xfId="5402"/>
    <cellStyle name="Calculation 3 7 2" xfId="5403"/>
    <cellStyle name="Calculation 3_T-straight with PEDs adjustor" xfId="5404"/>
    <cellStyle name="Calculation 4" xfId="298"/>
    <cellStyle name="Calculation 4 2" xfId="299"/>
    <cellStyle name="Calculation 4 2 10" xfId="5405"/>
    <cellStyle name="Calculation 4 2 10 2" xfId="5406"/>
    <cellStyle name="Calculation 4 2 10 2 2" xfId="5407"/>
    <cellStyle name="Calculation 4 2 10 2 2 2" xfId="5408"/>
    <cellStyle name="Calculation 4 2 10 2 2 3" xfId="5409"/>
    <cellStyle name="Calculation 4 2 10 2 2 4" xfId="5410"/>
    <cellStyle name="Calculation 4 2 10 2 2 5" xfId="5411"/>
    <cellStyle name="Calculation 4 2 10 2 3" xfId="5412"/>
    <cellStyle name="Calculation 4 2 10 2 3 2" xfId="5413"/>
    <cellStyle name="Calculation 4 2 10 2 3 3" xfId="5414"/>
    <cellStyle name="Calculation 4 2 10 2 3 4" xfId="5415"/>
    <cellStyle name="Calculation 4 2 10 2 3 5" xfId="5416"/>
    <cellStyle name="Calculation 4 2 10 2 4" xfId="5417"/>
    <cellStyle name="Calculation 4 2 10 2 4 2" xfId="5418"/>
    <cellStyle name="Calculation 4 2 10 2 5" xfId="5419"/>
    <cellStyle name="Calculation 4 2 10 2 5 2" xfId="5420"/>
    <cellStyle name="Calculation 4 2 10 2 6" xfId="5421"/>
    <cellStyle name="Calculation 4 2 10 2 7" xfId="5422"/>
    <cellStyle name="Calculation 4 2 10 3" xfId="5423"/>
    <cellStyle name="Calculation 4 2 10 3 2" xfId="5424"/>
    <cellStyle name="Calculation 4 2 10 3 3" xfId="5425"/>
    <cellStyle name="Calculation 4 2 10 3 4" xfId="5426"/>
    <cellStyle name="Calculation 4 2 10 3 5" xfId="5427"/>
    <cellStyle name="Calculation 4 2 10 4" xfId="5428"/>
    <cellStyle name="Calculation 4 2 10 4 2" xfId="5429"/>
    <cellStyle name="Calculation 4 2 10 4 3" xfId="5430"/>
    <cellStyle name="Calculation 4 2 10 4 4" xfId="5431"/>
    <cellStyle name="Calculation 4 2 10 4 5" xfId="5432"/>
    <cellStyle name="Calculation 4 2 10 5" xfId="5433"/>
    <cellStyle name="Calculation 4 2 10 5 2" xfId="5434"/>
    <cellStyle name="Calculation 4 2 10 6" xfId="5435"/>
    <cellStyle name="Calculation 4 2 10 6 2" xfId="5436"/>
    <cellStyle name="Calculation 4 2 10 7" xfId="5437"/>
    <cellStyle name="Calculation 4 2 10 8" xfId="5438"/>
    <cellStyle name="Calculation 4 2 11" xfId="5439"/>
    <cellStyle name="Calculation 4 2 11 2" xfId="5440"/>
    <cellStyle name="Calculation 4 2 11 2 2" xfId="5441"/>
    <cellStyle name="Calculation 4 2 11 2 2 2" xfId="5442"/>
    <cellStyle name="Calculation 4 2 11 2 2 3" xfId="5443"/>
    <cellStyle name="Calculation 4 2 11 2 2 4" xfId="5444"/>
    <cellStyle name="Calculation 4 2 11 2 2 5" xfId="5445"/>
    <cellStyle name="Calculation 4 2 11 2 3" xfId="5446"/>
    <cellStyle name="Calculation 4 2 11 2 3 2" xfId="5447"/>
    <cellStyle name="Calculation 4 2 11 2 3 3" xfId="5448"/>
    <cellStyle name="Calculation 4 2 11 2 3 4" xfId="5449"/>
    <cellStyle name="Calculation 4 2 11 2 3 5" xfId="5450"/>
    <cellStyle name="Calculation 4 2 11 2 4" xfId="5451"/>
    <cellStyle name="Calculation 4 2 11 2 4 2" xfId="5452"/>
    <cellStyle name="Calculation 4 2 11 2 5" xfId="5453"/>
    <cellStyle name="Calculation 4 2 11 2 5 2" xfId="5454"/>
    <cellStyle name="Calculation 4 2 11 2 6" xfId="5455"/>
    <cellStyle name="Calculation 4 2 11 2 7" xfId="5456"/>
    <cellStyle name="Calculation 4 2 11 3" xfId="5457"/>
    <cellStyle name="Calculation 4 2 11 3 2" xfId="5458"/>
    <cellStyle name="Calculation 4 2 11 3 3" xfId="5459"/>
    <cellStyle name="Calculation 4 2 11 3 4" xfId="5460"/>
    <cellStyle name="Calculation 4 2 11 3 5" xfId="5461"/>
    <cellStyle name="Calculation 4 2 11 4" xfId="5462"/>
    <cellStyle name="Calculation 4 2 11 4 2" xfId="5463"/>
    <cellStyle name="Calculation 4 2 11 4 3" xfId="5464"/>
    <cellStyle name="Calculation 4 2 11 4 4" xfId="5465"/>
    <cellStyle name="Calculation 4 2 11 4 5" xfId="5466"/>
    <cellStyle name="Calculation 4 2 11 5" xfId="5467"/>
    <cellStyle name="Calculation 4 2 11 5 2" xfId="5468"/>
    <cellStyle name="Calculation 4 2 11 6" xfId="5469"/>
    <cellStyle name="Calculation 4 2 11 6 2" xfId="5470"/>
    <cellStyle name="Calculation 4 2 11 7" xfId="5471"/>
    <cellStyle name="Calculation 4 2 11 8" xfId="5472"/>
    <cellStyle name="Calculation 4 2 12" xfId="5473"/>
    <cellStyle name="Calculation 4 2 12 2" xfId="5474"/>
    <cellStyle name="Calculation 4 2 12 2 2" xfId="5475"/>
    <cellStyle name="Calculation 4 2 12 2 2 2" xfId="5476"/>
    <cellStyle name="Calculation 4 2 12 2 2 3" xfId="5477"/>
    <cellStyle name="Calculation 4 2 12 2 2 4" xfId="5478"/>
    <cellStyle name="Calculation 4 2 12 2 2 5" xfId="5479"/>
    <cellStyle name="Calculation 4 2 12 2 3" xfId="5480"/>
    <cellStyle name="Calculation 4 2 12 2 3 2" xfId="5481"/>
    <cellStyle name="Calculation 4 2 12 2 3 3" xfId="5482"/>
    <cellStyle name="Calculation 4 2 12 2 3 4" xfId="5483"/>
    <cellStyle name="Calculation 4 2 12 2 3 5" xfId="5484"/>
    <cellStyle name="Calculation 4 2 12 2 4" xfId="5485"/>
    <cellStyle name="Calculation 4 2 12 2 4 2" xfId="5486"/>
    <cellStyle name="Calculation 4 2 12 2 5" xfId="5487"/>
    <cellStyle name="Calculation 4 2 12 2 5 2" xfId="5488"/>
    <cellStyle name="Calculation 4 2 12 2 6" xfId="5489"/>
    <cellStyle name="Calculation 4 2 12 2 7" xfId="5490"/>
    <cellStyle name="Calculation 4 2 12 3" xfId="5491"/>
    <cellStyle name="Calculation 4 2 12 3 2" xfId="5492"/>
    <cellStyle name="Calculation 4 2 12 3 3" xfId="5493"/>
    <cellStyle name="Calculation 4 2 12 3 4" xfId="5494"/>
    <cellStyle name="Calculation 4 2 12 3 5" xfId="5495"/>
    <cellStyle name="Calculation 4 2 12 4" xfId="5496"/>
    <cellStyle name="Calculation 4 2 12 4 2" xfId="5497"/>
    <cellStyle name="Calculation 4 2 12 4 3" xfId="5498"/>
    <cellStyle name="Calculation 4 2 12 4 4" xfId="5499"/>
    <cellStyle name="Calculation 4 2 12 4 5" xfId="5500"/>
    <cellStyle name="Calculation 4 2 12 5" xfId="5501"/>
    <cellStyle name="Calculation 4 2 12 5 2" xfId="5502"/>
    <cellStyle name="Calculation 4 2 12 6" xfId="5503"/>
    <cellStyle name="Calculation 4 2 12 6 2" xfId="5504"/>
    <cellStyle name="Calculation 4 2 12 7" xfId="5505"/>
    <cellStyle name="Calculation 4 2 12 8" xfId="5506"/>
    <cellStyle name="Calculation 4 2 13" xfId="5507"/>
    <cellStyle name="Calculation 4 2 13 2" xfId="5508"/>
    <cellStyle name="Calculation 4 2 13 2 2" xfId="5509"/>
    <cellStyle name="Calculation 4 2 13 2 2 2" xfId="5510"/>
    <cellStyle name="Calculation 4 2 13 2 2 3" xfId="5511"/>
    <cellStyle name="Calculation 4 2 13 2 2 4" xfId="5512"/>
    <cellStyle name="Calculation 4 2 13 2 2 5" xfId="5513"/>
    <cellStyle name="Calculation 4 2 13 2 3" xfId="5514"/>
    <cellStyle name="Calculation 4 2 13 2 3 2" xfId="5515"/>
    <cellStyle name="Calculation 4 2 13 2 3 3" xfId="5516"/>
    <cellStyle name="Calculation 4 2 13 2 3 4" xfId="5517"/>
    <cellStyle name="Calculation 4 2 13 2 3 5" xfId="5518"/>
    <cellStyle name="Calculation 4 2 13 2 4" xfId="5519"/>
    <cellStyle name="Calculation 4 2 13 2 4 2" xfId="5520"/>
    <cellStyle name="Calculation 4 2 13 2 5" xfId="5521"/>
    <cellStyle name="Calculation 4 2 13 2 5 2" xfId="5522"/>
    <cellStyle name="Calculation 4 2 13 2 6" xfId="5523"/>
    <cellStyle name="Calculation 4 2 13 2 7" xfId="5524"/>
    <cellStyle name="Calculation 4 2 13 3" xfId="5525"/>
    <cellStyle name="Calculation 4 2 13 3 2" xfId="5526"/>
    <cellStyle name="Calculation 4 2 13 3 3" xfId="5527"/>
    <cellStyle name="Calculation 4 2 13 3 4" xfId="5528"/>
    <cellStyle name="Calculation 4 2 13 3 5" xfId="5529"/>
    <cellStyle name="Calculation 4 2 13 4" xfId="5530"/>
    <cellStyle name="Calculation 4 2 13 4 2" xfId="5531"/>
    <cellStyle name="Calculation 4 2 13 4 3" xfId="5532"/>
    <cellStyle name="Calculation 4 2 13 4 4" xfId="5533"/>
    <cellStyle name="Calculation 4 2 13 4 5" xfId="5534"/>
    <cellStyle name="Calculation 4 2 13 5" xfId="5535"/>
    <cellStyle name="Calculation 4 2 13 5 2" xfId="5536"/>
    <cellStyle name="Calculation 4 2 13 6" xfId="5537"/>
    <cellStyle name="Calculation 4 2 13 6 2" xfId="5538"/>
    <cellStyle name="Calculation 4 2 13 7" xfId="5539"/>
    <cellStyle name="Calculation 4 2 13 8" xfId="5540"/>
    <cellStyle name="Calculation 4 2 14" xfId="5541"/>
    <cellStyle name="Calculation 4 2 14 2" xfId="5542"/>
    <cellStyle name="Calculation 4 2 14 2 2" xfId="5543"/>
    <cellStyle name="Calculation 4 2 14 2 2 2" xfId="5544"/>
    <cellStyle name="Calculation 4 2 14 2 2 3" xfId="5545"/>
    <cellStyle name="Calculation 4 2 14 2 2 4" xfId="5546"/>
    <cellStyle name="Calculation 4 2 14 2 2 5" xfId="5547"/>
    <cellStyle name="Calculation 4 2 14 2 3" xfId="5548"/>
    <cellStyle name="Calculation 4 2 14 2 3 2" xfId="5549"/>
    <cellStyle name="Calculation 4 2 14 2 3 3" xfId="5550"/>
    <cellStyle name="Calculation 4 2 14 2 3 4" xfId="5551"/>
    <cellStyle name="Calculation 4 2 14 2 3 5" xfId="5552"/>
    <cellStyle name="Calculation 4 2 14 2 4" xfId="5553"/>
    <cellStyle name="Calculation 4 2 14 2 4 2" xfId="5554"/>
    <cellStyle name="Calculation 4 2 14 2 5" xfId="5555"/>
    <cellStyle name="Calculation 4 2 14 2 5 2" xfId="5556"/>
    <cellStyle name="Calculation 4 2 14 2 6" xfId="5557"/>
    <cellStyle name="Calculation 4 2 14 2 7" xfId="5558"/>
    <cellStyle name="Calculation 4 2 14 3" xfId="5559"/>
    <cellStyle name="Calculation 4 2 14 3 2" xfId="5560"/>
    <cellStyle name="Calculation 4 2 14 3 3" xfId="5561"/>
    <cellStyle name="Calculation 4 2 14 3 4" xfId="5562"/>
    <cellStyle name="Calculation 4 2 14 3 5" xfId="5563"/>
    <cellStyle name="Calculation 4 2 14 4" xfId="5564"/>
    <cellStyle name="Calculation 4 2 14 4 2" xfId="5565"/>
    <cellStyle name="Calculation 4 2 14 4 3" xfId="5566"/>
    <cellStyle name="Calculation 4 2 14 4 4" xfId="5567"/>
    <cellStyle name="Calculation 4 2 14 4 5" xfId="5568"/>
    <cellStyle name="Calculation 4 2 14 5" xfId="5569"/>
    <cellStyle name="Calculation 4 2 14 5 2" xfId="5570"/>
    <cellStyle name="Calculation 4 2 14 6" xfId="5571"/>
    <cellStyle name="Calculation 4 2 14 6 2" xfId="5572"/>
    <cellStyle name="Calculation 4 2 14 7" xfId="5573"/>
    <cellStyle name="Calculation 4 2 14 8" xfId="5574"/>
    <cellStyle name="Calculation 4 2 15" xfId="5575"/>
    <cellStyle name="Calculation 4 2 15 2" xfId="5576"/>
    <cellStyle name="Calculation 4 2 15 2 2" xfId="5577"/>
    <cellStyle name="Calculation 4 2 15 2 3" xfId="5578"/>
    <cellStyle name="Calculation 4 2 15 2 4" xfId="5579"/>
    <cellStyle name="Calculation 4 2 15 2 5" xfId="5580"/>
    <cellStyle name="Calculation 4 2 15 3" xfId="5581"/>
    <cellStyle name="Calculation 4 2 15 3 2" xfId="5582"/>
    <cellStyle name="Calculation 4 2 15 3 3" xfId="5583"/>
    <cellStyle name="Calculation 4 2 15 3 4" xfId="5584"/>
    <cellStyle name="Calculation 4 2 15 3 5" xfId="5585"/>
    <cellStyle name="Calculation 4 2 15 4" xfId="5586"/>
    <cellStyle name="Calculation 4 2 15 4 2" xfId="5587"/>
    <cellStyle name="Calculation 4 2 15 5" xfId="5588"/>
    <cellStyle name="Calculation 4 2 15 5 2" xfId="5589"/>
    <cellStyle name="Calculation 4 2 15 6" xfId="5590"/>
    <cellStyle name="Calculation 4 2 15 7" xfId="5591"/>
    <cellStyle name="Calculation 4 2 16" xfId="5592"/>
    <cellStyle name="Calculation 4 2 16 2" xfId="5593"/>
    <cellStyle name="Calculation 4 2 16 3" xfId="5594"/>
    <cellStyle name="Calculation 4 2 16 4" xfId="5595"/>
    <cellStyle name="Calculation 4 2 16 5" xfId="5596"/>
    <cellStyle name="Calculation 4 2 17" xfId="5597"/>
    <cellStyle name="Calculation 4 2 17 2" xfId="5598"/>
    <cellStyle name="Calculation 4 2 17 3" xfId="5599"/>
    <cellStyle name="Calculation 4 2 17 4" xfId="5600"/>
    <cellStyle name="Calculation 4 2 17 5" xfId="5601"/>
    <cellStyle name="Calculation 4 2 18" xfId="5602"/>
    <cellStyle name="Calculation 4 2 18 2" xfId="5603"/>
    <cellStyle name="Calculation 4 2 19" xfId="5604"/>
    <cellStyle name="Calculation 4 2 19 2" xfId="5605"/>
    <cellStyle name="Calculation 4 2 2" xfId="300"/>
    <cellStyle name="Calculation 4 2 2 2" xfId="301"/>
    <cellStyle name="Calculation 4 2 2 2 2" xfId="5606"/>
    <cellStyle name="Calculation 4 2 2 2 2 2" xfId="5607"/>
    <cellStyle name="Calculation 4 2 2 2 2 3" xfId="5608"/>
    <cellStyle name="Calculation 4 2 2 2 2 4" xfId="5609"/>
    <cellStyle name="Calculation 4 2 2 2 2 5" xfId="5610"/>
    <cellStyle name="Calculation 4 2 2 2 3" xfId="5611"/>
    <cellStyle name="Calculation 4 2 2 2 3 2" xfId="5612"/>
    <cellStyle name="Calculation 4 2 2 2 3 3" xfId="5613"/>
    <cellStyle name="Calculation 4 2 2 2 3 4" xfId="5614"/>
    <cellStyle name="Calculation 4 2 2 2 3 5" xfId="5615"/>
    <cellStyle name="Calculation 4 2 2 2 4" xfId="5616"/>
    <cellStyle name="Calculation 4 2 2 2 4 2" xfId="5617"/>
    <cellStyle name="Calculation 4 2 2 2 5" xfId="5618"/>
    <cellStyle name="Calculation 4 2 2 2 5 2" xfId="5619"/>
    <cellStyle name="Calculation 4 2 2 2 6" xfId="5620"/>
    <cellStyle name="Calculation 4 2 2 2 7" xfId="5621"/>
    <cellStyle name="Calculation 4 2 2 3" xfId="5622"/>
    <cellStyle name="Calculation 4 2 2 3 2" xfId="5623"/>
    <cellStyle name="Calculation 4 2 2 3 3" xfId="5624"/>
    <cellStyle name="Calculation 4 2 2 3 4" xfId="5625"/>
    <cellStyle name="Calculation 4 2 2 3 5" xfId="5626"/>
    <cellStyle name="Calculation 4 2 2 4" xfId="5627"/>
    <cellStyle name="Calculation 4 2 2 4 2" xfId="5628"/>
    <cellStyle name="Calculation 4 2 2 4 3" xfId="5629"/>
    <cellStyle name="Calculation 4 2 2 4 4" xfId="5630"/>
    <cellStyle name="Calculation 4 2 2 4 5" xfId="5631"/>
    <cellStyle name="Calculation 4 2 2 5" xfId="5632"/>
    <cellStyle name="Calculation 4 2 2 5 2" xfId="5633"/>
    <cellStyle name="Calculation 4 2 2 6" xfId="5634"/>
    <cellStyle name="Calculation 4 2 2 6 2" xfId="5635"/>
    <cellStyle name="Calculation 4 2 2 7" xfId="5636"/>
    <cellStyle name="Calculation 4 2 2 8" xfId="5637"/>
    <cellStyle name="Calculation 4 2 20" xfId="5638"/>
    <cellStyle name="Calculation 4 2 21" xfId="5639"/>
    <cellStyle name="Calculation 4 2 3" xfId="302"/>
    <cellStyle name="Calculation 4 2 3 2" xfId="303"/>
    <cellStyle name="Calculation 4 2 3 2 2" xfId="5640"/>
    <cellStyle name="Calculation 4 2 3 2 2 2" xfId="5641"/>
    <cellStyle name="Calculation 4 2 3 2 2 3" xfId="5642"/>
    <cellStyle name="Calculation 4 2 3 2 2 4" xfId="5643"/>
    <cellStyle name="Calculation 4 2 3 2 2 5" xfId="5644"/>
    <cellStyle name="Calculation 4 2 3 2 3" xfId="5645"/>
    <cellStyle name="Calculation 4 2 3 2 3 2" xfId="5646"/>
    <cellStyle name="Calculation 4 2 3 2 3 3" xfId="5647"/>
    <cellStyle name="Calculation 4 2 3 2 3 4" xfId="5648"/>
    <cellStyle name="Calculation 4 2 3 2 3 5" xfId="5649"/>
    <cellStyle name="Calculation 4 2 3 2 4" xfId="5650"/>
    <cellStyle name="Calculation 4 2 3 2 4 2" xfId="5651"/>
    <cellStyle name="Calculation 4 2 3 2 5" xfId="5652"/>
    <cellStyle name="Calculation 4 2 3 2 5 2" xfId="5653"/>
    <cellStyle name="Calculation 4 2 3 2 6" xfId="5654"/>
    <cellStyle name="Calculation 4 2 3 2 7" xfId="5655"/>
    <cellStyle name="Calculation 4 2 3 3" xfId="5656"/>
    <cellStyle name="Calculation 4 2 3 3 2" xfId="5657"/>
    <cellStyle name="Calculation 4 2 3 3 3" xfId="5658"/>
    <cellStyle name="Calculation 4 2 3 3 4" xfId="5659"/>
    <cellStyle name="Calculation 4 2 3 3 5" xfId="5660"/>
    <cellStyle name="Calculation 4 2 3 4" xfId="5661"/>
    <cellStyle name="Calculation 4 2 3 4 2" xfId="5662"/>
    <cellStyle name="Calculation 4 2 3 4 3" xfId="5663"/>
    <cellStyle name="Calculation 4 2 3 4 4" xfId="5664"/>
    <cellStyle name="Calculation 4 2 3 4 5" xfId="5665"/>
    <cellStyle name="Calculation 4 2 3 5" xfId="5666"/>
    <cellStyle name="Calculation 4 2 3 5 2" xfId="5667"/>
    <cellStyle name="Calculation 4 2 3 6" xfId="5668"/>
    <cellStyle name="Calculation 4 2 3 6 2" xfId="5669"/>
    <cellStyle name="Calculation 4 2 3 7" xfId="5670"/>
    <cellStyle name="Calculation 4 2 3 8" xfId="5671"/>
    <cellStyle name="Calculation 4 2 4" xfId="304"/>
    <cellStyle name="Calculation 4 2 4 2" xfId="305"/>
    <cellStyle name="Calculation 4 2 4 2 2" xfId="5672"/>
    <cellStyle name="Calculation 4 2 4 2 2 2" xfId="5673"/>
    <cellStyle name="Calculation 4 2 4 2 2 3" xfId="5674"/>
    <cellStyle name="Calculation 4 2 4 2 2 4" xfId="5675"/>
    <cellStyle name="Calculation 4 2 4 2 2 5" xfId="5676"/>
    <cellStyle name="Calculation 4 2 4 2 3" xfId="5677"/>
    <cellStyle name="Calculation 4 2 4 2 3 2" xfId="5678"/>
    <cellStyle name="Calculation 4 2 4 2 3 3" xfId="5679"/>
    <cellStyle name="Calculation 4 2 4 2 3 4" xfId="5680"/>
    <cellStyle name="Calculation 4 2 4 2 3 5" xfId="5681"/>
    <cellStyle name="Calculation 4 2 4 2 4" xfId="5682"/>
    <cellStyle name="Calculation 4 2 4 2 4 2" xfId="5683"/>
    <cellStyle name="Calculation 4 2 4 2 5" xfId="5684"/>
    <cellStyle name="Calculation 4 2 4 2 5 2" xfId="5685"/>
    <cellStyle name="Calculation 4 2 4 2 6" xfId="5686"/>
    <cellStyle name="Calculation 4 2 4 2 7" xfId="5687"/>
    <cellStyle name="Calculation 4 2 4 3" xfId="5688"/>
    <cellStyle name="Calculation 4 2 4 3 2" xfId="5689"/>
    <cellStyle name="Calculation 4 2 4 3 3" xfId="5690"/>
    <cellStyle name="Calculation 4 2 4 3 4" xfId="5691"/>
    <cellStyle name="Calculation 4 2 4 3 5" xfId="5692"/>
    <cellStyle name="Calculation 4 2 4 4" xfId="5693"/>
    <cellStyle name="Calculation 4 2 4 4 2" xfId="5694"/>
    <cellStyle name="Calculation 4 2 4 4 3" xfId="5695"/>
    <cellStyle name="Calculation 4 2 4 4 4" xfId="5696"/>
    <cellStyle name="Calculation 4 2 4 4 5" xfId="5697"/>
    <cellStyle name="Calculation 4 2 4 5" xfId="5698"/>
    <cellStyle name="Calculation 4 2 4 5 2" xfId="5699"/>
    <cellStyle name="Calculation 4 2 4 6" xfId="5700"/>
    <cellStyle name="Calculation 4 2 4 6 2" xfId="5701"/>
    <cellStyle name="Calculation 4 2 4 7" xfId="5702"/>
    <cellStyle name="Calculation 4 2 4 8" xfId="5703"/>
    <cellStyle name="Calculation 4 2 5" xfId="306"/>
    <cellStyle name="Calculation 4 2 5 2" xfId="307"/>
    <cellStyle name="Calculation 4 2 5 2 2" xfId="5704"/>
    <cellStyle name="Calculation 4 2 5 2 2 2" xfId="5705"/>
    <cellStyle name="Calculation 4 2 5 2 2 3" xfId="5706"/>
    <cellStyle name="Calculation 4 2 5 2 2 4" xfId="5707"/>
    <cellStyle name="Calculation 4 2 5 2 2 5" xfId="5708"/>
    <cellStyle name="Calculation 4 2 5 2 3" xfId="5709"/>
    <cellStyle name="Calculation 4 2 5 2 3 2" xfId="5710"/>
    <cellStyle name="Calculation 4 2 5 2 3 3" xfId="5711"/>
    <cellStyle name="Calculation 4 2 5 2 3 4" xfId="5712"/>
    <cellStyle name="Calculation 4 2 5 2 3 5" xfId="5713"/>
    <cellStyle name="Calculation 4 2 5 2 4" xfId="5714"/>
    <cellStyle name="Calculation 4 2 5 2 4 2" xfId="5715"/>
    <cellStyle name="Calculation 4 2 5 2 5" xfId="5716"/>
    <cellStyle name="Calculation 4 2 5 2 5 2" xfId="5717"/>
    <cellStyle name="Calculation 4 2 5 2 6" xfId="5718"/>
    <cellStyle name="Calculation 4 2 5 2 7" xfId="5719"/>
    <cellStyle name="Calculation 4 2 5 3" xfId="5720"/>
    <cellStyle name="Calculation 4 2 5 3 2" xfId="5721"/>
    <cellStyle name="Calculation 4 2 5 3 3" xfId="5722"/>
    <cellStyle name="Calculation 4 2 5 3 4" xfId="5723"/>
    <cellStyle name="Calculation 4 2 5 3 5" xfId="5724"/>
    <cellStyle name="Calculation 4 2 5 4" xfId="5725"/>
    <cellStyle name="Calculation 4 2 5 4 2" xfId="5726"/>
    <cellStyle name="Calculation 4 2 5 4 3" xfId="5727"/>
    <cellStyle name="Calculation 4 2 5 4 4" xfId="5728"/>
    <cellStyle name="Calculation 4 2 5 4 5" xfId="5729"/>
    <cellStyle name="Calculation 4 2 5 5" xfId="5730"/>
    <cellStyle name="Calculation 4 2 5 5 2" xfId="5731"/>
    <cellStyle name="Calculation 4 2 5 6" xfId="5732"/>
    <cellStyle name="Calculation 4 2 5 6 2" xfId="5733"/>
    <cellStyle name="Calculation 4 2 5 7" xfId="5734"/>
    <cellStyle name="Calculation 4 2 5 8" xfId="5735"/>
    <cellStyle name="Calculation 4 2 6" xfId="308"/>
    <cellStyle name="Calculation 4 2 6 2" xfId="5736"/>
    <cellStyle name="Calculation 4 2 6 2 2" xfId="5737"/>
    <cellStyle name="Calculation 4 2 6 2 2 2" xfId="5738"/>
    <cellStyle name="Calculation 4 2 6 2 2 3" xfId="5739"/>
    <cellStyle name="Calculation 4 2 6 2 2 4" xfId="5740"/>
    <cellStyle name="Calculation 4 2 6 2 2 5" xfId="5741"/>
    <cellStyle name="Calculation 4 2 6 2 3" xfId="5742"/>
    <cellStyle name="Calculation 4 2 6 2 3 2" xfId="5743"/>
    <cellStyle name="Calculation 4 2 6 2 3 3" xfId="5744"/>
    <cellStyle name="Calculation 4 2 6 2 3 4" xfId="5745"/>
    <cellStyle name="Calculation 4 2 6 2 3 5" xfId="5746"/>
    <cellStyle name="Calculation 4 2 6 2 4" xfId="5747"/>
    <cellStyle name="Calculation 4 2 6 2 4 2" xfId="5748"/>
    <cellStyle name="Calculation 4 2 6 2 5" xfId="5749"/>
    <cellStyle name="Calculation 4 2 6 2 5 2" xfId="5750"/>
    <cellStyle name="Calculation 4 2 6 2 6" xfId="5751"/>
    <cellStyle name="Calculation 4 2 6 2 7" xfId="5752"/>
    <cellStyle name="Calculation 4 2 6 3" xfId="5753"/>
    <cellStyle name="Calculation 4 2 6 3 2" xfId="5754"/>
    <cellStyle name="Calculation 4 2 6 3 3" xfId="5755"/>
    <cellStyle name="Calculation 4 2 6 3 4" xfId="5756"/>
    <cellStyle name="Calculation 4 2 6 3 5" xfId="5757"/>
    <cellStyle name="Calculation 4 2 6 4" xfId="5758"/>
    <cellStyle name="Calculation 4 2 6 4 2" xfId="5759"/>
    <cellStyle name="Calculation 4 2 6 4 3" xfId="5760"/>
    <cellStyle name="Calculation 4 2 6 4 4" xfId="5761"/>
    <cellStyle name="Calculation 4 2 6 4 5" xfId="5762"/>
    <cellStyle name="Calculation 4 2 6 5" xfId="5763"/>
    <cellStyle name="Calculation 4 2 6 5 2" xfId="5764"/>
    <cellStyle name="Calculation 4 2 6 6" xfId="5765"/>
    <cellStyle name="Calculation 4 2 6 6 2" xfId="5766"/>
    <cellStyle name="Calculation 4 2 6 7" xfId="5767"/>
    <cellStyle name="Calculation 4 2 6 8" xfId="5768"/>
    <cellStyle name="Calculation 4 2 7" xfId="5769"/>
    <cellStyle name="Calculation 4 2 7 2" xfId="5770"/>
    <cellStyle name="Calculation 4 2 7 2 2" xfId="5771"/>
    <cellStyle name="Calculation 4 2 7 2 2 2" xfId="5772"/>
    <cellStyle name="Calculation 4 2 7 2 2 3" xfId="5773"/>
    <cellStyle name="Calculation 4 2 7 2 2 4" xfId="5774"/>
    <cellStyle name="Calculation 4 2 7 2 2 5" xfId="5775"/>
    <cellStyle name="Calculation 4 2 7 2 3" xfId="5776"/>
    <cellStyle name="Calculation 4 2 7 2 3 2" xfId="5777"/>
    <cellStyle name="Calculation 4 2 7 2 3 3" xfId="5778"/>
    <cellStyle name="Calculation 4 2 7 2 3 4" xfId="5779"/>
    <cellStyle name="Calculation 4 2 7 2 3 5" xfId="5780"/>
    <cellStyle name="Calculation 4 2 7 2 4" xfId="5781"/>
    <cellStyle name="Calculation 4 2 7 2 4 2" xfId="5782"/>
    <cellStyle name="Calculation 4 2 7 2 5" xfId="5783"/>
    <cellStyle name="Calculation 4 2 7 2 5 2" xfId="5784"/>
    <cellStyle name="Calculation 4 2 7 2 6" xfId="5785"/>
    <cellStyle name="Calculation 4 2 7 2 7" xfId="5786"/>
    <cellStyle name="Calculation 4 2 7 3" xfId="5787"/>
    <cellStyle name="Calculation 4 2 7 3 2" xfId="5788"/>
    <cellStyle name="Calculation 4 2 7 3 3" xfId="5789"/>
    <cellStyle name="Calculation 4 2 7 3 4" xfId="5790"/>
    <cellStyle name="Calculation 4 2 7 3 5" xfId="5791"/>
    <cellStyle name="Calculation 4 2 7 4" xfId="5792"/>
    <cellStyle name="Calculation 4 2 7 4 2" xfId="5793"/>
    <cellStyle name="Calculation 4 2 7 4 3" xfId="5794"/>
    <cellStyle name="Calculation 4 2 7 4 4" xfId="5795"/>
    <cellStyle name="Calculation 4 2 7 4 5" xfId="5796"/>
    <cellStyle name="Calculation 4 2 7 5" xfId="5797"/>
    <cellStyle name="Calculation 4 2 7 5 2" xfId="5798"/>
    <cellStyle name="Calculation 4 2 7 6" xfId="5799"/>
    <cellStyle name="Calculation 4 2 7 6 2" xfId="5800"/>
    <cellStyle name="Calculation 4 2 7 7" xfId="5801"/>
    <cellStyle name="Calculation 4 2 7 8" xfId="5802"/>
    <cellStyle name="Calculation 4 2 8" xfId="5803"/>
    <cellStyle name="Calculation 4 2 8 2" xfId="5804"/>
    <cellStyle name="Calculation 4 2 8 2 2" xfId="5805"/>
    <cellStyle name="Calculation 4 2 8 2 2 2" xfId="5806"/>
    <cellStyle name="Calculation 4 2 8 2 2 3" xfId="5807"/>
    <cellStyle name="Calculation 4 2 8 2 2 4" xfId="5808"/>
    <cellStyle name="Calculation 4 2 8 2 2 5" xfId="5809"/>
    <cellStyle name="Calculation 4 2 8 2 3" xfId="5810"/>
    <cellStyle name="Calculation 4 2 8 2 3 2" xfId="5811"/>
    <cellStyle name="Calculation 4 2 8 2 3 3" xfId="5812"/>
    <cellStyle name="Calculation 4 2 8 2 3 4" xfId="5813"/>
    <cellStyle name="Calculation 4 2 8 2 3 5" xfId="5814"/>
    <cellStyle name="Calculation 4 2 8 2 4" xfId="5815"/>
    <cellStyle name="Calculation 4 2 8 2 4 2" xfId="5816"/>
    <cellStyle name="Calculation 4 2 8 2 5" xfId="5817"/>
    <cellStyle name="Calculation 4 2 8 2 5 2" xfId="5818"/>
    <cellStyle name="Calculation 4 2 8 2 6" xfId="5819"/>
    <cellStyle name="Calculation 4 2 8 2 7" xfId="5820"/>
    <cellStyle name="Calculation 4 2 8 3" xfId="5821"/>
    <cellStyle name="Calculation 4 2 8 3 2" xfId="5822"/>
    <cellStyle name="Calculation 4 2 8 3 3" xfId="5823"/>
    <cellStyle name="Calculation 4 2 8 3 4" xfId="5824"/>
    <cellStyle name="Calculation 4 2 8 3 5" xfId="5825"/>
    <cellStyle name="Calculation 4 2 8 4" xfId="5826"/>
    <cellStyle name="Calculation 4 2 8 4 2" xfId="5827"/>
    <cellStyle name="Calculation 4 2 8 4 3" xfId="5828"/>
    <cellStyle name="Calculation 4 2 8 4 4" xfId="5829"/>
    <cellStyle name="Calculation 4 2 8 4 5" xfId="5830"/>
    <cellStyle name="Calculation 4 2 8 5" xfId="5831"/>
    <cellStyle name="Calculation 4 2 8 5 2" xfId="5832"/>
    <cellStyle name="Calculation 4 2 8 6" xfId="5833"/>
    <cellStyle name="Calculation 4 2 8 6 2" xfId="5834"/>
    <cellStyle name="Calculation 4 2 8 7" xfId="5835"/>
    <cellStyle name="Calculation 4 2 8 8" xfId="5836"/>
    <cellStyle name="Calculation 4 2 9" xfId="5837"/>
    <cellStyle name="Calculation 4 2 9 2" xfId="5838"/>
    <cellStyle name="Calculation 4 2 9 2 2" xfId="5839"/>
    <cellStyle name="Calculation 4 2 9 2 2 2" xfId="5840"/>
    <cellStyle name="Calculation 4 2 9 2 2 3" xfId="5841"/>
    <cellStyle name="Calculation 4 2 9 2 2 4" xfId="5842"/>
    <cellStyle name="Calculation 4 2 9 2 2 5" xfId="5843"/>
    <cellStyle name="Calculation 4 2 9 2 3" xfId="5844"/>
    <cellStyle name="Calculation 4 2 9 2 3 2" xfId="5845"/>
    <cellStyle name="Calculation 4 2 9 2 3 3" xfId="5846"/>
    <cellStyle name="Calculation 4 2 9 2 3 4" xfId="5847"/>
    <cellStyle name="Calculation 4 2 9 2 3 5" xfId="5848"/>
    <cellStyle name="Calculation 4 2 9 2 4" xfId="5849"/>
    <cellStyle name="Calculation 4 2 9 2 4 2" xfId="5850"/>
    <cellStyle name="Calculation 4 2 9 2 5" xfId="5851"/>
    <cellStyle name="Calculation 4 2 9 2 5 2" xfId="5852"/>
    <cellStyle name="Calculation 4 2 9 2 6" xfId="5853"/>
    <cellStyle name="Calculation 4 2 9 2 7" xfId="5854"/>
    <cellStyle name="Calculation 4 2 9 3" xfId="5855"/>
    <cellStyle name="Calculation 4 2 9 3 2" xfId="5856"/>
    <cellStyle name="Calculation 4 2 9 3 3" xfId="5857"/>
    <cellStyle name="Calculation 4 2 9 3 4" xfId="5858"/>
    <cellStyle name="Calculation 4 2 9 3 5" xfId="5859"/>
    <cellStyle name="Calculation 4 2 9 4" xfId="5860"/>
    <cellStyle name="Calculation 4 2 9 4 2" xfId="5861"/>
    <cellStyle name="Calculation 4 2 9 4 3" xfId="5862"/>
    <cellStyle name="Calculation 4 2 9 4 4" xfId="5863"/>
    <cellStyle name="Calculation 4 2 9 4 5" xfId="5864"/>
    <cellStyle name="Calculation 4 2 9 5" xfId="5865"/>
    <cellStyle name="Calculation 4 2 9 5 2" xfId="5866"/>
    <cellStyle name="Calculation 4 2 9 6" xfId="5867"/>
    <cellStyle name="Calculation 4 2 9 6 2" xfId="5868"/>
    <cellStyle name="Calculation 4 2 9 7" xfId="5869"/>
    <cellStyle name="Calculation 4 2 9 8" xfId="5870"/>
    <cellStyle name="Calculation 4 3" xfId="309"/>
    <cellStyle name="Calculation 4 3 2" xfId="310"/>
    <cellStyle name="Calculation 4 4" xfId="311"/>
    <cellStyle name="Calculation 4 4 2" xfId="312"/>
    <cellStyle name="Calculation 4 5" xfId="313"/>
    <cellStyle name="Calculation 4 6" xfId="5871"/>
    <cellStyle name="Calculation 4 6 2" xfId="5872"/>
    <cellStyle name="Calculation 4_T-straight with PEDs adjustor" xfId="5873"/>
    <cellStyle name="Calculation 5" xfId="314"/>
    <cellStyle name="Calculation 5 2" xfId="315"/>
    <cellStyle name="Calculation 5 2 2" xfId="5874"/>
    <cellStyle name="Calculation 5 3" xfId="316"/>
    <cellStyle name="Calculation 5 3 2" xfId="5875"/>
    <cellStyle name="Calculation 5 4" xfId="5876"/>
    <cellStyle name="Calculation 6" xfId="5877"/>
    <cellStyle name="Calculation 6 2" xfId="5878"/>
    <cellStyle name="Calculation 7" xfId="5879"/>
    <cellStyle name="Calculation 7 2" xfId="5880"/>
    <cellStyle name="Calculation 8" xfId="5881"/>
    <cellStyle name="Calculation 8 2" xfId="5882"/>
    <cellStyle name="Calculation 9" xfId="5883"/>
    <cellStyle name="Calculation 9 2" xfId="5884"/>
    <cellStyle name="Check Cell 10" xfId="5885"/>
    <cellStyle name="Check Cell 11" xfId="5886"/>
    <cellStyle name="Check Cell 2" xfId="317"/>
    <cellStyle name="Check Cell 2 2" xfId="318"/>
    <cellStyle name="Check Cell 2 2 2" xfId="319"/>
    <cellStyle name="Check Cell 2 2 3" xfId="5887"/>
    <cellStyle name="Check Cell 2 2_T-straight with PEDs adjustor" xfId="5888"/>
    <cellStyle name="Check Cell 2 3" xfId="5889"/>
    <cellStyle name="Check Cell 3" xfId="320"/>
    <cellStyle name="Check Cell 3 2" xfId="5890"/>
    <cellStyle name="Check Cell 4" xfId="321"/>
    <cellStyle name="Check Cell 4 2" xfId="5891"/>
    <cellStyle name="Check Cell 5" xfId="5892"/>
    <cellStyle name="Check Cell 6" xfId="5893"/>
    <cellStyle name="Check Cell 7" xfId="5894"/>
    <cellStyle name="Check Cell 8" xfId="5895"/>
    <cellStyle name="Check Cell 9" xfId="5896"/>
    <cellStyle name="Comma" xfId="322" builtinId="3"/>
    <cellStyle name="Comma 10" xfId="323"/>
    <cellStyle name="Comma 10 10" xfId="5897"/>
    <cellStyle name="Comma 10 11" xfId="5898"/>
    <cellStyle name="Comma 10 2" xfId="324"/>
    <cellStyle name="Comma 10 2 10" xfId="5899"/>
    <cellStyle name="Comma 10 2 10 2" xfId="5900"/>
    <cellStyle name="Comma 10 2 2" xfId="325"/>
    <cellStyle name="Comma 10 2 2 2" xfId="5901"/>
    <cellStyle name="Comma 10 2 2 2 2" xfId="5902"/>
    <cellStyle name="Comma 10 2 2 2 3" xfId="5903"/>
    <cellStyle name="Comma 10 2 2 2 3 2" xfId="5904"/>
    <cellStyle name="Comma 10 2 2 2 3 2 2" xfId="5905"/>
    <cellStyle name="Comma 10 2 2 2 3 3" xfId="5906"/>
    <cellStyle name="Comma 10 2 2 2 4" xfId="5907"/>
    <cellStyle name="Comma 10 2 2 3" xfId="5908"/>
    <cellStyle name="Comma 10 2 2 4" xfId="5909"/>
    <cellStyle name="Comma 10 2 2 4 2" xfId="5910"/>
    <cellStyle name="Comma 10 2 2 4 2 2" xfId="5911"/>
    <cellStyle name="Comma 10 2 2 4 3" xfId="5912"/>
    <cellStyle name="Comma 10 2 2 5" xfId="5913"/>
    <cellStyle name="Comma 10 2 3" xfId="5914"/>
    <cellStyle name="Comma 10 2 3 2" xfId="5915"/>
    <cellStyle name="Comma 10 2 3 3" xfId="5916"/>
    <cellStyle name="Comma 10 2 3 3 2" xfId="5917"/>
    <cellStyle name="Comma 10 2 3 3 2 2" xfId="5918"/>
    <cellStyle name="Comma 10 2 3 3 3" xfId="5919"/>
    <cellStyle name="Comma 10 2 3 4" xfId="5920"/>
    <cellStyle name="Comma 10 2 4" xfId="5921"/>
    <cellStyle name="Comma 10 2 4 2" xfId="5922"/>
    <cellStyle name="Comma 10 2 4 3" xfId="5923"/>
    <cellStyle name="Comma 10 2 4 3 2" xfId="5924"/>
    <cellStyle name="Comma 10 2 4 3 2 2" xfId="5925"/>
    <cellStyle name="Comma 10 2 4 3 3" xfId="5926"/>
    <cellStyle name="Comma 10 2 4 4" xfId="5927"/>
    <cellStyle name="Comma 10 2 5" xfId="5928"/>
    <cellStyle name="Comma 10 2 6" xfId="5929"/>
    <cellStyle name="Comma 10 2 6 2" xfId="5930"/>
    <cellStyle name="Comma 10 2 6 2 2" xfId="5931"/>
    <cellStyle name="Comma 10 2 6 3" xfId="5932"/>
    <cellStyle name="Comma 10 2 7" xfId="5933"/>
    <cellStyle name="Comma 10 2 7 2" xfId="5934"/>
    <cellStyle name="Comma 10 2 8" xfId="5935"/>
    <cellStyle name="Comma 10 2 8 2" xfId="5936"/>
    <cellStyle name="Comma 10 2 8 3" xfId="5937"/>
    <cellStyle name="Comma 10 2 9" xfId="5938"/>
    <cellStyle name="Comma 10 3" xfId="326"/>
    <cellStyle name="Comma 10 3 2" xfId="5939"/>
    <cellStyle name="Comma 10 3 2 2" xfId="5940"/>
    <cellStyle name="Comma 10 3 2 2 2" xfId="5941"/>
    <cellStyle name="Comma 10 3 2 2 3" xfId="5942"/>
    <cellStyle name="Comma 10 3 2 2 3 2" xfId="5943"/>
    <cellStyle name="Comma 10 3 2 2 3 2 2" xfId="5944"/>
    <cellStyle name="Comma 10 3 2 2 3 3" xfId="5945"/>
    <cellStyle name="Comma 10 3 2 2 4" xfId="5946"/>
    <cellStyle name="Comma 10 3 2 3" xfId="5947"/>
    <cellStyle name="Comma 10 3 2 4" xfId="5948"/>
    <cellStyle name="Comma 10 3 2 4 2" xfId="5949"/>
    <cellStyle name="Comma 10 3 2 4 2 2" xfId="5950"/>
    <cellStyle name="Comma 10 3 2 4 3" xfId="5951"/>
    <cellStyle name="Comma 10 3 2 5" xfId="5952"/>
    <cellStyle name="Comma 10 3 3" xfId="5953"/>
    <cellStyle name="Comma 10 3 3 2" xfId="5954"/>
    <cellStyle name="Comma 10 3 3 3" xfId="5955"/>
    <cellStyle name="Comma 10 3 3 3 2" xfId="5956"/>
    <cellStyle name="Comma 10 3 3 3 2 2" xfId="5957"/>
    <cellStyle name="Comma 10 3 3 3 3" xfId="5958"/>
    <cellStyle name="Comma 10 3 3 4" xfId="5959"/>
    <cellStyle name="Comma 10 3 4" xfId="5960"/>
    <cellStyle name="Comma 10 3 5" xfId="5961"/>
    <cellStyle name="Comma 10 3 5 2" xfId="5962"/>
    <cellStyle name="Comma 10 3 5 2 2" xfId="5963"/>
    <cellStyle name="Comma 10 3 5 3" xfId="5964"/>
    <cellStyle name="Comma 10 3 6" xfId="5965"/>
    <cellStyle name="Comma 10 4" xfId="327"/>
    <cellStyle name="Comma 10 4 2" xfId="5966"/>
    <cellStyle name="Comma 10 5" xfId="5967"/>
    <cellStyle name="Comma 10 5 2" xfId="5968"/>
    <cellStyle name="Comma 10 5 2 2" xfId="5969"/>
    <cellStyle name="Comma 10 5 2 3" xfId="5970"/>
    <cellStyle name="Comma 10 5 2 3 2" xfId="5971"/>
    <cellStyle name="Comma 10 5 2 3 2 2" xfId="5972"/>
    <cellStyle name="Comma 10 5 2 3 3" xfId="5973"/>
    <cellStyle name="Comma 10 5 2 4" xfId="5974"/>
    <cellStyle name="Comma 10 5 3" xfId="5975"/>
    <cellStyle name="Comma 10 5 4" xfId="5976"/>
    <cellStyle name="Comma 10 5 4 2" xfId="5977"/>
    <cellStyle name="Comma 10 5 4 2 2" xfId="5978"/>
    <cellStyle name="Comma 10 5 4 3" xfId="5979"/>
    <cellStyle name="Comma 10 5 5" xfId="5980"/>
    <cellStyle name="Comma 10 6" xfId="5981"/>
    <cellStyle name="Comma 10 6 2" xfId="5982"/>
    <cellStyle name="Comma 10 6 3" xfId="5983"/>
    <cellStyle name="Comma 10 6 3 2" xfId="5984"/>
    <cellStyle name="Comma 10 6 3 2 2" xfId="5985"/>
    <cellStyle name="Comma 10 6 3 3" xfId="5986"/>
    <cellStyle name="Comma 10 6 4" xfId="5987"/>
    <cellStyle name="Comma 10 7" xfId="5988"/>
    <cellStyle name="Comma 10 7 2" xfId="5989"/>
    <cellStyle name="Comma 10 8" xfId="5990"/>
    <cellStyle name="Comma 10 8 2" xfId="5991"/>
    <cellStyle name="Comma 10 8 2 2" xfId="5992"/>
    <cellStyle name="Comma 10 8 3" xfId="5993"/>
    <cellStyle name="Comma 10 9" xfId="5994"/>
    <cellStyle name="Comma 10 9 2" xfId="5995"/>
    <cellStyle name="Comma 11" xfId="328"/>
    <cellStyle name="Comma 11 2" xfId="329"/>
    <cellStyle name="Comma 11 2 2" xfId="5996"/>
    <cellStyle name="Comma 11 2 3" xfId="5997"/>
    <cellStyle name="Comma 11 2 4" xfId="5998"/>
    <cellStyle name="Comma 11 3" xfId="5999"/>
    <cellStyle name="Comma 11 4" xfId="6000"/>
    <cellStyle name="Comma 11 5" xfId="6001"/>
    <cellStyle name="Comma 12" xfId="6002"/>
    <cellStyle name="Comma 12 2" xfId="6003"/>
    <cellStyle name="Comma 13" xfId="6004"/>
    <cellStyle name="Comma 13 2" xfId="6005"/>
    <cellStyle name="Comma 14" xfId="6006"/>
    <cellStyle name="Comma 15" xfId="6007"/>
    <cellStyle name="Comma 15 2" xfId="6008"/>
    <cellStyle name="Comma 15 2 2" xfId="6009"/>
    <cellStyle name="Comma 15 2 3" xfId="6010"/>
    <cellStyle name="Comma 15 2 3 2" xfId="6011"/>
    <cellStyle name="Comma 15 2 3 2 2" xfId="6012"/>
    <cellStyle name="Comma 15 2 3 3" xfId="6013"/>
    <cellStyle name="Comma 15 2 4" xfId="6014"/>
    <cellStyle name="Comma 15 3" xfId="6015"/>
    <cellStyle name="Comma 15 3 2" xfId="6016"/>
    <cellStyle name="Comma 15 4" xfId="6017"/>
    <cellStyle name="Comma 15 5" xfId="6018"/>
    <cellStyle name="Comma 15 5 2" xfId="6019"/>
    <cellStyle name="Comma 15 5 2 2" xfId="6020"/>
    <cellStyle name="Comma 15 5 3" xfId="6021"/>
    <cellStyle name="Comma 15 6" xfId="6022"/>
    <cellStyle name="Comma 16" xfId="6023"/>
    <cellStyle name="Comma 16 2" xfId="6024"/>
    <cellStyle name="Comma 16 2 2" xfId="6025"/>
    <cellStyle name="Comma 16 3" xfId="6026"/>
    <cellStyle name="Comma 17" xfId="6027"/>
    <cellStyle name="Comma 17 2" xfId="6028"/>
    <cellStyle name="Comma 18" xfId="6029"/>
    <cellStyle name="Comma 18 2" xfId="6030"/>
    <cellStyle name="Comma 18 2 2" xfId="6031"/>
    <cellStyle name="Comma 19" xfId="6032"/>
    <cellStyle name="Comma 2" xfId="330"/>
    <cellStyle name="Comma 2 10" xfId="6033"/>
    <cellStyle name="Comma 2 11" xfId="6034"/>
    <cellStyle name="Comma 2 2" xfId="331"/>
    <cellStyle name="Comma 2 2 2" xfId="332"/>
    <cellStyle name="Comma 2 2 2 2" xfId="6035"/>
    <cellStyle name="Comma 2 2 3" xfId="6036"/>
    <cellStyle name="Comma 2 2 4" xfId="6037"/>
    <cellStyle name="Comma 2 3" xfId="333"/>
    <cellStyle name="Comma 2 3 2" xfId="334"/>
    <cellStyle name="Comma 2 3 2 2" xfId="335"/>
    <cellStyle name="Comma 2 3 2 2 2" xfId="336"/>
    <cellStyle name="Comma 2 3 2 3" xfId="337"/>
    <cellStyle name="Comma 2 3 3" xfId="338"/>
    <cellStyle name="Comma 2 3 3 2" xfId="339"/>
    <cellStyle name="Comma 2 3 3 2 2" xfId="340"/>
    <cellStyle name="Comma 2 3 3 3" xfId="341"/>
    <cellStyle name="Comma 2 3 4" xfId="342"/>
    <cellStyle name="Comma 2 3 4 2" xfId="343"/>
    <cellStyle name="Comma 2 3 4 2 2" xfId="344"/>
    <cellStyle name="Comma 2 3 4 3" xfId="345"/>
    <cellStyle name="Comma 2 3 5" xfId="346"/>
    <cellStyle name="Comma 2 3 5 2" xfId="347"/>
    <cellStyle name="Comma 2 3 6" xfId="348"/>
    <cellStyle name="Comma 2 4" xfId="349"/>
    <cellStyle name="Comma 2 4 2" xfId="350"/>
    <cellStyle name="Comma 2 4 2 2" xfId="351"/>
    <cellStyle name="Comma 2 4 2 2 2" xfId="6038"/>
    <cellStyle name="Comma 2 4 2 2 3" xfId="6039"/>
    <cellStyle name="Comma 2 4 2 2 3 2" xfId="6040"/>
    <cellStyle name="Comma 2 4 2 2 3 2 2" xfId="6041"/>
    <cellStyle name="Comma 2 4 2 2 3 3" xfId="6042"/>
    <cellStyle name="Comma 2 4 2 2 4" xfId="6043"/>
    <cellStyle name="Comma 2 4 2 3" xfId="6044"/>
    <cellStyle name="Comma 2 4 2 4" xfId="6045"/>
    <cellStyle name="Comma 2 4 2 4 2" xfId="6046"/>
    <cellStyle name="Comma 2 4 2 4 2 2" xfId="6047"/>
    <cellStyle name="Comma 2 4 2 4 3" xfId="6048"/>
    <cellStyle name="Comma 2 4 2 5" xfId="6049"/>
    <cellStyle name="Comma 2 4 3" xfId="6050"/>
    <cellStyle name="Comma 2 4 3 2" xfId="6051"/>
    <cellStyle name="Comma 2 4 3 3" xfId="6052"/>
    <cellStyle name="Comma 2 4 3 3 2" xfId="6053"/>
    <cellStyle name="Comma 2 4 3 3 2 2" xfId="6054"/>
    <cellStyle name="Comma 2 4 3 3 3" xfId="6055"/>
    <cellStyle name="Comma 2 4 3 4" xfId="6056"/>
    <cellStyle name="Comma 2 4 4" xfId="6057"/>
    <cellStyle name="Comma 2 4 5" xfId="6058"/>
    <cellStyle name="Comma 2 4 5 2" xfId="6059"/>
    <cellStyle name="Comma 2 4 5 2 2" xfId="6060"/>
    <cellStyle name="Comma 2 4 5 3" xfId="6061"/>
    <cellStyle name="Comma 2 4 6" xfId="6062"/>
    <cellStyle name="Comma 2 5" xfId="6063"/>
    <cellStyle name="Comma 2 5 2" xfId="6064"/>
    <cellStyle name="Comma 2 5 3" xfId="6065"/>
    <cellStyle name="Comma 2 5 3 2" xfId="6066"/>
    <cellStyle name="Comma 2 5 3 2 2" xfId="6067"/>
    <cellStyle name="Comma 2 5 3 3" xfId="6068"/>
    <cellStyle name="Comma 2 5 4" xfId="6069"/>
    <cellStyle name="Comma 2 6" xfId="6070"/>
    <cellStyle name="Comma 2 7" xfId="6071"/>
    <cellStyle name="Comma 2 7 2" xfId="6072"/>
    <cellStyle name="Comma 2 8" xfId="6073"/>
    <cellStyle name="Comma 2 8 2" xfId="6074"/>
    <cellStyle name="Comma 2 9" xfId="6075"/>
    <cellStyle name="Comma 20" xfId="6076"/>
    <cellStyle name="Comma 20 2" xfId="6077"/>
    <cellStyle name="Comma 20 3" xfId="6078"/>
    <cellStyle name="Comma 21" xfId="6079"/>
    <cellStyle name="Comma 21 2" xfId="6080"/>
    <cellStyle name="Comma 22" xfId="6081"/>
    <cellStyle name="Comma 22 2" xfId="6082"/>
    <cellStyle name="Comma 22 3" xfId="6083"/>
    <cellStyle name="Comma 23" xfId="6084"/>
    <cellStyle name="Comma 23 2" xfId="6085"/>
    <cellStyle name="Comma 23 3" xfId="6086"/>
    <cellStyle name="Comma 24" xfId="6087"/>
    <cellStyle name="Comma 3" xfId="352"/>
    <cellStyle name="Comma 3 10" xfId="353"/>
    <cellStyle name="Comma 3 10 2" xfId="354"/>
    <cellStyle name="Comma 3 11" xfId="355"/>
    <cellStyle name="Comma 3 11 2" xfId="6088"/>
    <cellStyle name="Comma 3 12" xfId="356"/>
    <cellStyle name="Comma 3 13" xfId="6089"/>
    <cellStyle name="Comma 3 14" xfId="6090"/>
    <cellStyle name="Comma 3 2" xfId="357"/>
    <cellStyle name="Comma 3 2 2" xfId="358"/>
    <cellStyle name="Comma 3 2 2 2" xfId="359"/>
    <cellStyle name="Comma 3 2 3" xfId="360"/>
    <cellStyle name="Comma 3 3" xfId="361"/>
    <cellStyle name="Comma 3 3 2" xfId="362"/>
    <cellStyle name="Comma 3 3 2 2" xfId="363"/>
    <cellStyle name="Comma 3 3 2 2 2" xfId="364"/>
    <cellStyle name="Comma 3 3 2 2 2 2" xfId="365"/>
    <cellStyle name="Comma 3 3 2 2 2 2 2" xfId="366"/>
    <cellStyle name="Comma 3 3 2 2 2 3" xfId="367"/>
    <cellStyle name="Comma 3 3 2 2 3" xfId="368"/>
    <cellStyle name="Comma 3 3 2 2 3 2" xfId="369"/>
    <cellStyle name="Comma 3 3 2 2 4" xfId="370"/>
    <cellStyle name="Comma 3 3 2 3" xfId="371"/>
    <cellStyle name="Comma 3 3 2 3 2" xfId="372"/>
    <cellStyle name="Comma 3 3 2 3 2 2" xfId="373"/>
    <cellStyle name="Comma 3 3 2 3 3" xfId="374"/>
    <cellStyle name="Comma 3 3 2 4" xfId="375"/>
    <cellStyle name="Comma 3 3 2 4 2" xfId="376"/>
    <cellStyle name="Comma 3 3 2 5" xfId="377"/>
    <cellStyle name="Comma 3 3 3" xfId="378"/>
    <cellStyle name="Comma 3 3 3 2" xfId="379"/>
    <cellStyle name="Comma 3 3 3 2 2" xfId="380"/>
    <cellStyle name="Comma 3 3 3 2 2 2" xfId="381"/>
    <cellStyle name="Comma 3 3 3 2 3" xfId="382"/>
    <cellStyle name="Comma 3 3 3 3" xfId="383"/>
    <cellStyle name="Comma 3 3 3 3 2" xfId="384"/>
    <cellStyle name="Comma 3 3 3 4" xfId="385"/>
    <cellStyle name="Comma 3 3 4" xfId="386"/>
    <cellStyle name="Comma 3 3 4 2" xfId="387"/>
    <cellStyle name="Comma 3 3 4 2 2" xfId="388"/>
    <cellStyle name="Comma 3 3 4 3" xfId="389"/>
    <cellStyle name="Comma 3 3 5" xfId="390"/>
    <cellStyle name="Comma 3 3 5 2" xfId="391"/>
    <cellStyle name="Comma 3 3 6" xfId="392"/>
    <cellStyle name="Comma 3 4" xfId="393"/>
    <cellStyle name="Comma 3 4 2" xfId="394"/>
    <cellStyle name="Comma 3 4 2 2" xfId="395"/>
    <cellStyle name="Comma 3 4 2 2 2" xfId="396"/>
    <cellStyle name="Comma 3 4 2 2 2 2" xfId="397"/>
    <cellStyle name="Comma 3 4 2 2 3" xfId="398"/>
    <cellStyle name="Comma 3 4 2 3" xfId="399"/>
    <cellStyle name="Comma 3 4 2 3 2" xfId="400"/>
    <cellStyle name="Comma 3 4 2 4" xfId="401"/>
    <cellStyle name="Comma 3 4 3" xfId="402"/>
    <cellStyle name="Comma 3 4 3 2" xfId="403"/>
    <cellStyle name="Comma 3 4 3 2 2" xfId="404"/>
    <cellStyle name="Comma 3 4 3 3" xfId="405"/>
    <cellStyle name="Comma 3 4 4" xfId="406"/>
    <cellStyle name="Comma 3 4 4 2" xfId="407"/>
    <cellStyle name="Comma 3 4 5" xfId="408"/>
    <cellStyle name="Comma 3 5" xfId="409"/>
    <cellStyle name="Comma 3 5 2" xfId="410"/>
    <cellStyle name="Comma 3 5 2 2" xfId="411"/>
    <cellStyle name="Comma 3 5 2 2 2" xfId="412"/>
    <cellStyle name="Comma 3 5 2 2 2 2" xfId="413"/>
    <cellStyle name="Comma 3 5 2 2 3" xfId="414"/>
    <cellStyle name="Comma 3 5 2 3" xfId="415"/>
    <cellStyle name="Comma 3 5 2 3 2" xfId="416"/>
    <cellStyle name="Comma 3 5 2 4" xfId="417"/>
    <cellStyle name="Comma 3 5 3" xfId="418"/>
    <cellStyle name="Comma 3 5 3 2" xfId="419"/>
    <cellStyle name="Comma 3 5 3 2 2" xfId="420"/>
    <cellStyle name="Comma 3 5 3 3" xfId="421"/>
    <cellStyle name="Comma 3 5 4" xfId="422"/>
    <cellStyle name="Comma 3 5 4 2" xfId="423"/>
    <cellStyle name="Comma 3 5 5" xfId="6091"/>
    <cellStyle name="Comma 3 6" xfId="424"/>
    <cellStyle name="Comma 3 6 2" xfId="425"/>
    <cellStyle name="Comma 3 6 2 2" xfId="426"/>
    <cellStyle name="Comma 3 6 2 2 2" xfId="427"/>
    <cellStyle name="Comma 3 6 2 2 2 2" xfId="428"/>
    <cellStyle name="Comma 3 6 2 2 3" xfId="429"/>
    <cellStyle name="Comma 3 6 2 3" xfId="430"/>
    <cellStyle name="Comma 3 6 2 3 2" xfId="431"/>
    <cellStyle name="Comma 3 6 2 4" xfId="432"/>
    <cellStyle name="Comma 3 6 3" xfId="433"/>
    <cellStyle name="Comma 3 6 3 2" xfId="434"/>
    <cellStyle name="Comma 3 6 3 2 2" xfId="435"/>
    <cellStyle name="Comma 3 6 3 3" xfId="436"/>
    <cellStyle name="Comma 3 6 4" xfId="437"/>
    <cellStyle name="Comma 3 6 4 2" xfId="438"/>
    <cellStyle name="Comma 3 6 5" xfId="439"/>
    <cellStyle name="Comma 3 7" xfId="440"/>
    <cellStyle name="Comma 3 7 2" xfId="441"/>
    <cellStyle name="Comma 3 7 2 2" xfId="442"/>
    <cellStyle name="Comma 3 7 2 2 2" xfId="443"/>
    <cellStyle name="Comma 3 7 2 3" xfId="444"/>
    <cellStyle name="Comma 3 7 3" xfId="445"/>
    <cellStyle name="Comma 3 7 3 2" xfId="446"/>
    <cellStyle name="Comma 3 7 4" xfId="447"/>
    <cellStyle name="Comma 3 8" xfId="448"/>
    <cellStyle name="Comma 3 8 2" xfId="449"/>
    <cellStyle name="Comma 3 8 2 2" xfId="450"/>
    <cellStyle name="Comma 3 8 3" xfId="451"/>
    <cellStyle name="Comma 3 9" xfId="452"/>
    <cellStyle name="Comma 3 9 2" xfId="453"/>
    <cellStyle name="Comma 4" xfId="454"/>
    <cellStyle name="Comma 4 10" xfId="455"/>
    <cellStyle name="Comma 4 2" xfId="456"/>
    <cellStyle name="Comma 4 2 2" xfId="457"/>
    <cellStyle name="Comma 4 2 2 2" xfId="458"/>
    <cellStyle name="Comma 4 2 2 2 2" xfId="459"/>
    <cellStyle name="Comma 4 2 2 2 2 2" xfId="460"/>
    <cellStyle name="Comma 4 2 2 2 2 2 2" xfId="461"/>
    <cellStyle name="Comma 4 2 2 2 2 3" xfId="462"/>
    <cellStyle name="Comma 4 2 2 2 3" xfId="463"/>
    <cellStyle name="Comma 4 2 2 2 3 2" xfId="464"/>
    <cellStyle name="Comma 4 2 2 2 4" xfId="465"/>
    <cellStyle name="Comma 4 2 2 3" xfId="466"/>
    <cellStyle name="Comma 4 2 2 3 2" xfId="467"/>
    <cellStyle name="Comma 4 2 2 3 2 2" xfId="468"/>
    <cellStyle name="Comma 4 2 2 3 3" xfId="469"/>
    <cellStyle name="Comma 4 2 2 4" xfId="470"/>
    <cellStyle name="Comma 4 2 2 4 2" xfId="471"/>
    <cellStyle name="Comma 4 2 2 5" xfId="472"/>
    <cellStyle name="Comma 4 2 3" xfId="473"/>
    <cellStyle name="Comma 4 2 3 2" xfId="474"/>
    <cellStyle name="Comma 4 2 3 2 2" xfId="475"/>
    <cellStyle name="Comma 4 2 3 2 2 2" xfId="476"/>
    <cellStyle name="Comma 4 2 3 2 3" xfId="477"/>
    <cellStyle name="Comma 4 2 3 3" xfId="478"/>
    <cellStyle name="Comma 4 2 3 3 2" xfId="479"/>
    <cellStyle name="Comma 4 2 3 4" xfId="480"/>
    <cellStyle name="Comma 4 2 4" xfId="481"/>
    <cellStyle name="Comma 4 2 4 2" xfId="482"/>
    <cellStyle name="Comma 4 2 4 2 2" xfId="483"/>
    <cellStyle name="Comma 4 2 4 3" xfId="484"/>
    <cellStyle name="Comma 4 2 5" xfId="485"/>
    <cellStyle name="Comma 4 2 5 2" xfId="486"/>
    <cellStyle name="Comma 4 2 6" xfId="487"/>
    <cellStyle name="Comma 4 3" xfId="488"/>
    <cellStyle name="Comma 4 3 2" xfId="489"/>
    <cellStyle name="Comma 4 3 2 2" xfId="490"/>
    <cellStyle name="Comma 4 3 2 2 2" xfId="491"/>
    <cellStyle name="Comma 4 3 2 2 2 2" xfId="492"/>
    <cellStyle name="Comma 4 3 2 2 3" xfId="493"/>
    <cellStyle name="Comma 4 3 2 3" xfId="494"/>
    <cellStyle name="Comma 4 3 2 3 2" xfId="495"/>
    <cellStyle name="Comma 4 3 2 4" xfId="496"/>
    <cellStyle name="Comma 4 3 3" xfId="497"/>
    <cellStyle name="Comma 4 3 3 2" xfId="498"/>
    <cellStyle name="Comma 4 3 3 2 2" xfId="499"/>
    <cellStyle name="Comma 4 3 3 3" xfId="500"/>
    <cellStyle name="Comma 4 3 4" xfId="501"/>
    <cellStyle name="Comma 4 3 4 2" xfId="502"/>
    <cellStyle name="Comma 4 3 5" xfId="503"/>
    <cellStyle name="Comma 4 4" xfId="504"/>
    <cellStyle name="Comma 4 4 2" xfId="505"/>
    <cellStyle name="Comma 4 4 2 2" xfId="506"/>
    <cellStyle name="Comma 4 4 2 2 2" xfId="507"/>
    <cellStyle name="Comma 4 4 2 2 2 2" xfId="508"/>
    <cellStyle name="Comma 4 4 2 2 3" xfId="509"/>
    <cellStyle name="Comma 4 4 2 3" xfId="510"/>
    <cellStyle name="Comma 4 4 2 3 2" xfId="511"/>
    <cellStyle name="Comma 4 4 2 4" xfId="512"/>
    <cellStyle name="Comma 4 4 3" xfId="513"/>
    <cellStyle name="Comma 4 4 3 2" xfId="514"/>
    <cellStyle name="Comma 4 4 3 2 2" xfId="515"/>
    <cellStyle name="Comma 4 4 3 3" xfId="516"/>
    <cellStyle name="Comma 4 4 4" xfId="517"/>
    <cellStyle name="Comma 4 4 4 2" xfId="518"/>
    <cellStyle name="Comma 4 4 5" xfId="519"/>
    <cellStyle name="Comma 4 5" xfId="520"/>
    <cellStyle name="Comma 4 5 2" xfId="521"/>
    <cellStyle name="Comma 4 5 2 2" xfId="522"/>
    <cellStyle name="Comma 4 5 2 2 2" xfId="523"/>
    <cellStyle name="Comma 4 5 2 2 2 2" xfId="524"/>
    <cellStyle name="Comma 4 5 2 2 3" xfId="525"/>
    <cellStyle name="Comma 4 5 2 3" xfId="526"/>
    <cellStyle name="Comma 4 5 2 3 2" xfId="527"/>
    <cellStyle name="Comma 4 5 2 4" xfId="528"/>
    <cellStyle name="Comma 4 5 3" xfId="529"/>
    <cellStyle name="Comma 4 5 3 2" xfId="530"/>
    <cellStyle name="Comma 4 5 3 2 2" xfId="531"/>
    <cellStyle name="Comma 4 5 3 3" xfId="532"/>
    <cellStyle name="Comma 4 5 4" xfId="533"/>
    <cellStyle name="Comma 4 5 4 2" xfId="534"/>
    <cellStyle name="Comma 4 5 5" xfId="535"/>
    <cellStyle name="Comma 4 6" xfId="536"/>
    <cellStyle name="Comma 4 6 2" xfId="537"/>
    <cellStyle name="Comma 4 6 2 2" xfId="538"/>
    <cellStyle name="Comma 4 6 2 2 2" xfId="539"/>
    <cellStyle name="Comma 4 6 2 3" xfId="540"/>
    <cellStyle name="Comma 4 6 3" xfId="541"/>
    <cellStyle name="Comma 4 6 3 2" xfId="542"/>
    <cellStyle name="Comma 4 6 4" xfId="543"/>
    <cellStyle name="Comma 4 7" xfId="544"/>
    <cellStyle name="Comma 4 7 2" xfId="545"/>
    <cellStyle name="Comma 4 7 2 2" xfId="546"/>
    <cellStyle name="Comma 4 7 3" xfId="547"/>
    <cellStyle name="Comma 4 8" xfId="548"/>
    <cellStyle name="Comma 4 9" xfId="549"/>
    <cellStyle name="Comma 4 9 2" xfId="550"/>
    <cellStyle name="Comma 5" xfId="551"/>
    <cellStyle name="Comma 5 2" xfId="552"/>
    <cellStyle name="Comma 5 2 2" xfId="553"/>
    <cellStyle name="Comma 5 2 2 2" xfId="554"/>
    <cellStyle name="Comma 5 2 2 2 2" xfId="555"/>
    <cellStyle name="Comma 5 2 2 2 2 2" xfId="556"/>
    <cellStyle name="Comma 5 2 2 2 2 2 2" xfId="557"/>
    <cellStyle name="Comma 5 2 2 2 2 3" xfId="558"/>
    <cellStyle name="Comma 5 2 2 2 3" xfId="559"/>
    <cellStyle name="Comma 5 2 2 2 3 2" xfId="560"/>
    <cellStyle name="Comma 5 2 2 2 4" xfId="561"/>
    <cellStyle name="Comma 5 2 2 3" xfId="562"/>
    <cellStyle name="Comma 5 2 2 3 2" xfId="563"/>
    <cellStyle name="Comma 5 2 2 3 2 2" xfId="564"/>
    <cellStyle name="Comma 5 2 2 3 3" xfId="565"/>
    <cellStyle name="Comma 5 2 2 4" xfId="566"/>
    <cellStyle name="Comma 5 2 2 4 2" xfId="567"/>
    <cellStyle name="Comma 5 2 2 5" xfId="568"/>
    <cellStyle name="Comma 5 2 3" xfId="569"/>
    <cellStyle name="Comma 5 2 3 2" xfId="570"/>
    <cellStyle name="Comma 5 2 3 2 2" xfId="571"/>
    <cellStyle name="Comma 5 2 3 2 2 2" xfId="572"/>
    <cellStyle name="Comma 5 2 3 2 3" xfId="573"/>
    <cellStyle name="Comma 5 2 3 3" xfId="574"/>
    <cellStyle name="Comma 5 2 3 3 2" xfId="575"/>
    <cellStyle name="Comma 5 2 3 4" xfId="576"/>
    <cellStyle name="Comma 5 2 4" xfId="577"/>
    <cellStyle name="Comma 5 2 4 2" xfId="578"/>
    <cellStyle name="Comma 5 2 4 2 2" xfId="579"/>
    <cellStyle name="Comma 5 2 4 3" xfId="580"/>
    <cellStyle name="Comma 5 2 5" xfId="581"/>
    <cellStyle name="Comma 5 2 5 2" xfId="582"/>
    <cellStyle name="Comma 5 2 6" xfId="583"/>
    <cellStyle name="Comma 5 3" xfId="584"/>
    <cellStyle name="Comma 5 3 2" xfId="585"/>
    <cellStyle name="Comma 5 3 2 2" xfId="586"/>
    <cellStyle name="Comma 5 3 2 2 2" xfId="587"/>
    <cellStyle name="Comma 5 3 2 2 2 2" xfId="588"/>
    <cellStyle name="Comma 5 3 2 2 3" xfId="589"/>
    <cellStyle name="Comma 5 3 2 3" xfId="590"/>
    <cellStyle name="Comma 5 3 2 3 2" xfId="591"/>
    <cellStyle name="Comma 5 3 2 4" xfId="592"/>
    <cellStyle name="Comma 5 3 3" xfId="593"/>
    <cellStyle name="Comma 5 3 3 2" xfId="594"/>
    <cellStyle name="Comma 5 3 3 2 2" xfId="595"/>
    <cellStyle name="Comma 5 3 3 3" xfId="596"/>
    <cellStyle name="Comma 5 3 4" xfId="597"/>
    <cellStyle name="Comma 5 3 4 2" xfId="598"/>
    <cellStyle name="Comma 5 3 5" xfId="599"/>
    <cellStyle name="Comma 5 4" xfId="600"/>
    <cellStyle name="Comma 5 4 2" xfId="601"/>
    <cellStyle name="Comma 5 4 2 2" xfId="602"/>
    <cellStyle name="Comma 5 4 2 2 2" xfId="603"/>
    <cellStyle name="Comma 5 4 2 2 2 2" xfId="604"/>
    <cellStyle name="Comma 5 4 2 2 3" xfId="605"/>
    <cellStyle name="Comma 5 4 2 3" xfId="606"/>
    <cellStyle name="Comma 5 4 2 3 2" xfId="607"/>
    <cellStyle name="Comma 5 4 2 4" xfId="608"/>
    <cellStyle name="Comma 5 4 3" xfId="609"/>
    <cellStyle name="Comma 5 4 3 2" xfId="610"/>
    <cellStyle name="Comma 5 4 3 2 2" xfId="611"/>
    <cellStyle name="Comma 5 4 3 3" xfId="612"/>
    <cellStyle name="Comma 5 4 4" xfId="613"/>
    <cellStyle name="Comma 5 4 4 2" xfId="614"/>
    <cellStyle name="Comma 5 4 5" xfId="615"/>
    <cellStyle name="Comma 5 5" xfId="616"/>
    <cellStyle name="Comma 5 5 2" xfId="617"/>
    <cellStyle name="Comma 5 5 2 2" xfId="618"/>
    <cellStyle name="Comma 5 5 2 2 2" xfId="619"/>
    <cellStyle name="Comma 5 5 2 2 2 2" xfId="620"/>
    <cellStyle name="Comma 5 5 2 2 3" xfId="621"/>
    <cellStyle name="Comma 5 5 2 3" xfId="622"/>
    <cellStyle name="Comma 5 5 2 3 2" xfId="623"/>
    <cellStyle name="Comma 5 5 2 4" xfId="624"/>
    <cellStyle name="Comma 5 5 3" xfId="625"/>
    <cellStyle name="Comma 5 5 3 2" xfId="626"/>
    <cellStyle name="Comma 5 5 3 2 2" xfId="627"/>
    <cellStyle name="Comma 5 5 3 3" xfId="628"/>
    <cellStyle name="Comma 5 5 4" xfId="629"/>
    <cellStyle name="Comma 5 5 4 2" xfId="630"/>
    <cellStyle name="Comma 5 5 5" xfId="631"/>
    <cellStyle name="Comma 5 6" xfId="632"/>
    <cellStyle name="Comma 5 6 2" xfId="633"/>
    <cellStyle name="Comma 5 6 2 2" xfId="634"/>
    <cellStyle name="Comma 5 6 2 2 2" xfId="635"/>
    <cellStyle name="Comma 5 6 2 3" xfId="636"/>
    <cellStyle name="Comma 5 6 3" xfId="637"/>
    <cellStyle name="Comma 5 6 3 2" xfId="638"/>
    <cellStyle name="Comma 5 6 4" xfId="639"/>
    <cellStyle name="Comma 5 7" xfId="640"/>
    <cellStyle name="Comma 5 7 2" xfId="641"/>
    <cellStyle name="Comma 5 7 2 2" xfId="642"/>
    <cellStyle name="Comma 5 7 3" xfId="643"/>
    <cellStyle name="Comma 5 8" xfId="644"/>
    <cellStyle name="Comma 5 8 2" xfId="645"/>
    <cellStyle name="Comma 5 9" xfId="646"/>
    <cellStyle name="Comma 6" xfId="647"/>
    <cellStyle name="Comma 6 2" xfId="648"/>
    <cellStyle name="Comma 6 2 2" xfId="649"/>
    <cellStyle name="Comma 6 2 3" xfId="6092"/>
    <cellStyle name="Comma 6 3" xfId="650"/>
    <cellStyle name="Comma 6 4" xfId="6093"/>
    <cellStyle name="Comma 7" xfId="651"/>
    <cellStyle name="Comma 7 2" xfId="652"/>
    <cellStyle name="Comma 7 2 2" xfId="653"/>
    <cellStyle name="Comma 7 2 3" xfId="6094"/>
    <cellStyle name="Comma 7 3" xfId="654"/>
    <cellStyle name="Comma 7 4" xfId="6095"/>
    <cellStyle name="Comma 8" xfId="655"/>
    <cellStyle name="Comma 8 2" xfId="656"/>
    <cellStyle name="Comma 8 2 2" xfId="657"/>
    <cellStyle name="Comma 8 2 3" xfId="6096"/>
    <cellStyle name="Comma 8 3" xfId="658"/>
    <cellStyle name="Comma 8 4" xfId="6097"/>
    <cellStyle name="Comma 9" xfId="659"/>
    <cellStyle name="Comma 9 10" xfId="6098"/>
    <cellStyle name="Comma 9 10 2" xfId="6099"/>
    <cellStyle name="Comma 9 10 2 2" xfId="6100"/>
    <cellStyle name="Comma 9 10 3" xfId="6101"/>
    <cellStyle name="Comma 9 11" xfId="6102"/>
    <cellStyle name="Comma 9 11 2" xfId="6103"/>
    <cellStyle name="Comma 9 12" xfId="6104"/>
    <cellStyle name="Comma 9 2" xfId="6105"/>
    <cellStyle name="Comma 9 2 10" xfId="6106"/>
    <cellStyle name="Comma 9 2 10 2" xfId="6107"/>
    <cellStyle name="Comma 9 2 11" xfId="6108"/>
    <cellStyle name="Comma 9 2 2" xfId="6109"/>
    <cellStyle name="Comma 9 2 2 2" xfId="6110"/>
    <cellStyle name="Comma 9 2 2 2 2" xfId="6111"/>
    <cellStyle name="Comma 9 2 2 2 2 2" xfId="6112"/>
    <cellStyle name="Comma 9 2 2 2 2 2 2" xfId="6113"/>
    <cellStyle name="Comma 9 2 2 2 2 2 3" xfId="6114"/>
    <cellStyle name="Comma 9 2 2 2 2 2 3 2" xfId="6115"/>
    <cellStyle name="Comma 9 2 2 2 2 2 3 2 2" xfId="6116"/>
    <cellStyle name="Comma 9 2 2 2 2 2 3 3" xfId="6117"/>
    <cellStyle name="Comma 9 2 2 2 2 2 4" xfId="6118"/>
    <cellStyle name="Comma 9 2 2 2 2 3" xfId="6119"/>
    <cellStyle name="Comma 9 2 2 2 2 4" xfId="6120"/>
    <cellStyle name="Comma 9 2 2 2 2 4 2" xfId="6121"/>
    <cellStyle name="Comma 9 2 2 2 2 4 2 2" xfId="6122"/>
    <cellStyle name="Comma 9 2 2 2 2 4 3" xfId="6123"/>
    <cellStyle name="Comma 9 2 2 2 2 5" xfId="6124"/>
    <cellStyle name="Comma 9 2 2 2 3" xfId="6125"/>
    <cellStyle name="Comma 9 2 2 2 3 2" xfId="6126"/>
    <cellStyle name="Comma 9 2 2 2 3 3" xfId="6127"/>
    <cellStyle name="Comma 9 2 2 2 3 3 2" xfId="6128"/>
    <cellStyle name="Comma 9 2 2 2 3 3 2 2" xfId="6129"/>
    <cellStyle name="Comma 9 2 2 2 3 3 3" xfId="6130"/>
    <cellStyle name="Comma 9 2 2 2 3 4" xfId="6131"/>
    <cellStyle name="Comma 9 2 2 2 4" xfId="6132"/>
    <cellStyle name="Comma 9 2 2 2 4 2" xfId="6133"/>
    <cellStyle name="Comma 9 2 2 2 4 3" xfId="6134"/>
    <cellStyle name="Comma 9 2 2 2 4 3 2" xfId="6135"/>
    <cellStyle name="Comma 9 2 2 2 4 3 2 2" xfId="6136"/>
    <cellStyle name="Comma 9 2 2 2 4 3 3" xfId="6137"/>
    <cellStyle name="Comma 9 2 2 2 4 4" xfId="6138"/>
    <cellStyle name="Comma 9 2 2 2 5" xfId="6139"/>
    <cellStyle name="Comma 9 2 2 2 6" xfId="6140"/>
    <cellStyle name="Comma 9 2 2 2 6 2" xfId="6141"/>
    <cellStyle name="Comma 9 2 2 2 6 2 2" xfId="6142"/>
    <cellStyle name="Comma 9 2 2 2 6 3" xfId="6143"/>
    <cellStyle name="Comma 9 2 2 2 7" xfId="6144"/>
    <cellStyle name="Comma 9 2 2 2 7 2" xfId="6145"/>
    <cellStyle name="Comma 9 2 2 2 8" xfId="6146"/>
    <cellStyle name="Comma 9 2 2 3" xfId="6147"/>
    <cellStyle name="Comma 9 2 2 3 2" xfId="6148"/>
    <cellStyle name="Comma 9 2 2 3 2 2" xfId="6149"/>
    <cellStyle name="Comma 9 2 2 3 2 3" xfId="6150"/>
    <cellStyle name="Comma 9 2 2 3 2 3 2" xfId="6151"/>
    <cellStyle name="Comma 9 2 2 3 2 3 2 2" xfId="6152"/>
    <cellStyle name="Comma 9 2 2 3 2 3 3" xfId="6153"/>
    <cellStyle name="Comma 9 2 2 3 2 4" xfId="6154"/>
    <cellStyle name="Comma 9 2 2 3 3" xfId="6155"/>
    <cellStyle name="Comma 9 2 2 3 4" xfId="6156"/>
    <cellStyle name="Comma 9 2 2 3 4 2" xfId="6157"/>
    <cellStyle name="Comma 9 2 2 3 4 2 2" xfId="6158"/>
    <cellStyle name="Comma 9 2 2 3 4 3" xfId="6159"/>
    <cellStyle name="Comma 9 2 2 3 5" xfId="6160"/>
    <cellStyle name="Comma 9 2 2 4" xfId="6161"/>
    <cellStyle name="Comma 9 2 2 4 2" xfId="6162"/>
    <cellStyle name="Comma 9 2 2 4 3" xfId="6163"/>
    <cellStyle name="Comma 9 2 2 4 3 2" xfId="6164"/>
    <cellStyle name="Comma 9 2 2 4 3 2 2" xfId="6165"/>
    <cellStyle name="Comma 9 2 2 4 3 3" xfId="6166"/>
    <cellStyle name="Comma 9 2 2 4 4" xfId="6167"/>
    <cellStyle name="Comma 9 2 2 5" xfId="6168"/>
    <cellStyle name="Comma 9 2 2 5 2" xfId="6169"/>
    <cellStyle name="Comma 9 2 2 5 3" xfId="6170"/>
    <cellStyle name="Comma 9 2 2 5 3 2" xfId="6171"/>
    <cellStyle name="Comma 9 2 2 5 3 2 2" xfId="6172"/>
    <cellStyle name="Comma 9 2 2 5 3 3" xfId="6173"/>
    <cellStyle name="Comma 9 2 2 5 4" xfId="6174"/>
    <cellStyle name="Comma 9 2 2 6" xfId="6175"/>
    <cellStyle name="Comma 9 2 2 7" xfId="6176"/>
    <cellStyle name="Comma 9 2 2 7 2" xfId="6177"/>
    <cellStyle name="Comma 9 2 2 7 2 2" xfId="6178"/>
    <cellStyle name="Comma 9 2 2 7 3" xfId="6179"/>
    <cellStyle name="Comma 9 2 2 8" xfId="6180"/>
    <cellStyle name="Comma 9 2 2 8 2" xfId="6181"/>
    <cellStyle name="Comma 9 2 2 9" xfId="6182"/>
    <cellStyle name="Comma 9 2 3" xfId="6183"/>
    <cellStyle name="Comma 9 2 3 2" xfId="6184"/>
    <cellStyle name="Comma 9 2 3 2 2" xfId="6185"/>
    <cellStyle name="Comma 9 2 3 2 2 2" xfId="6186"/>
    <cellStyle name="Comma 9 2 3 2 2 3" xfId="6187"/>
    <cellStyle name="Comma 9 2 3 2 2 3 2" xfId="6188"/>
    <cellStyle name="Comma 9 2 3 2 2 3 2 2" xfId="6189"/>
    <cellStyle name="Comma 9 2 3 2 2 3 3" xfId="6190"/>
    <cellStyle name="Comma 9 2 3 2 2 4" xfId="6191"/>
    <cellStyle name="Comma 9 2 3 2 3" xfId="6192"/>
    <cellStyle name="Comma 9 2 3 2 4" xfId="6193"/>
    <cellStyle name="Comma 9 2 3 2 4 2" xfId="6194"/>
    <cellStyle name="Comma 9 2 3 2 4 2 2" xfId="6195"/>
    <cellStyle name="Comma 9 2 3 2 4 3" xfId="6196"/>
    <cellStyle name="Comma 9 2 3 2 5" xfId="6197"/>
    <cellStyle name="Comma 9 2 3 3" xfId="6198"/>
    <cellStyle name="Comma 9 2 3 3 2" xfId="6199"/>
    <cellStyle name="Comma 9 2 3 3 3" xfId="6200"/>
    <cellStyle name="Comma 9 2 3 3 3 2" xfId="6201"/>
    <cellStyle name="Comma 9 2 3 3 3 2 2" xfId="6202"/>
    <cellStyle name="Comma 9 2 3 3 3 3" xfId="6203"/>
    <cellStyle name="Comma 9 2 3 3 4" xfId="6204"/>
    <cellStyle name="Comma 9 2 3 4" xfId="6205"/>
    <cellStyle name="Comma 9 2 3 4 2" xfId="6206"/>
    <cellStyle name="Comma 9 2 3 4 3" xfId="6207"/>
    <cellStyle name="Comma 9 2 3 4 3 2" xfId="6208"/>
    <cellStyle name="Comma 9 2 3 4 3 2 2" xfId="6209"/>
    <cellStyle name="Comma 9 2 3 4 3 3" xfId="6210"/>
    <cellStyle name="Comma 9 2 3 4 4" xfId="6211"/>
    <cellStyle name="Comma 9 2 3 5" xfId="6212"/>
    <cellStyle name="Comma 9 2 3 6" xfId="6213"/>
    <cellStyle name="Comma 9 2 3 6 2" xfId="6214"/>
    <cellStyle name="Comma 9 2 3 6 2 2" xfId="6215"/>
    <cellStyle name="Comma 9 2 3 6 3" xfId="6216"/>
    <cellStyle name="Comma 9 2 3 7" xfId="6217"/>
    <cellStyle name="Comma 9 2 3 7 2" xfId="6218"/>
    <cellStyle name="Comma 9 2 3 8" xfId="6219"/>
    <cellStyle name="Comma 9 2 4" xfId="6220"/>
    <cellStyle name="Comma 9 2 4 2" xfId="6221"/>
    <cellStyle name="Comma 9 2 5" xfId="6222"/>
    <cellStyle name="Comma 9 2 5 2" xfId="6223"/>
    <cellStyle name="Comma 9 2 5 2 2" xfId="6224"/>
    <cellStyle name="Comma 9 2 5 2 3" xfId="6225"/>
    <cellStyle name="Comma 9 2 5 2 3 2" xfId="6226"/>
    <cellStyle name="Comma 9 2 5 2 3 2 2" xfId="6227"/>
    <cellStyle name="Comma 9 2 5 2 3 3" xfId="6228"/>
    <cellStyle name="Comma 9 2 5 2 4" xfId="6229"/>
    <cellStyle name="Comma 9 2 5 3" xfId="6230"/>
    <cellStyle name="Comma 9 2 5 4" xfId="6231"/>
    <cellStyle name="Comma 9 2 5 4 2" xfId="6232"/>
    <cellStyle name="Comma 9 2 5 4 2 2" xfId="6233"/>
    <cellStyle name="Comma 9 2 5 4 3" xfId="6234"/>
    <cellStyle name="Comma 9 2 5 5" xfId="6235"/>
    <cellStyle name="Comma 9 2 6" xfId="6236"/>
    <cellStyle name="Comma 9 2 6 2" xfId="6237"/>
    <cellStyle name="Comma 9 2 6 3" xfId="6238"/>
    <cellStyle name="Comma 9 2 6 3 2" xfId="6239"/>
    <cellStyle name="Comma 9 2 6 3 2 2" xfId="6240"/>
    <cellStyle name="Comma 9 2 6 3 3" xfId="6241"/>
    <cellStyle name="Comma 9 2 6 4" xfId="6242"/>
    <cellStyle name="Comma 9 2 7" xfId="6243"/>
    <cellStyle name="Comma 9 2 7 2" xfId="6244"/>
    <cellStyle name="Comma 9 2 7 3" xfId="6245"/>
    <cellStyle name="Comma 9 2 7 3 2" xfId="6246"/>
    <cellStyle name="Comma 9 2 7 3 2 2" xfId="6247"/>
    <cellStyle name="Comma 9 2 7 3 3" xfId="6248"/>
    <cellStyle name="Comma 9 2 7 4" xfId="6249"/>
    <cellStyle name="Comma 9 2 8" xfId="6250"/>
    <cellStyle name="Comma 9 2 9" xfId="6251"/>
    <cellStyle name="Comma 9 2 9 2" xfId="6252"/>
    <cellStyle name="Comma 9 2 9 2 2" xfId="6253"/>
    <cellStyle name="Comma 9 2 9 3" xfId="6254"/>
    <cellStyle name="Comma 9 3" xfId="6255"/>
    <cellStyle name="Comma 9 3 2" xfId="6256"/>
    <cellStyle name="Comma 9 4" xfId="6257"/>
    <cellStyle name="Comma 9 4 2" xfId="6258"/>
    <cellStyle name="Comma 9 4 2 2" xfId="6259"/>
    <cellStyle name="Comma 9 4 2 2 2" xfId="6260"/>
    <cellStyle name="Comma 9 4 2 2 2 2" xfId="6261"/>
    <cellStyle name="Comma 9 4 2 2 2 3" xfId="6262"/>
    <cellStyle name="Comma 9 4 2 2 2 3 2" xfId="6263"/>
    <cellStyle name="Comma 9 4 2 2 2 3 2 2" xfId="6264"/>
    <cellStyle name="Comma 9 4 2 2 2 3 3" xfId="6265"/>
    <cellStyle name="Comma 9 4 2 2 2 4" xfId="6266"/>
    <cellStyle name="Comma 9 4 2 2 3" xfId="6267"/>
    <cellStyle name="Comma 9 4 2 2 4" xfId="6268"/>
    <cellStyle name="Comma 9 4 2 2 4 2" xfId="6269"/>
    <cellStyle name="Comma 9 4 2 2 4 2 2" xfId="6270"/>
    <cellStyle name="Comma 9 4 2 2 4 3" xfId="6271"/>
    <cellStyle name="Comma 9 4 2 2 5" xfId="6272"/>
    <cellStyle name="Comma 9 4 2 3" xfId="6273"/>
    <cellStyle name="Comma 9 4 2 3 2" xfId="6274"/>
    <cellStyle name="Comma 9 4 2 3 3" xfId="6275"/>
    <cellStyle name="Comma 9 4 2 3 3 2" xfId="6276"/>
    <cellStyle name="Comma 9 4 2 3 3 2 2" xfId="6277"/>
    <cellStyle name="Comma 9 4 2 3 3 3" xfId="6278"/>
    <cellStyle name="Comma 9 4 2 3 4" xfId="6279"/>
    <cellStyle name="Comma 9 4 2 4" xfId="6280"/>
    <cellStyle name="Comma 9 4 2 4 2" xfId="6281"/>
    <cellStyle name="Comma 9 4 2 4 3" xfId="6282"/>
    <cellStyle name="Comma 9 4 2 4 3 2" xfId="6283"/>
    <cellStyle name="Comma 9 4 2 4 3 2 2" xfId="6284"/>
    <cellStyle name="Comma 9 4 2 4 3 3" xfId="6285"/>
    <cellStyle name="Comma 9 4 2 4 4" xfId="6286"/>
    <cellStyle name="Comma 9 4 2 5" xfId="6287"/>
    <cellStyle name="Comma 9 4 2 6" xfId="6288"/>
    <cellStyle name="Comma 9 4 2 6 2" xfId="6289"/>
    <cellStyle name="Comma 9 4 2 6 2 2" xfId="6290"/>
    <cellStyle name="Comma 9 4 2 6 3" xfId="6291"/>
    <cellStyle name="Comma 9 4 2 7" xfId="6292"/>
    <cellStyle name="Comma 9 4 2 7 2" xfId="6293"/>
    <cellStyle name="Comma 9 4 2 8" xfId="6294"/>
    <cellStyle name="Comma 9 4 3" xfId="6295"/>
    <cellStyle name="Comma 9 4 3 2" xfId="6296"/>
    <cellStyle name="Comma 9 4 3 2 2" xfId="6297"/>
    <cellStyle name="Comma 9 4 3 2 3" xfId="6298"/>
    <cellStyle name="Comma 9 4 3 2 3 2" xfId="6299"/>
    <cellStyle name="Comma 9 4 3 2 3 2 2" xfId="6300"/>
    <cellStyle name="Comma 9 4 3 2 3 3" xfId="6301"/>
    <cellStyle name="Comma 9 4 3 2 4" xfId="6302"/>
    <cellStyle name="Comma 9 4 3 3" xfId="6303"/>
    <cellStyle name="Comma 9 4 3 4" xfId="6304"/>
    <cellStyle name="Comma 9 4 3 4 2" xfId="6305"/>
    <cellStyle name="Comma 9 4 3 4 2 2" xfId="6306"/>
    <cellStyle name="Comma 9 4 3 4 3" xfId="6307"/>
    <cellStyle name="Comma 9 4 3 5" xfId="6308"/>
    <cellStyle name="Comma 9 4 4" xfId="6309"/>
    <cellStyle name="Comma 9 4 4 2" xfId="6310"/>
    <cellStyle name="Comma 9 4 4 3" xfId="6311"/>
    <cellStyle name="Comma 9 4 4 3 2" xfId="6312"/>
    <cellStyle name="Comma 9 4 4 3 2 2" xfId="6313"/>
    <cellStyle name="Comma 9 4 4 3 3" xfId="6314"/>
    <cellStyle name="Comma 9 4 4 4" xfId="6315"/>
    <cellStyle name="Comma 9 4 5" xfId="6316"/>
    <cellStyle name="Comma 9 4 5 2" xfId="6317"/>
    <cellStyle name="Comma 9 4 5 3" xfId="6318"/>
    <cellStyle name="Comma 9 4 5 3 2" xfId="6319"/>
    <cellStyle name="Comma 9 4 5 3 2 2" xfId="6320"/>
    <cellStyle name="Comma 9 4 5 3 3" xfId="6321"/>
    <cellStyle name="Comma 9 4 5 4" xfId="6322"/>
    <cellStyle name="Comma 9 4 6" xfId="6323"/>
    <cellStyle name="Comma 9 4 7" xfId="6324"/>
    <cellStyle name="Comma 9 4 7 2" xfId="6325"/>
    <cellStyle name="Comma 9 4 7 2 2" xfId="6326"/>
    <cellStyle name="Comma 9 4 7 3" xfId="6327"/>
    <cellStyle name="Comma 9 4 8" xfId="6328"/>
    <cellStyle name="Comma 9 4 8 2" xfId="6329"/>
    <cellStyle name="Comma 9 4 9" xfId="6330"/>
    <cellStyle name="Comma 9 5" xfId="6331"/>
    <cellStyle name="Comma 9 5 2" xfId="6332"/>
    <cellStyle name="Comma 9 5 2 2" xfId="6333"/>
    <cellStyle name="Comma 9 5 2 2 2" xfId="6334"/>
    <cellStyle name="Comma 9 5 2 2 3" xfId="6335"/>
    <cellStyle name="Comma 9 5 2 2 3 2" xfId="6336"/>
    <cellStyle name="Comma 9 5 2 2 3 2 2" xfId="6337"/>
    <cellStyle name="Comma 9 5 2 2 3 3" xfId="6338"/>
    <cellStyle name="Comma 9 5 2 2 4" xfId="6339"/>
    <cellStyle name="Comma 9 5 2 3" xfId="6340"/>
    <cellStyle name="Comma 9 5 2 4" xfId="6341"/>
    <cellStyle name="Comma 9 5 2 4 2" xfId="6342"/>
    <cellStyle name="Comma 9 5 2 4 2 2" xfId="6343"/>
    <cellStyle name="Comma 9 5 2 4 3" xfId="6344"/>
    <cellStyle name="Comma 9 5 2 5" xfId="6345"/>
    <cellStyle name="Comma 9 5 3" xfId="6346"/>
    <cellStyle name="Comma 9 5 3 2" xfId="6347"/>
    <cellStyle name="Comma 9 5 3 3" xfId="6348"/>
    <cellStyle name="Comma 9 5 3 3 2" xfId="6349"/>
    <cellStyle name="Comma 9 5 3 3 2 2" xfId="6350"/>
    <cellStyle name="Comma 9 5 3 3 3" xfId="6351"/>
    <cellStyle name="Comma 9 5 3 4" xfId="6352"/>
    <cellStyle name="Comma 9 5 4" xfId="6353"/>
    <cellStyle name="Comma 9 5 4 2" xfId="6354"/>
    <cellStyle name="Comma 9 5 4 3" xfId="6355"/>
    <cellStyle name="Comma 9 5 4 3 2" xfId="6356"/>
    <cellStyle name="Comma 9 5 4 3 2 2" xfId="6357"/>
    <cellStyle name="Comma 9 5 4 3 3" xfId="6358"/>
    <cellStyle name="Comma 9 5 4 4" xfId="6359"/>
    <cellStyle name="Comma 9 5 5" xfId="6360"/>
    <cellStyle name="Comma 9 5 6" xfId="6361"/>
    <cellStyle name="Comma 9 5 6 2" xfId="6362"/>
    <cellStyle name="Comma 9 5 6 2 2" xfId="6363"/>
    <cellStyle name="Comma 9 5 6 3" xfId="6364"/>
    <cellStyle name="Comma 9 5 7" xfId="6365"/>
    <cellStyle name="Comma 9 5 7 2" xfId="6366"/>
    <cellStyle name="Comma 9 5 8" xfId="6367"/>
    <cellStyle name="Comma 9 6" xfId="6368"/>
    <cellStyle name="Comma 9 6 2" xfId="6369"/>
    <cellStyle name="Comma 9 6 2 2" xfId="6370"/>
    <cellStyle name="Comma 9 6 2 3" xfId="6371"/>
    <cellStyle name="Comma 9 6 2 3 2" xfId="6372"/>
    <cellStyle name="Comma 9 6 2 3 2 2" xfId="6373"/>
    <cellStyle name="Comma 9 6 2 3 3" xfId="6374"/>
    <cellStyle name="Comma 9 6 2 4" xfId="6375"/>
    <cellStyle name="Comma 9 6 3" xfId="6376"/>
    <cellStyle name="Comma 9 6 4" xfId="6377"/>
    <cellStyle name="Comma 9 6 4 2" xfId="6378"/>
    <cellStyle name="Comma 9 6 4 2 2" xfId="6379"/>
    <cellStyle name="Comma 9 6 4 3" xfId="6380"/>
    <cellStyle name="Comma 9 6 5" xfId="6381"/>
    <cellStyle name="Comma 9 7" xfId="6382"/>
    <cellStyle name="Comma 9 7 2" xfId="6383"/>
    <cellStyle name="Comma 9 7 3" xfId="6384"/>
    <cellStyle name="Comma 9 7 3 2" xfId="6385"/>
    <cellStyle name="Comma 9 7 3 2 2" xfId="6386"/>
    <cellStyle name="Comma 9 7 3 3" xfId="6387"/>
    <cellStyle name="Comma 9 7 4" xfId="6388"/>
    <cellStyle name="Comma 9 8" xfId="6389"/>
    <cellStyle name="Comma 9 8 2" xfId="6390"/>
    <cellStyle name="Comma 9 8 3" xfId="6391"/>
    <cellStyle name="Comma 9 8 3 2" xfId="6392"/>
    <cellStyle name="Comma 9 8 3 2 2" xfId="6393"/>
    <cellStyle name="Comma 9 8 3 3" xfId="6394"/>
    <cellStyle name="Comma 9 8 4" xfId="6395"/>
    <cellStyle name="Comma 9 9" xfId="6396"/>
    <cellStyle name="Comma0" xfId="660"/>
    <cellStyle name="Currency" xfId="661" builtinId="4"/>
    <cellStyle name="Currency 10" xfId="662"/>
    <cellStyle name="Currency 10 2" xfId="663"/>
    <cellStyle name="Currency 10 2 2" xfId="6397"/>
    <cellStyle name="Currency 10 3" xfId="664"/>
    <cellStyle name="Currency 11" xfId="665"/>
    <cellStyle name="Currency 11 2" xfId="666"/>
    <cellStyle name="Currency 11 2 2" xfId="6398"/>
    <cellStyle name="Currency 11 2 3" xfId="6399"/>
    <cellStyle name="Currency 11 2 4" xfId="6400"/>
    <cellStyle name="Currency 11 3" xfId="6401"/>
    <cellStyle name="Currency 11 3 2" xfId="6402"/>
    <cellStyle name="Currency 11 4" xfId="6403"/>
    <cellStyle name="Currency 11 5" xfId="6404"/>
    <cellStyle name="Currency 11 6" xfId="6405"/>
    <cellStyle name="Currency 12" xfId="667"/>
    <cellStyle name="Currency 12 2" xfId="6406"/>
    <cellStyle name="Currency 12 2 2" xfId="6407"/>
    <cellStyle name="Currency 12 2 3" xfId="6408"/>
    <cellStyle name="Currency 12 2 4" xfId="6409"/>
    <cellStyle name="Currency 12 3" xfId="6410"/>
    <cellStyle name="Currency 12 3 2" xfId="6411"/>
    <cellStyle name="Currency 12 3 2 2" xfId="6412"/>
    <cellStyle name="Currency 12 3 3" xfId="6413"/>
    <cellStyle name="Currency 12 4" xfId="6414"/>
    <cellStyle name="Currency 12 4 2" xfId="6415"/>
    <cellStyle name="Currency 12 4 2 2" xfId="6416"/>
    <cellStyle name="Currency 12 4 3" xfId="6417"/>
    <cellStyle name="Currency 12 5" xfId="6418"/>
    <cellStyle name="Currency 12 6" xfId="6419"/>
    <cellStyle name="Currency 12 7" xfId="6420"/>
    <cellStyle name="Currency 13" xfId="6421"/>
    <cellStyle name="Currency 13 2" xfId="6422"/>
    <cellStyle name="Currency 13 3" xfId="6423"/>
    <cellStyle name="Currency 13 4" xfId="6424"/>
    <cellStyle name="Currency 14" xfId="6425"/>
    <cellStyle name="Currency 14 2" xfId="6426"/>
    <cellStyle name="Currency 15" xfId="6427"/>
    <cellStyle name="Currency 16" xfId="6428"/>
    <cellStyle name="Currency 16 2" xfId="6429"/>
    <cellStyle name="Currency 16 2 2" xfId="6430"/>
    <cellStyle name="Currency 16 2 3" xfId="6431"/>
    <cellStyle name="Currency 16 2 3 2" xfId="6432"/>
    <cellStyle name="Currency 16 2 3 2 2" xfId="6433"/>
    <cellStyle name="Currency 16 2 3 3" xfId="6434"/>
    <cellStyle name="Currency 16 2 4" xfId="6435"/>
    <cellStyle name="Currency 16 3" xfId="6436"/>
    <cellStyle name="Currency 16 3 2" xfId="6437"/>
    <cellStyle name="Currency 16 4" xfId="6438"/>
    <cellStyle name="Currency 16 5" xfId="6439"/>
    <cellStyle name="Currency 16 5 2" xfId="6440"/>
    <cellStyle name="Currency 16 5 2 2" xfId="6441"/>
    <cellStyle name="Currency 16 5 3" xfId="6442"/>
    <cellStyle name="Currency 16 6" xfId="6443"/>
    <cellStyle name="Currency 17" xfId="6444"/>
    <cellStyle name="Currency 17 2" xfId="6445"/>
    <cellStyle name="Currency 17 3" xfId="6446"/>
    <cellStyle name="Currency 17 3 2" xfId="6447"/>
    <cellStyle name="Currency 17 3 2 2" xfId="6448"/>
    <cellStyle name="Currency 17 3 3" xfId="6449"/>
    <cellStyle name="Currency 17 4" xfId="6450"/>
    <cellStyle name="Currency 18" xfId="6451"/>
    <cellStyle name="Currency 19" xfId="6452"/>
    <cellStyle name="Currency 2" xfId="668"/>
    <cellStyle name="Currency 2 10" xfId="669"/>
    <cellStyle name="Currency 2 10 2" xfId="670"/>
    <cellStyle name="Currency 2 10 2 2" xfId="671"/>
    <cellStyle name="Currency 2 10 3" xfId="672"/>
    <cellStyle name="Currency 2 11" xfId="673"/>
    <cellStyle name="Currency 2 11 2" xfId="674"/>
    <cellStyle name="Currency 2 12" xfId="675"/>
    <cellStyle name="Currency 2 12 2" xfId="676"/>
    <cellStyle name="Currency 2 13" xfId="677"/>
    <cellStyle name="Currency 2 13 2" xfId="6453"/>
    <cellStyle name="Currency 2 14" xfId="6454"/>
    <cellStyle name="Currency 2 15" xfId="6455"/>
    <cellStyle name="Currency 2 16" xfId="6456"/>
    <cellStyle name="Currency 2 17" xfId="6457"/>
    <cellStyle name="Currency 2 18" xfId="6458"/>
    <cellStyle name="Currency 2 2" xfId="678"/>
    <cellStyle name="Currency 2 2 2" xfId="679"/>
    <cellStyle name="Currency 2 2 2 2" xfId="6459"/>
    <cellStyle name="Currency 2 2 3" xfId="6460"/>
    <cellStyle name="Currency 2 3" xfId="680"/>
    <cellStyle name="Currency 2 3 2" xfId="681"/>
    <cellStyle name="Currency 2 3 2 2" xfId="682"/>
    <cellStyle name="Currency 2 3 3" xfId="683"/>
    <cellStyle name="Currency 2 4" xfId="684"/>
    <cellStyle name="Currency 2 4 2" xfId="685"/>
    <cellStyle name="Currency 2 4 2 2" xfId="686"/>
    <cellStyle name="Currency 2 4 2 2 2" xfId="687"/>
    <cellStyle name="Currency 2 4 2 2 2 2" xfId="688"/>
    <cellStyle name="Currency 2 4 2 2 2 2 2" xfId="689"/>
    <cellStyle name="Currency 2 4 2 2 2 3" xfId="690"/>
    <cellStyle name="Currency 2 4 2 2 3" xfId="691"/>
    <cellStyle name="Currency 2 4 2 2 3 2" xfId="692"/>
    <cellStyle name="Currency 2 4 2 2 4" xfId="693"/>
    <cellStyle name="Currency 2 4 2 3" xfId="694"/>
    <cellStyle name="Currency 2 4 2 3 2" xfId="695"/>
    <cellStyle name="Currency 2 4 2 3 2 2" xfId="696"/>
    <cellStyle name="Currency 2 4 2 3 3" xfId="697"/>
    <cellStyle name="Currency 2 4 2 4" xfId="698"/>
    <cellStyle name="Currency 2 4 2 4 2" xfId="699"/>
    <cellStyle name="Currency 2 4 2 5" xfId="700"/>
    <cellStyle name="Currency 2 4 3" xfId="701"/>
    <cellStyle name="Currency 2 4 3 2" xfId="702"/>
    <cellStyle name="Currency 2 4 3 2 2" xfId="703"/>
    <cellStyle name="Currency 2 4 3 2 2 2" xfId="704"/>
    <cellStyle name="Currency 2 4 3 2 3" xfId="705"/>
    <cellStyle name="Currency 2 4 3 3" xfId="706"/>
    <cellStyle name="Currency 2 4 3 3 2" xfId="707"/>
    <cellStyle name="Currency 2 4 3 4" xfId="708"/>
    <cellStyle name="Currency 2 4 4" xfId="709"/>
    <cellStyle name="Currency 2 4 4 2" xfId="710"/>
    <cellStyle name="Currency 2 4 4 2 2" xfId="711"/>
    <cellStyle name="Currency 2 4 4 3" xfId="712"/>
    <cellStyle name="Currency 2 4 5" xfId="713"/>
    <cellStyle name="Currency 2 4 5 2" xfId="714"/>
    <cellStyle name="Currency 2 4 6" xfId="715"/>
    <cellStyle name="Currency 2 5" xfId="716"/>
    <cellStyle name="Currency 2 5 2" xfId="717"/>
    <cellStyle name="Currency 2 5 2 2" xfId="718"/>
    <cellStyle name="Currency 2 5 2 2 2" xfId="719"/>
    <cellStyle name="Currency 2 5 2 2 2 2" xfId="720"/>
    <cellStyle name="Currency 2 5 2 2 3" xfId="721"/>
    <cellStyle name="Currency 2 5 2 3" xfId="722"/>
    <cellStyle name="Currency 2 5 2 3 2" xfId="723"/>
    <cellStyle name="Currency 2 5 2 4" xfId="724"/>
    <cellStyle name="Currency 2 5 3" xfId="725"/>
    <cellStyle name="Currency 2 5 3 2" xfId="726"/>
    <cellStyle name="Currency 2 5 3 2 2" xfId="727"/>
    <cellStyle name="Currency 2 5 3 3" xfId="728"/>
    <cellStyle name="Currency 2 5 4" xfId="729"/>
    <cellStyle name="Currency 2 5 4 2" xfId="730"/>
    <cellStyle name="Currency 2 5 5" xfId="731"/>
    <cellStyle name="Currency 2 6" xfId="732"/>
    <cellStyle name="Currency 2 6 2" xfId="733"/>
    <cellStyle name="Currency 2 6 2 2" xfId="734"/>
    <cellStyle name="Currency 2 6 2 2 2" xfId="735"/>
    <cellStyle name="Currency 2 6 2 2 2 2" xfId="736"/>
    <cellStyle name="Currency 2 6 2 2 3" xfId="737"/>
    <cellStyle name="Currency 2 6 2 3" xfId="738"/>
    <cellStyle name="Currency 2 6 2 3 2" xfId="739"/>
    <cellStyle name="Currency 2 6 2 4" xfId="740"/>
    <cellStyle name="Currency 2 6 3" xfId="741"/>
    <cellStyle name="Currency 2 6 3 2" xfId="742"/>
    <cellStyle name="Currency 2 6 3 2 2" xfId="743"/>
    <cellStyle name="Currency 2 6 3 3" xfId="744"/>
    <cellStyle name="Currency 2 6 4" xfId="745"/>
    <cellStyle name="Currency 2 6 4 2" xfId="746"/>
    <cellStyle name="Currency 2 6 5" xfId="747"/>
    <cellStyle name="Currency 2 7" xfId="748"/>
    <cellStyle name="Currency 2 7 2" xfId="749"/>
    <cellStyle name="Currency 2 7 2 2" xfId="750"/>
    <cellStyle name="Currency 2 7 2 2 2" xfId="751"/>
    <cellStyle name="Currency 2 7 2 2 2 2" xfId="752"/>
    <cellStyle name="Currency 2 7 2 2 3" xfId="753"/>
    <cellStyle name="Currency 2 7 2 3" xfId="754"/>
    <cellStyle name="Currency 2 7 2 3 2" xfId="755"/>
    <cellStyle name="Currency 2 7 2 4" xfId="756"/>
    <cellStyle name="Currency 2 7 3" xfId="757"/>
    <cellStyle name="Currency 2 7 3 2" xfId="758"/>
    <cellStyle name="Currency 2 7 3 2 2" xfId="759"/>
    <cellStyle name="Currency 2 7 3 3" xfId="760"/>
    <cellStyle name="Currency 2 7 4" xfId="761"/>
    <cellStyle name="Currency 2 7 4 2" xfId="762"/>
    <cellStyle name="Currency 2 7 5" xfId="763"/>
    <cellStyle name="Currency 2 8" xfId="764"/>
    <cellStyle name="Currency 2 8 2" xfId="765"/>
    <cellStyle name="Currency 2 8 2 2" xfId="766"/>
    <cellStyle name="Currency 2 8 2 2 2" xfId="767"/>
    <cellStyle name="Currency 2 8 2 3" xfId="768"/>
    <cellStyle name="Currency 2 8 3" xfId="769"/>
    <cellStyle name="Currency 2 8 3 2" xfId="770"/>
    <cellStyle name="Currency 2 8 4" xfId="771"/>
    <cellStyle name="Currency 2 9" xfId="772"/>
    <cellStyle name="Currency 2 9 2" xfId="773"/>
    <cellStyle name="Currency 2 9 2 2" xfId="774"/>
    <cellStyle name="Currency 2 9 3" xfId="775"/>
    <cellStyle name="Currency 20" xfId="6461"/>
    <cellStyle name="Currency 20 2" xfId="6462"/>
    <cellStyle name="Currency 20 2 2" xfId="6463"/>
    <cellStyle name="Currency 20 3" xfId="6464"/>
    <cellStyle name="Currency 21" xfId="6465"/>
    <cellStyle name="Currency 21 2" xfId="6466"/>
    <cellStyle name="Currency 22" xfId="6467"/>
    <cellStyle name="Currency 22 2" xfId="6468"/>
    <cellStyle name="Currency 23" xfId="6469"/>
    <cellStyle name="Currency 23 2" xfId="6470"/>
    <cellStyle name="Currency 23 2 2" xfId="6471"/>
    <cellStyle name="Currency 24" xfId="6472"/>
    <cellStyle name="Currency 25" xfId="6473"/>
    <cellStyle name="Currency 26" xfId="6474"/>
    <cellStyle name="Currency 26 2" xfId="6475"/>
    <cellStyle name="Currency 26 3" xfId="6476"/>
    <cellStyle name="Currency 27" xfId="6477"/>
    <cellStyle name="Currency 28" xfId="64437"/>
    <cellStyle name="Currency 29" xfId="64439"/>
    <cellStyle name="Currency 3" xfId="776"/>
    <cellStyle name="Currency 3 2" xfId="777"/>
    <cellStyle name="Currency 3 2 2" xfId="778"/>
    <cellStyle name="Currency 3 2 2 2" xfId="779"/>
    <cellStyle name="Currency 3 2 3" xfId="780"/>
    <cellStyle name="Currency 3 2 4" xfId="6478"/>
    <cellStyle name="Currency 3 3" xfId="781"/>
    <cellStyle name="Currency 3 3 2" xfId="782"/>
    <cellStyle name="Currency 3 4" xfId="783"/>
    <cellStyle name="Currency 3 4 2" xfId="6479"/>
    <cellStyle name="Currency 3 4 3" xfId="6480"/>
    <cellStyle name="Currency 3 4 3 2" xfId="6481"/>
    <cellStyle name="Currency 3 4 3 2 2" xfId="6482"/>
    <cellStyle name="Currency 3 4 3 3" xfId="6483"/>
    <cellStyle name="Currency 3 4 4" xfId="6484"/>
    <cellStyle name="Currency 3 5" xfId="6485"/>
    <cellStyle name="Currency 3 5 2" xfId="6486"/>
    <cellStyle name="Currency 3 6" xfId="6487"/>
    <cellStyle name="Currency 3 7" xfId="6488"/>
    <cellStyle name="Currency 4" xfId="784"/>
    <cellStyle name="Currency 4 2" xfId="785"/>
    <cellStyle name="Currency 4 2 2" xfId="786"/>
    <cellStyle name="Currency 4 2 2 2" xfId="787"/>
    <cellStyle name="Currency 4 2 2 2 2" xfId="788"/>
    <cellStyle name="Currency 4 2 2 2 2 2" xfId="789"/>
    <cellStyle name="Currency 4 2 2 2 2 2 2" xfId="790"/>
    <cellStyle name="Currency 4 2 2 2 2 3" xfId="791"/>
    <cellStyle name="Currency 4 2 2 2 3" xfId="792"/>
    <cellStyle name="Currency 4 2 2 2 3 2" xfId="793"/>
    <cellStyle name="Currency 4 2 2 2 4" xfId="794"/>
    <cellStyle name="Currency 4 2 2 3" xfId="795"/>
    <cellStyle name="Currency 4 2 2 3 2" xfId="796"/>
    <cellStyle name="Currency 4 2 2 3 2 2" xfId="797"/>
    <cellStyle name="Currency 4 2 2 3 3" xfId="798"/>
    <cellStyle name="Currency 4 2 2 4" xfId="799"/>
    <cellStyle name="Currency 4 2 2 4 2" xfId="800"/>
    <cellStyle name="Currency 4 2 2 5" xfId="801"/>
    <cellStyle name="Currency 4 2 3" xfId="802"/>
    <cellStyle name="Currency 4 2 3 2" xfId="803"/>
    <cellStyle name="Currency 4 2 3 2 2" xfId="804"/>
    <cellStyle name="Currency 4 2 3 2 2 2" xfId="805"/>
    <cellStyle name="Currency 4 2 3 2 3" xfId="806"/>
    <cellStyle name="Currency 4 2 3 3" xfId="807"/>
    <cellStyle name="Currency 4 2 3 3 2" xfId="808"/>
    <cellStyle name="Currency 4 2 3 4" xfId="809"/>
    <cellStyle name="Currency 4 2 4" xfId="810"/>
    <cellStyle name="Currency 4 2 4 2" xfId="811"/>
    <cellStyle name="Currency 4 2 4 2 2" xfId="812"/>
    <cellStyle name="Currency 4 2 4 3" xfId="813"/>
    <cellStyle name="Currency 4 2 5" xfId="814"/>
    <cellStyle name="Currency 4 2 5 2" xfId="815"/>
    <cellStyle name="Currency 4 2 6" xfId="816"/>
    <cellStyle name="Currency 4 3" xfId="817"/>
    <cellStyle name="Currency 4 3 2" xfId="818"/>
    <cellStyle name="Currency 4 3 2 2" xfId="819"/>
    <cellStyle name="Currency 4 3 2 2 2" xfId="820"/>
    <cellStyle name="Currency 4 3 2 2 2 2" xfId="821"/>
    <cellStyle name="Currency 4 3 2 2 3" xfId="822"/>
    <cellStyle name="Currency 4 3 2 3" xfId="823"/>
    <cellStyle name="Currency 4 3 2 3 2" xfId="824"/>
    <cellStyle name="Currency 4 3 2 4" xfId="825"/>
    <cellStyle name="Currency 4 3 3" xfId="826"/>
    <cellStyle name="Currency 4 3 3 2" xfId="827"/>
    <cellStyle name="Currency 4 3 3 2 2" xfId="828"/>
    <cellStyle name="Currency 4 3 3 3" xfId="829"/>
    <cellStyle name="Currency 4 3 4" xfId="830"/>
    <cellStyle name="Currency 4 3 4 2" xfId="831"/>
    <cellStyle name="Currency 4 3 5" xfId="832"/>
    <cellStyle name="Currency 4 4" xfId="833"/>
    <cellStyle name="Currency 4 4 2" xfId="834"/>
    <cellStyle name="Currency 4 4 2 2" xfId="835"/>
    <cellStyle name="Currency 4 4 2 2 2" xfId="836"/>
    <cellStyle name="Currency 4 4 2 2 2 2" xfId="837"/>
    <cellStyle name="Currency 4 4 2 2 3" xfId="838"/>
    <cellStyle name="Currency 4 4 2 3" xfId="839"/>
    <cellStyle name="Currency 4 4 2 3 2" xfId="840"/>
    <cellStyle name="Currency 4 4 2 4" xfId="841"/>
    <cellStyle name="Currency 4 4 3" xfId="842"/>
    <cellStyle name="Currency 4 4 3 2" xfId="843"/>
    <cellStyle name="Currency 4 4 3 2 2" xfId="844"/>
    <cellStyle name="Currency 4 4 3 3" xfId="845"/>
    <cellStyle name="Currency 4 4 4" xfId="846"/>
    <cellStyle name="Currency 4 4 4 2" xfId="847"/>
    <cellStyle name="Currency 4 4 5" xfId="848"/>
    <cellStyle name="Currency 4 5" xfId="849"/>
    <cellStyle name="Currency 4 5 2" xfId="850"/>
    <cellStyle name="Currency 4 5 2 2" xfId="851"/>
    <cellStyle name="Currency 4 5 2 2 2" xfId="852"/>
    <cellStyle name="Currency 4 5 2 2 2 2" xfId="853"/>
    <cellStyle name="Currency 4 5 2 2 3" xfId="854"/>
    <cellStyle name="Currency 4 5 2 3" xfId="855"/>
    <cellStyle name="Currency 4 5 2 3 2" xfId="856"/>
    <cellStyle name="Currency 4 5 2 4" xfId="857"/>
    <cellStyle name="Currency 4 5 3" xfId="858"/>
    <cellStyle name="Currency 4 5 3 2" xfId="859"/>
    <cellStyle name="Currency 4 5 3 2 2" xfId="860"/>
    <cellStyle name="Currency 4 5 3 3" xfId="861"/>
    <cellStyle name="Currency 4 5 4" xfId="862"/>
    <cellStyle name="Currency 4 5 4 2" xfId="863"/>
    <cellStyle name="Currency 4 5 5" xfId="864"/>
    <cellStyle name="Currency 4 6" xfId="865"/>
    <cellStyle name="Currency 4 6 2" xfId="866"/>
    <cellStyle name="Currency 4 6 2 2" xfId="867"/>
    <cellStyle name="Currency 4 6 2 2 2" xfId="868"/>
    <cellStyle name="Currency 4 6 2 3" xfId="869"/>
    <cellStyle name="Currency 4 6 3" xfId="870"/>
    <cellStyle name="Currency 4 6 3 2" xfId="871"/>
    <cellStyle name="Currency 4 6 4" xfId="872"/>
    <cellStyle name="Currency 4 7" xfId="873"/>
    <cellStyle name="Currency 4 7 2" xfId="874"/>
    <cellStyle name="Currency 4 7 2 2" xfId="875"/>
    <cellStyle name="Currency 4 7 3" xfId="876"/>
    <cellStyle name="Currency 4 8" xfId="877"/>
    <cellStyle name="Currency 4 8 2" xfId="878"/>
    <cellStyle name="Currency 4 9" xfId="879"/>
    <cellStyle name="Currency 5" xfId="880"/>
    <cellStyle name="Currency 5 2" xfId="881"/>
    <cellStyle name="Currency 5 2 2" xfId="882"/>
    <cellStyle name="Currency 5 2 2 2" xfId="883"/>
    <cellStyle name="Currency 5 2 2 2 2" xfId="884"/>
    <cellStyle name="Currency 5 2 2 2 2 2" xfId="885"/>
    <cellStyle name="Currency 5 2 2 2 2 2 2" xfId="886"/>
    <cellStyle name="Currency 5 2 2 2 2 3" xfId="887"/>
    <cellStyle name="Currency 5 2 2 2 3" xfId="888"/>
    <cellStyle name="Currency 5 2 2 2 3 2" xfId="889"/>
    <cellStyle name="Currency 5 2 2 2 4" xfId="890"/>
    <cellStyle name="Currency 5 2 2 3" xfId="891"/>
    <cellStyle name="Currency 5 2 2 3 2" xfId="892"/>
    <cellStyle name="Currency 5 2 2 3 2 2" xfId="893"/>
    <cellStyle name="Currency 5 2 2 3 3" xfId="894"/>
    <cellStyle name="Currency 5 2 2 4" xfId="895"/>
    <cellStyle name="Currency 5 2 2 4 2" xfId="896"/>
    <cellStyle name="Currency 5 2 2 5" xfId="897"/>
    <cellStyle name="Currency 5 2 3" xfId="898"/>
    <cellStyle name="Currency 5 2 3 2" xfId="899"/>
    <cellStyle name="Currency 5 2 3 2 2" xfId="900"/>
    <cellStyle name="Currency 5 2 3 2 2 2" xfId="901"/>
    <cellStyle name="Currency 5 2 3 2 3" xfId="902"/>
    <cellStyle name="Currency 5 2 3 3" xfId="903"/>
    <cellStyle name="Currency 5 2 3 3 2" xfId="904"/>
    <cellStyle name="Currency 5 2 3 4" xfId="905"/>
    <cellStyle name="Currency 5 2 4" xfId="906"/>
    <cellStyle name="Currency 5 2 4 2" xfId="907"/>
    <cellStyle name="Currency 5 2 4 2 2" xfId="908"/>
    <cellStyle name="Currency 5 2 4 3" xfId="909"/>
    <cellStyle name="Currency 5 2 5" xfId="910"/>
    <cellStyle name="Currency 5 2 5 2" xfId="911"/>
    <cellStyle name="Currency 5 2 6" xfId="912"/>
    <cellStyle name="Currency 5 3" xfId="913"/>
    <cellStyle name="Currency 5 3 2" xfId="914"/>
    <cellStyle name="Currency 5 3 2 2" xfId="915"/>
    <cellStyle name="Currency 5 3 2 2 2" xfId="916"/>
    <cellStyle name="Currency 5 3 2 2 2 2" xfId="917"/>
    <cellStyle name="Currency 5 3 2 2 3" xfId="918"/>
    <cellStyle name="Currency 5 3 2 3" xfId="919"/>
    <cellStyle name="Currency 5 3 2 3 2" xfId="920"/>
    <cellStyle name="Currency 5 3 2 4" xfId="921"/>
    <cellStyle name="Currency 5 3 3" xfId="922"/>
    <cellStyle name="Currency 5 3 3 2" xfId="923"/>
    <cellStyle name="Currency 5 3 3 2 2" xfId="924"/>
    <cellStyle name="Currency 5 3 3 3" xfId="925"/>
    <cellStyle name="Currency 5 3 4" xfId="926"/>
    <cellStyle name="Currency 5 3 4 2" xfId="927"/>
    <cellStyle name="Currency 5 3 5" xfId="928"/>
    <cellStyle name="Currency 5 4" xfId="929"/>
    <cellStyle name="Currency 5 4 2" xfId="930"/>
    <cellStyle name="Currency 5 4 2 2" xfId="931"/>
    <cellStyle name="Currency 5 4 2 2 2" xfId="932"/>
    <cellStyle name="Currency 5 4 2 2 2 2" xfId="933"/>
    <cellStyle name="Currency 5 4 2 2 3" xfId="934"/>
    <cellStyle name="Currency 5 4 2 3" xfId="935"/>
    <cellStyle name="Currency 5 4 2 3 2" xfId="936"/>
    <cellStyle name="Currency 5 4 2 4" xfId="937"/>
    <cellStyle name="Currency 5 4 3" xfId="938"/>
    <cellStyle name="Currency 5 4 3 2" xfId="939"/>
    <cellStyle name="Currency 5 4 3 2 2" xfId="940"/>
    <cellStyle name="Currency 5 4 3 3" xfId="941"/>
    <cellStyle name="Currency 5 4 4" xfId="942"/>
    <cellStyle name="Currency 5 4 4 2" xfId="943"/>
    <cellStyle name="Currency 5 4 5" xfId="944"/>
    <cellStyle name="Currency 5 5" xfId="945"/>
    <cellStyle name="Currency 5 5 2" xfId="946"/>
    <cellStyle name="Currency 5 5 2 2" xfId="947"/>
    <cellStyle name="Currency 5 5 2 2 2" xfId="948"/>
    <cellStyle name="Currency 5 5 2 2 2 2" xfId="949"/>
    <cellStyle name="Currency 5 5 2 2 3" xfId="950"/>
    <cellStyle name="Currency 5 5 2 3" xfId="951"/>
    <cellStyle name="Currency 5 5 2 3 2" xfId="952"/>
    <cellStyle name="Currency 5 5 2 4" xfId="953"/>
    <cellStyle name="Currency 5 5 3" xfId="954"/>
    <cellStyle name="Currency 5 5 3 2" xfId="955"/>
    <cellStyle name="Currency 5 5 3 2 2" xfId="956"/>
    <cellStyle name="Currency 5 5 3 3" xfId="957"/>
    <cellStyle name="Currency 5 5 4" xfId="958"/>
    <cellStyle name="Currency 5 5 4 2" xfId="959"/>
    <cellStyle name="Currency 5 5 5" xfId="960"/>
    <cellStyle name="Currency 5 6" xfId="961"/>
    <cellStyle name="Currency 5 6 2" xfId="962"/>
    <cellStyle name="Currency 5 6 2 2" xfId="963"/>
    <cellStyle name="Currency 5 6 2 2 2" xfId="964"/>
    <cellStyle name="Currency 5 6 2 3" xfId="965"/>
    <cellStyle name="Currency 5 6 3" xfId="966"/>
    <cellStyle name="Currency 5 6 3 2" xfId="967"/>
    <cellStyle name="Currency 5 6 4" xfId="968"/>
    <cellStyle name="Currency 5 7" xfId="969"/>
    <cellStyle name="Currency 5 7 2" xfId="970"/>
    <cellStyle name="Currency 5 7 2 2" xfId="971"/>
    <cellStyle name="Currency 5 7 3" xfId="972"/>
    <cellStyle name="Currency 5 8" xfId="973"/>
    <cellStyle name="Currency 5 8 2" xfId="974"/>
    <cellStyle name="Currency 5 9" xfId="6489"/>
    <cellStyle name="Currency 6" xfId="975"/>
    <cellStyle name="Currency 6 2" xfId="976"/>
    <cellStyle name="Currency 6 2 2" xfId="977"/>
    <cellStyle name="Currency 6 2 2 2" xfId="978"/>
    <cellStyle name="Currency 6 2 3" xfId="979"/>
    <cellStyle name="Currency 6 3" xfId="980"/>
    <cellStyle name="Currency 6 3 2" xfId="981"/>
    <cellStyle name="Currency 6 4" xfId="982"/>
    <cellStyle name="Currency 7" xfId="983"/>
    <cellStyle name="Currency 7 2" xfId="984"/>
    <cellStyle name="Currency 7 2 2" xfId="985"/>
    <cellStyle name="Currency 7 2 3" xfId="6490"/>
    <cellStyle name="Currency 7 3" xfId="986"/>
    <cellStyle name="Currency 7 4" xfId="6491"/>
    <cellStyle name="Currency 8" xfId="987"/>
    <cellStyle name="Currency 8 2" xfId="6492"/>
    <cellStyle name="Currency 8 2 2" xfId="6493"/>
    <cellStyle name="Currency 8 3" xfId="6494"/>
    <cellStyle name="Currency 8 4" xfId="6495"/>
    <cellStyle name="Currency 9" xfId="988"/>
    <cellStyle name="Currency 9 2" xfId="989"/>
    <cellStyle name="Currency 9 2 2" xfId="990"/>
    <cellStyle name="Currency 9 2 2 2" xfId="991"/>
    <cellStyle name="Currency 9 2 3" xfId="6496"/>
    <cellStyle name="Currency 9 3" xfId="992"/>
    <cellStyle name="Currency 9 3 2" xfId="993"/>
    <cellStyle name="Currency 9 4" xfId="6497"/>
    <cellStyle name="Currency0" xfId="994"/>
    <cellStyle name="DRG Table" xfId="995"/>
    <cellStyle name="DRG Table 2" xfId="6498"/>
    <cellStyle name="DRG Table_T-straight with PEDs adjustor" xfId="6499"/>
    <cellStyle name="Explanatory Text 10" xfId="6500"/>
    <cellStyle name="Explanatory Text 11" xfId="6501"/>
    <cellStyle name="Explanatory Text 2" xfId="996"/>
    <cellStyle name="Explanatory Text 2 2" xfId="997"/>
    <cellStyle name="Explanatory Text 2 2 2" xfId="998"/>
    <cellStyle name="Explanatory Text 2 2 3" xfId="6502"/>
    <cellStyle name="Explanatory Text 2 2_T-straight with PEDs adjustor" xfId="6503"/>
    <cellStyle name="Explanatory Text 2 3" xfId="6504"/>
    <cellStyle name="Explanatory Text 3" xfId="999"/>
    <cellStyle name="Explanatory Text 3 2" xfId="6505"/>
    <cellStyle name="Explanatory Text 4" xfId="1000"/>
    <cellStyle name="Explanatory Text 4 2" xfId="6506"/>
    <cellStyle name="Explanatory Text 5" xfId="6507"/>
    <cellStyle name="Explanatory Text 6" xfId="6508"/>
    <cellStyle name="Explanatory Text 7" xfId="6509"/>
    <cellStyle name="Explanatory Text 8" xfId="6510"/>
    <cellStyle name="Explanatory Text 9" xfId="6511"/>
    <cellStyle name="Followed Hyperlink 2" xfId="1001"/>
    <cellStyle name="Followed Hyperlink 2 2" xfId="6512"/>
    <cellStyle name="Followed Hyperlink 2_T-straight with PEDs adjustor" xfId="6513"/>
    <cellStyle name="Good 10" xfId="6514"/>
    <cellStyle name="Good 11" xfId="6515"/>
    <cellStyle name="Good 2" xfId="1002"/>
    <cellStyle name="Good 2 2" xfId="1003"/>
    <cellStyle name="Good 2 2 2" xfId="1004"/>
    <cellStyle name="Good 2 2 3" xfId="6516"/>
    <cellStyle name="Good 2 2_T-straight with PEDs adjustor" xfId="6517"/>
    <cellStyle name="Good 2 3" xfId="6518"/>
    <cellStyle name="Good 3" xfId="1005"/>
    <cellStyle name="Good 3 2" xfId="6519"/>
    <cellStyle name="Good 4" xfId="1006"/>
    <cellStyle name="Good 4 2" xfId="6520"/>
    <cellStyle name="Good 5" xfId="6521"/>
    <cellStyle name="Good 6" xfId="6522"/>
    <cellStyle name="Good 7" xfId="6523"/>
    <cellStyle name="Good 8" xfId="6524"/>
    <cellStyle name="Good 9" xfId="6525"/>
    <cellStyle name="Heading 1 10" xfId="6526"/>
    <cellStyle name="Heading 1 11" xfId="6527"/>
    <cellStyle name="Heading 1 2" xfId="1007"/>
    <cellStyle name="Heading 1 2 2" xfId="1008"/>
    <cellStyle name="Heading 1 2 2 2" xfId="1009"/>
    <cellStyle name="Heading 1 2 2 3" xfId="6528"/>
    <cellStyle name="Heading 1 2 2_T-straight with PEDs adjustor" xfId="6529"/>
    <cellStyle name="Heading 1 2 3" xfId="6530"/>
    <cellStyle name="Heading 1 3" xfId="1010"/>
    <cellStyle name="Heading 1 3 2" xfId="6531"/>
    <cellStyle name="Heading 1 4" xfId="1011"/>
    <cellStyle name="Heading 1 4 2" xfId="6532"/>
    <cellStyle name="Heading 1 5" xfId="6533"/>
    <cellStyle name="Heading 1 6" xfId="6534"/>
    <cellStyle name="Heading 1 7" xfId="6535"/>
    <cellStyle name="Heading 1 8" xfId="6536"/>
    <cellStyle name="Heading 1 9" xfId="6537"/>
    <cellStyle name="Heading 2 10" xfId="6538"/>
    <cellStyle name="Heading 2 11" xfId="6539"/>
    <cellStyle name="Heading 2 2" xfId="1012"/>
    <cellStyle name="Heading 2 2 2" xfId="1013"/>
    <cellStyle name="Heading 2 2 2 2" xfId="1014"/>
    <cellStyle name="Heading 2 2 2 3" xfId="6540"/>
    <cellStyle name="Heading 2 2 2_T-straight with PEDs adjustor" xfId="6541"/>
    <cellStyle name="Heading 2 2 3" xfId="6542"/>
    <cellStyle name="Heading 2 3" xfId="1015"/>
    <cellStyle name="Heading 2 3 2" xfId="6543"/>
    <cellStyle name="Heading 2 4" xfId="1016"/>
    <cellStyle name="Heading 2 4 2" xfId="6544"/>
    <cellStyle name="Heading 2 5" xfId="6545"/>
    <cellStyle name="Heading 2 6" xfId="6546"/>
    <cellStyle name="Heading 2 7" xfId="6547"/>
    <cellStyle name="Heading 2 8" xfId="6548"/>
    <cellStyle name="Heading 2 9" xfId="6549"/>
    <cellStyle name="Heading 3 10" xfId="6550"/>
    <cellStyle name="Heading 3 11" xfId="6551"/>
    <cellStyle name="Heading 3 2" xfId="1017"/>
    <cellStyle name="Heading 3 2 2" xfId="1018"/>
    <cellStyle name="Heading 3 2 2 2" xfId="1019"/>
    <cellStyle name="Heading 3 2 2 3" xfId="6552"/>
    <cellStyle name="Heading 3 2 2_T-straight with PEDs adjustor" xfId="6553"/>
    <cellStyle name="Heading 3 2 3" xfId="6554"/>
    <cellStyle name="Heading 3 3" xfId="1020"/>
    <cellStyle name="Heading 3 3 2" xfId="6555"/>
    <cellStyle name="Heading 3 4" xfId="1021"/>
    <cellStyle name="Heading 3 4 2" xfId="6556"/>
    <cellStyle name="Heading 3 5" xfId="6557"/>
    <cellStyle name="Heading 3 6" xfId="6558"/>
    <cellStyle name="Heading 3 7" xfId="6559"/>
    <cellStyle name="Heading 3 8" xfId="6560"/>
    <cellStyle name="Heading 3 9" xfId="6561"/>
    <cellStyle name="Heading 4 10" xfId="6562"/>
    <cellStyle name="Heading 4 11" xfId="6563"/>
    <cellStyle name="Heading 4 2" xfId="1022"/>
    <cellStyle name="Heading 4 2 2" xfId="1023"/>
    <cellStyle name="Heading 4 2 2 2" xfId="1024"/>
    <cellStyle name="Heading 4 2 2 3" xfId="6564"/>
    <cellStyle name="Heading 4 2 2_T-straight with PEDs adjustor" xfId="6565"/>
    <cellStyle name="Heading 4 2 3" xfId="6566"/>
    <cellStyle name="Heading 4 3" xfId="1025"/>
    <cellStyle name="Heading 4 3 2" xfId="6567"/>
    <cellStyle name="Heading 4 4" xfId="1026"/>
    <cellStyle name="Heading 4 4 2" xfId="6568"/>
    <cellStyle name="Heading 4 5" xfId="6569"/>
    <cellStyle name="Heading 4 6" xfId="6570"/>
    <cellStyle name="Heading 4 7" xfId="6571"/>
    <cellStyle name="Heading 4 8" xfId="6572"/>
    <cellStyle name="Heading 4 9" xfId="6573"/>
    <cellStyle name="Hyperlink 2" xfId="1027"/>
    <cellStyle name="Hyperlink 2 2" xfId="1028"/>
    <cellStyle name="Hyperlink 2 2 2" xfId="6574"/>
    <cellStyle name="Hyperlink 2 2_T-straight with PEDs adjustor" xfId="6575"/>
    <cellStyle name="Hyperlink 2 3" xfId="6576"/>
    <cellStyle name="Hyperlink 2_T-straight with PEDs adjustor" xfId="6577"/>
    <cellStyle name="Hyperlink 3" xfId="1029"/>
    <cellStyle name="Hyperlink 3 2" xfId="6578"/>
    <cellStyle name="Hyperlink 4" xfId="1030"/>
    <cellStyle name="Hyperlink 4 2" xfId="6579"/>
    <cellStyle name="Hyperlink 4_T-straight with PEDs adjustor" xfId="6580"/>
    <cellStyle name="Hyperlink 5" xfId="6581"/>
    <cellStyle name="Input 10" xfId="6582"/>
    <cellStyle name="Input 10 2" xfId="6583"/>
    <cellStyle name="Input 11" xfId="6584"/>
    <cellStyle name="Input 11 2" xfId="6585"/>
    <cellStyle name="Input 2" xfId="1031"/>
    <cellStyle name="Input 2 2" xfId="1032"/>
    <cellStyle name="Input 2 2 2" xfId="1033"/>
    <cellStyle name="Input 2 2 2 2" xfId="1034"/>
    <cellStyle name="Input 2 2 2 2 10" xfId="6586"/>
    <cellStyle name="Input 2 2 2 2 10 2" xfId="6587"/>
    <cellStyle name="Input 2 2 2 2 10 2 2" xfId="6588"/>
    <cellStyle name="Input 2 2 2 2 10 2 2 2" xfId="6589"/>
    <cellStyle name="Input 2 2 2 2 10 2 2 3" xfId="6590"/>
    <cellStyle name="Input 2 2 2 2 10 2 2 4" xfId="6591"/>
    <cellStyle name="Input 2 2 2 2 10 2 2 5" xfId="6592"/>
    <cellStyle name="Input 2 2 2 2 10 2 3" xfId="6593"/>
    <cellStyle name="Input 2 2 2 2 10 2 3 2" xfId="6594"/>
    <cellStyle name="Input 2 2 2 2 10 2 3 3" xfId="6595"/>
    <cellStyle name="Input 2 2 2 2 10 2 3 4" xfId="6596"/>
    <cellStyle name="Input 2 2 2 2 10 2 3 5" xfId="6597"/>
    <cellStyle name="Input 2 2 2 2 10 2 4" xfId="6598"/>
    <cellStyle name="Input 2 2 2 2 10 2 4 2" xfId="6599"/>
    <cellStyle name="Input 2 2 2 2 10 2 5" xfId="6600"/>
    <cellStyle name="Input 2 2 2 2 10 2 5 2" xfId="6601"/>
    <cellStyle name="Input 2 2 2 2 10 2 6" xfId="6602"/>
    <cellStyle name="Input 2 2 2 2 10 2 7" xfId="6603"/>
    <cellStyle name="Input 2 2 2 2 10 3" xfId="6604"/>
    <cellStyle name="Input 2 2 2 2 10 3 2" xfId="6605"/>
    <cellStyle name="Input 2 2 2 2 10 3 3" xfId="6606"/>
    <cellStyle name="Input 2 2 2 2 10 3 4" xfId="6607"/>
    <cellStyle name="Input 2 2 2 2 10 3 5" xfId="6608"/>
    <cellStyle name="Input 2 2 2 2 10 4" xfId="6609"/>
    <cellStyle name="Input 2 2 2 2 10 4 2" xfId="6610"/>
    <cellStyle name="Input 2 2 2 2 10 4 3" xfId="6611"/>
    <cellStyle name="Input 2 2 2 2 10 4 4" xfId="6612"/>
    <cellStyle name="Input 2 2 2 2 10 4 5" xfId="6613"/>
    <cellStyle name="Input 2 2 2 2 10 5" xfId="6614"/>
    <cellStyle name="Input 2 2 2 2 10 5 2" xfId="6615"/>
    <cellStyle name="Input 2 2 2 2 10 6" xfId="6616"/>
    <cellStyle name="Input 2 2 2 2 10 6 2" xfId="6617"/>
    <cellStyle name="Input 2 2 2 2 10 7" xfId="6618"/>
    <cellStyle name="Input 2 2 2 2 10 8" xfId="6619"/>
    <cellStyle name="Input 2 2 2 2 11" xfId="6620"/>
    <cellStyle name="Input 2 2 2 2 11 2" xfId="6621"/>
    <cellStyle name="Input 2 2 2 2 11 2 2" xfId="6622"/>
    <cellStyle name="Input 2 2 2 2 11 2 2 2" xfId="6623"/>
    <cellStyle name="Input 2 2 2 2 11 2 2 3" xfId="6624"/>
    <cellStyle name="Input 2 2 2 2 11 2 2 4" xfId="6625"/>
    <cellStyle name="Input 2 2 2 2 11 2 2 5" xfId="6626"/>
    <cellStyle name="Input 2 2 2 2 11 2 3" xfId="6627"/>
    <cellStyle name="Input 2 2 2 2 11 2 3 2" xfId="6628"/>
    <cellStyle name="Input 2 2 2 2 11 2 3 3" xfId="6629"/>
    <cellStyle name="Input 2 2 2 2 11 2 3 4" xfId="6630"/>
    <cellStyle name="Input 2 2 2 2 11 2 3 5" xfId="6631"/>
    <cellStyle name="Input 2 2 2 2 11 2 4" xfId="6632"/>
    <cellStyle name="Input 2 2 2 2 11 2 4 2" xfId="6633"/>
    <cellStyle name="Input 2 2 2 2 11 2 5" xfId="6634"/>
    <cellStyle name="Input 2 2 2 2 11 2 5 2" xfId="6635"/>
    <cellStyle name="Input 2 2 2 2 11 2 6" xfId="6636"/>
    <cellStyle name="Input 2 2 2 2 11 2 7" xfId="6637"/>
    <cellStyle name="Input 2 2 2 2 11 3" xfId="6638"/>
    <cellStyle name="Input 2 2 2 2 11 3 2" xfId="6639"/>
    <cellStyle name="Input 2 2 2 2 11 3 3" xfId="6640"/>
    <cellStyle name="Input 2 2 2 2 11 3 4" xfId="6641"/>
    <cellStyle name="Input 2 2 2 2 11 3 5" xfId="6642"/>
    <cellStyle name="Input 2 2 2 2 11 4" xfId="6643"/>
    <cellStyle name="Input 2 2 2 2 11 4 2" xfId="6644"/>
    <cellStyle name="Input 2 2 2 2 11 4 3" xfId="6645"/>
    <cellStyle name="Input 2 2 2 2 11 4 4" xfId="6646"/>
    <cellStyle name="Input 2 2 2 2 11 4 5" xfId="6647"/>
    <cellStyle name="Input 2 2 2 2 11 5" xfId="6648"/>
    <cellStyle name="Input 2 2 2 2 11 5 2" xfId="6649"/>
    <cellStyle name="Input 2 2 2 2 11 6" xfId="6650"/>
    <cellStyle name="Input 2 2 2 2 11 6 2" xfId="6651"/>
    <cellStyle name="Input 2 2 2 2 11 7" xfId="6652"/>
    <cellStyle name="Input 2 2 2 2 11 8" xfId="6653"/>
    <cellStyle name="Input 2 2 2 2 12" xfId="6654"/>
    <cellStyle name="Input 2 2 2 2 12 2" xfId="6655"/>
    <cellStyle name="Input 2 2 2 2 12 2 2" xfId="6656"/>
    <cellStyle name="Input 2 2 2 2 12 2 2 2" xfId="6657"/>
    <cellStyle name="Input 2 2 2 2 12 2 2 3" xfId="6658"/>
    <cellStyle name="Input 2 2 2 2 12 2 2 4" xfId="6659"/>
    <cellStyle name="Input 2 2 2 2 12 2 2 5" xfId="6660"/>
    <cellStyle name="Input 2 2 2 2 12 2 3" xfId="6661"/>
    <cellStyle name="Input 2 2 2 2 12 2 3 2" xfId="6662"/>
    <cellStyle name="Input 2 2 2 2 12 2 3 3" xfId="6663"/>
    <cellStyle name="Input 2 2 2 2 12 2 3 4" xfId="6664"/>
    <cellStyle name="Input 2 2 2 2 12 2 3 5" xfId="6665"/>
    <cellStyle name="Input 2 2 2 2 12 2 4" xfId="6666"/>
    <cellStyle name="Input 2 2 2 2 12 2 4 2" xfId="6667"/>
    <cellStyle name="Input 2 2 2 2 12 2 5" xfId="6668"/>
    <cellStyle name="Input 2 2 2 2 12 2 5 2" xfId="6669"/>
    <cellStyle name="Input 2 2 2 2 12 2 6" xfId="6670"/>
    <cellStyle name="Input 2 2 2 2 12 2 7" xfId="6671"/>
    <cellStyle name="Input 2 2 2 2 12 3" xfId="6672"/>
    <cellStyle name="Input 2 2 2 2 12 3 2" xfId="6673"/>
    <cellStyle name="Input 2 2 2 2 12 3 3" xfId="6674"/>
    <cellStyle name="Input 2 2 2 2 12 3 4" xfId="6675"/>
    <cellStyle name="Input 2 2 2 2 12 3 5" xfId="6676"/>
    <cellStyle name="Input 2 2 2 2 12 4" xfId="6677"/>
    <cellStyle name="Input 2 2 2 2 12 4 2" xfId="6678"/>
    <cellStyle name="Input 2 2 2 2 12 4 3" xfId="6679"/>
    <cellStyle name="Input 2 2 2 2 12 4 4" xfId="6680"/>
    <cellStyle name="Input 2 2 2 2 12 4 5" xfId="6681"/>
    <cellStyle name="Input 2 2 2 2 12 5" xfId="6682"/>
    <cellStyle name="Input 2 2 2 2 12 5 2" xfId="6683"/>
    <cellStyle name="Input 2 2 2 2 12 6" xfId="6684"/>
    <cellStyle name="Input 2 2 2 2 12 6 2" xfId="6685"/>
    <cellStyle name="Input 2 2 2 2 12 7" xfId="6686"/>
    <cellStyle name="Input 2 2 2 2 12 8" xfId="6687"/>
    <cellStyle name="Input 2 2 2 2 13" xfId="6688"/>
    <cellStyle name="Input 2 2 2 2 13 2" xfId="6689"/>
    <cellStyle name="Input 2 2 2 2 13 2 2" xfId="6690"/>
    <cellStyle name="Input 2 2 2 2 13 2 2 2" xfId="6691"/>
    <cellStyle name="Input 2 2 2 2 13 2 2 3" xfId="6692"/>
    <cellStyle name="Input 2 2 2 2 13 2 2 4" xfId="6693"/>
    <cellStyle name="Input 2 2 2 2 13 2 2 5" xfId="6694"/>
    <cellStyle name="Input 2 2 2 2 13 2 3" xfId="6695"/>
    <cellStyle name="Input 2 2 2 2 13 2 3 2" xfId="6696"/>
    <cellStyle name="Input 2 2 2 2 13 2 3 3" xfId="6697"/>
    <cellStyle name="Input 2 2 2 2 13 2 3 4" xfId="6698"/>
    <cellStyle name="Input 2 2 2 2 13 2 3 5" xfId="6699"/>
    <cellStyle name="Input 2 2 2 2 13 2 4" xfId="6700"/>
    <cellStyle name="Input 2 2 2 2 13 2 4 2" xfId="6701"/>
    <cellStyle name="Input 2 2 2 2 13 2 5" xfId="6702"/>
    <cellStyle name="Input 2 2 2 2 13 2 5 2" xfId="6703"/>
    <cellStyle name="Input 2 2 2 2 13 2 6" xfId="6704"/>
    <cellStyle name="Input 2 2 2 2 13 2 7" xfId="6705"/>
    <cellStyle name="Input 2 2 2 2 13 3" xfId="6706"/>
    <cellStyle name="Input 2 2 2 2 13 3 2" xfId="6707"/>
    <cellStyle name="Input 2 2 2 2 13 3 3" xfId="6708"/>
    <cellStyle name="Input 2 2 2 2 13 3 4" xfId="6709"/>
    <cellStyle name="Input 2 2 2 2 13 3 5" xfId="6710"/>
    <cellStyle name="Input 2 2 2 2 13 4" xfId="6711"/>
    <cellStyle name="Input 2 2 2 2 13 4 2" xfId="6712"/>
    <cellStyle name="Input 2 2 2 2 13 4 3" xfId="6713"/>
    <cellStyle name="Input 2 2 2 2 13 4 4" xfId="6714"/>
    <cellStyle name="Input 2 2 2 2 13 4 5" xfId="6715"/>
    <cellStyle name="Input 2 2 2 2 13 5" xfId="6716"/>
    <cellStyle name="Input 2 2 2 2 13 5 2" xfId="6717"/>
    <cellStyle name="Input 2 2 2 2 13 6" xfId="6718"/>
    <cellStyle name="Input 2 2 2 2 13 6 2" xfId="6719"/>
    <cellStyle name="Input 2 2 2 2 13 7" xfId="6720"/>
    <cellStyle name="Input 2 2 2 2 13 8" xfId="6721"/>
    <cellStyle name="Input 2 2 2 2 14" xfId="6722"/>
    <cellStyle name="Input 2 2 2 2 14 2" xfId="6723"/>
    <cellStyle name="Input 2 2 2 2 14 2 2" xfId="6724"/>
    <cellStyle name="Input 2 2 2 2 14 2 2 2" xfId="6725"/>
    <cellStyle name="Input 2 2 2 2 14 2 2 3" xfId="6726"/>
    <cellStyle name="Input 2 2 2 2 14 2 2 4" xfId="6727"/>
    <cellStyle name="Input 2 2 2 2 14 2 2 5" xfId="6728"/>
    <cellStyle name="Input 2 2 2 2 14 2 3" xfId="6729"/>
    <cellStyle name="Input 2 2 2 2 14 2 3 2" xfId="6730"/>
    <cellStyle name="Input 2 2 2 2 14 2 3 3" xfId="6731"/>
    <cellStyle name="Input 2 2 2 2 14 2 3 4" xfId="6732"/>
    <cellStyle name="Input 2 2 2 2 14 2 3 5" xfId="6733"/>
    <cellStyle name="Input 2 2 2 2 14 2 4" xfId="6734"/>
    <cellStyle name="Input 2 2 2 2 14 2 4 2" xfId="6735"/>
    <cellStyle name="Input 2 2 2 2 14 2 5" xfId="6736"/>
    <cellStyle name="Input 2 2 2 2 14 2 5 2" xfId="6737"/>
    <cellStyle name="Input 2 2 2 2 14 2 6" xfId="6738"/>
    <cellStyle name="Input 2 2 2 2 14 2 7" xfId="6739"/>
    <cellStyle name="Input 2 2 2 2 14 3" xfId="6740"/>
    <cellStyle name="Input 2 2 2 2 14 3 2" xfId="6741"/>
    <cellStyle name="Input 2 2 2 2 14 3 3" xfId="6742"/>
    <cellStyle name="Input 2 2 2 2 14 3 4" xfId="6743"/>
    <cellStyle name="Input 2 2 2 2 14 3 5" xfId="6744"/>
    <cellStyle name="Input 2 2 2 2 14 4" xfId="6745"/>
    <cellStyle name="Input 2 2 2 2 14 4 2" xfId="6746"/>
    <cellStyle name="Input 2 2 2 2 14 4 3" xfId="6747"/>
    <cellStyle name="Input 2 2 2 2 14 4 4" xfId="6748"/>
    <cellStyle name="Input 2 2 2 2 14 4 5" xfId="6749"/>
    <cellStyle name="Input 2 2 2 2 14 5" xfId="6750"/>
    <cellStyle name="Input 2 2 2 2 14 5 2" xfId="6751"/>
    <cellStyle name="Input 2 2 2 2 14 6" xfId="6752"/>
    <cellStyle name="Input 2 2 2 2 14 6 2" xfId="6753"/>
    <cellStyle name="Input 2 2 2 2 14 7" xfId="6754"/>
    <cellStyle name="Input 2 2 2 2 14 8" xfId="6755"/>
    <cellStyle name="Input 2 2 2 2 15" xfId="6756"/>
    <cellStyle name="Input 2 2 2 2 15 2" xfId="6757"/>
    <cellStyle name="Input 2 2 2 2 15 2 2" xfId="6758"/>
    <cellStyle name="Input 2 2 2 2 15 2 3" xfId="6759"/>
    <cellStyle name="Input 2 2 2 2 15 2 4" xfId="6760"/>
    <cellStyle name="Input 2 2 2 2 15 2 5" xfId="6761"/>
    <cellStyle name="Input 2 2 2 2 15 3" xfId="6762"/>
    <cellStyle name="Input 2 2 2 2 15 3 2" xfId="6763"/>
    <cellStyle name="Input 2 2 2 2 15 3 3" xfId="6764"/>
    <cellStyle name="Input 2 2 2 2 15 3 4" xfId="6765"/>
    <cellStyle name="Input 2 2 2 2 15 3 5" xfId="6766"/>
    <cellStyle name="Input 2 2 2 2 15 4" xfId="6767"/>
    <cellStyle name="Input 2 2 2 2 15 4 2" xfId="6768"/>
    <cellStyle name="Input 2 2 2 2 15 5" xfId="6769"/>
    <cellStyle name="Input 2 2 2 2 15 5 2" xfId="6770"/>
    <cellStyle name="Input 2 2 2 2 15 6" xfId="6771"/>
    <cellStyle name="Input 2 2 2 2 15 7" xfId="6772"/>
    <cellStyle name="Input 2 2 2 2 16" xfId="6773"/>
    <cellStyle name="Input 2 2 2 2 16 2" xfId="6774"/>
    <cellStyle name="Input 2 2 2 2 16 3" xfId="6775"/>
    <cellStyle name="Input 2 2 2 2 16 4" xfId="6776"/>
    <cellStyle name="Input 2 2 2 2 16 5" xfId="6777"/>
    <cellStyle name="Input 2 2 2 2 17" xfId="6778"/>
    <cellStyle name="Input 2 2 2 2 17 2" xfId="6779"/>
    <cellStyle name="Input 2 2 2 2 17 3" xfId="6780"/>
    <cellStyle name="Input 2 2 2 2 17 4" xfId="6781"/>
    <cellStyle name="Input 2 2 2 2 17 5" xfId="6782"/>
    <cellStyle name="Input 2 2 2 2 18" xfId="6783"/>
    <cellStyle name="Input 2 2 2 2 18 2" xfId="6784"/>
    <cellStyle name="Input 2 2 2 2 19" xfId="6785"/>
    <cellStyle name="Input 2 2 2 2 19 2" xfId="6786"/>
    <cellStyle name="Input 2 2 2 2 2" xfId="1035"/>
    <cellStyle name="Input 2 2 2 2 2 2" xfId="1036"/>
    <cellStyle name="Input 2 2 2 2 2 2 2" xfId="6787"/>
    <cellStyle name="Input 2 2 2 2 2 2 2 2" xfId="6788"/>
    <cellStyle name="Input 2 2 2 2 2 2 2 3" xfId="6789"/>
    <cellStyle name="Input 2 2 2 2 2 2 2 4" xfId="6790"/>
    <cellStyle name="Input 2 2 2 2 2 2 2 5" xfId="6791"/>
    <cellStyle name="Input 2 2 2 2 2 2 3" xfId="6792"/>
    <cellStyle name="Input 2 2 2 2 2 2 3 2" xfId="6793"/>
    <cellStyle name="Input 2 2 2 2 2 2 3 3" xfId="6794"/>
    <cellStyle name="Input 2 2 2 2 2 2 3 4" xfId="6795"/>
    <cellStyle name="Input 2 2 2 2 2 2 3 5" xfId="6796"/>
    <cellStyle name="Input 2 2 2 2 2 2 4" xfId="6797"/>
    <cellStyle name="Input 2 2 2 2 2 2 4 2" xfId="6798"/>
    <cellStyle name="Input 2 2 2 2 2 2 5" xfId="6799"/>
    <cellStyle name="Input 2 2 2 2 2 2 5 2" xfId="6800"/>
    <cellStyle name="Input 2 2 2 2 2 2 6" xfId="6801"/>
    <cellStyle name="Input 2 2 2 2 2 2 7" xfId="6802"/>
    <cellStyle name="Input 2 2 2 2 2 3" xfId="6803"/>
    <cellStyle name="Input 2 2 2 2 2 3 2" xfId="6804"/>
    <cellStyle name="Input 2 2 2 2 2 3 3" xfId="6805"/>
    <cellStyle name="Input 2 2 2 2 2 3 4" xfId="6806"/>
    <cellStyle name="Input 2 2 2 2 2 3 5" xfId="6807"/>
    <cellStyle name="Input 2 2 2 2 2 4" xfId="6808"/>
    <cellStyle name="Input 2 2 2 2 2 4 2" xfId="6809"/>
    <cellStyle name="Input 2 2 2 2 2 4 3" xfId="6810"/>
    <cellStyle name="Input 2 2 2 2 2 4 4" xfId="6811"/>
    <cellStyle name="Input 2 2 2 2 2 4 5" xfId="6812"/>
    <cellStyle name="Input 2 2 2 2 2 5" xfId="6813"/>
    <cellStyle name="Input 2 2 2 2 2 5 2" xfId="6814"/>
    <cellStyle name="Input 2 2 2 2 2 6" xfId="6815"/>
    <cellStyle name="Input 2 2 2 2 2 6 2" xfId="6816"/>
    <cellStyle name="Input 2 2 2 2 2 7" xfId="6817"/>
    <cellStyle name="Input 2 2 2 2 2 8" xfId="6818"/>
    <cellStyle name="Input 2 2 2 2 20" xfId="6819"/>
    <cellStyle name="Input 2 2 2 2 21" xfId="6820"/>
    <cellStyle name="Input 2 2 2 2 3" xfId="1037"/>
    <cellStyle name="Input 2 2 2 2 3 2" xfId="1038"/>
    <cellStyle name="Input 2 2 2 2 3 2 2" xfId="6821"/>
    <cellStyle name="Input 2 2 2 2 3 2 2 2" xfId="6822"/>
    <cellStyle name="Input 2 2 2 2 3 2 2 3" xfId="6823"/>
    <cellStyle name="Input 2 2 2 2 3 2 2 4" xfId="6824"/>
    <cellStyle name="Input 2 2 2 2 3 2 2 5" xfId="6825"/>
    <cellStyle name="Input 2 2 2 2 3 2 3" xfId="6826"/>
    <cellStyle name="Input 2 2 2 2 3 2 3 2" xfId="6827"/>
    <cellStyle name="Input 2 2 2 2 3 2 3 3" xfId="6828"/>
    <cellStyle name="Input 2 2 2 2 3 2 3 4" xfId="6829"/>
    <cellStyle name="Input 2 2 2 2 3 2 3 5" xfId="6830"/>
    <cellStyle name="Input 2 2 2 2 3 2 4" xfId="6831"/>
    <cellStyle name="Input 2 2 2 2 3 2 4 2" xfId="6832"/>
    <cellStyle name="Input 2 2 2 2 3 2 5" xfId="6833"/>
    <cellStyle name="Input 2 2 2 2 3 2 5 2" xfId="6834"/>
    <cellStyle name="Input 2 2 2 2 3 2 6" xfId="6835"/>
    <cellStyle name="Input 2 2 2 2 3 2 7" xfId="6836"/>
    <cellStyle name="Input 2 2 2 2 3 3" xfId="6837"/>
    <cellStyle name="Input 2 2 2 2 3 3 2" xfId="6838"/>
    <cellStyle name="Input 2 2 2 2 3 3 3" xfId="6839"/>
    <cellStyle name="Input 2 2 2 2 3 3 4" xfId="6840"/>
    <cellStyle name="Input 2 2 2 2 3 3 5" xfId="6841"/>
    <cellStyle name="Input 2 2 2 2 3 4" xfId="6842"/>
    <cellStyle name="Input 2 2 2 2 3 4 2" xfId="6843"/>
    <cellStyle name="Input 2 2 2 2 3 4 3" xfId="6844"/>
    <cellStyle name="Input 2 2 2 2 3 4 4" xfId="6845"/>
    <cellStyle name="Input 2 2 2 2 3 4 5" xfId="6846"/>
    <cellStyle name="Input 2 2 2 2 3 5" xfId="6847"/>
    <cellStyle name="Input 2 2 2 2 3 5 2" xfId="6848"/>
    <cellStyle name="Input 2 2 2 2 3 6" xfId="6849"/>
    <cellStyle name="Input 2 2 2 2 3 6 2" xfId="6850"/>
    <cellStyle name="Input 2 2 2 2 3 7" xfId="6851"/>
    <cellStyle name="Input 2 2 2 2 3 8" xfId="6852"/>
    <cellStyle name="Input 2 2 2 2 4" xfId="1039"/>
    <cellStyle name="Input 2 2 2 2 4 2" xfId="1040"/>
    <cellStyle name="Input 2 2 2 2 4 2 2" xfId="6853"/>
    <cellStyle name="Input 2 2 2 2 4 2 2 2" xfId="6854"/>
    <cellStyle name="Input 2 2 2 2 4 2 2 3" xfId="6855"/>
    <cellStyle name="Input 2 2 2 2 4 2 2 4" xfId="6856"/>
    <cellStyle name="Input 2 2 2 2 4 2 2 5" xfId="6857"/>
    <cellStyle name="Input 2 2 2 2 4 2 3" xfId="6858"/>
    <cellStyle name="Input 2 2 2 2 4 2 3 2" xfId="6859"/>
    <cellStyle name="Input 2 2 2 2 4 2 3 3" xfId="6860"/>
    <cellStyle name="Input 2 2 2 2 4 2 3 4" xfId="6861"/>
    <cellStyle name="Input 2 2 2 2 4 2 3 5" xfId="6862"/>
    <cellStyle name="Input 2 2 2 2 4 2 4" xfId="6863"/>
    <cellStyle name="Input 2 2 2 2 4 2 4 2" xfId="6864"/>
    <cellStyle name="Input 2 2 2 2 4 2 5" xfId="6865"/>
    <cellStyle name="Input 2 2 2 2 4 2 5 2" xfId="6866"/>
    <cellStyle name="Input 2 2 2 2 4 2 6" xfId="6867"/>
    <cellStyle name="Input 2 2 2 2 4 2 7" xfId="6868"/>
    <cellStyle name="Input 2 2 2 2 4 3" xfId="6869"/>
    <cellStyle name="Input 2 2 2 2 4 3 2" xfId="6870"/>
    <cellStyle name="Input 2 2 2 2 4 3 3" xfId="6871"/>
    <cellStyle name="Input 2 2 2 2 4 3 4" xfId="6872"/>
    <cellStyle name="Input 2 2 2 2 4 3 5" xfId="6873"/>
    <cellStyle name="Input 2 2 2 2 4 4" xfId="6874"/>
    <cellStyle name="Input 2 2 2 2 4 4 2" xfId="6875"/>
    <cellStyle name="Input 2 2 2 2 4 4 3" xfId="6876"/>
    <cellStyle name="Input 2 2 2 2 4 4 4" xfId="6877"/>
    <cellStyle name="Input 2 2 2 2 4 4 5" xfId="6878"/>
    <cellStyle name="Input 2 2 2 2 4 5" xfId="6879"/>
    <cellStyle name="Input 2 2 2 2 4 5 2" xfId="6880"/>
    <cellStyle name="Input 2 2 2 2 4 6" xfId="6881"/>
    <cellStyle name="Input 2 2 2 2 4 6 2" xfId="6882"/>
    <cellStyle name="Input 2 2 2 2 4 7" xfId="6883"/>
    <cellStyle name="Input 2 2 2 2 4 8" xfId="6884"/>
    <cellStyle name="Input 2 2 2 2 5" xfId="1041"/>
    <cellStyle name="Input 2 2 2 2 5 2" xfId="1042"/>
    <cellStyle name="Input 2 2 2 2 5 2 2" xfId="6885"/>
    <cellStyle name="Input 2 2 2 2 5 2 2 2" xfId="6886"/>
    <cellStyle name="Input 2 2 2 2 5 2 2 3" xfId="6887"/>
    <cellStyle name="Input 2 2 2 2 5 2 2 4" xfId="6888"/>
    <cellStyle name="Input 2 2 2 2 5 2 2 5" xfId="6889"/>
    <cellStyle name="Input 2 2 2 2 5 2 3" xfId="6890"/>
    <cellStyle name="Input 2 2 2 2 5 2 3 2" xfId="6891"/>
    <cellStyle name="Input 2 2 2 2 5 2 3 3" xfId="6892"/>
    <cellStyle name="Input 2 2 2 2 5 2 3 4" xfId="6893"/>
    <cellStyle name="Input 2 2 2 2 5 2 3 5" xfId="6894"/>
    <cellStyle name="Input 2 2 2 2 5 2 4" xfId="6895"/>
    <cellStyle name="Input 2 2 2 2 5 2 4 2" xfId="6896"/>
    <cellStyle name="Input 2 2 2 2 5 2 5" xfId="6897"/>
    <cellStyle name="Input 2 2 2 2 5 2 5 2" xfId="6898"/>
    <cellStyle name="Input 2 2 2 2 5 2 6" xfId="6899"/>
    <cellStyle name="Input 2 2 2 2 5 2 7" xfId="6900"/>
    <cellStyle name="Input 2 2 2 2 5 3" xfId="6901"/>
    <cellStyle name="Input 2 2 2 2 5 3 2" xfId="6902"/>
    <cellStyle name="Input 2 2 2 2 5 3 3" xfId="6903"/>
    <cellStyle name="Input 2 2 2 2 5 3 4" xfId="6904"/>
    <cellStyle name="Input 2 2 2 2 5 3 5" xfId="6905"/>
    <cellStyle name="Input 2 2 2 2 5 4" xfId="6906"/>
    <cellStyle name="Input 2 2 2 2 5 4 2" xfId="6907"/>
    <cellStyle name="Input 2 2 2 2 5 4 3" xfId="6908"/>
    <cellStyle name="Input 2 2 2 2 5 4 4" xfId="6909"/>
    <cellStyle name="Input 2 2 2 2 5 4 5" xfId="6910"/>
    <cellStyle name="Input 2 2 2 2 5 5" xfId="6911"/>
    <cellStyle name="Input 2 2 2 2 5 5 2" xfId="6912"/>
    <cellStyle name="Input 2 2 2 2 5 6" xfId="6913"/>
    <cellStyle name="Input 2 2 2 2 5 6 2" xfId="6914"/>
    <cellStyle name="Input 2 2 2 2 5 7" xfId="6915"/>
    <cellStyle name="Input 2 2 2 2 5 8" xfId="6916"/>
    <cellStyle name="Input 2 2 2 2 6" xfId="1043"/>
    <cellStyle name="Input 2 2 2 2 6 2" xfId="6917"/>
    <cellStyle name="Input 2 2 2 2 6 2 2" xfId="6918"/>
    <cellStyle name="Input 2 2 2 2 6 2 2 2" xfId="6919"/>
    <cellStyle name="Input 2 2 2 2 6 2 2 3" xfId="6920"/>
    <cellStyle name="Input 2 2 2 2 6 2 2 4" xfId="6921"/>
    <cellStyle name="Input 2 2 2 2 6 2 2 5" xfId="6922"/>
    <cellStyle name="Input 2 2 2 2 6 2 3" xfId="6923"/>
    <cellStyle name="Input 2 2 2 2 6 2 3 2" xfId="6924"/>
    <cellStyle name="Input 2 2 2 2 6 2 3 3" xfId="6925"/>
    <cellStyle name="Input 2 2 2 2 6 2 3 4" xfId="6926"/>
    <cellStyle name="Input 2 2 2 2 6 2 3 5" xfId="6927"/>
    <cellStyle name="Input 2 2 2 2 6 2 4" xfId="6928"/>
    <cellStyle name="Input 2 2 2 2 6 2 4 2" xfId="6929"/>
    <cellStyle name="Input 2 2 2 2 6 2 5" xfId="6930"/>
    <cellStyle name="Input 2 2 2 2 6 2 5 2" xfId="6931"/>
    <cellStyle name="Input 2 2 2 2 6 2 6" xfId="6932"/>
    <cellStyle name="Input 2 2 2 2 6 2 7" xfId="6933"/>
    <cellStyle name="Input 2 2 2 2 6 3" xfId="6934"/>
    <cellStyle name="Input 2 2 2 2 6 3 2" xfId="6935"/>
    <cellStyle name="Input 2 2 2 2 6 3 3" xfId="6936"/>
    <cellStyle name="Input 2 2 2 2 6 3 4" xfId="6937"/>
    <cellStyle name="Input 2 2 2 2 6 3 5" xfId="6938"/>
    <cellStyle name="Input 2 2 2 2 6 4" xfId="6939"/>
    <cellStyle name="Input 2 2 2 2 6 4 2" xfId="6940"/>
    <cellStyle name="Input 2 2 2 2 6 4 3" xfId="6941"/>
    <cellStyle name="Input 2 2 2 2 6 4 4" xfId="6942"/>
    <cellStyle name="Input 2 2 2 2 6 4 5" xfId="6943"/>
    <cellStyle name="Input 2 2 2 2 6 5" xfId="6944"/>
    <cellStyle name="Input 2 2 2 2 6 5 2" xfId="6945"/>
    <cellStyle name="Input 2 2 2 2 6 6" xfId="6946"/>
    <cellStyle name="Input 2 2 2 2 6 6 2" xfId="6947"/>
    <cellStyle name="Input 2 2 2 2 6 7" xfId="6948"/>
    <cellStyle name="Input 2 2 2 2 6 8" xfId="6949"/>
    <cellStyle name="Input 2 2 2 2 7" xfId="6950"/>
    <cellStyle name="Input 2 2 2 2 7 2" xfId="6951"/>
    <cellStyle name="Input 2 2 2 2 7 2 2" xfId="6952"/>
    <cellStyle name="Input 2 2 2 2 7 2 2 2" xfId="6953"/>
    <cellStyle name="Input 2 2 2 2 7 2 2 3" xfId="6954"/>
    <cellStyle name="Input 2 2 2 2 7 2 2 4" xfId="6955"/>
    <cellStyle name="Input 2 2 2 2 7 2 2 5" xfId="6956"/>
    <cellStyle name="Input 2 2 2 2 7 2 3" xfId="6957"/>
    <cellStyle name="Input 2 2 2 2 7 2 3 2" xfId="6958"/>
    <cellStyle name="Input 2 2 2 2 7 2 3 3" xfId="6959"/>
    <cellStyle name="Input 2 2 2 2 7 2 3 4" xfId="6960"/>
    <cellStyle name="Input 2 2 2 2 7 2 3 5" xfId="6961"/>
    <cellStyle name="Input 2 2 2 2 7 2 4" xfId="6962"/>
    <cellStyle name="Input 2 2 2 2 7 2 4 2" xfId="6963"/>
    <cellStyle name="Input 2 2 2 2 7 2 5" xfId="6964"/>
    <cellStyle name="Input 2 2 2 2 7 2 5 2" xfId="6965"/>
    <cellStyle name="Input 2 2 2 2 7 2 6" xfId="6966"/>
    <cellStyle name="Input 2 2 2 2 7 2 7" xfId="6967"/>
    <cellStyle name="Input 2 2 2 2 7 3" xfId="6968"/>
    <cellStyle name="Input 2 2 2 2 7 3 2" xfId="6969"/>
    <cellStyle name="Input 2 2 2 2 7 3 3" xfId="6970"/>
    <cellStyle name="Input 2 2 2 2 7 3 4" xfId="6971"/>
    <cellStyle name="Input 2 2 2 2 7 3 5" xfId="6972"/>
    <cellStyle name="Input 2 2 2 2 7 4" xfId="6973"/>
    <cellStyle name="Input 2 2 2 2 7 4 2" xfId="6974"/>
    <cellStyle name="Input 2 2 2 2 7 4 3" xfId="6975"/>
    <cellStyle name="Input 2 2 2 2 7 4 4" xfId="6976"/>
    <cellStyle name="Input 2 2 2 2 7 4 5" xfId="6977"/>
    <cellStyle name="Input 2 2 2 2 7 5" xfId="6978"/>
    <cellStyle name="Input 2 2 2 2 7 5 2" xfId="6979"/>
    <cellStyle name="Input 2 2 2 2 7 6" xfId="6980"/>
    <cellStyle name="Input 2 2 2 2 7 6 2" xfId="6981"/>
    <cellStyle name="Input 2 2 2 2 7 7" xfId="6982"/>
    <cellStyle name="Input 2 2 2 2 7 8" xfId="6983"/>
    <cellStyle name="Input 2 2 2 2 8" xfId="6984"/>
    <cellStyle name="Input 2 2 2 2 8 2" xfId="6985"/>
    <cellStyle name="Input 2 2 2 2 8 2 2" xfId="6986"/>
    <cellStyle name="Input 2 2 2 2 8 2 2 2" xfId="6987"/>
    <cellStyle name="Input 2 2 2 2 8 2 2 3" xfId="6988"/>
    <cellStyle name="Input 2 2 2 2 8 2 2 4" xfId="6989"/>
    <cellStyle name="Input 2 2 2 2 8 2 2 5" xfId="6990"/>
    <cellStyle name="Input 2 2 2 2 8 2 3" xfId="6991"/>
    <cellStyle name="Input 2 2 2 2 8 2 3 2" xfId="6992"/>
    <cellStyle name="Input 2 2 2 2 8 2 3 3" xfId="6993"/>
    <cellStyle name="Input 2 2 2 2 8 2 3 4" xfId="6994"/>
    <cellStyle name="Input 2 2 2 2 8 2 3 5" xfId="6995"/>
    <cellStyle name="Input 2 2 2 2 8 2 4" xfId="6996"/>
    <cellStyle name="Input 2 2 2 2 8 2 4 2" xfId="6997"/>
    <cellStyle name="Input 2 2 2 2 8 2 5" xfId="6998"/>
    <cellStyle name="Input 2 2 2 2 8 2 5 2" xfId="6999"/>
    <cellStyle name="Input 2 2 2 2 8 2 6" xfId="7000"/>
    <cellStyle name="Input 2 2 2 2 8 2 7" xfId="7001"/>
    <cellStyle name="Input 2 2 2 2 8 3" xfId="7002"/>
    <cellStyle name="Input 2 2 2 2 8 3 2" xfId="7003"/>
    <cellStyle name="Input 2 2 2 2 8 3 3" xfId="7004"/>
    <cellStyle name="Input 2 2 2 2 8 3 4" xfId="7005"/>
    <cellStyle name="Input 2 2 2 2 8 3 5" xfId="7006"/>
    <cellStyle name="Input 2 2 2 2 8 4" xfId="7007"/>
    <cellStyle name="Input 2 2 2 2 8 4 2" xfId="7008"/>
    <cellStyle name="Input 2 2 2 2 8 4 3" xfId="7009"/>
    <cellStyle name="Input 2 2 2 2 8 4 4" xfId="7010"/>
    <cellStyle name="Input 2 2 2 2 8 4 5" xfId="7011"/>
    <cellStyle name="Input 2 2 2 2 8 5" xfId="7012"/>
    <cellStyle name="Input 2 2 2 2 8 5 2" xfId="7013"/>
    <cellStyle name="Input 2 2 2 2 8 6" xfId="7014"/>
    <cellStyle name="Input 2 2 2 2 8 6 2" xfId="7015"/>
    <cellStyle name="Input 2 2 2 2 8 7" xfId="7016"/>
    <cellStyle name="Input 2 2 2 2 8 8" xfId="7017"/>
    <cellStyle name="Input 2 2 2 2 9" xfId="7018"/>
    <cellStyle name="Input 2 2 2 2 9 2" xfId="7019"/>
    <cellStyle name="Input 2 2 2 2 9 2 2" xfId="7020"/>
    <cellStyle name="Input 2 2 2 2 9 2 2 2" xfId="7021"/>
    <cellStyle name="Input 2 2 2 2 9 2 2 3" xfId="7022"/>
    <cellStyle name="Input 2 2 2 2 9 2 2 4" xfId="7023"/>
    <cellStyle name="Input 2 2 2 2 9 2 2 5" xfId="7024"/>
    <cellStyle name="Input 2 2 2 2 9 2 3" xfId="7025"/>
    <cellStyle name="Input 2 2 2 2 9 2 3 2" xfId="7026"/>
    <cellStyle name="Input 2 2 2 2 9 2 3 3" xfId="7027"/>
    <cellStyle name="Input 2 2 2 2 9 2 3 4" xfId="7028"/>
    <cellStyle name="Input 2 2 2 2 9 2 3 5" xfId="7029"/>
    <cellStyle name="Input 2 2 2 2 9 2 4" xfId="7030"/>
    <cellStyle name="Input 2 2 2 2 9 2 4 2" xfId="7031"/>
    <cellStyle name="Input 2 2 2 2 9 2 5" xfId="7032"/>
    <cellStyle name="Input 2 2 2 2 9 2 5 2" xfId="7033"/>
    <cellStyle name="Input 2 2 2 2 9 2 6" xfId="7034"/>
    <cellStyle name="Input 2 2 2 2 9 2 7" xfId="7035"/>
    <cellStyle name="Input 2 2 2 2 9 3" xfId="7036"/>
    <cellStyle name="Input 2 2 2 2 9 3 2" xfId="7037"/>
    <cellStyle name="Input 2 2 2 2 9 3 3" xfId="7038"/>
    <cellStyle name="Input 2 2 2 2 9 3 4" xfId="7039"/>
    <cellStyle name="Input 2 2 2 2 9 3 5" xfId="7040"/>
    <cellStyle name="Input 2 2 2 2 9 4" xfId="7041"/>
    <cellStyle name="Input 2 2 2 2 9 4 2" xfId="7042"/>
    <cellStyle name="Input 2 2 2 2 9 4 3" xfId="7043"/>
    <cellStyle name="Input 2 2 2 2 9 4 4" xfId="7044"/>
    <cellStyle name="Input 2 2 2 2 9 4 5" xfId="7045"/>
    <cellStyle name="Input 2 2 2 2 9 5" xfId="7046"/>
    <cellStyle name="Input 2 2 2 2 9 5 2" xfId="7047"/>
    <cellStyle name="Input 2 2 2 2 9 6" xfId="7048"/>
    <cellStyle name="Input 2 2 2 2 9 6 2" xfId="7049"/>
    <cellStyle name="Input 2 2 2 2 9 7" xfId="7050"/>
    <cellStyle name="Input 2 2 2 2 9 8" xfId="7051"/>
    <cellStyle name="Input 2 2 2 3" xfId="1044"/>
    <cellStyle name="Input 2 2 2 3 2" xfId="1045"/>
    <cellStyle name="Input 2 2 2 4" xfId="1046"/>
    <cellStyle name="Input 2 2 2 4 2" xfId="1047"/>
    <cellStyle name="Input 2 2 2 5" xfId="1048"/>
    <cellStyle name="Input 2 2 2 6" xfId="7052"/>
    <cellStyle name="Input 2 2 2 6 2" xfId="7053"/>
    <cellStyle name="Input 2 2 2_T-straight with PEDs adjustor" xfId="7054"/>
    <cellStyle name="Input 2 2 3" xfId="1049"/>
    <cellStyle name="Input 2 2 3 10" xfId="7055"/>
    <cellStyle name="Input 2 2 3 10 2" xfId="7056"/>
    <cellStyle name="Input 2 2 3 10 2 2" xfId="7057"/>
    <cellStyle name="Input 2 2 3 10 2 2 2" xfId="7058"/>
    <cellStyle name="Input 2 2 3 10 2 2 3" xfId="7059"/>
    <cellStyle name="Input 2 2 3 10 2 2 4" xfId="7060"/>
    <cellStyle name="Input 2 2 3 10 2 2 5" xfId="7061"/>
    <cellStyle name="Input 2 2 3 10 2 3" xfId="7062"/>
    <cellStyle name="Input 2 2 3 10 2 3 2" xfId="7063"/>
    <cellStyle name="Input 2 2 3 10 2 3 3" xfId="7064"/>
    <cellStyle name="Input 2 2 3 10 2 3 4" xfId="7065"/>
    <cellStyle name="Input 2 2 3 10 2 3 5" xfId="7066"/>
    <cellStyle name="Input 2 2 3 10 2 4" xfId="7067"/>
    <cellStyle name="Input 2 2 3 10 2 4 2" xfId="7068"/>
    <cellStyle name="Input 2 2 3 10 2 5" xfId="7069"/>
    <cellStyle name="Input 2 2 3 10 2 5 2" xfId="7070"/>
    <cellStyle name="Input 2 2 3 10 2 6" xfId="7071"/>
    <cellStyle name="Input 2 2 3 10 2 7" xfId="7072"/>
    <cellStyle name="Input 2 2 3 10 3" xfId="7073"/>
    <cellStyle name="Input 2 2 3 10 3 2" xfId="7074"/>
    <cellStyle name="Input 2 2 3 10 3 3" xfId="7075"/>
    <cellStyle name="Input 2 2 3 10 3 4" xfId="7076"/>
    <cellStyle name="Input 2 2 3 10 3 5" xfId="7077"/>
    <cellStyle name="Input 2 2 3 10 4" xfId="7078"/>
    <cellStyle name="Input 2 2 3 10 4 2" xfId="7079"/>
    <cellStyle name="Input 2 2 3 10 4 3" xfId="7080"/>
    <cellStyle name="Input 2 2 3 10 4 4" xfId="7081"/>
    <cellStyle name="Input 2 2 3 10 4 5" xfId="7082"/>
    <cellStyle name="Input 2 2 3 10 5" xfId="7083"/>
    <cellStyle name="Input 2 2 3 10 5 2" xfId="7084"/>
    <cellStyle name="Input 2 2 3 10 6" xfId="7085"/>
    <cellStyle name="Input 2 2 3 10 6 2" xfId="7086"/>
    <cellStyle name="Input 2 2 3 10 7" xfId="7087"/>
    <cellStyle name="Input 2 2 3 10 8" xfId="7088"/>
    <cellStyle name="Input 2 2 3 11" xfId="7089"/>
    <cellStyle name="Input 2 2 3 11 2" xfId="7090"/>
    <cellStyle name="Input 2 2 3 11 2 2" xfId="7091"/>
    <cellStyle name="Input 2 2 3 11 2 2 2" xfId="7092"/>
    <cellStyle name="Input 2 2 3 11 2 2 3" xfId="7093"/>
    <cellStyle name="Input 2 2 3 11 2 2 4" xfId="7094"/>
    <cellStyle name="Input 2 2 3 11 2 2 5" xfId="7095"/>
    <cellStyle name="Input 2 2 3 11 2 3" xfId="7096"/>
    <cellStyle name="Input 2 2 3 11 2 3 2" xfId="7097"/>
    <cellStyle name="Input 2 2 3 11 2 3 3" xfId="7098"/>
    <cellStyle name="Input 2 2 3 11 2 3 4" xfId="7099"/>
    <cellStyle name="Input 2 2 3 11 2 3 5" xfId="7100"/>
    <cellStyle name="Input 2 2 3 11 2 4" xfId="7101"/>
    <cellStyle name="Input 2 2 3 11 2 4 2" xfId="7102"/>
    <cellStyle name="Input 2 2 3 11 2 5" xfId="7103"/>
    <cellStyle name="Input 2 2 3 11 2 5 2" xfId="7104"/>
    <cellStyle name="Input 2 2 3 11 2 6" xfId="7105"/>
    <cellStyle name="Input 2 2 3 11 2 7" xfId="7106"/>
    <cellStyle name="Input 2 2 3 11 3" xfId="7107"/>
    <cellStyle name="Input 2 2 3 11 3 2" xfId="7108"/>
    <cellStyle name="Input 2 2 3 11 3 3" xfId="7109"/>
    <cellStyle name="Input 2 2 3 11 3 4" xfId="7110"/>
    <cellStyle name="Input 2 2 3 11 3 5" xfId="7111"/>
    <cellStyle name="Input 2 2 3 11 4" xfId="7112"/>
    <cellStyle name="Input 2 2 3 11 4 2" xfId="7113"/>
    <cellStyle name="Input 2 2 3 11 4 3" xfId="7114"/>
    <cellStyle name="Input 2 2 3 11 4 4" xfId="7115"/>
    <cellStyle name="Input 2 2 3 11 4 5" xfId="7116"/>
    <cellStyle name="Input 2 2 3 11 5" xfId="7117"/>
    <cellStyle name="Input 2 2 3 11 5 2" xfId="7118"/>
    <cellStyle name="Input 2 2 3 11 6" xfId="7119"/>
    <cellStyle name="Input 2 2 3 11 6 2" xfId="7120"/>
    <cellStyle name="Input 2 2 3 11 7" xfId="7121"/>
    <cellStyle name="Input 2 2 3 11 8" xfId="7122"/>
    <cellStyle name="Input 2 2 3 12" xfId="7123"/>
    <cellStyle name="Input 2 2 3 12 2" xfId="7124"/>
    <cellStyle name="Input 2 2 3 12 2 2" xfId="7125"/>
    <cellStyle name="Input 2 2 3 12 2 2 2" xfId="7126"/>
    <cellStyle name="Input 2 2 3 12 2 2 3" xfId="7127"/>
    <cellStyle name="Input 2 2 3 12 2 2 4" xfId="7128"/>
    <cellStyle name="Input 2 2 3 12 2 2 5" xfId="7129"/>
    <cellStyle name="Input 2 2 3 12 2 3" xfId="7130"/>
    <cellStyle name="Input 2 2 3 12 2 3 2" xfId="7131"/>
    <cellStyle name="Input 2 2 3 12 2 3 3" xfId="7132"/>
    <cellStyle name="Input 2 2 3 12 2 3 4" xfId="7133"/>
    <cellStyle name="Input 2 2 3 12 2 3 5" xfId="7134"/>
    <cellStyle name="Input 2 2 3 12 2 4" xfId="7135"/>
    <cellStyle name="Input 2 2 3 12 2 4 2" xfId="7136"/>
    <cellStyle name="Input 2 2 3 12 2 5" xfId="7137"/>
    <cellStyle name="Input 2 2 3 12 2 5 2" xfId="7138"/>
    <cellStyle name="Input 2 2 3 12 2 6" xfId="7139"/>
    <cellStyle name="Input 2 2 3 12 2 7" xfId="7140"/>
    <cellStyle name="Input 2 2 3 12 3" xfId="7141"/>
    <cellStyle name="Input 2 2 3 12 3 2" xfId="7142"/>
    <cellStyle name="Input 2 2 3 12 3 3" xfId="7143"/>
    <cellStyle name="Input 2 2 3 12 3 4" xfId="7144"/>
    <cellStyle name="Input 2 2 3 12 3 5" xfId="7145"/>
    <cellStyle name="Input 2 2 3 12 4" xfId="7146"/>
    <cellStyle name="Input 2 2 3 12 4 2" xfId="7147"/>
    <cellStyle name="Input 2 2 3 12 4 3" xfId="7148"/>
    <cellStyle name="Input 2 2 3 12 4 4" xfId="7149"/>
    <cellStyle name="Input 2 2 3 12 4 5" xfId="7150"/>
    <cellStyle name="Input 2 2 3 12 5" xfId="7151"/>
    <cellStyle name="Input 2 2 3 12 5 2" xfId="7152"/>
    <cellStyle name="Input 2 2 3 12 6" xfId="7153"/>
    <cellStyle name="Input 2 2 3 12 6 2" xfId="7154"/>
    <cellStyle name="Input 2 2 3 12 7" xfId="7155"/>
    <cellStyle name="Input 2 2 3 12 8" xfId="7156"/>
    <cellStyle name="Input 2 2 3 13" xfId="7157"/>
    <cellStyle name="Input 2 2 3 13 2" xfId="7158"/>
    <cellStyle name="Input 2 2 3 13 2 2" xfId="7159"/>
    <cellStyle name="Input 2 2 3 13 2 2 2" xfId="7160"/>
    <cellStyle name="Input 2 2 3 13 2 2 3" xfId="7161"/>
    <cellStyle name="Input 2 2 3 13 2 2 4" xfId="7162"/>
    <cellStyle name="Input 2 2 3 13 2 2 5" xfId="7163"/>
    <cellStyle name="Input 2 2 3 13 2 3" xfId="7164"/>
    <cellStyle name="Input 2 2 3 13 2 3 2" xfId="7165"/>
    <cellStyle name="Input 2 2 3 13 2 3 3" xfId="7166"/>
    <cellStyle name="Input 2 2 3 13 2 3 4" xfId="7167"/>
    <cellStyle name="Input 2 2 3 13 2 3 5" xfId="7168"/>
    <cellStyle name="Input 2 2 3 13 2 4" xfId="7169"/>
    <cellStyle name="Input 2 2 3 13 2 4 2" xfId="7170"/>
    <cellStyle name="Input 2 2 3 13 2 5" xfId="7171"/>
    <cellStyle name="Input 2 2 3 13 2 5 2" xfId="7172"/>
    <cellStyle name="Input 2 2 3 13 2 6" xfId="7173"/>
    <cellStyle name="Input 2 2 3 13 2 7" xfId="7174"/>
    <cellStyle name="Input 2 2 3 13 3" xfId="7175"/>
    <cellStyle name="Input 2 2 3 13 3 2" xfId="7176"/>
    <cellStyle name="Input 2 2 3 13 3 3" xfId="7177"/>
    <cellStyle name="Input 2 2 3 13 3 4" xfId="7178"/>
    <cellStyle name="Input 2 2 3 13 3 5" xfId="7179"/>
    <cellStyle name="Input 2 2 3 13 4" xfId="7180"/>
    <cellStyle name="Input 2 2 3 13 4 2" xfId="7181"/>
    <cellStyle name="Input 2 2 3 13 4 3" xfId="7182"/>
    <cellStyle name="Input 2 2 3 13 4 4" xfId="7183"/>
    <cellStyle name="Input 2 2 3 13 4 5" xfId="7184"/>
    <cellStyle name="Input 2 2 3 13 5" xfId="7185"/>
    <cellStyle name="Input 2 2 3 13 5 2" xfId="7186"/>
    <cellStyle name="Input 2 2 3 13 6" xfId="7187"/>
    <cellStyle name="Input 2 2 3 13 6 2" xfId="7188"/>
    <cellStyle name="Input 2 2 3 13 7" xfId="7189"/>
    <cellStyle name="Input 2 2 3 13 8" xfId="7190"/>
    <cellStyle name="Input 2 2 3 14" xfId="7191"/>
    <cellStyle name="Input 2 2 3 14 2" xfId="7192"/>
    <cellStyle name="Input 2 2 3 14 2 2" xfId="7193"/>
    <cellStyle name="Input 2 2 3 14 2 2 2" xfId="7194"/>
    <cellStyle name="Input 2 2 3 14 2 2 3" xfId="7195"/>
    <cellStyle name="Input 2 2 3 14 2 2 4" xfId="7196"/>
    <cellStyle name="Input 2 2 3 14 2 2 5" xfId="7197"/>
    <cellStyle name="Input 2 2 3 14 2 3" xfId="7198"/>
    <cellStyle name="Input 2 2 3 14 2 3 2" xfId="7199"/>
    <cellStyle name="Input 2 2 3 14 2 3 3" xfId="7200"/>
    <cellStyle name="Input 2 2 3 14 2 3 4" xfId="7201"/>
    <cellStyle name="Input 2 2 3 14 2 3 5" xfId="7202"/>
    <cellStyle name="Input 2 2 3 14 2 4" xfId="7203"/>
    <cellStyle name="Input 2 2 3 14 2 4 2" xfId="7204"/>
    <cellStyle name="Input 2 2 3 14 2 5" xfId="7205"/>
    <cellStyle name="Input 2 2 3 14 2 5 2" xfId="7206"/>
    <cellStyle name="Input 2 2 3 14 2 6" xfId="7207"/>
    <cellStyle name="Input 2 2 3 14 2 7" xfId="7208"/>
    <cellStyle name="Input 2 2 3 14 3" xfId="7209"/>
    <cellStyle name="Input 2 2 3 14 3 2" xfId="7210"/>
    <cellStyle name="Input 2 2 3 14 3 3" xfId="7211"/>
    <cellStyle name="Input 2 2 3 14 3 4" xfId="7212"/>
    <cellStyle name="Input 2 2 3 14 3 5" xfId="7213"/>
    <cellStyle name="Input 2 2 3 14 4" xfId="7214"/>
    <cellStyle name="Input 2 2 3 14 4 2" xfId="7215"/>
    <cellStyle name="Input 2 2 3 14 4 3" xfId="7216"/>
    <cellStyle name="Input 2 2 3 14 4 4" xfId="7217"/>
    <cellStyle name="Input 2 2 3 14 4 5" xfId="7218"/>
    <cellStyle name="Input 2 2 3 14 5" xfId="7219"/>
    <cellStyle name="Input 2 2 3 14 5 2" xfId="7220"/>
    <cellStyle name="Input 2 2 3 14 6" xfId="7221"/>
    <cellStyle name="Input 2 2 3 14 6 2" xfId="7222"/>
    <cellStyle name="Input 2 2 3 14 7" xfId="7223"/>
    <cellStyle name="Input 2 2 3 14 8" xfId="7224"/>
    <cellStyle name="Input 2 2 3 15" xfId="7225"/>
    <cellStyle name="Input 2 2 3 15 2" xfId="7226"/>
    <cellStyle name="Input 2 2 3 15 2 2" xfId="7227"/>
    <cellStyle name="Input 2 2 3 15 2 3" xfId="7228"/>
    <cellStyle name="Input 2 2 3 15 2 4" xfId="7229"/>
    <cellStyle name="Input 2 2 3 15 2 5" xfId="7230"/>
    <cellStyle name="Input 2 2 3 15 3" xfId="7231"/>
    <cellStyle name="Input 2 2 3 15 3 2" xfId="7232"/>
    <cellStyle name="Input 2 2 3 15 3 3" xfId="7233"/>
    <cellStyle name="Input 2 2 3 15 3 4" xfId="7234"/>
    <cellStyle name="Input 2 2 3 15 3 5" xfId="7235"/>
    <cellStyle name="Input 2 2 3 15 4" xfId="7236"/>
    <cellStyle name="Input 2 2 3 15 4 2" xfId="7237"/>
    <cellStyle name="Input 2 2 3 15 5" xfId="7238"/>
    <cellStyle name="Input 2 2 3 15 5 2" xfId="7239"/>
    <cellStyle name="Input 2 2 3 15 6" xfId="7240"/>
    <cellStyle name="Input 2 2 3 15 7" xfId="7241"/>
    <cellStyle name="Input 2 2 3 16" xfId="7242"/>
    <cellStyle name="Input 2 2 3 16 2" xfId="7243"/>
    <cellStyle name="Input 2 2 3 16 3" xfId="7244"/>
    <cellStyle name="Input 2 2 3 16 4" xfId="7245"/>
    <cellStyle name="Input 2 2 3 16 5" xfId="7246"/>
    <cellStyle name="Input 2 2 3 17" xfId="7247"/>
    <cellStyle name="Input 2 2 3 17 2" xfId="7248"/>
    <cellStyle name="Input 2 2 3 17 3" xfId="7249"/>
    <cellStyle name="Input 2 2 3 17 4" xfId="7250"/>
    <cellStyle name="Input 2 2 3 17 5" xfId="7251"/>
    <cellStyle name="Input 2 2 3 18" xfId="7252"/>
    <cellStyle name="Input 2 2 3 18 2" xfId="7253"/>
    <cellStyle name="Input 2 2 3 19" xfId="7254"/>
    <cellStyle name="Input 2 2 3 19 2" xfId="7255"/>
    <cellStyle name="Input 2 2 3 2" xfId="1050"/>
    <cellStyle name="Input 2 2 3 2 2" xfId="1051"/>
    <cellStyle name="Input 2 2 3 2 2 2" xfId="7256"/>
    <cellStyle name="Input 2 2 3 2 2 2 2" xfId="7257"/>
    <cellStyle name="Input 2 2 3 2 2 2 3" xfId="7258"/>
    <cellStyle name="Input 2 2 3 2 2 2 4" xfId="7259"/>
    <cellStyle name="Input 2 2 3 2 2 2 5" xfId="7260"/>
    <cellStyle name="Input 2 2 3 2 2 3" xfId="7261"/>
    <cellStyle name="Input 2 2 3 2 2 3 2" xfId="7262"/>
    <cellStyle name="Input 2 2 3 2 2 3 3" xfId="7263"/>
    <cellStyle name="Input 2 2 3 2 2 3 4" xfId="7264"/>
    <cellStyle name="Input 2 2 3 2 2 3 5" xfId="7265"/>
    <cellStyle name="Input 2 2 3 2 2 4" xfId="7266"/>
    <cellStyle name="Input 2 2 3 2 2 4 2" xfId="7267"/>
    <cellStyle name="Input 2 2 3 2 2 5" xfId="7268"/>
    <cellStyle name="Input 2 2 3 2 2 5 2" xfId="7269"/>
    <cellStyle name="Input 2 2 3 2 2 6" xfId="7270"/>
    <cellStyle name="Input 2 2 3 2 2 7" xfId="7271"/>
    <cellStyle name="Input 2 2 3 2 3" xfId="7272"/>
    <cellStyle name="Input 2 2 3 2 3 2" xfId="7273"/>
    <cellStyle name="Input 2 2 3 2 3 3" xfId="7274"/>
    <cellStyle name="Input 2 2 3 2 3 4" xfId="7275"/>
    <cellStyle name="Input 2 2 3 2 3 5" xfId="7276"/>
    <cellStyle name="Input 2 2 3 2 4" xfId="7277"/>
    <cellStyle name="Input 2 2 3 2 4 2" xfId="7278"/>
    <cellStyle name="Input 2 2 3 2 4 3" xfId="7279"/>
    <cellStyle name="Input 2 2 3 2 4 4" xfId="7280"/>
    <cellStyle name="Input 2 2 3 2 4 5" xfId="7281"/>
    <cellStyle name="Input 2 2 3 2 5" xfId="7282"/>
    <cellStyle name="Input 2 2 3 2 5 2" xfId="7283"/>
    <cellStyle name="Input 2 2 3 2 6" xfId="7284"/>
    <cellStyle name="Input 2 2 3 2 6 2" xfId="7285"/>
    <cellStyle name="Input 2 2 3 2 7" xfId="7286"/>
    <cellStyle name="Input 2 2 3 2 8" xfId="7287"/>
    <cellStyle name="Input 2 2 3 20" xfId="7288"/>
    <cellStyle name="Input 2 2 3 21" xfId="7289"/>
    <cellStyle name="Input 2 2 3 3" xfId="1052"/>
    <cellStyle name="Input 2 2 3 3 2" xfId="1053"/>
    <cellStyle name="Input 2 2 3 3 2 2" xfId="7290"/>
    <cellStyle name="Input 2 2 3 3 2 2 2" xfId="7291"/>
    <cellStyle name="Input 2 2 3 3 2 2 3" xfId="7292"/>
    <cellStyle name="Input 2 2 3 3 2 2 4" xfId="7293"/>
    <cellStyle name="Input 2 2 3 3 2 2 5" xfId="7294"/>
    <cellStyle name="Input 2 2 3 3 2 3" xfId="7295"/>
    <cellStyle name="Input 2 2 3 3 2 3 2" xfId="7296"/>
    <cellStyle name="Input 2 2 3 3 2 3 3" xfId="7297"/>
    <cellStyle name="Input 2 2 3 3 2 3 4" xfId="7298"/>
    <cellStyle name="Input 2 2 3 3 2 3 5" xfId="7299"/>
    <cellStyle name="Input 2 2 3 3 2 4" xfId="7300"/>
    <cellStyle name="Input 2 2 3 3 2 4 2" xfId="7301"/>
    <cellStyle name="Input 2 2 3 3 2 5" xfId="7302"/>
    <cellStyle name="Input 2 2 3 3 2 5 2" xfId="7303"/>
    <cellStyle name="Input 2 2 3 3 2 6" xfId="7304"/>
    <cellStyle name="Input 2 2 3 3 2 7" xfId="7305"/>
    <cellStyle name="Input 2 2 3 3 3" xfId="7306"/>
    <cellStyle name="Input 2 2 3 3 3 2" xfId="7307"/>
    <cellStyle name="Input 2 2 3 3 3 3" xfId="7308"/>
    <cellStyle name="Input 2 2 3 3 3 4" xfId="7309"/>
    <cellStyle name="Input 2 2 3 3 3 5" xfId="7310"/>
    <cellStyle name="Input 2 2 3 3 4" xfId="7311"/>
    <cellStyle name="Input 2 2 3 3 4 2" xfId="7312"/>
    <cellStyle name="Input 2 2 3 3 4 3" xfId="7313"/>
    <cellStyle name="Input 2 2 3 3 4 4" xfId="7314"/>
    <cellStyle name="Input 2 2 3 3 4 5" xfId="7315"/>
    <cellStyle name="Input 2 2 3 3 5" xfId="7316"/>
    <cellStyle name="Input 2 2 3 3 5 2" xfId="7317"/>
    <cellStyle name="Input 2 2 3 3 6" xfId="7318"/>
    <cellStyle name="Input 2 2 3 3 6 2" xfId="7319"/>
    <cellStyle name="Input 2 2 3 3 7" xfId="7320"/>
    <cellStyle name="Input 2 2 3 3 8" xfId="7321"/>
    <cellStyle name="Input 2 2 3 4" xfId="1054"/>
    <cellStyle name="Input 2 2 3 4 2" xfId="1055"/>
    <cellStyle name="Input 2 2 3 4 2 2" xfId="7322"/>
    <cellStyle name="Input 2 2 3 4 2 2 2" xfId="7323"/>
    <cellStyle name="Input 2 2 3 4 2 2 3" xfId="7324"/>
    <cellStyle name="Input 2 2 3 4 2 2 4" xfId="7325"/>
    <cellStyle name="Input 2 2 3 4 2 2 5" xfId="7326"/>
    <cellStyle name="Input 2 2 3 4 2 3" xfId="7327"/>
    <cellStyle name="Input 2 2 3 4 2 3 2" xfId="7328"/>
    <cellStyle name="Input 2 2 3 4 2 3 3" xfId="7329"/>
    <cellStyle name="Input 2 2 3 4 2 3 4" xfId="7330"/>
    <cellStyle name="Input 2 2 3 4 2 3 5" xfId="7331"/>
    <cellStyle name="Input 2 2 3 4 2 4" xfId="7332"/>
    <cellStyle name="Input 2 2 3 4 2 4 2" xfId="7333"/>
    <cellStyle name="Input 2 2 3 4 2 5" xfId="7334"/>
    <cellStyle name="Input 2 2 3 4 2 5 2" xfId="7335"/>
    <cellStyle name="Input 2 2 3 4 2 6" xfId="7336"/>
    <cellStyle name="Input 2 2 3 4 2 7" xfId="7337"/>
    <cellStyle name="Input 2 2 3 4 3" xfId="7338"/>
    <cellStyle name="Input 2 2 3 4 3 2" xfId="7339"/>
    <cellStyle name="Input 2 2 3 4 3 3" xfId="7340"/>
    <cellStyle name="Input 2 2 3 4 3 4" xfId="7341"/>
    <cellStyle name="Input 2 2 3 4 3 5" xfId="7342"/>
    <cellStyle name="Input 2 2 3 4 4" xfId="7343"/>
    <cellStyle name="Input 2 2 3 4 4 2" xfId="7344"/>
    <cellStyle name="Input 2 2 3 4 4 3" xfId="7345"/>
    <cellStyle name="Input 2 2 3 4 4 4" xfId="7346"/>
    <cellStyle name="Input 2 2 3 4 4 5" xfId="7347"/>
    <cellStyle name="Input 2 2 3 4 5" xfId="7348"/>
    <cellStyle name="Input 2 2 3 4 5 2" xfId="7349"/>
    <cellStyle name="Input 2 2 3 4 6" xfId="7350"/>
    <cellStyle name="Input 2 2 3 4 6 2" xfId="7351"/>
    <cellStyle name="Input 2 2 3 4 7" xfId="7352"/>
    <cellStyle name="Input 2 2 3 4 8" xfId="7353"/>
    <cellStyle name="Input 2 2 3 5" xfId="1056"/>
    <cellStyle name="Input 2 2 3 5 2" xfId="1057"/>
    <cellStyle name="Input 2 2 3 5 2 2" xfId="7354"/>
    <cellStyle name="Input 2 2 3 5 2 2 2" xfId="7355"/>
    <cellStyle name="Input 2 2 3 5 2 2 3" xfId="7356"/>
    <cellStyle name="Input 2 2 3 5 2 2 4" xfId="7357"/>
    <cellStyle name="Input 2 2 3 5 2 2 5" xfId="7358"/>
    <cellStyle name="Input 2 2 3 5 2 3" xfId="7359"/>
    <cellStyle name="Input 2 2 3 5 2 3 2" xfId="7360"/>
    <cellStyle name="Input 2 2 3 5 2 3 3" xfId="7361"/>
    <cellStyle name="Input 2 2 3 5 2 3 4" xfId="7362"/>
    <cellStyle name="Input 2 2 3 5 2 3 5" xfId="7363"/>
    <cellStyle name="Input 2 2 3 5 2 4" xfId="7364"/>
    <cellStyle name="Input 2 2 3 5 2 4 2" xfId="7365"/>
    <cellStyle name="Input 2 2 3 5 2 5" xfId="7366"/>
    <cellStyle name="Input 2 2 3 5 2 5 2" xfId="7367"/>
    <cellStyle name="Input 2 2 3 5 2 6" xfId="7368"/>
    <cellStyle name="Input 2 2 3 5 2 7" xfId="7369"/>
    <cellStyle name="Input 2 2 3 5 3" xfId="7370"/>
    <cellStyle name="Input 2 2 3 5 3 2" xfId="7371"/>
    <cellStyle name="Input 2 2 3 5 3 3" xfId="7372"/>
    <cellStyle name="Input 2 2 3 5 3 4" xfId="7373"/>
    <cellStyle name="Input 2 2 3 5 3 5" xfId="7374"/>
    <cellStyle name="Input 2 2 3 5 4" xfId="7375"/>
    <cellStyle name="Input 2 2 3 5 4 2" xfId="7376"/>
    <cellStyle name="Input 2 2 3 5 4 3" xfId="7377"/>
    <cellStyle name="Input 2 2 3 5 4 4" xfId="7378"/>
    <cellStyle name="Input 2 2 3 5 4 5" xfId="7379"/>
    <cellStyle name="Input 2 2 3 5 5" xfId="7380"/>
    <cellStyle name="Input 2 2 3 5 5 2" xfId="7381"/>
    <cellStyle name="Input 2 2 3 5 6" xfId="7382"/>
    <cellStyle name="Input 2 2 3 5 6 2" xfId="7383"/>
    <cellStyle name="Input 2 2 3 5 7" xfId="7384"/>
    <cellStyle name="Input 2 2 3 5 8" xfId="7385"/>
    <cellStyle name="Input 2 2 3 6" xfId="1058"/>
    <cellStyle name="Input 2 2 3 6 2" xfId="7386"/>
    <cellStyle name="Input 2 2 3 6 2 2" xfId="7387"/>
    <cellStyle name="Input 2 2 3 6 2 2 2" xfId="7388"/>
    <cellStyle name="Input 2 2 3 6 2 2 3" xfId="7389"/>
    <cellStyle name="Input 2 2 3 6 2 2 4" xfId="7390"/>
    <cellStyle name="Input 2 2 3 6 2 2 5" xfId="7391"/>
    <cellStyle name="Input 2 2 3 6 2 3" xfId="7392"/>
    <cellStyle name="Input 2 2 3 6 2 3 2" xfId="7393"/>
    <cellStyle name="Input 2 2 3 6 2 3 3" xfId="7394"/>
    <cellStyle name="Input 2 2 3 6 2 3 4" xfId="7395"/>
    <cellStyle name="Input 2 2 3 6 2 3 5" xfId="7396"/>
    <cellStyle name="Input 2 2 3 6 2 4" xfId="7397"/>
    <cellStyle name="Input 2 2 3 6 2 4 2" xfId="7398"/>
    <cellStyle name="Input 2 2 3 6 2 5" xfId="7399"/>
    <cellStyle name="Input 2 2 3 6 2 5 2" xfId="7400"/>
    <cellStyle name="Input 2 2 3 6 2 6" xfId="7401"/>
    <cellStyle name="Input 2 2 3 6 2 7" xfId="7402"/>
    <cellStyle name="Input 2 2 3 6 3" xfId="7403"/>
    <cellStyle name="Input 2 2 3 6 3 2" xfId="7404"/>
    <cellStyle name="Input 2 2 3 6 3 3" xfId="7405"/>
    <cellStyle name="Input 2 2 3 6 3 4" xfId="7406"/>
    <cellStyle name="Input 2 2 3 6 3 5" xfId="7407"/>
    <cellStyle name="Input 2 2 3 6 4" xfId="7408"/>
    <cellStyle name="Input 2 2 3 6 4 2" xfId="7409"/>
    <cellStyle name="Input 2 2 3 6 4 3" xfId="7410"/>
    <cellStyle name="Input 2 2 3 6 4 4" xfId="7411"/>
    <cellStyle name="Input 2 2 3 6 4 5" xfId="7412"/>
    <cellStyle name="Input 2 2 3 6 5" xfId="7413"/>
    <cellStyle name="Input 2 2 3 6 5 2" xfId="7414"/>
    <cellStyle name="Input 2 2 3 6 6" xfId="7415"/>
    <cellStyle name="Input 2 2 3 6 6 2" xfId="7416"/>
    <cellStyle name="Input 2 2 3 6 7" xfId="7417"/>
    <cellStyle name="Input 2 2 3 6 8" xfId="7418"/>
    <cellStyle name="Input 2 2 3 7" xfId="7419"/>
    <cellStyle name="Input 2 2 3 7 2" xfId="7420"/>
    <cellStyle name="Input 2 2 3 7 2 2" xfId="7421"/>
    <cellStyle name="Input 2 2 3 7 2 2 2" xfId="7422"/>
    <cellStyle name="Input 2 2 3 7 2 2 3" xfId="7423"/>
    <cellStyle name="Input 2 2 3 7 2 2 4" xfId="7424"/>
    <cellStyle name="Input 2 2 3 7 2 2 5" xfId="7425"/>
    <cellStyle name="Input 2 2 3 7 2 3" xfId="7426"/>
    <cellStyle name="Input 2 2 3 7 2 3 2" xfId="7427"/>
    <cellStyle name="Input 2 2 3 7 2 3 3" xfId="7428"/>
    <cellStyle name="Input 2 2 3 7 2 3 4" xfId="7429"/>
    <cellStyle name="Input 2 2 3 7 2 3 5" xfId="7430"/>
    <cellStyle name="Input 2 2 3 7 2 4" xfId="7431"/>
    <cellStyle name="Input 2 2 3 7 2 4 2" xfId="7432"/>
    <cellStyle name="Input 2 2 3 7 2 5" xfId="7433"/>
    <cellStyle name="Input 2 2 3 7 2 5 2" xfId="7434"/>
    <cellStyle name="Input 2 2 3 7 2 6" xfId="7435"/>
    <cellStyle name="Input 2 2 3 7 2 7" xfId="7436"/>
    <cellStyle name="Input 2 2 3 7 3" xfId="7437"/>
    <cellStyle name="Input 2 2 3 7 3 2" xfId="7438"/>
    <cellStyle name="Input 2 2 3 7 3 3" xfId="7439"/>
    <cellStyle name="Input 2 2 3 7 3 4" xfId="7440"/>
    <cellStyle name="Input 2 2 3 7 3 5" xfId="7441"/>
    <cellStyle name="Input 2 2 3 7 4" xfId="7442"/>
    <cellStyle name="Input 2 2 3 7 4 2" xfId="7443"/>
    <cellStyle name="Input 2 2 3 7 4 3" xfId="7444"/>
    <cellStyle name="Input 2 2 3 7 4 4" xfId="7445"/>
    <cellStyle name="Input 2 2 3 7 4 5" xfId="7446"/>
    <cellStyle name="Input 2 2 3 7 5" xfId="7447"/>
    <cellStyle name="Input 2 2 3 7 5 2" xfId="7448"/>
    <cellStyle name="Input 2 2 3 7 6" xfId="7449"/>
    <cellStyle name="Input 2 2 3 7 6 2" xfId="7450"/>
    <cellStyle name="Input 2 2 3 7 7" xfId="7451"/>
    <cellStyle name="Input 2 2 3 7 8" xfId="7452"/>
    <cellStyle name="Input 2 2 3 8" xfId="7453"/>
    <cellStyle name="Input 2 2 3 8 2" xfId="7454"/>
    <cellStyle name="Input 2 2 3 8 2 2" xfId="7455"/>
    <cellStyle name="Input 2 2 3 8 2 2 2" xfId="7456"/>
    <cellStyle name="Input 2 2 3 8 2 2 3" xfId="7457"/>
    <cellStyle name="Input 2 2 3 8 2 2 4" xfId="7458"/>
    <cellStyle name="Input 2 2 3 8 2 2 5" xfId="7459"/>
    <cellStyle name="Input 2 2 3 8 2 3" xfId="7460"/>
    <cellStyle name="Input 2 2 3 8 2 3 2" xfId="7461"/>
    <cellStyle name="Input 2 2 3 8 2 3 3" xfId="7462"/>
    <cellStyle name="Input 2 2 3 8 2 3 4" xfId="7463"/>
    <cellStyle name="Input 2 2 3 8 2 3 5" xfId="7464"/>
    <cellStyle name="Input 2 2 3 8 2 4" xfId="7465"/>
    <cellStyle name="Input 2 2 3 8 2 4 2" xfId="7466"/>
    <cellStyle name="Input 2 2 3 8 2 5" xfId="7467"/>
    <cellStyle name="Input 2 2 3 8 2 5 2" xfId="7468"/>
    <cellStyle name="Input 2 2 3 8 2 6" xfId="7469"/>
    <cellStyle name="Input 2 2 3 8 2 7" xfId="7470"/>
    <cellStyle name="Input 2 2 3 8 3" xfId="7471"/>
    <cellStyle name="Input 2 2 3 8 3 2" xfId="7472"/>
    <cellStyle name="Input 2 2 3 8 3 3" xfId="7473"/>
    <cellStyle name="Input 2 2 3 8 3 4" xfId="7474"/>
    <cellStyle name="Input 2 2 3 8 3 5" xfId="7475"/>
    <cellStyle name="Input 2 2 3 8 4" xfId="7476"/>
    <cellStyle name="Input 2 2 3 8 4 2" xfId="7477"/>
    <cellStyle name="Input 2 2 3 8 4 3" xfId="7478"/>
    <cellStyle name="Input 2 2 3 8 4 4" xfId="7479"/>
    <cellStyle name="Input 2 2 3 8 4 5" xfId="7480"/>
    <cellStyle name="Input 2 2 3 8 5" xfId="7481"/>
    <cellStyle name="Input 2 2 3 8 5 2" xfId="7482"/>
    <cellStyle name="Input 2 2 3 8 6" xfId="7483"/>
    <cellStyle name="Input 2 2 3 8 6 2" xfId="7484"/>
    <cellStyle name="Input 2 2 3 8 7" xfId="7485"/>
    <cellStyle name="Input 2 2 3 8 8" xfId="7486"/>
    <cellStyle name="Input 2 2 3 9" xfId="7487"/>
    <cellStyle name="Input 2 2 3 9 2" xfId="7488"/>
    <cellStyle name="Input 2 2 3 9 2 2" xfId="7489"/>
    <cellStyle name="Input 2 2 3 9 2 2 2" xfId="7490"/>
    <cellStyle name="Input 2 2 3 9 2 2 3" xfId="7491"/>
    <cellStyle name="Input 2 2 3 9 2 2 4" xfId="7492"/>
    <cellStyle name="Input 2 2 3 9 2 2 5" xfId="7493"/>
    <cellStyle name="Input 2 2 3 9 2 3" xfId="7494"/>
    <cellStyle name="Input 2 2 3 9 2 3 2" xfId="7495"/>
    <cellStyle name="Input 2 2 3 9 2 3 3" xfId="7496"/>
    <cellStyle name="Input 2 2 3 9 2 3 4" xfId="7497"/>
    <cellStyle name="Input 2 2 3 9 2 3 5" xfId="7498"/>
    <cellStyle name="Input 2 2 3 9 2 4" xfId="7499"/>
    <cellStyle name="Input 2 2 3 9 2 4 2" xfId="7500"/>
    <cellStyle name="Input 2 2 3 9 2 5" xfId="7501"/>
    <cellStyle name="Input 2 2 3 9 2 5 2" xfId="7502"/>
    <cellStyle name="Input 2 2 3 9 2 6" xfId="7503"/>
    <cellStyle name="Input 2 2 3 9 2 7" xfId="7504"/>
    <cellStyle name="Input 2 2 3 9 3" xfId="7505"/>
    <cellStyle name="Input 2 2 3 9 3 2" xfId="7506"/>
    <cellStyle name="Input 2 2 3 9 3 3" xfId="7507"/>
    <cellStyle name="Input 2 2 3 9 3 4" xfId="7508"/>
    <cellStyle name="Input 2 2 3 9 3 5" xfId="7509"/>
    <cellStyle name="Input 2 2 3 9 4" xfId="7510"/>
    <cellStyle name="Input 2 2 3 9 4 2" xfId="7511"/>
    <cellStyle name="Input 2 2 3 9 4 3" xfId="7512"/>
    <cellStyle name="Input 2 2 3 9 4 4" xfId="7513"/>
    <cellStyle name="Input 2 2 3 9 4 5" xfId="7514"/>
    <cellStyle name="Input 2 2 3 9 5" xfId="7515"/>
    <cellStyle name="Input 2 2 3 9 5 2" xfId="7516"/>
    <cellStyle name="Input 2 2 3 9 6" xfId="7517"/>
    <cellStyle name="Input 2 2 3 9 6 2" xfId="7518"/>
    <cellStyle name="Input 2 2 3 9 7" xfId="7519"/>
    <cellStyle name="Input 2 2 3 9 8" xfId="7520"/>
    <cellStyle name="Input 2 2 4" xfId="1059"/>
    <cellStyle name="Input 2 2 4 2" xfId="1060"/>
    <cellStyle name="Input 2 2 5" xfId="1061"/>
    <cellStyle name="Input 2 2 5 2" xfId="1062"/>
    <cellStyle name="Input 2 2 6" xfId="1063"/>
    <cellStyle name="Input 2 2 7" xfId="7521"/>
    <cellStyle name="Input 2 2 7 2" xfId="7522"/>
    <cellStyle name="Input 2 2_T-straight with PEDs adjustor" xfId="7523"/>
    <cellStyle name="Input 2 3" xfId="1064"/>
    <cellStyle name="Input 2 3 2" xfId="1065"/>
    <cellStyle name="Input 2 3 2 10" xfId="7524"/>
    <cellStyle name="Input 2 3 2 10 2" xfId="7525"/>
    <cellStyle name="Input 2 3 2 10 2 2" xfId="7526"/>
    <cellStyle name="Input 2 3 2 10 2 2 2" xfId="7527"/>
    <cellStyle name="Input 2 3 2 10 2 2 3" xfId="7528"/>
    <cellStyle name="Input 2 3 2 10 2 2 4" xfId="7529"/>
    <cellStyle name="Input 2 3 2 10 2 2 5" xfId="7530"/>
    <cellStyle name="Input 2 3 2 10 2 3" xfId="7531"/>
    <cellStyle name="Input 2 3 2 10 2 3 2" xfId="7532"/>
    <cellStyle name="Input 2 3 2 10 2 3 3" xfId="7533"/>
    <cellStyle name="Input 2 3 2 10 2 3 4" xfId="7534"/>
    <cellStyle name="Input 2 3 2 10 2 3 5" xfId="7535"/>
    <cellStyle name="Input 2 3 2 10 2 4" xfId="7536"/>
    <cellStyle name="Input 2 3 2 10 2 4 2" xfId="7537"/>
    <cellStyle name="Input 2 3 2 10 2 5" xfId="7538"/>
    <cellStyle name="Input 2 3 2 10 2 5 2" xfId="7539"/>
    <cellStyle name="Input 2 3 2 10 2 6" xfId="7540"/>
    <cellStyle name="Input 2 3 2 10 2 7" xfId="7541"/>
    <cellStyle name="Input 2 3 2 10 3" xfId="7542"/>
    <cellStyle name="Input 2 3 2 10 3 2" xfId="7543"/>
    <cellStyle name="Input 2 3 2 10 3 3" xfId="7544"/>
    <cellStyle name="Input 2 3 2 10 3 4" xfId="7545"/>
    <cellStyle name="Input 2 3 2 10 3 5" xfId="7546"/>
    <cellStyle name="Input 2 3 2 10 4" xfId="7547"/>
    <cellStyle name="Input 2 3 2 10 4 2" xfId="7548"/>
    <cellStyle name="Input 2 3 2 10 4 3" xfId="7549"/>
    <cellStyle name="Input 2 3 2 10 4 4" xfId="7550"/>
    <cellStyle name="Input 2 3 2 10 4 5" xfId="7551"/>
    <cellStyle name="Input 2 3 2 10 5" xfId="7552"/>
    <cellStyle name="Input 2 3 2 10 5 2" xfId="7553"/>
    <cellStyle name="Input 2 3 2 10 6" xfId="7554"/>
    <cellStyle name="Input 2 3 2 10 6 2" xfId="7555"/>
    <cellStyle name="Input 2 3 2 10 7" xfId="7556"/>
    <cellStyle name="Input 2 3 2 10 8" xfId="7557"/>
    <cellStyle name="Input 2 3 2 11" xfId="7558"/>
    <cellStyle name="Input 2 3 2 11 2" xfId="7559"/>
    <cellStyle name="Input 2 3 2 11 2 2" xfId="7560"/>
    <cellStyle name="Input 2 3 2 11 2 2 2" xfId="7561"/>
    <cellStyle name="Input 2 3 2 11 2 2 3" xfId="7562"/>
    <cellStyle name="Input 2 3 2 11 2 2 4" xfId="7563"/>
    <cellStyle name="Input 2 3 2 11 2 2 5" xfId="7564"/>
    <cellStyle name="Input 2 3 2 11 2 3" xfId="7565"/>
    <cellStyle name="Input 2 3 2 11 2 3 2" xfId="7566"/>
    <cellStyle name="Input 2 3 2 11 2 3 3" xfId="7567"/>
    <cellStyle name="Input 2 3 2 11 2 3 4" xfId="7568"/>
    <cellStyle name="Input 2 3 2 11 2 3 5" xfId="7569"/>
    <cellStyle name="Input 2 3 2 11 2 4" xfId="7570"/>
    <cellStyle name="Input 2 3 2 11 2 4 2" xfId="7571"/>
    <cellStyle name="Input 2 3 2 11 2 5" xfId="7572"/>
    <cellStyle name="Input 2 3 2 11 2 5 2" xfId="7573"/>
    <cellStyle name="Input 2 3 2 11 2 6" xfId="7574"/>
    <cellStyle name="Input 2 3 2 11 2 7" xfId="7575"/>
    <cellStyle name="Input 2 3 2 11 3" xfId="7576"/>
    <cellStyle name="Input 2 3 2 11 3 2" xfId="7577"/>
    <cellStyle name="Input 2 3 2 11 3 3" xfId="7578"/>
    <cellStyle name="Input 2 3 2 11 3 4" xfId="7579"/>
    <cellStyle name="Input 2 3 2 11 3 5" xfId="7580"/>
    <cellStyle name="Input 2 3 2 11 4" xfId="7581"/>
    <cellStyle name="Input 2 3 2 11 4 2" xfId="7582"/>
    <cellStyle name="Input 2 3 2 11 4 3" xfId="7583"/>
    <cellStyle name="Input 2 3 2 11 4 4" xfId="7584"/>
    <cellStyle name="Input 2 3 2 11 4 5" xfId="7585"/>
    <cellStyle name="Input 2 3 2 11 5" xfId="7586"/>
    <cellStyle name="Input 2 3 2 11 5 2" xfId="7587"/>
    <cellStyle name="Input 2 3 2 11 6" xfId="7588"/>
    <cellStyle name="Input 2 3 2 11 6 2" xfId="7589"/>
    <cellStyle name="Input 2 3 2 11 7" xfId="7590"/>
    <cellStyle name="Input 2 3 2 11 8" xfId="7591"/>
    <cellStyle name="Input 2 3 2 12" xfId="7592"/>
    <cellStyle name="Input 2 3 2 12 2" xfId="7593"/>
    <cellStyle name="Input 2 3 2 12 2 2" xfId="7594"/>
    <cellStyle name="Input 2 3 2 12 2 2 2" xfId="7595"/>
    <cellStyle name="Input 2 3 2 12 2 2 3" xfId="7596"/>
    <cellStyle name="Input 2 3 2 12 2 2 4" xfId="7597"/>
    <cellStyle name="Input 2 3 2 12 2 2 5" xfId="7598"/>
    <cellStyle name="Input 2 3 2 12 2 3" xfId="7599"/>
    <cellStyle name="Input 2 3 2 12 2 3 2" xfId="7600"/>
    <cellStyle name="Input 2 3 2 12 2 3 3" xfId="7601"/>
    <cellStyle name="Input 2 3 2 12 2 3 4" xfId="7602"/>
    <cellStyle name="Input 2 3 2 12 2 3 5" xfId="7603"/>
    <cellStyle name="Input 2 3 2 12 2 4" xfId="7604"/>
    <cellStyle name="Input 2 3 2 12 2 4 2" xfId="7605"/>
    <cellStyle name="Input 2 3 2 12 2 5" xfId="7606"/>
    <cellStyle name="Input 2 3 2 12 2 5 2" xfId="7607"/>
    <cellStyle name="Input 2 3 2 12 2 6" xfId="7608"/>
    <cellStyle name="Input 2 3 2 12 2 7" xfId="7609"/>
    <cellStyle name="Input 2 3 2 12 3" xfId="7610"/>
    <cellStyle name="Input 2 3 2 12 3 2" xfId="7611"/>
    <cellStyle name="Input 2 3 2 12 3 3" xfId="7612"/>
    <cellStyle name="Input 2 3 2 12 3 4" xfId="7613"/>
    <cellStyle name="Input 2 3 2 12 3 5" xfId="7614"/>
    <cellStyle name="Input 2 3 2 12 4" xfId="7615"/>
    <cellStyle name="Input 2 3 2 12 4 2" xfId="7616"/>
    <cellStyle name="Input 2 3 2 12 4 3" xfId="7617"/>
    <cellStyle name="Input 2 3 2 12 4 4" xfId="7618"/>
    <cellStyle name="Input 2 3 2 12 4 5" xfId="7619"/>
    <cellStyle name="Input 2 3 2 12 5" xfId="7620"/>
    <cellStyle name="Input 2 3 2 12 5 2" xfId="7621"/>
    <cellStyle name="Input 2 3 2 12 6" xfId="7622"/>
    <cellStyle name="Input 2 3 2 12 6 2" xfId="7623"/>
    <cellStyle name="Input 2 3 2 12 7" xfId="7624"/>
    <cellStyle name="Input 2 3 2 12 8" xfId="7625"/>
    <cellStyle name="Input 2 3 2 13" xfId="7626"/>
    <cellStyle name="Input 2 3 2 13 2" xfId="7627"/>
    <cellStyle name="Input 2 3 2 13 2 2" xfId="7628"/>
    <cellStyle name="Input 2 3 2 13 2 2 2" xfId="7629"/>
    <cellStyle name="Input 2 3 2 13 2 2 3" xfId="7630"/>
    <cellStyle name="Input 2 3 2 13 2 2 4" xfId="7631"/>
    <cellStyle name="Input 2 3 2 13 2 2 5" xfId="7632"/>
    <cellStyle name="Input 2 3 2 13 2 3" xfId="7633"/>
    <cellStyle name="Input 2 3 2 13 2 3 2" xfId="7634"/>
    <cellStyle name="Input 2 3 2 13 2 3 3" xfId="7635"/>
    <cellStyle name="Input 2 3 2 13 2 3 4" xfId="7636"/>
    <cellStyle name="Input 2 3 2 13 2 3 5" xfId="7637"/>
    <cellStyle name="Input 2 3 2 13 2 4" xfId="7638"/>
    <cellStyle name="Input 2 3 2 13 2 4 2" xfId="7639"/>
    <cellStyle name="Input 2 3 2 13 2 5" xfId="7640"/>
    <cellStyle name="Input 2 3 2 13 2 5 2" xfId="7641"/>
    <cellStyle name="Input 2 3 2 13 2 6" xfId="7642"/>
    <cellStyle name="Input 2 3 2 13 2 7" xfId="7643"/>
    <cellStyle name="Input 2 3 2 13 3" xfId="7644"/>
    <cellStyle name="Input 2 3 2 13 3 2" xfId="7645"/>
    <cellStyle name="Input 2 3 2 13 3 3" xfId="7646"/>
    <cellStyle name="Input 2 3 2 13 3 4" xfId="7647"/>
    <cellStyle name="Input 2 3 2 13 3 5" xfId="7648"/>
    <cellStyle name="Input 2 3 2 13 4" xfId="7649"/>
    <cellStyle name="Input 2 3 2 13 4 2" xfId="7650"/>
    <cellStyle name="Input 2 3 2 13 4 3" xfId="7651"/>
    <cellStyle name="Input 2 3 2 13 4 4" xfId="7652"/>
    <cellStyle name="Input 2 3 2 13 4 5" xfId="7653"/>
    <cellStyle name="Input 2 3 2 13 5" xfId="7654"/>
    <cellStyle name="Input 2 3 2 13 5 2" xfId="7655"/>
    <cellStyle name="Input 2 3 2 13 6" xfId="7656"/>
    <cellStyle name="Input 2 3 2 13 6 2" xfId="7657"/>
    <cellStyle name="Input 2 3 2 13 7" xfId="7658"/>
    <cellStyle name="Input 2 3 2 13 8" xfId="7659"/>
    <cellStyle name="Input 2 3 2 14" xfId="7660"/>
    <cellStyle name="Input 2 3 2 14 2" xfId="7661"/>
    <cellStyle name="Input 2 3 2 14 2 2" xfId="7662"/>
    <cellStyle name="Input 2 3 2 14 2 2 2" xfId="7663"/>
    <cellStyle name="Input 2 3 2 14 2 2 3" xfId="7664"/>
    <cellStyle name="Input 2 3 2 14 2 2 4" xfId="7665"/>
    <cellStyle name="Input 2 3 2 14 2 2 5" xfId="7666"/>
    <cellStyle name="Input 2 3 2 14 2 3" xfId="7667"/>
    <cellStyle name="Input 2 3 2 14 2 3 2" xfId="7668"/>
    <cellStyle name="Input 2 3 2 14 2 3 3" xfId="7669"/>
    <cellStyle name="Input 2 3 2 14 2 3 4" xfId="7670"/>
    <cellStyle name="Input 2 3 2 14 2 3 5" xfId="7671"/>
    <cellStyle name="Input 2 3 2 14 2 4" xfId="7672"/>
    <cellStyle name="Input 2 3 2 14 2 4 2" xfId="7673"/>
    <cellStyle name="Input 2 3 2 14 2 5" xfId="7674"/>
    <cellStyle name="Input 2 3 2 14 2 5 2" xfId="7675"/>
    <cellStyle name="Input 2 3 2 14 2 6" xfId="7676"/>
    <cellStyle name="Input 2 3 2 14 2 7" xfId="7677"/>
    <cellStyle name="Input 2 3 2 14 3" xfId="7678"/>
    <cellStyle name="Input 2 3 2 14 3 2" xfId="7679"/>
    <cellStyle name="Input 2 3 2 14 3 3" xfId="7680"/>
    <cellStyle name="Input 2 3 2 14 3 4" xfId="7681"/>
    <cellStyle name="Input 2 3 2 14 3 5" xfId="7682"/>
    <cellStyle name="Input 2 3 2 14 4" xfId="7683"/>
    <cellStyle name="Input 2 3 2 14 4 2" xfId="7684"/>
    <cellStyle name="Input 2 3 2 14 4 3" xfId="7685"/>
    <cellStyle name="Input 2 3 2 14 4 4" xfId="7686"/>
    <cellStyle name="Input 2 3 2 14 4 5" xfId="7687"/>
    <cellStyle name="Input 2 3 2 14 5" xfId="7688"/>
    <cellStyle name="Input 2 3 2 14 5 2" xfId="7689"/>
    <cellStyle name="Input 2 3 2 14 6" xfId="7690"/>
    <cellStyle name="Input 2 3 2 14 6 2" xfId="7691"/>
    <cellStyle name="Input 2 3 2 14 7" xfId="7692"/>
    <cellStyle name="Input 2 3 2 14 8" xfId="7693"/>
    <cellStyle name="Input 2 3 2 15" xfId="7694"/>
    <cellStyle name="Input 2 3 2 15 2" xfId="7695"/>
    <cellStyle name="Input 2 3 2 15 2 2" xfId="7696"/>
    <cellStyle name="Input 2 3 2 15 2 3" xfId="7697"/>
    <cellStyle name="Input 2 3 2 15 2 4" xfId="7698"/>
    <cellStyle name="Input 2 3 2 15 2 5" xfId="7699"/>
    <cellStyle name="Input 2 3 2 15 3" xfId="7700"/>
    <cellStyle name="Input 2 3 2 15 3 2" xfId="7701"/>
    <cellStyle name="Input 2 3 2 15 3 3" xfId="7702"/>
    <cellStyle name="Input 2 3 2 15 3 4" xfId="7703"/>
    <cellStyle name="Input 2 3 2 15 3 5" xfId="7704"/>
    <cellStyle name="Input 2 3 2 15 4" xfId="7705"/>
    <cellStyle name="Input 2 3 2 15 4 2" xfId="7706"/>
    <cellStyle name="Input 2 3 2 15 5" xfId="7707"/>
    <cellStyle name="Input 2 3 2 15 5 2" xfId="7708"/>
    <cellStyle name="Input 2 3 2 15 6" xfId="7709"/>
    <cellStyle name="Input 2 3 2 15 7" xfId="7710"/>
    <cellStyle name="Input 2 3 2 16" xfId="7711"/>
    <cellStyle name="Input 2 3 2 16 2" xfId="7712"/>
    <cellStyle name="Input 2 3 2 16 3" xfId="7713"/>
    <cellStyle name="Input 2 3 2 16 4" xfId="7714"/>
    <cellStyle name="Input 2 3 2 16 5" xfId="7715"/>
    <cellStyle name="Input 2 3 2 17" xfId="7716"/>
    <cellStyle name="Input 2 3 2 17 2" xfId="7717"/>
    <cellStyle name="Input 2 3 2 17 3" xfId="7718"/>
    <cellStyle name="Input 2 3 2 17 4" xfId="7719"/>
    <cellStyle name="Input 2 3 2 17 5" xfId="7720"/>
    <cellStyle name="Input 2 3 2 18" xfId="7721"/>
    <cellStyle name="Input 2 3 2 18 2" xfId="7722"/>
    <cellStyle name="Input 2 3 2 19" xfId="7723"/>
    <cellStyle name="Input 2 3 2 19 2" xfId="7724"/>
    <cellStyle name="Input 2 3 2 2" xfId="1066"/>
    <cellStyle name="Input 2 3 2 2 2" xfId="1067"/>
    <cellStyle name="Input 2 3 2 2 2 2" xfId="7725"/>
    <cellStyle name="Input 2 3 2 2 2 2 2" xfId="7726"/>
    <cellStyle name="Input 2 3 2 2 2 2 3" xfId="7727"/>
    <cellStyle name="Input 2 3 2 2 2 2 4" xfId="7728"/>
    <cellStyle name="Input 2 3 2 2 2 2 5" xfId="7729"/>
    <cellStyle name="Input 2 3 2 2 2 3" xfId="7730"/>
    <cellStyle name="Input 2 3 2 2 2 3 2" xfId="7731"/>
    <cellStyle name="Input 2 3 2 2 2 3 3" xfId="7732"/>
    <cellStyle name="Input 2 3 2 2 2 3 4" xfId="7733"/>
    <cellStyle name="Input 2 3 2 2 2 3 5" xfId="7734"/>
    <cellStyle name="Input 2 3 2 2 2 4" xfId="7735"/>
    <cellStyle name="Input 2 3 2 2 2 4 2" xfId="7736"/>
    <cellStyle name="Input 2 3 2 2 2 5" xfId="7737"/>
    <cellStyle name="Input 2 3 2 2 2 5 2" xfId="7738"/>
    <cellStyle name="Input 2 3 2 2 2 6" xfId="7739"/>
    <cellStyle name="Input 2 3 2 2 2 7" xfId="7740"/>
    <cellStyle name="Input 2 3 2 2 3" xfId="7741"/>
    <cellStyle name="Input 2 3 2 2 3 2" xfId="7742"/>
    <cellStyle name="Input 2 3 2 2 3 3" xfId="7743"/>
    <cellStyle name="Input 2 3 2 2 3 4" xfId="7744"/>
    <cellStyle name="Input 2 3 2 2 3 5" xfId="7745"/>
    <cellStyle name="Input 2 3 2 2 4" xfId="7746"/>
    <cellStyle name="Input 2 3 2 2 4 2" xfId="7747"/>
    <cellStyle name="Input 2 3 2 2 4 3" xfId="7748"/>
    <cellStyle name="Input 2 3 2 2 4 4" xfId="7749"/>
    <cellStyle name="Input 2 3 2 2 4 5" xfId="7750"/>
    <cellStyle name="Input 2 3 2 2 5" xfId="7751"/>
    <cellStyle name="Input 2 3 2 2 5 2" xfId="7752"/>
    <cellStyle name="Input 2 3 2 2 6" xfId="7753"/>
    <cellStyle name="Input 2 3 2 2 6 2" xfId="7754"/>
    <cellStyle name="Input 2 3 2 2 7" xfId="7755"/>
    <cellStyle name="Input 2 3 2 2 8" xfId="7756"/>
    <cellStyle name="Input 2 3 2 20" xfId="7757"/>
    <cellStyle name="Input 2 3 2 21" xfId="7758"/>
    <cellStyle name="Input 2 3 2 3" xfId="1068"/>
    <cellStyle name="Input 2 3 2 3 2" xfId="1069"/>
    <cellStyle name="Input 2 3 2 3 2 2" xfId="7759"/>
    <cellStyle name="Input 2 3 2 3 2 2 2" xfId="7760"/>
    <cellStyle name="Input 2 3 2 3 2 2 3" xfId="7761"/>
    <cellStyle name="Input 2 3 2 3 2 2 4" xfId="7762"/>
    <cellStyle name="Input 2 3 2 3 2 2 5" xfId="7763"/>
    <cellStyle name="Input 2 3 2 3 2 3" xfId="7764"/>
    <cellStyle name="Input 2 3 2 3 2 3 2" xfId="7765"/>
    <cellStyle name="Input 2 3 2 3 2 3 3" xfId="7766"/>
    <cellStyle name="Input 2 3 2 3 2 3 4" xfId="7767"/>
    <cellStyle name="Input 2 3 2 3 2 3 5" xfId="7768"/>
    <cellStyle name="Input 2 3 2 3 2 4" xfId="7769"/>
    <cellStyle name="Input 2 3 2 3 2 4 2" xfId="7770"/>
    <cellStyle name="Input 2 3 2 3 2 5" xfId="7771"/>
    <cellStyle name="Input 2 3 2 3 2 5 2" xfId="7772"/>
    <cellStyle name="Input 2 3 2 3 2 6" xfId="7773"/>
    <cellStyle name="Input 2 3 2 3 2 7" xfId="7774"/>
    <cellStyle name="Input 2 3 2 3 3" xfId="7775"/>
    <cellStyle name="Input 2 3 2 3 3 2" xfId="7776"/>
    <cellStyle name="Input 2 3 2 3 3 3" xfId="7777"/>
    <cellStyle name="Input 2 3 2 3 3 4" xfId="7778"/>
    <cellStyle name="Input 2 3 2 3 3 5" xfId="7779"/>
    <cellStyle name="Input 2 3 2 3 4" xfId="7780"/>
    <cellStyle name="Input 2 3 2 3 4 2" xfId="7781"/>
    <cellStyle name="Input 2 3 2 3 4 3" xfId="7782"/>
    <cellStyle name="Input 2 3 2 3 4 4" xfId="7783"/>
    <cellStyle name="Input 2 3 2 3 4 5" xfId="7784"/>
    <cellStyle name="Input 2 3 2 3 5" xfId="7785"/>
    <cellStyle name="Input 2 3 2 3 5 2" xfId="7786"/>
    <cellStyle name="Input 2 3 2 3 6" xfId="7787"/>
    <cellStyle name="Input 2 3 2 3 6 2" xfId="7788"/>
    <cellStyle name="Input 2 3 2 3 7" xfId="7789"/>
    <cellStyle name="Input 2 3 2 3 8" xfId="7790"/>
    <cellStyle name="Input 2 3 2 4" xfId="1070"/>
    <cellStyle name="Input 2 3 2 4 2" xfId="1071"/>
    <cellStyle name="Input 2 3 2 4 2 2" xfId="7791"/>
    <cellStyle name="Input 2 3 2 4 2 2 2" xfId="7792"/>
    <cellStyle name="Input 2 3 2 4 2 2 3" xfId="7793"/>
    <cellStyle name="Input 2 3 2 4 2 2 4" xfId="7794"/>
    <cellStyle name="Input 2 3 2 4 2 2 5" xfId="7795"/>
    <cellStyle name="Input 2 3 2 4 2 3" xfId="7796"/>
    <cellStyle name="Input 2 3 2 4 2 3 2" xfId="7797"/>
    <cellStyle name="Input 2 3 2 4 2 3 3" xfId="7798"/>
    <cellStyle name="Input 2 3 2 4 2 3 4" xfId="7799"/>
    <cellStyle name="Input 2 3 2 4 2 3 5" xfId="7800"/>
    <cellStyle name="Input 2 3 2 4 2 4" xfId="7801"/>
    <cellStyle name="Input 2 3 2 4 2 4 2" xfId="7802"/>
    <cellStyle name="Input 2 3 2 4 2 5" xfId="7803"/>
    <cellStyle name="Input 2 3 2 4 2 5 2" xfId="7804"/>
    <cellStyle name="Input 2 3 2 4 2 6" xfId="7805"/>
    <cellStyle name="Input 2 3 2 4 2 7" xfId="7806"/>
    <cellStyle name="Input 2 3 2 4 3" xfId="7807"/>
    <cellStyle name="Input 2 3 2 4 3 2" xfId="7808"/>
    <cellStyle name="Input 2 3 2 4 3 3" xfId="7809"/>
    <cellStyle name="Input 2 3 2 4 3 4" xfId="7810"/>
    <cellStyle name="Input 2 3 2 4 3 5" xfId="7811"/>
    <cellStyle name="Input 2 3 2 4 4" xfId="7812"/>
    <cellStyle name="Input 2 3 2 4 4 2" xfId="7813"/>
    <cellStyle name="Input 2 3 2 4 4 3" xfId="7814"/>
    <cellStyle name="Input 2 3 2 4 4 4" xfId="7815"/>
    <cellStyle name="Input 2 3 2 4 4 5" xfId="7816"/>
    <cellStyle name="Input 2 3 2 4 5" xfId="7817"/>
    <cellStyle name="Input 2 3 2 4 5 2" xfId="7818"/>
    <cellStyle name="Input 2 3 2 4 6" xfId="7819"/>
    <cellStyle name="Input 2 3 2 4 6 2" xfId="7820"/>
    <cellStyle name="Input 2 3 2 4 7" xfId="7821"/>
    <cellStyle name="Input 2 3 2 4 8" xfId="7822"/>
    <cellStyle name="Input 2 3 2 5" xfId="1072"/>
    <cellStyle name="Input 2 3 2 5 2" xfId="1073"/>
    <cellStyle name="Input 2 3 2 5 2 2" xfId="7823"/>
    <cellStyle name="Input 2 3 2 5 2 2 2" xfId="7824"/>
    <cellStyle name="Input 2 3 2 5 2 2 3" xfId="7825"/>
    <cellStyle name="Input 2 3 2 5 2 2 4" xfId="7826"/>
    <cellStyle name="Input 2 3 2 5 2 2 5" xfId="7827"/>
    <cellStyle name="Input 2 3 2 5 2 3" xfId="7828"/>
    <cellStyle name="Input 2 3 2 5 2 3 2" xfId="7829"/>
    <cellStyle name="Input 2 3 2 5 2 3 3" xfId="7830"/>
    <cellStyle name="Input 2 3 2 5 2 3 4" xfId="7831"/>
    <cellStyle name="Input 2 3 2 5 2 3 5" xfId="7832"/>
    <cellStyle name="Input 2 3 2 5 2 4" xfId="7833"/>
    <cellStyle name="Input 2 3 2 5 2 4 2" xfId="7834"/>
    <cellStyle name="Input 2 3 2 5 2 5" xfId="7835"/>
    <cellStyle name="Input 2 3 2 5 2 5 2" xfId="7836"/>
    <cellStyle name="Input 2 3 2 5 2 6" xfId="7837"/>
    <cellStyle name="Input 2 3 2 5 2 7" xfId="7838"/>
    <cellStyle name="Input 2 3 2 5 3" xfId="7839"/>
    <cellStyle name="Input 2 3 2 5 3 2" xfId="7840"/>
    <cellStyle name="Input 2 3 2 5 3 3" xfId="7841"/>
    <cellStyle name="Input 2 3 2 5 3 4" xfId="7842"/>
    <cellStyle name="Input 2 3 2 5 3 5" xfId="7843"/>
    <cellStyle name="Input 2 3 2 5 4" xfId="7844"/>
    <cellStyle name="Input 2 3 2 5 4 2" xfId="7845"/>
    <cellStyle name="Input 2 3 2 5 4 3" xfId="7846"/>
    <cellStyle name="Input 2 3 2 5 4 4" xfId="7847"/>
    <cellStyle name="Input 2 3 2 5 4 5" xfId="7848"/>
    <cellStyle name="Input 2 3 2 5 5" xfId="7849"/>
    <cellStyle name="Input 2 3 2 5 5 2" xfId="7850"/>
    <cellStyle name="Input 2 3 2 5 6" xfId="7851"/>
    <cellStyle name="Input 2 3 2 5 6 2" xfId="7852"/>
    <cellStyle name="Input 2 3 2 5 7" xfId="7853"/>
    <cellStyle name="Input 2 3 2 5 8" xfId="7854"/>
    <cellStyle name="Input 2 3 2 6" xfId="1074"/>
    <cellStyle name="Input 2 3 2 6 2" xfId="7855"/>
    <cellStyle name="Input 2 3 2 6 2 2" xfId="7856"/>
    <cellStyle name="Input 2 3 2 6 2 2 2" xfId="7857"/>
    <cellStyle name="Input 2 3 2 6 2 2 3" xfId="7858"/>
    <cellStyle name="Input 2 3 2 6 2 2 4" xfId="7859"/>
    <cellStyle name="Input 2 3 2 6 2 2 5" xfId="7860"/>
    <cellStyle name="Input 2 3 2 6 2 3" xfId="7861"/>
    <cellStyle name="Input 2 3 2 6 2 3 2" xfId="7862"/>
    <cellStyle name="Input 2 3 2 6 2 3 3" xfId="7863"/>
    <cellStyle name="Input 2 3 2 6 2 3 4" xfId="7864"/>
    <cellStyle name="Input 2 3 2 6 2 3 5" xfId="7865"/>
    <cellStyle name="Input 2 3 2 6 2 4" xfId="7866"/>
    <cellStyle name="Input 2 3 2 6 2 4 2" xfId="7867"/>
    <cellStyle name="Input 2 3 2 6 2 5" xfId="7868"/>
    <cellStyle name="Input 2 3 2 6 2 5 2" xfId="7869"/>
    <cellStyle name="Input 2 3 2 6 2 6" xfId="7870"/>
    <cellStyle name="Input 2 3 2 6 2 7" xfId="7871"/>
    <cellStyle name="Input 2 3 2 6 3" xfId="7872"/>
    <cellStyle name="Input 2 3 2 6 3 2" xfId="7873"/>
    <cellStyle name="Input 2 3 2 6 3 3" xfId="7874"/>
    <cellStyle name="Input 2 3 2 6 3 4" xfId="7875"/>
    <cellStyle name="Input 2 3 2 6 3 5" xfId="7876"/>
    <cellStyle name="Input 2 3 2 6 4" xfId="7877"/>
    <cellStyle name="Input 2 3 2 6 4 2" xfId="7878"/>
    <cellStyle name="Input 2 3 2 6 4 3" xfId="7879"/>
    <cellStyle name="Input 2 3 2 6 4 4" xfId="7880"/>
    <cellStyle name="Input 2 3 2 6 4 5" xfId="7881"/>
    <cellStyle name="Input 2 3 2 6 5" xfId="7882"/>
    <cellStyle name="Input 2 3 2 6 5 2" xfId="7883"/>
    <cellStyle name="Input 2 3 2 6 6" xfId="7884"/>
    <cellStyle name="Input 2 3 2 6 6 2" xfId="7885"/>
    <cellStyle name="Input 2 3 2 6 7" xfId="7886"/>
    <cellStyle name="Input 2 3 2 6 8" xfId="7887"/>
    <cellStyle name="Input 2 3 2 7" xfId="7888"/>
    <cellStyle name="Input 2 3 2 7 2" xfId="7889"/>
    <cellStyle name="Input 2 3 2 7 2 2" xfId="7890"/>
    <cellStyle name="Input 2 3 2 7 2 2 2" xfId="7891"/>
    <cellStyle name="Input 2 3 2 7 2 2 3" xfId="7892"/>
    <cellStyle name="Input 2 3 2 7 2 2 4" xfId="7893"/>
    <cellStyle name="Input 2 3 2 7 2 2 5" xfId="7894"/>
    <cellStyle name="Input 2 3 2 7 2 3" xfId="7895"/>
    <cellStyle name="Input 2 3 2 7 2 3 2" xfId="7896"/>
    <cellStyle name="Input 2 3 2 7 2 3 3" xfId="7897"/>
    <cellStyle name="Input 2 3 2 7 2 3 4" xfId="7898"/>
    <cellStyle name="Input 2 3 2 7 2 3 5" xfId="7899"/>
    <cellStyle name="Input 2 3 2 7 2 4" xfId="7900"/>
    <cellStyle name="Input 2 3 2 7 2 4 2" xfId="7901"/>
    <cellStyle name="Input 2 3 2 7 2 5" xfId="7902"/>
    <cellStyle name="Input 2 3 2 7 2 5 2" xfId="7903"/>
    <cellStyle name="Input 2 3 2 7 2 6" xfId="7904"/>
    <cellStyle name="Input 2 3 2 7 2 7" xfId="7905"/>
    <cellStyle name="Input 2 3 2 7 3" xfId="7906"/>
    <cellStyle name="Input 2 3 2 7 3 2" xfId="7907"/>
    <cellStyle name="Input 2 3 2 7 3 3" xfId="7908"/>
    <cellStyle name="Input 2 3 2 7 3 4" xfId="7909"/>
    <cellStyle name="Input 2 3 2 7 3 5" xfId="7910"/>
    <cellStyle name="Input 2 3 2 7 4" xfId="7911"/>
    <cellStyle name="Input 2 3 2 7 4 2" xfId="7912"/>
    <cellStyle name="Input 2 3 2 7 4 3" xfId="7913"/>
    <cellStyle name="Input 2 3 2 7 4 4" xfId="7914"/>
    <cellStyle name="Input 2 3 2 7 4 5" xfId="7915"/>
    <cellStyle name="Input 2 3 2 7 5" xfId="7916"/>
    <cellStyle name="Input 2 3 2 7 5 2" xfId="7917"/>
    <cellStyle name="Input 2 3 2 7 6" xfId="7918"/>
    <cellStyle name="Input 2 3 2 7 6 2" xfId="7919"/>
    <cellStyle name="Input 2 3 2 7 7" xfId="7920"/>
    <cellStyle name="Input 2 3 2 7 8" xfId="7921"/>
    <cellStyle name="Input 2 3 2 8" xfId="7922"/>
    <cellStyle name="Input 2 3 2 8 2" xfId="7923"/>
    <cellStyle name="Input 2 3 2 8 2 2" xfId="7924"/>
    <cellStyle name="Input 2 3 2 8 2 2 2" xfId="7925"/>
    <cellStyle name="Input 2 3 2 8 2 2 3" xfId="7926"/>
    <cellStyle name="Input 2 3 2 8 2 2 4" xfId="7927"/>
    <cellStyle name="Input 2 3 2 8 2 2 5" xfId="7928"/>
    <cellStyle name="Input 2 3 2 8 2 3" xfId="7929"/>
    <cellStyle name="Input 2 3 2 8 2 3 2" xfId="7930"/>
    <cellStyle name="Input 2 3 2 8 2 3 3" xfId="7931"/>
    <cellStyle name="Input 2 3 2 8 2 3 4" xfId="7932"/>
    <cellStyle name="Input 2 3 2 8 2 3 5" xfId="7933"/>
    <cellStyle name="Input 2 3 2 8 2 4" xfId="7934"/>
    <cellStyle name="Input 2 3 2 8 2 4 2" xfId="7935"/>
    <cellStyle name="Input 2 3 2 8 2 5" xfId="7936"/>
    <cellStyle name="Input 2 3 2 8 2 5 2" xfId="7937"/>
    <cellStyle name="Input 2 3 2 8 2 6" xfId="7938"/>
    <cellStyle name="Input 2 3 2 8 2 7" xfId="7939"/>
    <cellStyle name="Input 2 3 2 8 3" xfId="7940"/>
    <cellStyle name="Input 2 3 2 8 3 2" xfId="7941"/>
    <cellStyle name="Input 2 3 2 8 3 3" xfId="7942"/>
    <cellStyle name="Input 2 3 2 8 3 4" xfId="7943"/>
    <cellStyle name="Input 2 3 2 8 3 5" xfId="7944"/>
    <cellStyle name="Input 2 3 2 8 4" xfId="7945"/>
    <cellStyle name="Input 2 3 2 8 4 2" xfId="7946"/>
    <cellStyle name="Input 2 3 2 8 4 3" xfId="7947"/>
    <cellStyle name="Input 2 3 2 8 4 4" xfId="7948"/>
    <cellStyle name="Input 2 3 2 8 4 5" xfId="7949"/>
    <cellStyle name="Input 2 3 2 8 5" xfId="7950"/>
    <cellStyle name="Input 2 3 2 8 5 2" xfId="7951"/>
    <cellStyle name="Input 2 3 2 8 6" xfId="7952"/>
    <cellStyle name="Input 2 3 2 8 6 2" xfId="7953"/>
    <cellStyle name="Input 2 3 2 8 7" xfId="7954"/>
    <cellStyle name="Input 2 3 2 8 8" xfId="7955"/>
    <cellStyle name="Input 2 3 2 9" xfId="7956"/>
    <cellStyle name="Input 2 3 2 9 2" xfId="7957"/>
    <cellStyle name="Input 2 3 2 9 2 2" xfId="7958"/>
    <cellStyle name="Input 2 3 2 9 2 2 2" xfId="7959"/>
    <cellStyle name="Input 2 3 2 9 2 2 3" xfId="7960"/>
    <cellStyle name="Input 2 3 2 9 2 2 4" xfId="7961"/>
    <cellStyle name="Input 2 3 2 9 2 2 5" xfId="7962"/>
    <cellStyle name="Input 2 3 2 9 2 3" xfId="7963"/>
    <cellStyle name="Input 2 3 2 9 2 3 2" xfId="7964"/>
    <cellStyle name="Input 2 3 2 9 2 3 3" xfId="7965"/>
    <cellStyle name="Input 2 3 2 9 2 3 4" xfId="7966"/>
    <cellStyle name="Input 2 3 2 9 2 3 5" xfId="7967"/>
    <cellStyle name="Input 2 3 2 9 2 4" xfId="7968"/>
    <cellStyle name="Input 2 3 2 9 2 4 2" xfId="7969"/>
    <cellStyle name="Input 2 3 2 9 2 5" xfId="7970"/>
    <cellStyle name="Input 2 3 2 9 2 5 2" xfId="7971"/>
    <cellStyle name="Input 2 3 2 9 2 6" xfId="7972"/>
    <cellStyle name="Input 2 3 2 9 2 7" xfId="7973"/>
    <cellStyle name="Input 2 3 2 9 3" xfId="7974"/>
    <cellStyle name="Input 2 3 2 9 3 2" xfId="7975"/>
    <cellStyle name="Input 2 3 2 9 3 3" xfId="7976"/>
    <cellStyle name="Input 2 3 2 9 3 4" xfId="7977"/>
    <cellStyle name="Input 2 3 2 9 3 5" xfId="7978"/>
    <cellStyle name="Input 2 3 2 9 4" xfId="7979"/>
    <cellStyle name="Input 2 3 2 9 4 2" xfId="7980"/>
    <cellStyle name="Input 2 3 2 9 4 3" xfId="7981"/>
    <cellStyle name="Input 2 3 2 9 4 4" xfId="7982"/>
    <cellStyle name="Input 2 3 2 9 4 5" xfId="7983"/>
    <cellStyle name="Input 2 3 2 9 5" xfId="7984"/>
    <cellStyle name="Input 2 3 2 9 5 2" xfId="7985"/>
    <cellStyle name="Input 2 3 2 9 6" xfId="7986"/>
    <cellStyle name="Input 2 3 2 9 6 2" xfId="7987"/>
    <cellStyle name="Input 2 3 2 9 7" xfId="7988"/>
    <cellStyle name="Input 2 3 2 9 8" xfId="7989"/>
    <cellStyle name="Input 2 3 3" xfId="1075"/>
    <cellStyle name="Input 2 3 3 2" xfId="1076"/>
    <cellStyle name="Input 2 3 4" xfId="1077"/>
    <cellStyle name="Input 2 3 4 2" xfId="1078"/>
    <cellStyle name="Input 2 3 5" xfId="1079"/>
    <cellStyle name="Input 2 3 6" xfId="7990"/>
    <cellStyle name="Input 2 3 6 2" xfId="7991"/>
    <cellStyle name="Input 2 3_T-straight with PEDs adjustor" xfId="7992"/>
    <cellStyle name="Input 2 4" xfId="1080"/>
    <cellStyle name="Input 2 4 2" xfId="1081"/>
    <cellStyle name="Input 2 4 3" xfId="7993"/>
    <cellStyle name="Input 2 4_T-straight with PEDs adjustor" xfId="7994"/>
    <cellStyle name="Input 2 5" xfId="1082"/>
    <cellStyle name="Input 2 5 10" xfId="7995"/>
    <cellStyle name="Input 2 5 10 2" xfId="7996"/>
    <cellStyle name="Input 2 5 10 2 2" xfId="7997"/>
    <cellStyle name="Input 2 5 10 2 2 2" xfId="7998"/>
    <cellStyle name="Input 2 5 10 2 2 3" xfId="7999"/>
    <cellStyle name="Input 2 5 10 2 2 4" xfId="8000"/>
    <cellStyle name="Input 2 5 10 2 2 5" xfId="8001"/>
    <cellStyle name="Input 2 5 10 2 3" xfId="8002"/>
    <cellStyle name="Input 2 5 10 2 3 2" xfId="8003"/>
    <cellStyle name="Input 2 5 10 2 3 3" xfId="8004"/>
    <cellStyle name="Input 2 5 10 2 3 4" xfId="8005"/>
    <cellStyle name="Input 2 5 10 2 3 5" xfId="8006"/>
    <cellStyle name="Input 2 5 10 2 4" xfId="8007"/>
    <cellStyle name="Input 2 5 10 2 4 2" xfId="8008"/>
    <cellStyle name="Input 2 5 10 2 5" xfId="8009"/>
    <cellStyle name="Input 2 5 10 2 5 2" xfId="8010"/>
    <cellStyle name="Input 2 5 10 2 6" xfId="8011"/>
    <cellStyle name="Input 2 5 10 2 7" xfId="8012"/>
    <cellStyle name="Input 2 5 10 3" xfId="8013"/>
    <cellStyle name="Input 2 5 10 3 2" xfId="8014"/>
    <cellStyle name="Input 2 5 10 3 3" xfId="8015"/>
    <cellStyle name="Input 2 5 10 3 4" xfId="8016"/>
    <cellStyle name="Input 2 5 10 3 5" xfId="8017"/>
    <cellStyle name="Input 2 5 10 4" xfId="8018"/>
    <cellStyle name="Input 2 5 10 4 2" xfId="8019"/>
    <cellStyle name="Input 2 5 10 4 3" xfId="8020"/>
    <cellStyle name="Input 2 5 10 4 4" xfId="8021"/>
    <cellStyle name="Input 2 5 10 4 5" xfId="8022"/>
    <cellStyle name="Input 2 5 10 5" xfId="8023"/>
    <cellStyle name="Input 2 5 10 5 2" xfId="8024"/>
    <cellStyle name="Input 2 5 10 6" xfId="8025"/>
    <cellStyle name="Input 2 5 10 6 2" xfId="8026"/>
    <cellStyle name="Input 2 5 10 7" xfId="8027"/>
    <cellStyle name="Input 2 5 10 8" xfId="8028"/>
    <cellStyle name="Input 2 5 11" xfId="8029"/>
    <cellStyle name="Input 2 5 11 2" xfId="8030"/>
    <cellStyle name="Input 2 5 11 2 2" xfId="8031"/>
    <cellStyle name="Input 2 5 11 2 2 2" xfId="8032"/>
    <cellStyle name="Input 2 5 11 2 2 3" xfId="8033"/>
    <cellStyle name="Input 2 5 11 2 2 4" xfId="8034"/>
    <cellStyle name="Input 2 5 11 2 2 5" xfId="8035"/>
    <cellStyle name="Input 2 5 11 2 3" xfId="8036"/>
    <cellStyle name="Input 2 5 11 2 3 2" xfId="8037"/>
    <cellStyle name="Input 2 5 11 2 3 3" xfId="8038"/>
    <cellStyle name="Input 2 5 11 2 3 4" xfId="8039"/>
    <cellStyle name="Input 2 5 11 2 3 5" xfId="8040"/>
    <cellStyle name="Input 2 5 11 2 4" xfId="8041"/>
    <cellStyle name="Input 2 5 11 2 4 2" xfId="8042"/>
    <cellStyle name="Input 2 5 11 2 5" xfId="8043"/>
    <cellStyle name="Input 2 5 11 2 5 2" xfId="8044"/>
    <cellStyle name="Input 2 5 11 2 6" xfId="8045"/>
    <cellStyle name="Input 2 5 11 2 7" xfId="8046"/>
    <cellStyle name="Input 2 5 11 3" xfId="8047"/>
    <cellStyle name="Input 2 5 11 3 2" xfId="8048"/>
    <cellStyle name="Input 2 5 11 3 3" xfId="8049"/>
    <cellStyle name="Input 2 5 11 3 4" xfId="8050"/>
    <cellStyle name="Input 2 5 11 3 5" xfId="8051"/>
    <cellStyle name="Input 2 5 11 4" xfId="8052"/>
    <cellStyle name="Input 2 5 11 4 2" xfId="8053"/>
    <cellStyle name="Input 2 5 11 4 3" xfId="8054"/>
    <cellStyle name="Input 2 5 11 4 4" xfId="8055"/>
    <cellStyle name="Input 2 5 11 4 5" xfId="8056"/>
    <cellStyle name="Input 2 5 11 5" xfId="8057"/>
    <cellStyle name="Input 2 5 11 5 2" xfId="8058"/>
    <cellStyle name="Input 2 5 11 6" xfId="8059"/>
    <cellStyle name="Input 2 5 11 6 2" xfId="8060"/>
    <cellStyle name="Input 2 5 11 7" xfId="8061"/>
    <cellStyle name="Input 2 5 11 8" xfId="8062"/>
    <cellStyle name="Input 2 5 12" xfId="8063"/>
    <cellStyle name="Input 2 5 12 2" xfId="8064"/>
    <cellStyle name="Input 2 5 12 2 2" xfId="8065"/>
    <cellStyle name="Input 2 5 12 2 2 2" xfId="8066"/>
    <cellStyle name="Input 2 5 12 2 2 3" xfId="8067"/>
    <cellStyle name="Input 2 5 12 2 2 4" xfId="8068"/>
    <cellStyle name="Input 2 5 12 2 2 5" xfId="8069"/>
    <cellStyle name="Input 2 5 12 2 3" xfId="8070"/>
    <cellStyle name="Input 2 5 12 2 3 2" xfId="8071"/>
    <cellStyle name="Input 2 5 12 2 3 3" xfId="8072"/>
    <cellStyle name="Input 2 5 12 2 3 4" xfId="8073"/>
    <cellStyle name="Input 2 5 12 2 3 5" xfId="8074"/>
    <cellStyle name="Input 2 5 12 2 4" xfId="8075"/>
    <cellStyle name="Input 2 5 12 2 4 2" xfId="8076"/>
    <cellStyle name="Input 2 5 12 2 5" xfId="8077"/>
    <cellStyle name="Input 2 5 12 2 5 2" xfId="8078"/>
    <cellStyle name="Input 2 5 12 2 6" xfId="8079"/>
    <cellStyle name="Input 2 5 12 2 7" xfId="8080"/>
    <cellStyle name="Input 2 5 12 3" xfId="8081"/>
    <cellStyle name="Input 2 5 12 3 2" xfId="8082"/>
    <cellStyle name="Input 2 5 12 3 3" xfId="8083"/>
    <cellStyle name="Input 2 5 12 3 4" xfId="8084"/>
    <cellStyle name="Input 2 5 12 3 5" xfId="8085"/>
    <cellStyle name="Input 2 5 12 4" xfId="8086"/>
    <cellStyle name="Input 2 5 12 4 2" xfId="8087"/>
    <cellStyle name="Input 2 5 12 4 3" xfId="8088"/>
    <cellStyle name="Input 2 5 12 4 4" xfId="8089"/>
    <cellStyle name="Input 2 5 12 4 5" xfId="8090"/>
    <cellStyle name="Input 2 5 12 5" xfId="8091"/>
    <cellStyle name="Input 2 5 12 5 2" xfId="8092"/>
    <cellStyle name="Input 2 5 12 6" xfId="8093"/>
    <cellStyle name="Input 2 5 12 6 2" xfId="8094"/>
    <cellStyle name="Input 2 5 12 7" xfId="8095"/>
    <cellStyle name="Input 2 5 12 8" xfId="8096"/>
    <cellStyle name="Input 2 5 13" xfId="8097"/>
    <cellStyle name="Input 2 5 13 2" xfId="8098"/>
    <cellStyle name="Input 2 5 13 2 2" xfId="8099"/>
    <cellStyle name="Input 2 5 13 2 2 2" xfId="8100"/>
    <cellStyle name="Input 2 5 13 2 2 3" xfId="8101"/>
    <cellStyle name="Input 2 5 13 2 2 4" xfId="8102"/>
    <cellStyle name="Input 2 5 13 2 2 5" xfId="8103"/>
    <cellStyle name="Input 2 5 13 2 3" xfId="8104"/>
    <cellStyle name="Input 2 5 13 2 3 2" xfId="8105"/>
    <cellStyle name="Input 2 5 13 2 3 3" xfId="8106"/>
    <cellStyle name="Input 2 5 13 2 3 4" xfId="8107"/>
    <cellStyle name="Input 2 5 13 2 3 5" xfId="8108"/>
    <cellStyle name="Input 2 5 13 2 4" xfId="8109"/>
    <cellStyle name="Input 2 5 13 2 4 2" xfId="8110"/>
    <cellStyle name="Input 2 5 13 2 5" xfId="8111"/>
    <cellStyle name="Input 2 5 13 2 5 2" xfId="8112"/>
    <cellStyle name="Input 2 5 13 2 6" xfId="8113"/>
    <cellStyle name="Input 2 5 13 2 7" xfId="8114"/>
    <cellStyle name="Input 2 5 13 3" xfId="8115"/>
    <cellStyle name="Input 2 5 13 3 2" xfId="8116"/>
    <cellStyle name="Input 2 5 13 3 3" xfId="8117"/>
    <cellStyle name="Input 2 5 13 3 4" xfId="8118"/>
    <cellStyle name="Input 2 5 13 3 5" xfId="8119"/>
    <cellStyle name="Input 2 5 13 4" xfId="8120"/>
    <cellStyle name="Input 2 5 13 4 2" xfId="8121"/>
    <cellStyle name="Input 2 5 13 4 3" xfId="8122"/>
    <cellStyle name="Input 2 5 13 4 4" xfId="8123"/>
    <cellStyle name="Input 2 5 13 4 5" xfId="8124"/>
    <cellStyle name="Input 2 5 13 5" xfId="8125"/>
    <cellStyle name="Input 2 5 13 5 2" xfId="8126"/>
    <cellStyle name="Input 2 5 13 6" xfId="8127"/>
    <cellStyle name="Input 2 5 13 6 2" xfId="8128"/>
    <cellStyle name="Input 2 5 13 7" xfId="8129"/>
    <cellStyle name="Input 2 5 13 8" xfId="8130"/>
    <cellStyle name="Input 2 5 14" xfId="8131"/>
    <cellStyle name="Input 2 5 14 2" xfId="8132"/>
    <cellStyle name="Input 2 5 14 2 2" xfId="8133"/>
    <cellStyle name="Input 2 5 14 2 2 2" xfId="8134"/>
    <cellStyle name="Input 2 5 14 2 2 3" xfId="8135"/>
    <cellStyle name="Input 2 5 14 2 2 4" xfId="8136"/>
    <cellStyle name="Input 2 5 14 2 2 5" xfId="8137"/>
    <cellStyle name="Input 2 5 14 2 3" xfId="8138"/>
    <cellStyle name="Input 2 5 14 2 3 2" xfId="8139"/>
    <cellStyle name="Input 2 5 14 2 3 3" xfId="8140"/>
    <cellStyle name="Input 2 5 14 2 3 4" xfId="8141"/>
    <cellStyle name="Input 2 5 14 2 3 5" xfId="8142"/>
    <cellStyle name="Input 2 5 14 2 4" xfId="8143"/>
    <cellStyle name="Input 2 5 14 2 4 2" xfId="8144"/>
    <cellStyle name="Input 2 5 14 2 5" xfId="8145"/>
    <cellStyle name="Input 2 5 14 2 5 2" xfId="8146"/>
    <cellStyle name="Input 2 5 14 2 6" xfId="8147"/>
    <cellStyle name="Input 2 5 14 2 7" xfId="8148"/>
    <cellStyle name="Input 2 5 14 3" xfId="8149"/>
    <cellStyle name="Input 2 5 14 3 2" xfId="8150"/>
    <cellStyle name="Input 2 5 14 3 3" xfId="8151"/>
    <cellStyle name="Input 2 5 14 3 4" xfId="8152"/>
    <cellStyle name="Input 2 5 14 3 5" xfId="8153"/>
    <cellStyle name="Input 2 5 14 4" xfId="8154"/>
    <cellStyle name="Input 2 5 14 4 2" xfId="8155"/>
    <cellStyle name="Input 2 5 14 4 3" xfId="8156"/>
    <cellStyle name="Input 2 5 14 4 4" xfId="8157"/>
    <cellStyle name="Input 2 5 14 4 5" xfId="8158"/>
    <cellStyle name="Input 2 5 14 5" xfId="8159"/>
    <cellStyle name="Input 2 5 14 5 2" xfId="8160"/>
    <cellStyle name="Input 2 5 14 6" xfId="8161"/>
    <cellStyle name="Input 2 5 14 6 2" xfId="8162"/>
    <cellStyle name="Input 2 5 14 7" xfId="8163"/>
    <cellStyle name="Input 2 5 14 8" xfId="8164"/>
    <cellStyle name="Input 2 5 15" xfId="8165"/>
    <cellStyle name="Input 2 5 15 2" xfId="8166"/>
    <cellStyle name="Input 2 5 15 2 2" xfId="8167"/>
    <cellStyle name="Input 2 5 15 2 3" xfId="8168"/>
    <cellStyle name="Input 2 5 15 2 4" xfId="8169"/>
    <cellStyle name="Input 2 5 15 2 5" xfId="8170"/>
    <cellStyle name="Input 2 5 15 3" xfId="8171"/>
    <cellStyle name="Input 2 5 15 3 2" xfId="8172"/>
    <cellStyle name="Input 2 5 15 3 3" xfId="8173"/>
    <cellStyle name="Input 2 5 15 3 4" xfId="8174"/>
    <cellStyle name="Input 2 5 15 3 5" xfId="8175"/>
    <cellStyle name="Input 2 5 15 4" xfId="8176"/>
    <cellStyle name="Input 2 5 15 4 2" xfId="8177"/>
    <cellStyle name="Input 2 5 15 5" xfId="8178"/>
    <cellStyle name="Input 2 5 15 5 2" xfId="8179"/>
    <cellStyle name="Input 2 5 15 6" xfId="8180"/>
    <cellStyle name="Input 2 5 15 7" xfId="8181"/>
    <cellStyle name="Input 2 5 16" xfId="8182"/>
    <cellStyle name="Input 2 5 16 2" xfId="8183"/>
    <cellStyle name="Input 2 5 16 3" xfId="8184"/>
    <cellStyle name="Input 2 5 16 4" xfId="8185"/>
    <cellStyle name="Input 2 5 16 5" xfId="8186"/>
    <cellStyle name="Input 2 5 17" xfId="8187"/>
    <cellStyle name="Input 2 5 17 2" xfId="8188"/>
    <cellStyle name="Input 2 5 17 3" xfId="8189"/>
    <cellStyle name="Input 2 5 17 4" xfId="8190"/>
    <cellStyle name="Input 2 5 17 5" xfId="8191"/>
    <cellStyle name="Input 2 5 18" xfId="8192"/>
    <cellStyle name="Input 2 5 18 2" xfId="8193"/>
    <cellStyle name="Input 2 5 19" xfId="8194"/>
    <cellStyle name="Input 2 5 19 2" xfId="8195"/>
    <cellStyle name="Input 2 5 2" xfId="1083"/>
    <cellStyle name="Input 2 5 2 2" xfId="1084"/>
    <cellStyle name="Input 2 5 2 2 2" xfId="8196"/>
    <cellStyle name="Input 2 5 2 2 2 2" xfId="8197"/>
    <cellStyle name="Input 2 5 2 2 2 3" xfId="8198"/>
    <cellStyle name="Input 2 5 2 2 2 4" xfId="8199"/>
    <cellStyle name="Input 2 5 2 2 2 5" xfId="8200"/>
    <cellStyle name="Input 2 5 2 2 3" xfId="8201"/>
    <cellStyle name="Input 2 5 2 2 3 2" xfId="8202"/>
    <cellStyle name="Input 2 5 2 2 3 3" xfId="8203"/>
    <cellStyle name="Input 2 5 2 2 3 4" xfId="8204"/>
    <cellStyle name="Input 2 5 2 2 3 5" xfId="8205"/>
    <cellStyle name="Input 2 5 2 2 4" xfId="8206"/>
    <cellStyle name="Input 2 5 2 2 4 2" xfId="8207"/>
    <cellStyle name="Input 2 5 2 2 5" xfId="8208"/>
    <cellStyle name="Input 2 5 2 2 5 2" xfId="8209"/>
    <cellStyle name="Input 2 5 2 2 6" xfId="8210"/>
    <cellStyle name="Input 2 5 2 2 7" xfId="8211"/>
    <cellStyle name="Input 2 5 2 3" xfId="8212"/>
    <cellStyle name="Input 2 5 2 3 2" xfId="8213"/>
    <cellStyle name="Input 2 5 2 3 3" xfId="8214"/>
    <cellStyle name="Input 2 5 2 3 4" xfId="8215"/>
    <cellStyle name="Input 2 5 2 3 5" xfId="8216"/>
    <cellStyle name="Input 2 5 2 4" xfId="8217"/>
    <cellStyle name="Input 2 5 2 4 2" xfId="8218"/>
    <cellStyle name="Input 2 5 2 4 3" xfId="8219"/>
    <cellStyle name="Input 2 5 2 4 4" xfId="8220"/>
    <cellStyle name="Input 2 5 2 4 5" xfId="8221"/>
    <cellStyle name="Input 2 5 2 5" xfId="8222"/>
    <cellStyle name="Input 2 5 2 5 2" xfId="8223"/>
    <cellStyle name="Input 2 5 2 6" xfId="8224"/>
    <cellStyle name="Input 2 5 2 6 2" xfId="8225"/>
    <cellStyle name="Input 2 5 2 7" xfId="8226"/>
    <cellStyle name="Input 2 5 2 8" xfId="8227"/>
    <cellStyle name="Input 2 5 20" xfId="8228"/>
    <cellStyle name="Input 2 5 21" xfId="8229"/>
    <cellStyle name="Input 2 5 3" xfId="1085"/>
    <cellStyle name="Input 2 5 3 2" xfId="1086"/>
    <cellStyle name="Input 2 5 3 2 2" xfId="8230"/>
    <cellStyle name="Input 2 5 3 2 2 2" xfId="8231"/>
    <cellStyle name="Input 2 5 3 2 2 3" xfId="8232"/>
    <cellStyle name="Input 2 5 3 2 2 4" xfId="8233"/>
    <cellStyle name="Input 2 5 3 2 2 5" xfId="8234"/>
    <cellStyle name="Input 2 5 3 2 3" xfId="8235"/>
    <cellStyle name="Input 2 5 3 2 3 2" xfId="8236"/>
    <cellStyle name="Input 2 5 3 2 3 3" xfId="8237"/>
    <cellStyle name="Input 2 5 3 2 3 4" xfId="8238"/>
    <cellStyle name="Input 2 5 3 2 3 5" xfId="8239"/>
    <cellStyle name="Input 2 5 3 2 4" xfId="8240"/>
    <cellStyle name="Input 2 5 3 2 4 2" xfId="8241"/>
    <cellStyle name="Input 2 5 3 2 5" xfId="8242"/>
    <cellStyle name="Input 2 5 3 2 5 2" xfId="8243"/>
    <cellStyle name="Input 2 5 3 2 6" xfId="8244"/>
    <cellStyle name="Input 2 5 3 2 7" xfId="8245"/>
    <cellStyle name="Input 2 5 3 3" xfId="8246"/>
    <cellStyle name="Input 2 5 3 3 2" xfId="8247"/>
    <cellStyle name="Input 2 5 3 3 3" xfId="8248"/>
    <cellStyle name="Input 2 5 3 3 4" xfId="8249"/>
    <cellStyle name="Input 2 5 3 3 5" xfId="8250"/>
    <cellStyle name="Input 2 5 3 4" xfId="8251"/>
    <cellStyle name="Input 2 5 3 4 2" xfId="8252"/>
    <cellStyle name="Input 2 5 3 4 3" xfId="8253"/>
    <cellStyle name="Input 2 5 3 4 4" xfId="8254"/>
    <cellStyle name="Input 2 5 3 4 5" xfId="8255"/>
    <cellStyle name="Input 2 5 3 5" xfId="8256"/>
    <cellStyle name="Input 2 5 3 5 2" xfId="8257"/>
    <cellStyle name="Input 2 5 3 6" xfId="8258"/>
    <cellStyle name="Input 2 5 3 6 2" xfId="8259"/>
    <cellStyle name="Input 2 5 3 7" xfId="8260"/>
    <cellStyle name="Input 2 5 3 8" xfId="8261"/>
    <cellStyle name="Input 2 5 4" xfId="1087"/>
    <cellStyle name="Input 2 5 4 2" xfId="1088"/>
    <cellStyle name="Input 2 5 4 2 2" xfId="8262"/>
    <cellStyle name="Input 2 5 4 2 2 2" xfId="8263"/>
    <cellStyle name="Input 2 5 4 2 2 3" xfId="8264"/>
    <cellStyle name="Input 2 5 4 2 2 4" xfId="8265"/>
    <cellStyle name="Input 2 5 4 2 2 5" xfId="8266"/>
    <cellStyle name="Input 2 5 4 2 3" xfId="8267"/>
    <cellStyle name="Input 2 5 4 2 3 2" xfId="8268"/>
    <cellStyle name="Input 2 5 4 2 3 3" xfId="8269"/>
    <cellStyle name="Input 2 5 4 2 3 4" xfId="8270"/>
    <cellStyle name="Input 2 5 4 2 3 5" xfId="8271"/>
    <cellStyle name="Input 2 5 4 2 4" xfId="8272"/>
    <cellStyle name="Input 2 5 4 2 4 2" xfId="8273"/>
    <cellStyle name="Input 2 5 4 2 5" xfId="8274"/>
    <cellStyle name="Input 2 5 4 2 5 2" xfId="8275"/>
    <cellStyle name="Input 2 5 4 2 6" xfId="8276"/>
    <cellStyle name="Input 2 5 4 2 7" xfId="8277"/>
    <cellStyle name="Input 2 5 4 3" xfId="8278"/>
    <cellStyle name="Input 2 5 4 3 2" xfId="8279"/>
    <cellStyle name="Input 2 5 4 3 3" xfId="8280"/>
    <cellStyle name="Input 2 5 4 3 4" xfId="8281"/>
    <cellStyle name="Input 2 5 4 3 5" xfId="8282"/>
    <cellStyle name="Input 2 5 4 4" xfId="8283"/>
    <cellStyle name="Input 2 5 4 4 2" xfId="8284"/>
    <cellStyle name="Input 2 5 4 4 3" xfId="8285"/>
    <cellStyle name="Input 2 5 4 4 4" xfId="8286"/>
    <cellStyle name="Input 2 5 4 4 5" xfId="8287"/>
    <cellStyle name="Input 2 5 4 5" xfId="8288"/>
    <cellStyle name="Input 2 5 4 5 2" xfId="8289"/>
    <cellStyle name="Input 2 5 4 6" xfId="8290"/>
    <cellStyle name="Input 2 5 4 6 2" xfId="8291"/>
    <cellStyle name="Input 2 5 4 7" xfId="8292"/>
    <cellStyle name="Input 2 5 4 8" xfId="8293"/>
    <cellStyle name="Input 2 5 5" xfId="1089"/>
    <cellStyle name="Input 2 5 5 2" xfId="1090"/>
    <cellStyle name="Input 2 5 5 2 2" xfId="8294"/>
    <cellStyle name="Input 2 5 5 2 2 2" xfId="8295"/>
    <cellStyle name="Input 2 5 5 2 2 3" xfId="8296"/>
    <cellStyle name="Input 2 5 5 2 2 4" xfId="8297"/>
    <cellStyle name="Input 2 5 5 2 2 5" xfId="8298"/>
    <cellStyle name="Input 2 5 5 2 3" xfId="8299"/>
    <cellStyle name="Input 2 5 5 2 3 2" xfId="8300"/>
    <cellStyle name="Input 2 5 5 2 3 3" xfId="8301"/>
    <cellStyle name="Input 2 5 5 2 3 4" xfId="8302"/>
    <cellStyle name="Input 2 5 5 2 3 5" xfId="8303"/>
    <cellStyle name="Input 2 5 5 2 4" xfId="8304"/>
    <cellStyle name="Input 2 5 5 2 4 2" xfId="8305"/>
    <cellStyle name="Input 2 5 5 2 5" xfId="8306"/>
    <cellStyle name="Input 2 5 5 2 5 2" xfId="8307"/>
    <cellStyle name="Input 2 5 5 2 6" xfId="8308"/>
    <cellStyle name="Input 2 5 5 2 7" xfId="8309"/>
    <cellStyle name="Input 2 5 5 3" xfId="8310"/>
    <cellStyle name="Input 2 5 5 3 2" xfId="8311"/>
    <cellStyle name="Input 2 5 5 3 3" xfId="8312"/>
    <cellStyle name="Input 2 5 5 3 4" xfId="8313"/>
    <cellStyle name="Input 2 5 5 3 5" xfId="8314"/>
    <cellStyle name="Input 2 5 5 4" xfId="8315"/>
    <cellStyle name="Input 2 5 5 4 2" xfId="8316"/>
    <cellStyle name="Input 2 5 5 4 3" xfId="8317"/>
    <cellStyle name="Input 2 5 5 4 4" xfId="8318"/>
    <cellStyle name="Input 2 5 5 4 5" xfId="8319"/>
    <cellStyle name="Input 2 5 5 5" xfId="8320"/>
    <cellStyle name="Input 2 5 5 5 2" xfId="8321"/>
    <cellStyle name="Input 2 5 5 6" xfId="8322"/>
    <cellStyle name="Input 2 5 5 6 2" xfId="8323"/>
    <cellStyle name="Input 2 5 5 7" xfId="8324"/>
    <cellStyle name="Input 2 5 5 8" xfId="8325"/>
    <cellStyle name="Input 2 5 6" xfId="1091"/>
    <cellStyle name="Input 2 5 6 2" xfId="8326"/>
    <cellStyle name="Input 2 5 6 2 2" xfId="8327"/>
    <cellStyle name="Input 2 5 6 2 2 2" xfId="8328"/>
    <cellStyle name="Input 2 5 6 2 2 3" xfId="8329"/>
    <cellStyle name="Input 2 5 6 2 2 4" xfId="8330"/>
    <cellStyle name="Input 2 5 6 2 2 5" xfId="8331"/>
    <cellStyle name="Input 2 5 6 2 3" xfId="8332"/>
    <cellStyle name="Input 2 5 6 2 3 2" xfId="8333"/>
    <cellStyle name="Input 2 5 6 2 3 3" xfId="8334"/>
    <cellStyle name="Input 2 5 6 2 3 4" xfId="8335"/>
    <cellStyle name="Input 2 5 6 2 3 5" xfId="8336"/>
    <cellStyle name="Input 2 5 6 2 4" xfId="8337"/>
    <cellStyle name="Input 2 5 6 2 4 2" xfId="8338"/>
    <cellStyle name="Input 2 5 6 2 5" xfId="8339"/>
    <cellStyle name="Input 2 5 6 2 5 2" xfId="8340"/>
    <cellStyle name="Input 2 5 6 2 6" xfId="8341"/>
    <cellStyle name="Input 2 5 6 2 7" xfId="8342"/>
    <cellStyle name="Input 2 5 6 3" xfId="8343"/>
    <cellStyle name="Input 2 5 6 3 2" xfId="8344"/>
    <cellStyle name="Input 2 5 6 3 3" xfId="8345"/>
    <cellStyle name="Input 2 5 6 3 4" xfId="8346"/>
    <cellStyle name="Input 2 5 6 3 5" xfId="8347"/>
    <cellStyle name="Input 2 5 6 4" xfId="8348"/>
    <cellStyle name="Input 2 5 6 4 2" xfId="8349"/>
    <cellStyle name="Input 2 5 6 4 3" xfId="8350"/>
    <cellStyle name="Input 2 5 6 4 4" xfId="8351"/>
    <cellStyle name="Input 2 5 6 4 5" xfId="8352"/>
    <cellStyle name="Input 2 5 6 5" xfId="8353"/>
    <cellStyle name="Input 2 5 6 5 2" xfId="8354"/>
    <cellStyle name="Input 2 5 6 6" xfId="8355"/>
    <cellStyle name="Input 2 5 6 6 2" xfId="8356"/>
    <cellStyle name="Input 2 5 6 7" xfId="8357"/>
    <cellStyle name="Input 2 5 6 8" xfId="8358"/>
    <cellStyle name="Input 2 5 7" xfId="8359"/>
    <cellStyle name="Input 2 5 7 2" xfId="8360"/>
    <cellStyle name="Input 2 5 7 2 2" xfId="8361"/>
    <cellStyle name="Input 2 5 7 2 2 2" xfId="8362"/>
    <cellStyle name="Input 2 5 7 2 2 3" xfId="8363"/>
    <cellStyle name="Input 2 5 7 2 2 4" xfId="8364"/>
    <cellStyle name="Input 2 5 7 2 2 5" xfId="8365"/>
    <cellStyle name="Input 2 5 7 2 3" xfId="8366"/>
    <cellStyle name="Input 2 5 7 2 3 2" xfId="8367"/>
    <cellStyle name="Input 2 5 7 2 3 3" xfId="8368"/>
    <cellStyle name="Input 2 5 7 2 3 4" xfId="8369"/>
    <cellStyle name="Input 2 5 7 2 3 5" xfId="8370"/>
    <cellStyle name="Input 2 5 7 2 4" xfId="8371"/>
    <cellStyle name="Input 2 5 7 2 4 2" xfId="8372"/>
    <cellStyle name="Input 2 5 7 2 5" xfId="8373"/>
    <cellStyle name="Input 2 5 7 2 5 2" xfId="8374"/>
    <cellStyle name="Input 2 5 7 2 6" xfId="8375"/>
    <cellStyle name="Input 2 5 7 2 7" xfId="8376"/>
    <cellStyle name="Input 2 5 7 3" xfId="8377"/>
    <cellStyle name="Input 2 5 7 3 2" xfId="8378"/>
    <cellStyle name="Input 2 5 7 3 3" xfId="8379"/>
    <cellStyle name="Input 2 5 7 3 4" xfId="8380"/>
    <cellStyle name="Input 2 5 7 3 5" xfId="8381"/>
    <cellStyle name="Input 2 5 7 4" xfId="8382"/>
    <cellStyle name="Input 2 5 7 4 2" xfId="8383"/>
    <cellStyle name="Input 2 5 7 4 3" xfId="8384"/>
    <cellStyle name="Input 2 5 7 4 4" xfId="8385"/>
    <cellStyle name="Input 2 5 7 4 5" xfId="8386"/>
    <cellStyle name="Input 2 5 7 5" xfId="8387"/>
    <cellStyle name="Input 2 5 7 5 2" xfId="8388"/>
    <cellStyle name="Input 2 5 7 6" xfId="8389"/>
    <cellStyle name="Input 2 5 7 6 2" xfId="8390"/>
    <cellStyle name="Input 2 5 7 7" xfId="8391"/>
    <cellStyle name="Input 2 5 7 8" xfId="8392"/>
    <cellStyle name="Input 2 5 8" xfId="8393"/>
    <cellStyle name="Input 2 5 8 2" xfId="8394"/>
    <cellStyle name="Input 2 5 8 2 2" xfId="8395"/>
    <cellStyle name="Input 2 5 8 2 2 2" xfId="8396"/>
    <cellStyle name="Input 2 5 8 2 2 3" xfId="8397"/>
    <cellStyle name="Input 2 5 8 2 2 4" xfId="8398"/>
    <cellStyle name="Input 2 5 8 2 2 5" xfId="8399"/>
    <cellStyle name="Input 2 5 8 2 3" xfId="8400"/>
    <cellStyle name="Input 2 5 8 2 3 2" xfId="8401"/>
    <cellStyle name="Input 2 5 8 2 3 3" xfId="8402"/>
    <cellStyle name="Input 2 5 8 2 3 4" xfId="8403"/>
    <cellStyle name="Input 2 5 8 2 3 5" xfId="8404"/>
    <cellStyle name="Input 2 5 8 2 4" xfId="8405"/>
    <cellStyle name="Input 2 5 8 2 4 2" xfId="8406"/>
    <cellStyle name="Input 2 5 8 2 5" xfId="8407"/>
    <cellStyle name="Input 2 5 8 2 5 2" xfId="8408"/>
    <cellStyle name="Input 2 5 8 2 6" xfId="8409"/>
    <cellStyle name="Input 2 5 8 2 7" xfId="8410"/>
    <cellStyle name="Input 2 5 8 3" xfId="8411"/>
    <cellStyle name="Input 2 5 8 3 2" xfId="8412"/>
    <cellStyle name="Input 2 5 8 3 3" xfId="8413"/>
    <cellStyle name="Input 2 5 8 3 4" xfId="8414"/>
    <cellStyle name="Input 2 5 8 3 5" xfId="8415"/>
    <cellStyle name="Input 2 5 8 4" xfId="8416"/>
    <cellStyle name="Input 2 5 8 4 2" xfId="8417"/>
    <cellStyle name="Input 2 5 8 4 3" xfId="8418"/>
    <cellStyle name="Input 2 5 8 4 4" xfId="8419"/>
    <cellStyle name="Input 2 5 8 4 5" xfId="8420"/>
    <cellStyle name="Input 2 5 8 5" xfId="8421"/>
    <cellStyle name="Input 2 5 8 5 2" xfId="8422"/>
    <cellStyle name="Input 2 5 8 6" xfId="8423"/>
    <cellStyle name="Input 2 5 8 6 2" xfId="8424"/>
    <cellStyle name="Input 2 5 8 7" xfId="8425"/>
    <cellStyle name="Input 2 5 8 8" xfId="8426"/>
    <cellStyle name="Input 2 5 9" xfId="8427"/>
    <cellStyle name="Input 2 5 9 2" xfId="8428"/>
    <cellStyle name="Input 2 5 9 2 2" xfId="8429"/>
    <cellStyle name="Input 2 5 9 2 2 2" xfId="8430"/>
    <cellStyle name="Input 2 5 9 2 2 3" xfId="8431"/>
    <cellStyle name="Input 2 5 9 2 2 4" xfId="8432"/>
    <cellStyle name="Input 2 5 9 2 2 5" xfId="8433"/>
    <cellStyle name="Input 2 5 9 2 3" xfId="8434"/>
    <cellStyle name="Input 2 5 9 2 3 2" xfId="8435"/>
    <cellStyle name="Input 2 5 9 2 3 3" xfId="8436"/>
    <cellStyle name="Input 2 5 9 2 3 4" xfId="8437"/>
    <cellStyle name="Input 2 5 9 2 3 5" xfId="8438"/>
    <cellStyle name="Input 2 5 9 2 4" xfId="8439"/>
    <cellStyle name="Input 2 5 9 2 4 2" xfId="8440"/>
    <cellStyle name="Input 2 5 9 2 5" xfId="8441"/>
    <cellStyle name="Input 2 5 9 2 5 2" xfId="8442"/>
    <cellStyle name="Input 2 5 9 2 6" xfId="8443"/>
    <cellStyle name="Input 2 5 9 2 7" xfId="8444"/>
    <cellStyle name="Input 2 5 9 3" xfId="8445"/>
    <cellStyle name="Input 2 5 9 3 2" xfId="8446"/>
    <cellStyle name="Input 2 5 9 3 3" xfId="8447"/>
    <cellStyle name="Input 2 5 9 3 4" xfId="8448"/>
    <cellStyle name="Input 2 5 9 3 5" xfId="8449"/>
    <cellStyle name="Input 2 5 9 4" xfId="8450"/>
    <cellStyle name="Input 2 5 9 4 2" xfId="8451"/>
    <cellStyle name="Input 2 5 9 4 3" xfId="8452"/>
    <cellStyle name="Input 2 5 9 4 4" xfId="8453"/>
    <cellStyle name="Input 2 5 9 4 5" xfId="8454"/>
    <cellStyle name="Input 2 5 9 5" xfId="8455"/>
    <cellStyle name="Input 2 5 9 5 2" xfId="8456"/>
    <cellStyle name="Input 2 5 9 6" xfId="8457"/>
    <cellStyle name="Input 2 5 9 6 2" xfId="8458"/>
    <cellStyle name="Input 2 5 9 7" xfId="8459"/>
    <cellStyle name="Input 2 5 9 8" xfId="8460"/>
    <cellStyle name="Input 2 6" xfId="1092"/>
    <cellStyle name="Input 2 6 2" xfId="1093"/>
    <cellStyle name="Input 2 7" xfId="1094"/>
    <cellStyle name="Input 2 7 2" xfId="1095"/>
    <cellStyle name="Input 2 8" xfId="1096"/>
    <cellStyle name="Input 2 9" xfId="8461"/>
    <cellStyle name="Input 2 9 2" xfId="8462"/>
    <cellStyle name="Input 2_T-straight with PEDs adjustor" xfId="8463"/>
    <cellStyle name="Input 3" xfId="1097"/>
    <cellStyle name="Input 3 2" xfId="1098"/>
    <cellStyle name="Input 3 2 2" xfId="1099"/>
    <cellStyle name="Input 3 2 2 10" xfId="8464"/>
    <cellStyle name="Input 3 2 2 10 2" xfId="8465"/>
    <cellStyle name="Input 3 2 2 10 2 2" xfId="8466"/>
    <cellStyle name="Input 3 2 2 10 2 2 2" xfId="8467"/>
    <cellStyle name="Input 3 2 2 10 2 2 3" xfId="8468"/>
    <cellStyle name="Input 3 2 2 10 2 2 4" xfId="8469"/>
    <cellStyle name="Input 3 2 2 10 2 2 5" xfId="8470"/>
    <cellStyle name="Input 3 2 2 10 2 3" xfId="8471"/>
    <cellStyle name="Input 3 2 2 10 2 3 2" xfId="8472"/>
    <cellStyle name="Input 3 2 2 10 2 3 3" xfId="8473"/>
    <cellStyle name="Input 3 2 2 10 2 3 4" xfId="8474"/>
    <cellStyle name="Input 3 2 2 10 2 3 5" xfId="8475"/>
    <cellStyle name="Input 3 2 2 10 2 4" xfId="8476"/>
    <cellStyle name="Input 3 2 2 10 2 4 2" xfId="8477"/>
    <cellStyle name="Input 3 2 2 10 2 5" xfId="8478"/>
    <cellStyle name="Input 3 2 2 10 2 5 2" xfId="8479"/>
    <cellStyle name="Input 3 2 2 10 2 6" xfId="8480"/>
    <cellStyle name="Input 3 2 2 10 2 7" xfId="8481"/>
    <cellStyle name="Input 3 2 2 10 3" xfId="8482"/>
    <cellStyle name="Input 3 2 2 10 3 2" xfId="8483"/>
    <cellStyle name="Input 3 2 2 10 3 3" xfId="8484"/>
    <cellStyle name="Input 3 2 2 10 3 4" xfId="8485"/>
    <cellStyle name="Input 3 2 2 10 3 5" xfId="8486"/>
    <cellStyle name="Input 3 2 2 10 4" xfId="8487"/>
    <cellStyle name="Input 3 2 2 10 4 2" xfId="8488"/>
    <cellStyle name="Input 3 2 2 10 4 3" xfId="8489"/>
    <cellStyle name="Input 3 2 2 10 4 4" xfId="8490"/>
    <cellStyle name="Input 3 2 2 10 4 5" xfId="8491"/>
    <cellStyle name="Input 3 2 2 10 5" xfId="8492"/>
    <cellStyle name="Input 3 2 2 10 5 2" xfId="8493"/>
    <cellStyle name="Input 3 2 2 10 6" xfId="8494"/>
    <cellStyle name="Input 3 2 2 10 6 2" xfId="8495"/>
    <cellStyle name="Input 3 2 2 10 7" xfId="8496"/>
    <cellStyle name="Input 3 2 2 10 8" xfId="8497"/>
    <cellStyle name="Input 3 2 2 11" xfId="8498"/>
    <cellStyle name="Input 3 2 2 11 2" xfId="8499"/>
    <cellStyle name="Input 3 2 2 11 2 2" xfId="8500"/>
    <cellStyle name="Input 3 2 2 11 2 2 2" xfId="8501"/>
    <cellStyle name="Input 3 2 2 11 2 2 3" xfId="8502"/>
    <cellStyle name="Input 3 2 2 11 2 2 4" xfId="8503"/>
    <cellStyle name="Input 3 2 2 11 2 2 5" xfId="8504"/>
    <cellStyle name="Input 3 2 2 11 2 3" xfId="8505"/>
    <cellStyle name="Input 3 2 2 11 2 3 2" xfId="8506"/>
    <cellStyle name="Input 3 2 2 11 2 3 3" xfId="8507"/>
    <cellStyle name="Input 3 2 2 11 2 3 4" xfId="8508"/>
    <cellStyle name="Input 3 2 2 11 2 3 5" xfId="8509"/>
    <cellStyle name="Input 3 2 2 11 2 4" xfId="8510"/>
    <cellStyle name="Input 3 2 2 11 2 4 2" xfId="8511"/>
    <cellStyle name="Input 3 2 2 11 2 5" xfId="8512"/>
    <cellStyle name="Input 3 2 2 11 2 5 2" xfId="8513"/>
    <cellStyle name="Input 3 2 2 11 2 6" xfId="8514"/>
    <cellStyle name="Input 3 2 2 11 2 7" xfId="8515"/>
    <cellStyle name="Input 3 2 2 11 3" xfId="8516"/>
    <cellStyle name="Input 3 2 2 11 3 2" xfId="8517"/>
    <cellStyle name="Input 3 2 2 11 3 3" xfId="8518"/>
    <cellStyle name="Input 3 2 2 11 3 4" xfId="8519"/>
    <cellStyle name="Input 3 2 2 11 3 5" xfId="8520"/>
    <cellStyle name="Input 3 2 2 11 4" xfId="8521"/>
    <cellStyle name="Input 3 2 2 11 4 2" xfId="8522"/>
    <cellStyle name="Input 3 2 2 11 4 3" xfId="8523"/>
    <cellStyle name="Input 3 2 2 11 4 4" xfId="8524"/>
    <cellStyle name="Input 3 2 2 11 4 5" xfId="8525"/>
    <cellStyle name="Input 3 2 2 11 5" xfId="8526"/>
    <cellStyle name="Input 3 2 2 11 5 2" xfId="8527"/>
    <cellStyle name="Input 3 2 2 11 6" xfId="8528"/>
    <cellStyle name="Input 3 2 2 11 6 2" xfId="8529"/>
    <cellStyle name="Input 3 2 2 11 7" xfId="8530"/>
    <cellStyle name="Input 3 2 2 11 8" xfId="8531"/>
    <cellStyle name="Input 3 2 2 12" xfId="8532"/>
    <cellStyle name="Input 3 2 2 12 2" xfId="8533"/>
    <cellStyle name="Input 3 2 2 12 2 2" xfId="8534"/>
    <cellStyle name="Input 3 2 2 12 2 2 2" xfId="8535"/>
    <cellStyle name="Input 3 2 2 12 2 2 3" xfId="8536"/>
    <cellStyle name="Input 3 2 2 12 2 2 4" xfId="8537"/>
    <cellStyle name="Input 3 2 2 12 2 2 5" xfId="8538"/>
    <cellStyle name="Input 3 2 2 12 2 3" xfId="8539"/>
    <cellStyle name="Input 3 2 2 12 2 3 2" xfId="8540"/>
    <cellStyle name="Input 3 2 2 12 2 3 3" xfId="8541"/>
    <cellStyle name="Input 3 2 2 12 2 3 4" xfId="8542"/>
    <cellStyle name="Input 3 2 2 12 2 3 5" xfId="8543"/>
    <cellStyle name="Input 3 2 2 12 2 4" xfId="8544"/>
    <cellStyle name="Input 3 2 2 12 2 4 2" xfId="8545"/>
    <cellStyle name="Input 3 2 2 12 2 5" xfId="8546"/>
    <cellStyle name="Input 3 2 2 12 2 5 2" xfId="8547"/>
    <cellStyle name="Input 3 2 2 12 2 6" xfId="8548"/>
    <cellStyle name="Input 3 2 2 12 2 7" xfId="8549"/>
    <cellStyle name="Input 3 2 2 12 3" xfId="8550"/>
    <cellStyle name="Input 3 2 2 12 3 2" xfId="8551"/>
    <cellStyle name="Input 3 2 2 12 3 3" xfId="8552"/>
    <cellStyle name="Input 3 2 2 12 3 4" xfId="8553"/>
    <cellStyle name="Input 3 2 2 12 3 5" xfId="8554"/>
    <cellStyle name="Input 3 2 2 12 4" xfId="8555"/>
    <cellStyle name="Input 3 2 2 12 4 2" xfId="8556"/>
    <cellStyle name="Input 3 2 2 12 4 3" xfId="8557"/>
    <cellStyle name="Input 3 2 2 12 4 4" xfId="8558"/>
    <cellStyle name="Input 3 2 2 12 4 5" xfId="8559"/>
    <cellStyle name="Input 3 2 2 12 5" xfId="8560"/>
    <cellStyle name="Input 3 2 2 12 5 2" xfId="8561"/>
    <cellStyle name="Input 3 2 2 12 6" xfId="8562"/>
    <cellStyle name="Input 3 2 2 12 6 2" xfId="8563"/>
    <cellStyle name="Input 3 2 2 12 7" xfId="8564"/>
    <cellStyle name="Input 3 2 2 12 8" xfId="8565"/>
    <cellStyle name="Input 3 2 2 13" xfId="8566"/>
    <cellStyle name="Input 3 2 2 13 2" xfId="8567"/>
    <cellStyle name="Input 3 2 2 13 2 2" xfId="8568"/>
    <cellStyle name="Input 3 2 2 13 2 2 2" xfId="8569"/>
    <cellStyle name="Input 3 2 2 13 2 2 3" xfId="8570"/>
    <cellStyle name="Input 3 2 2 13 2 2 4" xfId="8571"/>
    <cellStyle name="Input 3 2 2 13 2 2 5" xfId="8572"/>
    <cellStyle name="Input 3 2 2 13 2 3" xfId="8573"/>
    <cellStyle name="Input 3 2 2 13 2 3 2" xfId="8574"/>
    <cellStyle name="Input 3 2 2 13 2 3 3" xfId="8575"/>
    <cellStyle name="Input 3 2 2 13 2 3 4" xfId="8576"/>
    <cellStyle name="Input 3 2 2 13 2 3 5" xfId="8577"/>
    <cellStyle name="Input 3 2 2 13 2 4" xfId="8578"/>
    <cellStyle name="Input 3 2 2 13 2 4 2" xfId="8579"/>
    <cellStyle name="Input 3 2 2 13 2 5" xfId="8580"/>
    <cellStyle name="Input 3 2 2 13 2 5 2" xfId="8581"/>
    <cellStyle name="Input 3 2 2 13 2 6" xfId="8582"/>
    <cellStyle name="Input 3 2 2 13 2 7" xfId="8583"/>
    <cellStyle name="Input 3 2 2 13 3" xfId="8584"/>
    <cellStyle name="Input 3 2 2 13 3 2" xfId="8585"/>
    <cellStyle name="Input 3 2 2 13 3 3" xfId="8586"/>
    <cellStyle name="Input 3 2 2 13 3 4" xfId="8587"/>
    <cellStyle name="Input 3 2 2 13 3 5" xfId="8588"/>
    <cellStyle name="Input 3 2 2 13 4" xfId="8589"/>
    <cellStyle name="Input 3 2 2 13 4 2" xfId="8590"/>
    <cellStyle name="Input 3 2 2 13 4 3" xfId="8591"/>
    <cellStyle name="Input 3 2 2 13 4 4" xfId="8592"/>
    <cellStyle name="Input 3 2 2 13 4 5" xfId="8593"/>
    <cellStyle name="Input 3 2 2 13 5" xfId="8594"/>
    <cellStyle name="Input 3 2 2 13 5 2" xfId="8595"/>
    <cellStyle name="Input 3 2 2 13 6" xfId="8596"/>
    <cellStyle name="Input 3 2 2 13 6 2" xfId="8597"/>
    <cellStyle name="Input 3 2 2 13 7" xfId="8598"/>
    <cellStyle name="Input 3 2 2 13 8" xfId="8599"/>
    <cellStyle name="Input 3 2 2 14" xfId="8600"/>
    <cellStyle name="Input 3 2 2 14 2" xfId="8601"/>
    <cellStyle name="Input 3 2 2 14 2 2" xfId="8602"/>
    <cellStyle name="Input 3 2 2 14 2 2 2" xfId="8603"/>
    <cellStyle name="Input 3 2 2 14 2 2 3" xfId="8604"/>
    <cellStyle name="Input 3 2 2 14 2 2 4" xfId="8605"/>
    <cellStyle name="Input 3 2 2 14 2 2 5" xfId="8606"/>
    <cellStyle name="Input 3 2 2 14 2 3" xfId="8607"/>
    <cellStyle name="Input 3 2 2 14 2 3 2" xfId="8608"/>
    <cellStyle name="Input 3 2 2 14 2 3 3" xfId="8609"/>
    <cellStyle name="Input 3 2 2 14 2 3 4" xfId="8610"/>
    <cellStyle name="Input 3 2 2 14 2 3 5" xfId="8611"/>
    <cellStyle name="Input 3 2 2 14 2 4" xfId="8612"/>
    <cellStyle name="Input 3 2 2 14 2 4 2" xfId="8613"/>
    <cellStyle name="Input 3 2 2 14 2 5" xfId="8614"/>
    <cellStyle name="Input 3 2 2 14 2 5 2" xfId="8615"/>
    <cellStyle name="Input 3 2 2 14 2 6" xfId="8616"/>
    <cellStyle name="Input 3 2 2 14 2 7" xfId="8617"/>
    <cellStyle name="Input 3 2 2 14 3" xfId="8618"/>
    <cellStyle name="Input 3 2 2 14 3 2" xfId="8619"/>
    <cellStyle name="Input 3 2 2 14 3 3" xfId="8620"/>
    <cellStyle name="Input 3 2 2 14 3 4" xfId="8621"/>
    <cellStyle name="Input 3 2 2 14 3 5" xfId="8622"/>
    <cellStyle name="Input 3 2 2 14 4" xfId="8623"/>
    <cellStyle name="Input 3 2 2 14 4 2" xfId="8624"/>
    <cellStyle name="Input 3 2 2 14 4 3" xfId="8625"/>
    <cellStyle name="Input 3 2 2 14 4 4" xfId="8626"/>
    <cellStyle name="Input 3 2 2 14 4 5" xfId="8627"/>
    <cellStyle name="Input 3 2 2 14 5" xfId="8628"/>
    <cellStyle name="Input 3 2 2 14 5 2" xfId="8629"/>
    <cellStyle name="Input 3 2 2 14 6" xfId="8630"/>
    <cellStyle name="Input 3 2 2 14 6 2" xfId="8631"/>
    <cellStyle name="Input 3 2 2 14 7" xfId="8632"/>
    <cellStyle name="Input 3 2 2 14 8" xfId="8633"/>
    <cellStyle name="Input 3 2 2 15" xfId="8634"/>
    <cellStyle name="Input 3 2 2 15 2" xfId="8635"/>
    <cellStyle name="Input 3 2 2 15 2 2" xfId="8636"/>
    <cellStyle name="Input 3 2 2 15 2 3" xfId="8637"/>
    <cellStyle name="Input 3 2 2 15 2 4" xfId="8638"/>
    <cellStyle name="Input 3 2 2 15 2 5" xfId="8639"/>
    <cellStyle name="Input 3 2 2 15 3" xfId="8640"/>
    <cellStyle name="Input 3 2 2 15 3 2" xfId="8641"/>
    <cellStyle name="Input 3 2 2 15 3 3" xfId="8642"/>
    <cellStyle name="Input 3 2 2 15 3 4" xfId="8643"/>
    <cellStyle name="Input 3 2 2 15 3 5" xfId="8644"/>
    <cellStyle name="Input 3 2 2 15 4" xfId="8645"/>
    <cellStyle name="Input 3 2 2 15 4 2" xfId="8646"/>
    <cellStyle name="Input 3 2 2 15 5" xfId="8647"/>
    <cellStyle name="Input 3 2 2 15 5 2" xfId="8648"/>
    <cellStyle name="Input 3 2 2 15 6" xfId="8649"/>
    <cellStyle name="Input 3 2 2 15 7" xfId="8650"/>
    <cellStyle name="Input 3 2 2 16" xfId="8651"/>
    <cellStyle name="Input 3 2 2 16 2" xfId="8652"/>
    <cellStyle name="Input 3 2 2 16 3" xfId="8653"/>
    <cellStyle name="Input 3 2 2 16 4" xfId="8654"/>
    <cellStyle name="Input 3 2 2 16 5" xfId="8655"/>
    <cellStyle name="Input 3 2 2 17" xfId="8656"/>
    <cellStyle name="Input 3 2 2 17 2" xfId="8657"/>
    <cellStyle name="Input 3 2 2 17 3" xfId="8658"/>
    <cellStyle name="Input 3 2 2 17 4" xfId="8659"/>
    <cellStyle name="Input 3 2 2 17 5" xfId="8660"/>
    <cellStyle name="Input 3 2 2 18" xfId="8661"/>
    <cellStyle name="Input 3 2 2 18 2" xfId="8662"/>
    <cellStyle name="Input 3 2 2 19" xfId="8663"/>
    <cellStyle name="Input 3 2 2 19 2" xfId="8664"/>
    <cellStyle name="Input 3 2 2 2" xfId="1100"/>
    <cellStyle name="Input 3 2 2 2 2" xfId="1101"/>
    <cellStyle name="Input 3 2 2 2 2 2" xfId="8665"/>
    <cellStyle name="Input 3 2 2 2 2 2 2" xfId="8666"/>
    <cellStyle name="Input 3 2 2 2 2 2 3" xfId="8667"/>
    <cellStyle name="Input 3 2 2 2 2 2 4" xfId="8668"/>
    <cellStyle name="Input 3 2 2 2 2 2 5" xfId="8669"/>
    <cellStyle name="Input 3 2 2 2 2 3" xfId="8670"/>
    <cellStyle name="Input 3 2 2 2 2 3 2" xfId="8671"/>
    <cellStyle name="Input 3 2 2 2 2 3 3" xfId="8672"/>
    <cellStyle name="Input 3 2 2 2 2 3 4" xfId="8673"/>
    <cellStyle name="Input 3 2 2 2 2 3 5" xfId="8674"/>
    <cellStyle name="Input 3 2 2 2 2 4" xfId="8675"/>
    <cellStyle name="Input 3 2 2 2 2 4 2" xfId="8676"/>
    <cellStyle name="Input 3 2 2 2 2 5" xfId="8677"/>
    <cellStyle name="Input 3 2 2 2 2 5 2" xfId="8678"/>
    <cellStyle name="Input 3 2 2 2 2 6" xfId="8679"/>
    <cellStyle name="Input 3 2 2 2 2 7" xfId="8680"/>
    <cellStyle name="Input 3 2 2 2 3" xfId="8681"/>
    <cellStyle name="Input 3 2 2 2 3 2" xfId="8682"/>
    <cellStyle name="Input 3 2 2 2 3 3" xfId="8683"/>
    <cellStyle name="Input 3 2 2 2 3 4" xfId="8684"/>
    <cellStyle name="Input 3 2 2 2 3 5" xfId="8685"/>
    <cellStyle name="Input 3 2 2 2 4" xfId="8686"/>
    <cellStyle name="Input 3 2 2 2 4 2" xfId="8687"/>
    <cellStyle name="Input 3 2 2 2 4 3" xfId="8688"/>
    <cellStyle name="Input 3 2 2 2 4 4" xfId="8689"/>
    <cellStyle name="Input 3 2 2 2 4 5" xfId="8690"/>
    <cellStyle name="Input 3 2 2 2 5" xfId="8691"/>
    <cellStyle name="Input 3 2 2 2 5 2" xfId="8692"/>
    <cellStyle name="Input 3 2 2 2 6" xfId="8693"/>
    <cellStyle name="Input 3 2 2 2 6 2" xfId="8694"/>
    <cellStyle name="Input 3 2 2 2 7" xfId="8695"/>
    <cellStyle name="Input 3 2 2 2 8" xfId="8696"/>
    <cellStyle name="Input 3 2 2 20" xfId="8697"/>
    <cellStyle name="Input 3 2 2 21" xfId="8698"/>
    <cellStyle name="Input 3 2 2 3" xfId="1102"/>
    <cellStyle name="Input 3 2 2 3 2" xfId="1103"/>
    <cellStyle name="Input 3 2 2 3 2 2" xfId="8699"/>
    <cellStyle name="Input 3 2 2 3 2 2 2" xfId="8700"/>
    <cellStyle name="Input 3 2 2 3 2 2 3" xfId="8701"/>
    <cellStyle name="Input 3 2 2 3 2 2 4" xfId="8702"/>
    <cellStyle name="Input 3 2 2 3 2 2 5" xfId="8703"/>
    <cellStyle name="Input 3 2 2 3 2 3" xfId="8704"/>
    <cellStyle name="Input 3 2 2 3 2 3 2" xfId="8705"/>
    <cellStyle name="Input 3 2 2 3 2 3 3" xfId="8706"/>
    <cellStyle name="Input 3 2 2 3 2 3 4" xfId="8707"/>
    <cellStyle name="Input 3 2 2 3 2 3 5" xfId="8708"/>
    <cellStyle name="Input 3 2 2 3 2 4" xfId="8709"/>
    <cellStyle name="Input 3 2 2 3 2 4 2" xfId="8710"/>
    <cellStyle name="Input 3 2 2 3 2 5" xfId="8711"/>
    <cellStyle name="Input 3 2 2 3 2 5 2" xfId="8712"/>
    <cellStyle name="Input 3 2 2 3 2 6" xfId="8713"/>
    <cellStyle name="Input 3 2 2 3 2 7" xfId="8714"/>
    <cellStyle name="Input 3 2 2 3 3" xfId="8715"/>
    <cellStyle name="Input 3 2 2 3 3 2" xfId="8716"/>
    <cellStyle name="Input 3 2 2 3 3 3" xfId="8717"/>
    <cellStyle name="Input 3 2 2 3 3 4" xfId="8718"/>
    <cellStyle name="Input 3 2 2 3 3 5" xfId="8719"/>
    <cellStyle name="Input 3 2 2 3 4" xfId="8720"/>
    <cellStyle name="Input 3 2 2 3 4 2" xfId="8721"/>
    <cellStyle name="Input 3 2 2 3 4 3" xfId="8722"/>
    <cellStyle name="Input 3 2 2 3 4 4" xfId="8723"/>
    <cellStyle name="Input 3 2 2 3 4 5" xfId="8724"/>
    <cellStyle name="Input 3 2 2 3 5" xfId="8725"/>
    <cellStyle name="Input 3 2 2 3 5 2" xfId="8726"/>
    <cellStyle name="Input 3 2 2 3 6" xfId="8727"/>
    <cellStyle name="Input 3 2 2 3 6 2" xfId="8728"/>
    <cellStyle name="Input 3 2 2 3 7" xfId="8729"/>
    <cellStyle name="Input 3 2 2 3 8" xfId="8730"/>
    <cellStyle name="Input 3 2 2 4" xfId="1104"/>
    <cellStyle name="Input 3 2 2 4 2" xfId="1105"/>
    <cellStyle name="Input 3 2 2 4 2 2" xfId="8731"/>
    <cellStyle name="Input 3 2 2 4 2 2 2" xfId="8732"/>
    <cellStyle name="Input 3 2 2 4 2 2 3" xfId="8733"/>
    <cellStyle name="Input 3 2 2 4 2 2 4" xfId="8734"/>
    <cellStyle name="Input 3 2 2 4 2 2 5" xfId="8735"/>
    <cellStyle name="Input 3 2 2 4 2 3" xfId="8736"/>
    <cellStyle name="Input 3 2 2 4 2 3 2" xfId="8737"/>
    <cellStyle name="Input 3 2 2 4 2 3 3" xfId="8738"/>
    <cellStyle name="Input 3 2 2 4 2 3 4" xfId="8739"/>
    <cellStyle name="Input 3 2 2 4 2 3 5" xfId="8740"/>
    <cellStyle name="Input 3 2 2 4 2 4" xfId="8741"/>
    <cellStyle name="Input 3 2 2 4 2 4 2" xfId="8742"/>
    <cellStyle name="Input 3 2 2 4 2 5" xfId="8743"/>
    <cellStyle name="Input 3 2 2 4 2 5 2" xfId="8744"/>
    <cellStyle name="Input 3 2 2 4 2 6" xfId="8745"/>
    <cellStyle name="Input 3 2 2 4 2 7" xfId="8746"/>
    <cellStyle name="Input 3 2 2 4 3" xfId="8747"/>
    <cellStyle name="Input 3 2 2 4 3 2" xfId="8748"/>
    <cellStyle name="Input 3 2 2 4 3 3" xfId="8749"/>
    <cellStyle name="Input 3 2 2 4 3 4" xfId="8750"/>
    <cellStyle name="Input 3 2 2 4 3 5" xfId="8751"/>
    <cellStyle name="Input 3 2 2 4 4" xfId="8752"/>
    <cellStyle name="Input 3 2 2 4 4 2" xfId="8753"/>
    <cellStyle name="Input 3 2 2 4 4 3" xfId="8754"/>
    <cellStyle name="Input 3 2 2 4 4 4" xfId="8755"/>
    <cellStyle name="Input 3 2 2 4 4 5" xfId="8756"/>
    <cellStyle name="Input 3 2 2 4 5" xfId="8757"/>
    <cellStyle name="Input 3 2 2 4 5 2" xfId="8758"/>
    <cellStyle name="Input 3 2 2 4 6" xfId="8759"/>
    <cellStyle name="Input 3 2 2 4 6 2" xfId="8760"/>
    <cellStyle name="Input 3 2 2 4 7" xfId="8761"/>
    <cellStyle name="Input 3 2 2 4 8" xfId="8762"/>
    <cellStyle name="Input 3 2 2 5" xfId="1106"/>
    <cellStyle name="Input 3 2 2 5 2" xfId="1107"/>
    <cellStyle name="Input 3 2 2 5 2 2" xfId="8763"/>
    <cellStyle name="Input 3 2 2 5 2 2 2" xfId="8764"/>
    <cellStyle name="Input 3 2 2 5 2 2 3" xfId="8765"/>
    <cellStyle name="Input 3 2 2 5 2 2 4" xfId="8766"/>
    <cellStyle name="Input 3 2 2 5 2 2 5" xfId="8767"/>
    <cellStyle name="Input 3 2 2 5 2 3" xfId="8768"/>
    <cellStyle name="Input 3 2 2 5 2 3 2" xfId="8769"/>
    <cellStyle name="Input 3 2 2 5 2 3 3" xfId="8770"/>
    <cellStyle name="Input 3 2 2 5 2 3 4" xfId="8771"/>
    <cellStyle name="Input 3 2 2 5 2 3 5" xfId="8772"/>
    <cellStyle name="Input 3 2 2 5 2 4" xfId="8773"/>
    <cellStyle name="Input 3 2 2 5 2 4 2" xfId="8774"/>
    <cellStyle name="Input 3 2 2 5 2 5" xfId="8775"/>
    <cellStyle name="Input 3 2 2 5 2 5 2" xfId="8776"/>
    <cellStyle name="Input 3 2 2 5 2 6" xfId="8777"/>
    <cellStyle name="Input 3 2 2 5 2 7" xfId="8778"/>
    <cellStyle name="Input 3 2 2 5 3" xfId="8779"/>
    <cellStyle name="Input 3 2 2 5 3 2" xfId="8780"/>
    <cellStyle name="Input 3 2 2 5 3 3" xfId="8781"/>
    <cellStyle name="Input 3 2 2 5 3 4" xfId="8782"/>
    <cellStyle name="Input 3 2 2 5 3 5" xfId="8783"/>
    <cellStyle name="Input 3 2 2 5 4" xfId="8784"/>
    <cellStyle name="Input 3 2 2 5 4 2" xfId="8785"/>
    <cellStyle name="Input 3 2 2 5 4 3" xfId="8786"/>
    <cellStyle name="Input 3 2 2 5 4 4" xfId="8787"/>
    <cellStyle name="Input 3 2 2 5 4 5" xfId="8788"/>
    <cellStyle name="Input 3 2 2 5 5" xfId="8789"/>
    <cellStyle name="Input 3 2 2 5 5 2" xfId="8790"/>
    <cellStyle name="Input 3 2 2 5 6" xfId="8791"/>
    <cellStyle name="Input 3 2 2 5 6 2" xfId="8792"/>
    <cellStyle name="Input 3 2 2 5 7" xfId="8793"/>
    <cellStyle name="Input 3 2 2 5 8" xfId="8794"/>
    <cellStyle name="Input 3 2 2 6" xfId="1108"/>
    <cellStyle name="Input 3 2 2 6 2" xfId="8795"/>
    <cellStyle name="Input 3 2 2 6 2 2" xfId="8796"/>
    <cellStyle name="Input 3 2 2 6 2 2 2" xfId="8797"/>
    <cellStyle name="Input 3 2 2 6 2 2 3" xfId="8798"/>
    <cellStyle name="Input 3 2 2 6 2 2 4" xfId="8799"/>
    <cellStyle name="Input 3 2 2 6 2 2 5" xfId="8800"/>
    <cellStyle name="Input 3 2 2 6 2 3" xfId="8801"/>
    <cellStyle name="Input 3 2 2 6 2 3 2" xfId="8802"/>
    <cellStyle name="Input 3 2 2 6 2 3 3" xfId="8803"/>
    <cellStyle name="Input 3 2 2 6 2 3 4" xfId="8804"/>
    <cellStyle name="Input 3 2 2 6 2 3 5" xfId="8805"/>
    <cellStyle name="Input 3 2 2 6 2 4" xfId="8806"/>
    <cellStyle name="Input 3 2 2 6 2 4 2" xfId="8807"/>
    <cellStyle name="Input 3 2 2 6 2 5" xfId="8808"/>
    <cellStyle name="Input 3 2 2 6 2 5 2" xfId="8809"/>
    <cellStyle name="Input 3 2 2 6 2 6" xfId="8810"/>
    <cellStyle name="Input 3 2 2 6 2 7" xfId="8811"/>
    <cellStyle name="Input 3 2 2 6 3" xfId="8812"/>
    <cellStyle name="Input 3 2 2 6 3 2" xfId="8813"/>
    <cellStyle name="Input 3 2 2 6 3 3" xfId="8814"/>
    <cellStyle name="Input 3 2 2 6 3 4" xfId="8815"/>
    <cellStyle name="Input 3 2 2 6 3 5" xfId="8816"/>
    <cellStyle name="Input 3 2 2 6 4" xfId="8817"/>
    <cellStyle name="Input 3 2 2 6 4 2" xfId="8818"/>
    <cellStyle name="Input 3 2 2 6 4 3" xfId="8819"/>
    <cellStyle name="Input 3 2 2 6 4 4" xfId="8820"/>
    <cellStyle name="Input 3 2 2 6 4 5" xfId="8821"/>
    <cellStyle name="Input 3 2 2 6 5" xfId="8822"/>
    <cellStyle name="Input 3 2 2 6 5 2" xfId="8823"/>
    <cellStyle name="Input 3 2 2 6 6" xfId="8824"/>
    <cellStyle name="Input 3 2 2 6 6 2" xfId="8825"/>
    <cellStyle name="Input 3 2 2 6 7" xfId="8826"/>
    <cellStyle name="Input 3 2 2 6 8" xfId="8827"/>
    <cellStyle name="Input 3 2 2 7" xfId="8828"/>
    <cellStyle name="Input 3 2 2 7 2" xfId="8829"/>
    <cellStyle name="Input 3 2 2 7 2 2" xfId="8830"/>
    <cellStyle name="Input 3 2 2 7 2 2 2" xfId="8831"/>
    <cellStyle name="Input 3 2 2 7 2 2 3" xfId="8832"/>
    <cellStyle name="Input 3 2 2 7 2 2 4" xfId="8833"/>
    <cellStyle name="Input 3 2 2 7 2 2 5" xfId="8834"/>
    <cellStyle name="Input 3 2 2 7 2 3" xfId="8835"/>
    <cellStyle name="Input 3 2 2 7 2 3 2" xfId="8836"/>
    <cellStyle name="Input 3 2 2 7 2 3 3" xfId="8837"/>
    <cellStyle name="Input 3 2 2 7 2 3 4" xfId="8838"/>
    <cellStyle name="Input 3 2 2 7 2 3 5" xfId="8839"/>
    <cellStyle name="Input 3 2 2 7 2 4" xfId="8840"/>
    <cellStyle name="Input 3 2 2 7 2 4 2" xfId="8841"/>
    <cellStyle name="Input 3 2 2 7 2 5" xfId="8842"/>
    <cellStyle name="Input 3 2 2 7 2 5 2" xfId="8843"/>
    <cellStyle name="Input 3 2 2 7 2 6" xfId="8844"/>
    <cellStyle name="Input 3 2 2 7 2 7" xfId="8845"/>
    <cellStyle name="Input 3 2 2 7 3" xfId="8846"/>
    <cellStyle name="Input 3 2 2 7 3 2" xfId="8847"/>
    <cellStyle name="Input 3 2 2 7 3 3" xfId="8848"/>
    <cellStyle name="Input 3 2 2 7 3 4" xfId="8849"/>
    <cellStyle name="Input 3 2 2 7 3 5" xfId="8850"/>
    <cellStyle name="Input 3 2 2 7 4" xfId="8851"/>
    <cellStyle name="Input 3 2 2 7 4 2" xfId="8852"/>
    <cellStyle name="Input 3 2 2 7 4 3" xfId="8853"/>
    <cellStyle name="Input 3 2 2 7 4 4" xfId="8854"/>
    <cellStyle name="Input 3 2 2 7 4 5" xfId="8855"/>
    <cellStyle name="Input 3 2 2 7 5" xfId="8856"/>
    <cellStyle name="Input 3 2 2 7 5 2" xfId="8857"/>
    <cellStyle name="Input 3 2 2 7 6" xfId="8858"/>
    <cellStyle name="Input 3 2 2 7 6 2" xfId="8859"/>
    <cellStyle name="Input 3 2 2 7 7" xfId="8860"/>
    <cellStyle name="Input 3 2 2 7 8" xfId="8861"/>
    <cellStyle name="Input 3 2 2 8" xfId="8862"/>
    <cellStyle name="Input 3 2 2 8 2" xfId="8863"/>
    <cellStyle name="Input 3 2 2 8 2 2" xfId="8864"/>
    <cellStyle name="Input 3 2 2 8 2 2 2" xfId="8865"/>
    <cellStyle name="Input 3 2 2 8 2 2 3" xfId="8866"/>
    <cellStyle name="Input 3 2 2 8 2 2 4" xfId="8867"/>
    <cellStyle name="Input 3 2 2 8 2 2 5" xfId="8868"/>
    <cellStyle name="Input 3 2 2 8 2 3" xfId="8869"/>
    <cellStyle name="Input 3 2 2 8 2 3 2" xfId="8870"/>
    <cellStyle name="Input 3 2 2 8 2 3 3" xfId="8871"/>
    <cellStyle name="Input 3 2 2 8 2 3 4" xfId="8872"/>
    <cellStyle name="Input 3 2 2 8 2 3 5" xfId="8873"/>
    <cellStyle name="Input 3 2 2 8 2 4" xfId="8874"/>
    <cellStyle name="Input 3 2 2 8 2 4 2" xfId="8875"/>
    <cellStyle name="Input 3 2 2 8 2 5" xfId="8876"/>
    <cellStyle name="Input 3 2 2 8 2 5 2" xfId="8877"/>
    <cellStyle name="Input 3 2 2 8 2 6" xfId="8878"/>
    <cellStyle name="Input 3 2 2 8 2 7" xfId="8879"/>
    <cellStyle name="Input 3 2 2 8 3" xfId="8880"/>
    <cellStyle name="Input 3 2 2 8 3 2" xfId="8881"/>
    <cellStyle name="Input 3 2 2 8 3 3" xfId="8882"/>
    <cellStyle name="Input 3 2 2 8 3 4" xfId="8883"/>
    <cellStyle name="Input 3 2 2 8 3 5" xfId="8884"/>
    <cellStyle name="Input 3 2 2 8 4" xfId="8885"/>
    <cellStyle name="Input 3 2 2 8 4 2" xfId="8886"/>
    <cellStyle name="Input 3 2 2 8 4 3" xfId="8887"/>
    <cellStyle name="Input 3 2 2 8 4 4" xfId="8888"/>
    <cellStyle name="Input 3 2 2 8 4 5" xfId="8889"/>
    <cellStyle name="Input 3 2 2 8 5" xfId="8890"/>
    <cellStyle name="Input 3 2 2 8 5 2" xfId="8891"/>
    <cellStyle name="Input 3 2 2 8 6" xfId="8892"/>
    <cellStyle name="Input 3 2 2 8 6 2" xfId="8893"/>
    <cellStyle name="Input 3 2 2 8 7" xfId="8894"/>
    <cellStyle name="Input 3 2 2 8 8" xfId="8895"/>
    <cellStyle name="Input 3 2 2 9" xfId="8896"/>
    <cellStyle name="Input 3 2 2 9 2" xfId="8897"/>
    <cellStyle name="Input 3 2 2 9 2 2" xfId="8898"/>
    <cellStyle name="Input 3 2 2 9 2 2 2" xfId="8899"/>
    <cellStyle name="Input 3 2 2 9 2 2 3" xfId="8900"/>
    <cellStyle name="Input 3 2 2 9 2 2 4" xfId="8901"/>
    <cellStyle name="Input 3 2 2 9 2 2 5" xfId="8902"/>
    <cellStyle name="Input 3 2 2 9 2 3" xfId="8903"/>
    <cellStyle name="Input 3 2 2 9 2 3 2" xfId="8904"/>
    <cellStyle name="Input 3 2 2 9 2 3 3" xfId="8905"/>
    <cellStyle name="Input 3 2 2 9 2 3 4" xfId="8906"/>
    <cellStyle name="Input 3 2 2 9 2 3 5" xfId="8907"/>
    <cellStyle name="Input 3 2 2 9 2 4" xfId="8908"/>
    <cellStyle name="Input 3 2 2 9 2 4 2" xfId="8909"/>
    <cellStyle name="Input 3 2 2 9 2 5" xfId="8910"/>
    <cellStyle name="Input 3 2 2 9 2 5 2" xfId="8911"/>
    <cellStyle name="Input 3 2 2 9 2 6" xfId="8912"/>
    <cellStyle name="Input 3 2 2 9 2 7" xfId="8913"/>
    <cellStyle name="Input 3 2 2 9 3" xfId="8914"/>
    <cellStyle name="Input 3 2 2 9 3 2" xfId="8915"/>
    <cellStyle name="Input 3 2 2 9 3 3" xfId="8916"/>
    <cellStyle name="Input 3 2 2 9 3 4" xfId="8917"/>
    <cellStyle name="Input 3 2 2 9 3 5" xfId="8918"/>
    <cellStyle name="Input 3 2 2 9 4" xfId="8919"/>
    <cellStyle name="Input 3 2 2 9 4 2" xfId="8920"/>
    <cellStyle name="Input 3 2 2 9 4 3" xfId="8921"/>
    <cellStyle name="Input 3 2 2 9 4 4" xfId="8922"/>
    <cellStyle name="Input 3 2 2 9 4 5" xfId="8923"/>
    <cellStyle name="Input 3 2 2 9 5" xfId="8924"/>
    <cellStyle name="Input 3 2 2 9 5 2" xfId="8925"/>
    <cellStyle name="Input 3 2 2 9 6" xfId="8926"/>
    <cellStyle name="Input 3 2 2 9 6 2" xfId="8927"/>
    <cellStyle name="Input 3 2 2 9 7" xfId="8928"/>
    <cellStyle name="Input 3 2 2 9 8" xfId="8929"/>
    <cellStyle name="Input 3 2 3" xfId="1109"/>
    <cellStyle name="Input 3 2 3 2" xfId="1110"/>
    <cellStyle name="Input 3 2 4" xfId="1111"/>
    <cellStyle name="Input 3 2 4 2" xfId="1112"/>
    <cellStyle name="Input 3 2 5" xfId="1113"/>
    <cellStyle name="Input 3 2 6" xfId="8930"/>
    <cellStyle name="Input 3 2 6 2" xfId="8931"/>
    <cellStyle name="Input 3 2_T-straight with PEDs adjustor" xfId="8932"/>
    <cellStyle name="Input 3 3" xfId="1114"/>
    <cellStyle name="Input 3 3 10" xfId="8933"/>
    <cellStyle name="Input 3 3 10 2" xfId="8934"/>
    <cellStyle name="Input 3 3 10 2 2" xfId="8935"/>
    <cellStyle name="Input 3 3 10 2 2 2" xfId="8936"/>
    <cellStyle name="Input 3 3 10 2 2 3" xfId="8937"/>
    <cellStyle name="Input 3 3 10 2 2 4" xfId="8938"/>
    <cellStyle name="Input 3 3 10 2 2 5" xfId="8939"/>
    <cellStyle name="Input 3 3 10 2 3" xfId="8940"/>
    <cellStyle name="Input 3 3 10 2 3 2" xfId="8941"/>
    <cellStyle name="Input 3 3 10 2 3 3" xfId="8942"/>
    <cellStyle name="Input 3 3 10 2 3 4" xfId="8943"/>
    <cellStyle name="Input 3 3 10 2 3 5" xfId="8944"/>
    <cellStyle name="Input 3 3 10 2 4" xfId="8945"/>
    <cellStyle name="Input 3 3 10 2 4 2" xfId="8946"/>
    <cellStyle name="Input 3 3 10 2 5" xfId="8947"/>
    <cellStyle name="Input 3 3 10 2 5 2" xfId="8948"/>
    <cellStyle name="Input 3 3 10 2 6" xfId="8949"/>
    <cellStyle name="Input 3 3 10 2 7" xfId="8950"/>
    <cellStyle name="Input 3 3 10 3" xfId="8951"/>
    <cellStyle name="Input 3 3 10 3 2" xfId="8952"/>
    <cellStyle name="Input 3 3 10 3 3" xfId="8953"/>
    <cellStyle name="Input 3 3 10 3 4" xfId="8954"/>
    <cellStyle name="Input 3 3 10 3 5" xfId="8955"/>
    <cellStyle name="Input 3 3 10 4" xfId="8956"/>
    <cellStyle name="Input 3 3 10 4 2" xfId="8957"/>
    <cellStyle name="Input 3 3 10 4 3" xfId="8958"/>
    <cellStyle name="Input 3 3 10 4 4" xfId="8959"/>
    <cellStyle name="Input 3 3 10 4 5" xfId="8960"/>
    <cellStyle name="Input 3 3 10 5" xfId="8961"/>
    <cellStyle name="Input 3 3 10 5 2" xfId="8962"/>
    <cellStyle name="Input 3 3 10 6" xfId="8963"/>
    <cellStyle name="Input 3 3 10 6 2" xfId="8964"/>
    <cellStyle name="Input 3 3 10 7" xfId="8965"/>
    <cellStyle name="Input 3 3 10 8" xfId="8966"/>
    <cellStyle name="Input 3 3 11" xfId="8967"/>
    <cellStyle name="Input 3 3 11 2" xfId="8968"/>
    <cellStyle name="Input 3 3 11 2 2" xfId="8969"/>
    <cellStyle name="Input 3 3 11 2 2 2" xfId="8970"/>
    <cellStyle name="Input 3 3 11 2 2 3" xfId="8971"/>
    <cellStyle name="Input 3 3 11 2 2 4" xfId="8972"/>
    <cellStyle name="Input 3 3 11 2 2 5" xfId="8973"/>
    <cellStyle name="Input 3 3 11 2 3" xfId="8974"/>
    <cellStyle name="Input 3 3 11 2 3 2" xfId="8975"/>
    <cellStyle name="Input 3 3 11 2 3 3" xfId="8976"/>
    <cellStyle name="Input 3 3 11 2 3 4" xfId="8977"/>
    <cellStyle name="Input 3 3 11 2 3 5" xfId="8978"/>
    <cellStyle name="Input 3 3 11 2 4" xfId="8979"/>
    <cellStyle name="Input 3 3 11 2 4 2" xfId="8980"/>
    <cellStyle name="Input 3 3 11 2 5" xfId="8981"/>
    <cellStyle name="Input 3 3 11 2 5 2" xfId="8982"/>
    <cellStyle name="Input 3 3 11 2 6" xfId="8983"/>
    <cellStyle name="Input 3 3 11 2 7" xfId="8984"/>
    <cellStyle name="Input 3 3 11 3" xfId="8985"/>
    <cellStyle name="Input 3 3 11 3 2" xfId="8986"/>
    <cellStyle name="Input 3 3 11 3 3" xfId="8987"/>
    <cellStyle name="Input 3 3 11 3 4" xfId="8988"/>
    <cellStyle name="Input 3 3 11 3 5" xfId="8989"/>
    <cellStyle name="Input 3 3 11 4" xfId="8990"/>
    <cellStyle name="Input 3 3 11 4 2" xfId="8991"/>
    <cellStyle name="Input 3 3 11 4 3" xfId="8992"/>
    <cellStyle name="Input 3 3 11 4 4" xfId="8993"/>
    <cellStyle name="Input 3 3 11 4 5" xfId="8994"/>
    <cellStyle name="Input 3 3 11 5" xfId="8995"/>
    <cellStyle name="Input 3 3 11 5 2" xfId="8996"/>
    <cellStyle name="Input 3 3 11 6" xfId="8997"/>
    <cellStyle name="Input 3 3 11 6 2" xfId="8998"/>
    <cellStyle name="Input 3 3 11 7" xfId="8999"/>
    <cellStyle name="Input 3 3 11 8" xfId="9000"/>
    <cellStyle name="Input 3 3 12" xfId="9001"/>
    <cellStyle name="Input 3 3 12 2" xfId="9002"/>
    <cellStyle name="Input 3 3 12 2 2" xfId="9003"/>
    <cellStyle name="Input 3 3 12 2 2 2" xfId="9004"/>
    <cellStyle name="Input 3 3 12 2 2 3" xfId="9005"/>
    <cellStyle name="Input 3 3 12 2 2 4" xfId="9006"/>
    <cellStyle name="Input 3 3 12 2 2 5" xfId="9007"/>
    <cellStyle name="Input 3 3 12 2 3" xfId="9008"/>
    <cellStyle name="Input 3 3 12 2 3 2" xfId="9009"/>
    <cellStyle name="Input 3 3 12 2 3 3" xfId="9010"/>
    <cellStyle name="Input 3 3 12 2 3 4" xfId="9011"/>
    <cellStyle name="Input 3 3 12 2 3 5" xfId="9012"/>
    <cellStyle name="Input 3 3 12 2 4" xfId="9013"/>
    <cellStyle name="Input 3 3 12 2 4 2" xfId="9014"/>
    <cellStyle name="Input 3 3 12 2 5" xfId="9015"/>
    <cellStyle name="Input 3 3 12 2 5 2" xfId="9016"/>
    <cellStyle name="Input 3 3 12 2 6" xfId="9017"/>
    <cellStyle name="Input 3 3 12 2 7" xfId="9018"/>
    <cellStyle name="Input 3 3 12 3" xfId="9019"/>
    <cellStyle name="Input 3 3 12 3 2" xfId="9020"/>
    <cellStyle name="Input 3 3 12 3 3" xfId="9021"/>
    <cellStyle name="Input 3 3 12 3 4" xfId="9022"/>
    <cellStyle name="Input 3 3 12 3 5" xfId="9023"/>
    <cellStyle name="Input 3 3 12 4" xfId="9024"/>
    <cellStyle name="Input 3 3 12 4 2" xfId="9025"/>
    <cellStyle name="Input 3 3 12 4 3" xfId="9026"/>
    <cellStyle name="Input 3 3 12 4 4" xfId="9027"/>
    <cellStyle name="Input 3 3 12 4 5" xfId="9028"/>
    <cellStyle name="Input 3 3 12 5" xfId="9029"/>
    <cellStyle name="Input 3 3 12 5 2" xfId="9030"/>
    <cellStyle name="Input 3 3 12 6" xfId="9031"/>
    <cellStyle name="Input 3 3 12 6 2" xfId="9032"/>
    <cellStyle name="Input 3 3 12 7" xfId="9033"/>
    <cellStyle name="Input 3 3 12 8" xfId="9034"/>
    <cellStyle name="Input 3 3 13" xfId="9035"/>
    <cellStyle name="Input 3 3 13 2" xfId="9036"/>
    <cellStyle name="Input 3 3 13 2 2" xfId="9037"/>
    <cellStyle name="Input 3 3 13 2 2 2" xfId="9038"/>
    <cellStyle name="Input 3 3 13 2 2 3" xfId="9039"/>
    <cellStyle name="Input 3 3 13 2 2 4" xfId="9040"/>
    <cellStyle name="Input 3 3 13 2 2 5" xfId="9041"/>
    <cellStyle name="Input 3 3 13 2 3" xfId="9042"/>
    <cellStyle name="Input 3 3 13 2 3 2" xfId="9043"/>
    <cellStyle name="Input 3 3 13 2 3 3" xfId="9044"/>
    <cellStyle name="Input 3 3 13 2 3 4" xfId="9045"/>
    <cellStyle name="Input 3 3 13 2 3 5" xfId="9046"/>
    <cellStyle name="Input 3 3 13 2 4" xfId="9047"/>
    <cellStyle name="Input 3 3 13 2 4 2" xfId="9048"/>
    <cellStyle name="Input 3 3 13 2 5" xfId="9049"/>
    <cellStyle name="Input 3 3 13 2 5 2" xfId="9050"/>
    <cellStyle name="Input 3 3 13 2 6" xfId="9051"/>
    <cellStyle name="Input 3 3 13 2 7" xfId="9052"/>
    <cellStyle name="Input 3 3 13 3" xfId="9053"/>
    <cellStyle name="Input 3 3 13 3 2" xfId="9054"/>
    <cellStyle name="Input 3 3 13 3 3" xfId="9055"/>
    <cellStyle name="Input 3 3 13 3 4" xfId="9056"/>
    <cellStyle name="Input 3 3 13 3 5" xfId="9057"/>
    <cellStyle name="Input 3 3 13 4" xfId="9058"/>
    <cellStyle name="Input 3 3 13 4 2" xfId="9059"/>
    <cellStyle name="Input 3 3 13 4 3" xfId="9060"/>
    <cellStyle name="Input 3 3 13 4 4" xfId="9061"/>
    <cellStyle name="Input 3 3 13 4 5" xfId="9062"/>
    <cellStyle name="Input 3 3 13 5" xfId="9063"/>
    <cellStyle name="Input 3 3 13 5 2" xfId="9064"/>
    <cellStyle name="Input 3 3 13 6" xfId="9065"/>
    <cellStyle name="Input 3 3 13 6 2" xfId="9066"/>
    <cellStyle name="Input 3 3 13 7" xfId="9067"/>
    <cellStyle name="Input 3 3 13 8" xfId="9068"/>
    <cellStyle name="Input 3 3 14" xfId="9069"/>
    <cellStyle name="Input 3 3 14 2" xfId="9070"/>
    <cellStyle name="Input 3 3 14 2 2" xfId="9071"/>
    <cellStyle name="Input 3 3 14 2 2 2" xfId="9072"/>
    <cellStyle name="Input 3 3 14 2 2 3" xfId="9073"/>
    <cellStyle name="Input 3 3 14 2 2 4" xfId="9074"/>
    <cellStyle name="Input 3 3 14 2 2 5" xfId="9075"/>
    <cellStyle name="Input 3 3 14 2 3" xfId="9076"/>
    <cellStyle name="Input 3 3 14 2 3 2" xfId="9077"/>
    <cellStyle name="Input 3 3 14 2 3 3" xfId="9078"/>
    <cellStyle name="Input 3 3 14 2 3 4" xfId="9079"/>
    <cellStyle name="Input 3 3 14 2 3 5" xfId="9080"/>
    <cellStyle name="Input 3 3 14 2 4" xfId="9081"/>
    <cellStyle name="Input 3 3 14 2 4 2" xfId="9082"/>
    <cellStyle name="Input 3 3 14 2 5" xfId="9083"/>
    <cellStyle name="Input 3 3 14 2 5 2" xfId="9084"/>
    <cellStyle name="Input 3 3 14 2 6" xfId="9085"/>
    <cellStyle name="Input 3 3 14 2 7" xfId="9086"/>
    <cellStyle name="Input 3 3 14 3" xfId="9087"/>
    <cellStyle name="Input 3 3 14 3 2" xfId="9088"/>
    <cellStyle name="Input 3 3 14 3 3" xfId="9089"/>
    <cellStyle name="Input 3 3 14 3 4" xfId="9090"/>
    <cellStyle name="Input 3 3 14 3 5" xfId="9091"/>
    <cellStyle name="Input 3 3 14 4" xfId="9092"/>
    <cellStyle name="Input 3 3 14 4 2" xfId="9093"/>
    <cellStyle name="Input 3 3 14 4 3" xfId="9094"/>
    <cellStyle name="Input 3 3 14 4 4" xfId="9095"/>
    <cellStyle name="Input 3 3 14 4 5" xfId="9096"/>
    <cellStyle name="Input 3 3 14 5" xfId="9097"/>
    <cellStyle name="Input 3 3 14 5 2" xfId="9098"/>
    <cellStyle name="Input 3 3 14 6" xfId="9099"/>
    <cellStyle name="Input 3 3 14 6 2" xfId="9100"/>
    <cellStyle name="Input 3 3 14 7" xfId="9101"/>
    <cellStyle name="Input 3 3 14 8" xfId="9102"/>
    <cellStyle name="Input 3 3 15" xfId="9103"/>
    <cellStyle name="Input 3 3 15 2" xfId="9104"/>
    <cellStyle name="Input 3 3 15 2 2" xfId="9105"/>
    <cellStyle name="Input 3 3 15 2 3" xfId="9106"/>
    <cellStyle name="Input 3 3 15 2 4" xfId="9107"/>
    <cellStyle name="Input 3 3 15 2 5" xfId="9108"/>
    <cellStyle name="Input 3 3 15 3" xfId="9109"/>
    <cellStyle name="Input 3 3 15 3 2" xfId="9110"/>
    <cellStyle name="Input 3 3 15 3 3" xfId="9111"/>
    <cellStyle name="Input 3 3 15 3 4" xfId="9112"/>
    <cellStyle name="Input 3 3 15 3 5" xfId="9113"/>
    <cellStyle name="Input 3 3 15 4" xfId="9114"/>
    <cellStyle name="Input 3 3 15 4 2" xfId="9115"/>
    <cellStyle name="Input 3 3 15 5" xfId="9116"/>
    <cellStyle name="Input 3 3 15 5 2" xfId="9117"/>
    <cellStyle name="Input 3 3 15 6" xfId="9118"/>
    <cellStyle name="Input 3 3 15 7" xfId="9119"/>
    <cellStyle name="Input 3 3 16" xfId="9120"/>
    <cellStyle name="Input 3 3 16 2" xfId="9121"/>
    <cellStyle name="Input 3 3 16 3" xfId="9122"/>
    <cellStyle name="Input 3 3 16 4" xfId="9123"/>
    <cellStyle name="Input 3 3 16 5" xfId="9124"/>
    <cellStyle name="Input 3 3 17" xfId="9125"/>
    <cellStyle name="Input 3 3 17 2" xfId="9126"/>
    <cellStyle name="Input 3 3 17 3" xfId="9127"/>
    <cellStyle name="Input 3 3 17 4" xfId="9128"/>
    <cellStyle name="Input 3 3 17 5" xfId="9129"/>
    <cellStyle name="Input 3 3 18" xfId="9130"/>
    <cellStyle name="Input 3 3 18 2" xfId="9131"/>
    <cellStyle name="Input 3 3 19" xfId="9132"/>
    <cellStyle name="Input 3 3 19 2" xfId="9133"/>
    <cellStyle name="Input 3 3 2" xfId="1115"/>
    <cellStyle name="Input 3 3 2 2" xfId="1116"/>
    <cellStyle name="Input 3 3 2 2 2" xfId="9134"/>
    <cellStyle name="Input 3 3 2 2 2 2" xfId="9135"/>
    <cellStyle name="Input 3 3 2 2 2 3" xfId="9136"/>
    <cellStyle name="Input 3 3 2 2 2 4" xfId="9137"/>
    <cellStyle name="Input 3 3 2 2 2 5" xfId="9138"/>
    <cellStyle name="Input 3 3 2 2 3" xfId="9139"/>
    <cellStyle name="Input 3 3 2 2 3 2" xfId="9140"/>
    <cellStyle name="Input 3 3 2 2 3 3" xfId="9141"/>
    <cellStyle name="Input 3 3 2 2 3 4" xfId="9142"/>
    <cellStyle name="Input 3 3 2 2 3 5" xfId="9143"/>
    <cellStyle name="Input 3 3 2 2 4" xfId="9144"/>
    <cellStyle name="Input 3 3 2 2 4 2" xfId="9145"/>
    <cellStyle name="Input 3 3 2 2 5" xfId="9146"/>
    <cellStyle name="Input 3 3 2 2 5 2" xfId="9147"/>
    <cellStyle name="Input 3 3 2 2 6" xfId="9148"/>
    <cellStyle name="Input 3 3 2 2 7" xfId="9149"/>
    <cellStyle name="Input 3 3 2 3" xfId="9150"/>
    <cellStyle name="Input 3 3 2 3 2" xfId="9151"/>
    <cellStyle name="Input 3 3 2 3 3" xfId="9152"/>
    <cellStyle name="Input 3 3 2 3 4" xfId="9153"/>
    <cellStyle name="Input 3 3 2 3 5" xfId="9154"/>
    <cellStyle name="Input 3 3 2 4" xfId="9155"/>
    <cellStyle name="Input 3 3 2 4 2" xfId="9156"/>
    <cellStyle name="Input 3 3 2 4 3" xfId="9157"/>
    <cellStyle name="Input 3 3 2 4 4" xfId="9158"/>
    <cellStyle name="Input 3 3 2 4 5" xfId="9159"/>
    <cellStyle name="Input 3 3 2 5" xfId="9160"/>
    <cellStyle name="Input 3 3 2 5 2" xfId="9161"/>
    <cellStyle name="Input 3 3 2 6" xfId="9162"/>
    <cellStyle name="Input 3 3 2 6 2" xfId="9163"/>
    <cellStyle name="Input 3 3 2 7" xfId="9164"/>
    <cellStyle name="Input 3 3 2 8" xfId="9165"/>
    <cellStyle name="Input 3 3 20" xfId="9166"/>
    <cellStyle name="Input 3 3 21" xfId="9167"/>
    <cellStyle name="Input 3 3 3" xfId="1117"/>
    <cellStyle name="Input 3 3 3 2" xfId="1118"/>
    <cellStyle name="Input 3 3 3 2 2" xfId="9168"/>
    <cellStyle name="Input 3 3 3 2 2 2" xfId="9169"/>
    <cellStyle name="Input 3 3 3 2 2 3" xfId="9170"/>
    <cellStyle name="Input 3 3 3 2 2 4" xfId="9171"/>
    <cellStyle name="Input 3 3 3 2 2 5" xfId="9172"/>
    <cellStyle name="Input 3 3 3 2 3" xfId="9173"/>
    <cellStyle name="Input 3 3 3 2 3 2" xfId="9174"/>
    <cellStyle name="Input 3 3 3 2 3 3" xfId="9175"/>
    <cellStyle name="Input 3 3 3 2 3 4" xfId="9176"/>
    <cellStyle name="Input 3 3 3 2 3 5" xfId="9177"/>
    <cellStyle name="Input 3 3 3 2 4" xfId="9178"/>
    <cellStyle name="Input 3 3 3 2 4 2" xfId="9179"/>
    <cellStyle name="Input 3 3 3 2 5" xfId="9180"/>
    <cellStyle name="Input 3 3 3 2 5 2" xfId="9181"/>
    <cellStyle name="Input 3 3 3 2 6" xfId="9182"/>
    <cellStyle name="Input 3 3 3 2 7" xfId="9183"/>
    <cellStyle name="Input 3 3 3 3" xfId="9184"/>
    <cellStyle name="Input 3 3 3 3 2" xfId="9185"/>
    <cellStyle name="Input 3 3 3 3 3" xfId="9186"/>
    <cellStyle name="Input 3 3 3 3 4" xfId="9187"/>
    <cellStyle name="Input 3 3 3 3 5" xfId="9188"/>
    <cellStyle name="Input 3 3 3 4" xfId="9189"/>
    <cellStyle name="Input 3 3 3 4 2" xfId="9190"/>
    <cellStyle name="Input 3 3 3 4 3" xfId="9191"/>
    <cellStyle name="Input 3 3 3 4 4" xfId="9192"/>
    <cellStyle name="Input 3 3 3 4 5" xfId="9193"/>
    <cellStyle name="Input 3 3 3 5" xfId="9194"/>
    <cellStyle name="Input 3 3 3 5 2" xfId="9195"/>
    <cellStyle name="Input 3 3 3 6" xfId="9196"/>
    <cellStyle name="Input 3 3 3 6 2" xfId="9197"/>
    <cellStyle name="Input 3 3 3 7" xfId="9198"/>
    <cellStyle name="Input 3 3 3 8" xfId="9199"/>
    <cellStyle name="Input 3 3 4" xfId="1119"/>
    <cellStyle name="Input 3 3 4 2" xfId="1120"/>
    <cellStyle name="Input 3 3 4 2 2" xfId="9200"/>
    <cellStyle name="Input 3 3 4 2 2 2" xfId="9201"/>
    <cellStyle name="Input 3 3 4 2 2 3" xfId="9202"/>
    <cellStyle name="Input 3 3 4 2 2 4" xfId="9203"/>
    <cellStyle name="Input 3 3 4 2 2 5" xfId="9204"/>
    <cellStyle name="Input 3 3 4 2 3" xfId="9205"/>
    <cellStyle name="Input 3 3 4 2 3 2" xfId="9206"/>
    <cellStyle name="Input 3 3 4 2 3 3" xfId="9207"/>
    <cellStyle name="Input 3 3 4 2 3 4" xfId="9208"/>
    <cellStyle name="Input 3 3 4 2 3 5" xfId="9209"/>
    <cellStyle name="Input 3 3 4 2 4" xfId="9210"/>
    <cellStyle name="Input 3 3 4 2 4 2" xfId="9211"/>
    <cellStyle name="Input 3 3 4 2 5" xfId="9212"/>
    <cellStyle name="Input 3 3 4 2 5 2" xfId="9213"/>
    <cellStyle name="Input 3 3 4 2 6" xfId="9214"/>
    <cellStyle name="Input 3 3 4 2 7" xfId="9215"/>
    <cellStyle name="Input 3 3 4 3" xfId="9216"/>
    <cellStyle name="Input 3 3 4 3 2" xfId="9217"/>
    <cellStyle name="Input 3 3 4 3 3" xfId="9218"/>
    <cellStyle name="Input 3 3 4 3 4" xfId="9219"/>
    <cellStyle name="Input 3 3 4 3 5" xfId="9220"/>
    <cellStyle name="Input 3 3 4 4" xfId="9221"/>
    <cellStyle name="Input 3 3 4 4 2" xfId="9222"/>
    <cellStyle name="Input 3 3 4 4 3" xfId="9223"/>
    <cellStyle name="Input 3 3 4 4 4" xfId="9224"/>
    <cellStyle name="Input 3 3 4 4 5" xfId="9225"/>
    <cellStyle name="Input 3 3 4 5" xfId="9226"/>
    <cellStyle name="Input 3 3 4 5 2" xfId="9227"/>
    <cellStyle name="Input 3 3 4 6" xfId="9228"/>
    <cellStyle name="Input 3 3 4 6 2" xfId="9229"/>
    <cellStyle name="Input 3 3 4 7" xfId="9230"/>
    <cellStyle name="Input 3 3 4 8" xfId="9231"/>
    <cellStyle name="Input 3 3 5" xfId="1121"/>
    <cellStyle name="Input 3 3 5 2" xfId="1122"/>
    <cellStyle name="Input 3 3 5 2 2" xfId="9232"/>
    <cellStyle name="Input 3 3 5 2 2 2" xfId="9233"/>
    <cellStyle name="Input 3 3 5 2 2 3" xfId="9234"/>
    <cellStyle name="Input 3 3 5 2 2 4" xfId="9235"/>
    <cellStyle name="Input 3 3 5 2 2 5" xfId="9236"/>
    <cellStyle name="Input 3 3 5 2 3" xfId="9237"/>
    <cellStyle name="Input 3 3 5 2 3 2" xfId="9238"/>
    <cellStyle name="Input 3 3 5 2 3 3" xfId="9239"/>
    <cellStyle name="Input 3 3 5 2 3 4" xfId="9240"/>
    <cellStyle name="Input 3 3 5 2 3 5" xfId="9241"/>
    <cellStyle name="Input 3 3 5 2 4" xfId="9242"/>
    <cellStyle name="Input 3 3 5 2 4 2" xfId="9243"/>
    <cellStyle name="Input 3 3 5 2 5" xfId="9244"/>
    <cellStyle name="Input 3 3 5 2 5 2" xfId="9245"/>
    <cellStyle name="Input 3 3 5 2 6" xfId="9246"/>
    <cellStyle name="Input 3 3 5 2 7" xfId="9247"/>
    <cellStyle name="Input 3 3 5 3" xfId="9248"/>
    <cellStyle name="Input 3 3 5 3 2" xfId="9249"/>
    <cellStyle name="Input 3 3 5 3 3" xfId="9250"/>
    <cellStyle name="Input 3 3 5 3 4" xfId="9251"/>
    <cellStyle name="Input 3 3 5 3 5" xfId="9252"/>
    <cellStyle name="Input 3 3 5 4" xfId="9253"/>
    <cellStyle name="Input 3 3 5 4 2" xfId="9254"/>
    <cellStyle name="Input 3 3 5 4 3" xfId="9255"/>
    <cellStyle name="Input 3 3 5 4 4" xfId="9256"/>
    <cellStyle name="Input 3 3 5 4 5" xfId="9257"/>
    <cellStyle name="Input 3 3 5 5" xfId="9258"/>
    <cellStyle name="Input 3 3 5 5 2" xfId="9259"/>
    <cellStyle name="Input 3 3 5 6" xfId="9260"/>
    <cellStyle name="Input 3 3 5 6 2" xfId="9261"/>
    <cellStyle name="Input 3 3 5 7" xfId="9262"/>
    <cellStyle name="Input 3 3 5 8" xfId="9263"/>
    <cellStyle name="Input 3 3 6" xfId="1123"/>
    <cellStyle name="Input 3 3 6 2" xfId="9264"/>
    <cellStyle name="Input 3 3 6 2 2" xfId="9265"/>
    <cellStyle name="Input 3 3 6 2 2 2" xfId="9266"/>
    <cellStyle name="Input 3 3 6 2 2 3" xfId="9267"/>
    <cellStyle name="Input 3 3 6 2 2 4" xfId="9268"/>
    <cellStyle name="Input 3 3 6 2 2 5" xfId="9269"/>
    <cellStyle name="Input 3 3 6 2 3" xfId="9270"/>
    <cellStyle name="Input 3 3 6 2 3 2" xfId="9271"/>
    <cellStyle name="Input 3 3 6 2 3 3" xfId="9272"/>
    <cellStyle name="Input 3 3 6 2 3 4" xfId="9273"/>
    <cellStyle name="Input 3 3 6 2 3 5" xfId="9274"/>
    <cellStyle name="Input 3 3 6 2 4" xfId="9275"/>
    <cellStyle name="Input 3 3 6 2 4 2" xfId="9276"/>
    <cellStyle name="Input 3 3 6 2 5" xfId="9277"/>
    <cellStyle name="Input 3 3 6 2 5 2" xfId="9278"/>
    <cellStyle name="Input 3 3 6 2 6" xfId="9279"/>
    <cellStyle name="Input 3 3 6 2 7" xfId="9280"/>
    <cellStyle name="Input 3 3 6 3" xfId="9281"/>
    <cellStyle name="Input 3 3 6 3 2" xfId="9282"/>
    <cellStyle name="Input 3 3 6 3 3" xfId="9283"/>
    <cellStyle name="Input 3 3 6 3 4" xfId="9284"/>
    <cellStyle name="Input 3 3 6 3 5" xfId="9285"/>
    <cellStyle name="Input 3 3 6 4" xfId="9286"/>
    <cellStyle name="Input 3 3 6 4 2" xfId="9287"/>
    <cellStyle name="Input 3 3 6 4 3" xfId="9288"/>
    <cellStyle name="Input 3 3 6 4 4" xfId="9289"/>
    <cellStyle name="Input 3 3 6 4 5" xfId="9290"/>
    <cellStyle name="Input 3 3 6 5" xfId="9291"/>
    <cellStyle name="Input 3 3 6 5 2" xfId="9292"/>
    <cellStyle name="Input 3 3 6 6" xfId="9293"/>
    <cellStyle name="Input 3 3 6 6 2" xfId="9294"/>
    <cellStyle name="Input 3 3 6 7" xfId="9295"/>
    <cellStyle name="Input 3 3 6 8" xfId="9296"/>
    <cellStyle name="Input 3 3 7" xfId="9297"/>
    <cellStyle name="Input 3 3 7 2" xfId="9298"/>
    <cellStyle name="Input 3 3 7 2 2" xfId="9299"/>
    <cellStyle name="Input 3 3 7 2 2 2" xfId="9300"/>
    <cellStyle name="Input 3 3 7 2 2 3" xfId="9301"/>
    <cellStyle name="Input 3 3 7 2 2 4" xfId="9302"/>
    <cellStyle name="Input 3 3 7 2 2 5" xfId="9303"/>
    <cellStyle name="Input 3 3 7 2 3" xfId="9304"/>
    <cellStyle name="Input 3 3 7 2 3 2" xfId="9305"/>
    <cellStyle name="Input 3 3 7 2 3 3" xfId="9306"/>
    <cellStyle name="Input 3 3 7 2 3 4" xfId="9307"/>
    <cellStyle name="Input 3 3 7 2 3 5" xfId="9308"/>
    <cellStyle name="Input 3 3 7 2 4" xfId="9309"/>
    <cellStyle name="Input 3 3 7 2 4 2" xfId="9310"/>
    <cellStyle name="Input 3 3 7 2 5" xfId="9311"/>
    <cellStyle name="Input 3 3 7 2 5 2" xfId="9312"/>
    <cellStyle name="Input 3 3 7 2 6" xfId="9313"/>
    <cellStyle name="Input 3 3 7 2 7" xfId="9314"/>
    <cellStyle name="Input 3 3 7 3" xfId="9315"/>
    <cellStyle name="Input 3 3 7 3 2" xfId="9316"/>
    <cellStyle name="Input 3 3 7 3 3" xfId="9317"/>
    <cellStyle name="Input 3 3 7 3 4" xfId="9318"/>
    <cellStyle name="Input 3 3 7 3 5" xfId="9319"/>
    <cellStyle name="Input 3 3 7 4" xfId="9320"/>
    <cellStyle name="Input 3 3 7 4 2" xfId="9321"/>
    <cellStyle name="Input 3 3 7 4 3" xfId="9322"/>
    <cellStyle name="Input 3 3 7 4 4" xfId="9323"/>
    <cellStyle name="Input 3 3 7 4 5" xfId="9324"/>
    <cellStyle name="Input 3 3 7 5" xfId="9325"/>
    <cellStyle name="Input 3 3 7 5 2" xfId="9326"/>
    <cellStyle name="Input 3 3 7 6" xfId="9327"/>
    <cellStyle name="Input 3 3 7 6 2" xfId="9328"/>
    <cellStyle name="Input 3 3 7 7" xfId="9329"/>
    <cellStyle name="Input 3 3 7 8" xfId="9330"/>
    <cellStyle name="Input 3 3 8" xfId="9331"/>
    <cellStyle name="Input 3 3 8 2" xfId="9332"/>
    <cellStyle name="Input 3 3 8 2 2" xfId="9333"/>
    <cellStyle name="Input 3 3 8 2 2 2" xfId="9334"/>
    <cellStyle name="Input 3 3 8 2 2 3" xfId="9335"/>
    <cellStyle name="Input 3 3 8 2 2 4" xfId="9336"/>
    <cellStyle name="Input 3 3 8 2 2 5" xfId="9337"/>
    <cellStyle name="Input 3 3 8 2 3" xfId="9338"/>
    <cellStyle name="Input 3 3 8 2 3 2" xfId="9339"/>
    <cellStyle name="Input 3 3 8 2 3 3" xfId="9340"/>
    <cellStyle name="Input 3 3 8 2 3 4" xfId="9341"/>
    <cellStyle name="Input 3 3 8 2 3 5" xfId="9342"/>
    <cellStyle name="Input 3 3 8 2 4" xfId="9343"/>
    <cellStyle name="Input 3 3 8 2 4 2" xfId="9344"/>
    <cellStyle name="Input 3 3 8 2 5" xfId="9345"/>
    <cellStyle name="Input 3 3 8 2 5 2" xfId="9346"/>
    <cellStyle name="Input 3 3 8 2 6" xfId="9347"/>
    <cellStyle name="Input 3 3 8 2 7" xfId="9348"/>
    <cellStyle name="Input 3 3 8 3" xfId="9349"/>
    <cellStyle name="Input 3 3 8 3 2" xfId="9350"/>
    <cellStyle name="Input 3 3 8 3 3" xfId="9351"/>
    <cellStyle name="Input 3 3 8 3 4" xfId="9352"/>
    <cellStyle name="Input 3 3 8 3 5" xfId="9353"/>
    <cellStyle name="Input 3 3 8 4" xfId="9354"/>
    <cellStyle name="Input 3 3 8 4 2" xfId="9355"/>
    <cellStyle name="Input 3 3 8 4 3" xfId="9356"/>
    <cellStyle name="Input 3 3 8 4 4" xfId="9357"/>
    <cellStyle name="Input 3 3 8 4 5" xfId="9358"/>
    <cellStyle name="Input 3 3 8 5" xfId="9359"/>
    <cellStyle name="Input 3 3 8 5 2" xfId="9360"/>
    <cellStyle name="Input 3 3 8 6" xfId="9361"/>
    <cellStyle name="Input 3 3 8 6 2" xfId="9362"/>
    <cellStyle name="Input 3 3 8 7" xfId="9363"/>
    <cellStyle name="Input 3 3 8 8" xfId="9364"/>
    <cellStyle name="Input 3 3 9" xfId="9365"/>
    <cellStyle name="Input 3 3 9 2" xfId="9366"/>
    <cellStyle name="Input 3 3 9 2 2" xfId="9367"/>
    <cellStyle name="Input 3 3 9 2 2 2" xfId="9368"/>
    <cellStyle name="Input 3 3 9 2 2 3" xfId="9369"/>
    <cellStyle name="Input 3 3 9 2 2 4" xfId="9370"/>
    <cellStyle name="Input 3 3 9 2 2 5" xfId="9371"/>
    <cellStyle name="Input 3 3 9 2 3" xfId="9372"/>
    <cellStyle name="Input 3 3 9 2 3 2" xfId="9373"/>
    <cellStyle name="Input 3 3 9 2 3 3" xfId="9374"/>
    <cellStyle name="Input 3 3 9 2 3 4" xfId="9375"/>
    <cellStyle name="Input 3 3 9 2 3 5" xfId="9376"/>
    <cellStyle name="Input 3 3 9 2 4" xfId="9377"/>
    <cellStyle name="Input 3 3 9 2 4 2" xfId="9378"/>
    <cellStyle name="Input 3 3 9 2 5" xfId="9379"/>
    <cellStyle name="Input 3 3 9 2 5 2" xfId="9380"/>
    <cellStyle name="Input 3 3 9 2 6" xfId="9381"/>
    <cellStyle name="Input 3 3 9 2 7" xfId="9382"/>
    <cellStyle name="Input 3 3 9 3" xfId="9383"/>
    <cellStyle name="Input 3 3 9 3 2" xfId="9384"/>
    <cellStyle name="Input 3 3 9 3 3" xfId="9385"/>
    <cellStyle name="Input 3 3 9 3 4" xfId="9386"/>
    <cellStyle name="Input 3 3 9 3 5" xfId="9387"/>
    <cellStyle name="Input 3 3 9 4" xfId="9388"/>
    <cellStyle name="Input 3 3 9 4 2" xfId="9389"/>
    <cellStyle name="Input 3 3 9 4 3" xfId="9390"/>
    <cellStyle name="Input 3 3 9 4 4" xfId="9391"/>
    <cellStyle name="Input 3 3 9 4 5" xfId="9392"/>
    <cellStyle name="Input 3 3 9 5" xfId="9393"/>
    <cellStyle name="Input 3 3 9 5 2" xfId="9394"/>
    <cellStyle name="Input 3 3 9 6" xfId="9395"/>
    <cellStyle name="Input 3 3 9 6 2" xfId="9396"/>
    <cellStyle name="Input 3 3 9 7" xfId="9397"/>
    <cellStyle name="Input 3 3 9 8" xfId="9398"/>
    <cellStyle name="Input 3 4" xfId="1124"/>
    <cellStyle name="Input 3 4 2" xfId="1125"/>
    <cellStyle name="Input 3 5" xfId="1126"/>
    <cellStyle name="Input 3 5 2" xfId="1127"/>
    <cellStyle name="Input 3 6" xfId="1128"/>
    <cellStyle name="Input 3 7" xfId="9399"/>
    <cellStyle name="Input 3 7 2" xfId="9400"/>
    <cellStyle name="Input 3_T-straight with PEDs adjustor" xfId="9401"/>
    <cellStyle name="Input 4" xfId="1129"/>
    <cellStyle name="Input 4 2" xfId="1130"/>
    <cellStyle name="Input 4 2 10" xfId="9402"/>
    <cellStyle name="Input 4 2 10 2" xfId="9403"/>
    <cellStyle name="Input 4 2 10 2 2" xfId="9404"/>
    <cellStyle name="Input 4 2 10 2 2 2" xfId="9405"/>
    <cellStyle name="Input 4 2 10 2 2 3" xfId="9406"/>
    <cellStyle name="Input 4 2 10 2 2 4" xfId="9407"/>
    <cellStyle name="Input 4 2 10 2 2 5" xfId="9408"/>
    <cellStyle name="Input 4 2 10 2 3" xfId="9409"/>
    <cellStyle name="Input 4 2 10 2 3 2" xfId="9410"/>
    <cellStyle name="Input 4 2 10 2 3 3" xfId="9411"/>
    <cellStyle name="Input 4 2 10 2 3 4" xfId="9412"/>
    <cellStyle name="Input 4 2 10 2 3 5" xfId="9413"/>
    <cellStyle name="Input 4 2 10 2 4" xfId="9414"/>
    <cellStyle name="Input 4 2 10 2 4 2" xfId="9415"/>
    <cellStyle name="Input 4 2 10 2 5" xfId="9416"/>
    <cellStyle name="Input 4 2 10 2 5 2" xfId="9417"/>
    <cellStyle name="Input 4 2 10 2 6" xfId="9418"/>
    <cellStyle name="Input 4 2 10 2 7" xfId="9419"/>
    <cellStyle name="Input 4 2 10 3" xfId="9420"/>
    <cellStyle name="Input 4 2 10 3 2" xfId="9421"/>
    <cellStyle name="Input 4 2 10 3 3" xfId="9422"/>
    <cellStyle name="Input 4 2 10 3 4" xfId="9423"/>
    <cellStyle name="Input 4 2 10 3 5" xfId="9424"/>
    <cellStyle name="Input 4 2 10 4" xfId="9425"/>
    <cellStyle name="Input 4 2 10 4 2" xfId="9426"/>
    <cellStyle name="Input 4 2 10 4 3" xfId="9427"/>
    <cellStyle name="Input 4 2 10 4 4" xfId="9428"/>
    <cellStyle name="Input 4 2 10 4 5" xfId="9429"/>
    <cellStyle name="Input 4 2 10 5" xfId="9430"/>
    <cellStyle name="Input 4 2 10 5 2" xfId="9431"/>
    <cellStyle name="Input 4 2 10 6" xfId="9432"/>
    <cellStyle name="Input 4 2 10 6 2" xfId="9433"/>
    <cellStyle name="Input 4 2 10 7" xfId="9434"/>
    <cellStyle name="Input 4 2 10 8" xfId="9435"/>
    <cellStyle name="Input 4 2 11" xfId="9436"/>
    <cellStyle name="Input 4 2 11 2" xfId="9437"/>
    <cellStyle name="Input 4 2 11 2 2" xfId="9438"/>
    <cellStyle name="Input 4 2 11 2 2 2" xfId="9439"/>
    <cellStyle name="Input 4 2 11 2 2 3" xfId="9440"/>
    <cellStyle name="Input 4 2 11 2 2 4" xfId="9441"/>
    <cellStyle name="Input 4 2 11 2 2 5" xfId="9442"/>
    <cellStyle name="Input 4 2 11 2 3" xfId="9443"/>
    <cellStyle name="Input 4 2 11 2 3 2" xfId="9444"/>
    <cellStyle name="Input 4 2 11 2 3 3" xfId="9445"/>
    <cellStyle name="Input 4 2 11 2 3 4" xfId="9446"/>
    <cellStyle name="Input 4 2 11 2 3 5" xfId="9447"/>
    <cellStyle name="Input 4 2 11 2 4" xfId="9448"/>
    <cellStyle name="Input 4 2 11 2 4 2" xfId="9449"/>
    <cellStyle name="Input 4 2 11 2 5" xfId="9450"/>
    <cellStyle name="Input 4 2 11 2 5 2" xfId="9451"/>
    <cellStyle name="Input 4 2 11 2 6" xfId="9452"/>
    <cellStyle name="Input 4 2 11 2 7" xfId="9453"/>
    <cellStyle name="Input 4 2 11 3" xfId="9454"/>
    <cellStyle name="Input 4 2 11 3 2" xfId="9455"/>
    <cellStyle name="Input 4 2 11 3 3" xfId="9456"/>
    <cellStyle name="Input 4 2 11 3 4" xfId="9457"/>
    <cellStyle name="Input 4 2 11 3 5" xfId="9458"/>
    <cellStyle name="Input 4 2 11 4" xfId="9459"/>
    <cellStyle name="Input 4 2 11 4 2" xfId="9460"/>
    <cellStyle name="Input 4 2 11 4 3" xfId="9461"/>
    <cellStyle name="Input 4 2 11 4 4" xfId="9462"/>
    <cellStyle name="Input 4 2 11 4 5" xfId="9463"/>
    <cellStyle name="Input 4 2 11 5" xfId="9464"/>
    <cellStyle name="Input 4 2 11 5 2" xfId="9465"/>
    <cellStyle name="Input 4 2 11 6" xfId="9466"/>
    <cellStyle name="Input 4 2 11 6 2" xfId="9467"/>
    <cellStyle name="Input 4 2 11 7" xfId="9468"/>
    <cellStyle name="Input 4 2 11 8" xfId="9469"/>
    <cellStyle name="Input 4 2 12" xfId="9470"/>
    <cellStyle name="Input 4 2 12 2" xfId="9471"/>
    <cellStyle name="Input 4 2 12 2 2" xfId="9472"/>
    <cellStyle name="Input 4 2 12 2 2 2" xfId="9473"/>
    <cellStyle name="Input 4 2 12 2 2 3" xfId="9474"/>
    <cellStyle name="Input 4 2 12 2 2 4" xfId="9475"/>
    <cellStyle name="Input 4 2 12 2 2 5" xfId="9476"/>
    <cellStyle name="Input 4 2 12 2 3" xfId="9477"/>
    <cellStyle name="Input 4 2 12 2 3 2" xfId="9478"/>
    <cellStyle name="Input 4 2 12 2 3 3" xfId="9479"/>
    <cellStyle name="Input 4 2 12 2 3 4" xfId="9480"/>
    <cellStyle name="Input 4 2 12 2 3 5" xfId="9481"/>
    <cellStyle name="Input 4 2 12 2 4" xfId="9482"/>
    <cellStyle name="Input 4 2 12 2 4 2" xfId="9483"/>
    <cellStyle name="Input 4 2 12 2 5" xfId="9484"/>
    <cellStyle name="Input 4 2 12 2 5 2" xfId="9485"/>
    <cellStyle name="Input 4 2 12 2 6" xfId="9486"/>
    <cellStyle name="Input 4 2 12 2 7" xfId="9487"/>
    <cellStyle name="Input 4 2 12 3" xfId="9488"/>
    <cellStyle name="Input 4 2 12 3 2" xfId="9489"/>
    <cellStyle name="Input 4 2 12 3 3" xfId="9490"/>
    <cellStyle name="Input 4 2 12 3 4" xfId="9491"/>
    <cellStyle name="Input 4 2 12 3 5" xfId="9492"/>
    <cellStyle name="Input 4 2 12 4" xfId="9493"/>
    <cellStyle name="Input 4 2 12 4 2" xfId="9494"/>
    <cellStyle name="Input 4 2 12 4 3" xfId="9495"/>
    <cellStyle name="Input 4 2 12 4 4" xfId="9496"/>
    <cellStyle name="Input 4 2 12 4 5" xfId="9497"/>
    <cellStyle name="Input 4 2 12 5" xfId="9498"/>
    <cellStyle name="Input 4 2 12 5 2" xfId="9499"/>
    <cellStyle name="Input 4 2 12 6" xfId="9500"/>
    <cellStyle name="Input 4 2 12 6 2" xfId="9501"/>
    <cellStyle name="Input 4 2 12 7" xfId="9502"/>
    <cellStyle name="Input 4 2 12 8" xfId="9503"/>
    <cellStyle name="Input 4 2 13" xfId="9504"/>
    <cellStyle name="Input 4 2 13 2" xfId="9505"/>
    <cellStyle name="Input 4 2 13 2 2" xfId="9506"/>
    <cellStyle name="Input 4 2 13 2 2 2" xfId="9507"/>
    <cellStyle name="Input 4 2 13 2 2 3" xfId="9508"/>
    <cellStyle name="Input 4 2 13 2 2 4" xfId="9509"/>
    <cellStyle name="Input 4 2 13 2 2 5" xfId="9510"/>
    <cellStyle name="Input 4 2 13 2 3" xfId="9511"/>
    <cellStyle name="Input 4 2 13 2 3 2" xfId="9512"/>
    <cellStyle name="Input 4 2 13 2 3 3" xfId="9513"/>
    <cellStyle name="Input 4 2 13 2 3 4" xfId="9514"/>
    <cellStyle name="Input 4 2 13 2 3 5" xfId="9515"/>
    <cellStyle name="Input 4 2 13 2 4" xfId="9516"/>
    <cellStyle name="Input 4 2 13 2 4 2" xfId="9517"/>
    <cellStyle name="Input 4 2 13 2 5" xfId="9518"/>
    <cellStyle name="Input 4 2 13 2 5 2" xfId="9519"/>
    <cellStyle name="Input 4 2 13 2 6" xfId="9520"/>
    <cellStyle name="Input 4 2 13 2 7" xfId="9521"/>
    <cellStyle name="Input 4 2 13 3" xfId="9522"/>
    <cellStyle name="Input 4 2 13 3 2" xfId="9523"/>
    <cellStyle name="Input 4 2 13 3 3" xfId="9524"/>
    <cellStyle name="Input 4 2 13 3 4" xfId="9525"/>
    <cellStyle name="Input 4 2 13 3 5" xfId="9526"/>
    <cellStyle name="Input 4 2 13 4" xfId="9527"/>
    <cellStyle name="Input 4 2 13 4 2" xfId="9528"/>
    <cellStyle name="Input 4 2 13 4 3" xfId="9529"/>
    <cellStyle name="Input 4 2 13 4 4" xfId="9530"/>
    <cellStyle name="Input 4 2 13 4 5" xfId="9531"/>
    <cellStyle name="Input 4 2 13 5" xfId="9532"/>
    <cellStyle name="Input 4 2 13 5 2" xfId="9533"/>
    <cellStyle name="Input 4 2 13 6" xfId="9534"/>
    <cellStyle name="Input 4 2 13 6 2" xfId="9535"/>
    <cellStyle name="Input 4 2 13 7" xfId="9536"/>
    <cellStyle name="Input 4 2 13 8" xfId="9537"/>
    <cellStyle name="Input 4 2 14" xfId="9538"/>
    <cellStyle name="Input 4 2 14 2" xfId="9539"/>
    <cellStyle name="Input 4 2 14 2 2" xfId="9540"/>
    <cellStyle name="Input 4 2 14 2 2 2" xfId="9541"/>
    <cellStyle name="Input 4 2 14 2 2 3" xfId="9542"/>
    <cellStyle name="Input 4 2 14 2 2 4" xfId="9543"/>
    <cellStyle name="Input 4 2 14 2 2 5" xfId="9544"/>
    <cellStyle name="Input 4 2 14 2 3" xfId="9545"/>
    <cellStyle name="Input 4 2 14 2 3 2" xfId="9546"/>
    <cellStyle name="Input 4 2 14 2 3 3" xfId="9547"/>
    <cellStyle name="Input 4 2 14 2 3 4" xfId="9548"/>
    <cellStyle name="Input 4 2 14 2 3 5" xfId="9549"/>
    <cellStyle name="Input 4 2 14 2 4" xfId="9550"/>
    <cellStyle name="Input 4 2 14 2 4 2" xfId="9551"/>
    <cellStyle name="Input 4 2 14 2 5" xfId="9552"/>
    <cellStyle name="Input 4 2 14 2 5 2" xfId="9553"/>
    <cellStyle name="Input 4 2 14 2 6" xfId="9554"/>
    <cellStyle name="Input 4 2 14 2 7" xfId="9555"/>
    <cellStyle name="Input 4 2 14 3" xfId="9556"/>
    <cellStyle name="Input 4 2 14 3 2" xfId="9557"/>
    <cellStyle name="Input 4 2 14 3 3" xfId="9558"/>
    <cellStyle name="Input 4 2 14 3 4" xfId="9559"/>
    <cellStyle name="Input 4 2 14 3 5" xfId="9560"/>
    <cellStyle name="Input 4 2 14 4" xfId="9561"/>
    <cellStyle name="Input 4 2 14 4 2" xfId="9562"/>
    <cellStyle name="Input 4 2 14 4 3" xfId="9563"/>
    <cellStyle name="Input 4 2 14 4 4" xfId="9564"/>
    <cellStyle name="Input 4 2 14 4 5" xfId="9565"/>
    <cellStyle name="Input 4 2 14 5" xfId="9566"/>
    <cellStyle name="Input 4 2 14 5 2" xfId="9567"/>
    <cellStyle name="Input 4 2 14 6" xfId="9568"/>
    <cellStyle name="Input 4 2 14 6 2" xfId="9569"/>
    <cellStyle name="Input 4 2 14 7" xfId="9570"/>
    <cellStyle name="Input 4 2 14 8" xfId="9571"/>
    <cellStyle name="Input 4 2 15" xfId="9572"/>
    <cellStyle name="Input 4 2 15 2" xfId="9573"/>
    <cellStyle name="Input 4 2 15 2 2" xfId="9574"/>
    <cellStyle name="Input 4 2 15 2 3" xfId="9575"/>
    <cellStyle name="Input 4 2 15 2 4" xfId="9576"/>
    <cellStyle name="Input 4 2 15 2 5" xfId="9577"/>
    <cellStyle name="Input 4 2 15 3" xfId="9578"/>
    <cellStyle name="Input 4 2 15 3 2" xfId="9579"/>
    <cellStyle name="Input 4 2 15 3 3" xfId="9580"/>
    <cellStyle name="Input 4 2 15 3 4" xfId="9581"/>
    <cellStyle name="Input 4 2 15 3 5" xfId="9582"/>
    <cellStyle name="Input 4 2 15 4" xfId="9583"/>
    <cellStyle name="Input 4 2 15 4 2" xfId="9584"/>
    <cellStyle name="Input 4 2 15 5" xfId="9585"/>
    <cellStyle name="Input 4 2 15 5 2" xfId="9586"/>
    <cellStyle name="Input 4 2 15 6" xfId="9587"/>
    <cellStyle name="Input 4 2 15 7" xfId="9588"/>
    <cellStyle name="Input 4 2 16" xfId="9589"/>
    <cellStyle name="Input 4 2 16 2" xfId="9590"/>
    <cellStyle name="Input 4 2 16 3" xfId="9591"/>
    <cellStyle name="Input 4 2 16 4" xfId="9592"/>
    <cellStyle name="Input 4 2 16 5" xfId="9593"/>
    <cellStyle name="Input 4 2 17" xfId="9594"/>
    <cellStyle name="Input 4 2 17 2" xfId="9595"/>
    <cellStyle name="Input 4 2 17 3" xfId="9596"/>
    <cellStyle name="Input 4 2 17 4" xfId="9597"/>
    <cellStyle name="Input 4 2 17 5" xfId="9598"/>
    <cellStyle name="Input 4 2 18" xfId="9599"/>
    <cellStyle name="Input 4 2 18 2" xfId="9600"/>
    <cellStyle name="Input 4 2 19" xfId="9601"/>
    <cellStyle name="Input 4 2 19 2" xfId="9602"/>
    <cellStyle name="Input 4 2 2" xfId="1131"/>
    <cellStyle name="Input 4 2 2 2" xfId="1132"/>
    <cellStyle name="Input 4 2 2 2 2" xfId="9603"/>
    <cellStyle name="Input 4 2 2 2 2 2" xfId="9604"/>
    <cellStyle name="Input 4 2 2 2 2 3" xfId="9605"/>
    <cellStyle name="Input 4 2 2 2 2 4" xfId="9606"/>
    <cellStyle name="Input 4 2 2 2 2 5" xfId="9607"/>
    <cellStyle name="Input 4 2 2 2 3" xfId="9608"/>
    <cellStyle name="Input 4 2 2 2 3 2" xfId="9609"/>
    <cellStyle name="Input 4 2 2 2 3 3" xfId="9610"/>
    <cellStyle name="Input 4 2 2 2 3 4" xfId="9611"/>
    <cellStyle name="Input 4 2 2 2 3 5" xfId="9612"/>
    <cellStyle name="Input 4 2 2 2 4" xfId="9613"/>
    <cellStyle name="Input 4 2 2 2 4 2" xfId="9614"/>
    <cellStyle name="Input 4 2 2 2 5" xfId="9615"/>
    <cellStyle name="Input 4 2 2 2 5 2" xfId="9616"/>
    <cellStyle name="Input 4 2 2 2 6" xfId="9617"/>
    <cellStyle name="Input 4 2 2 2 7" xfId="9618"/>
    <cellStyle name="Input 4 2 2 3" xfId="9619"/>
    <cellStyle name="Input 4 2 2 3 2" xfId="9620"/>
    <cellStyle name="Input 4 2 2 3 3" xfId="9621"/>
    <cellStyle name="Input 4 2 2 3 4" xfId="9622"/>
    <cellStyle name="Input 4 2 2 3 5" xfId="9623"/>
    <cellStyle name="Input 4 2 2 4" xfId="9624"/>
    <cellStyle name="Input 4 2 2 4 2" xfId="9625"/>
    <cellStyle name="Input 4 2 2 4 3" xfId="9626"/>
    <cellStyle name="Input 4 2 2 4 4" xfId="9627"/>
    <cellStyle name="Input 4 2 2 4 5" xfId="9628"/>
    <cellStyle name="Input 4 2 2 5" xfId="9629"/>
    <cellStyle name="Input 4 2 2 5 2" xfId="9630"/>
    <cellStyle name="Input 4 2 2 6" xfId="9631"/>
    <cellStyle name="Input 4 2 2 6 2" xfId="9632"/>
    <cellStyle name="Input 4 2 2 7" xfId="9633"/>
    <cellStyle name="Input 4 2 2 8" xfId="9634"/>
    <cellStyle name="Input 4 2 20" xfId="9635"/>
    <cellStyle name="Input 4 2 21" xfId="9636"/>
    <cellStyle name="Input 4 2 3" xfId="1133"/>
    <cellStyle name="Input 4 2 3 2" xfId="1134"/>
    <cellStyle name="Input 4 2 3 2 2" xfId="9637"/>
    <cellStyle name="Input 4 2 3 2 2 2" xfId="9638"/>
    <cellStyle name="Input 4 2 3 2 2 3" xfId="9639"/>
    <cellStyle name="Input 4 2 3 2 2 4" xfId="9640"/>
    <cellStyle name="Input 4 2 3 2 2 5" xfId="9641"/>
    <cellStyle name="Input 4 2 3 2 3" xfId="9642"/>
    <cellStyle name="Input 4 2 3 2 3 2" xfId="9643"/>
    <cellStyle name="Input 4 2 3 2 3 3" xfId="9644"/>
    <cellStyle name="Input 4 2 3 2 3 4" xfId="9645"/>
    <cellStyle name="Input 4 2 3 2 3 5" xfId="9646"/>
    <cellStyle name="Input 4 2 3 2 4" xfId="9647"/>
    <cellStyle name="Input 4 2 3 2 4 2" xfId="9648"/>
    <cellStyle name="Input 4 2 3 2 5" xfId="9649"/>
    <cellStyle name="Input 4 2 3 2 5 2" xfId="9650"/>
    <cellStyle name="Input 4 2 3 2 6" xfId="9651"/>
    <cellStyle name="Input 4 2 3 2 7" xfId="9652"/>
    <cellStyle name="Input 4 2 3 3" xfId="9653"/>
    <cellStyle name="Input 4 2 3 3 2" xfId="9654"/>
    <cellStyle name="Input 4 2 3 3 3" xfId="9655"/>
    <cellStyle name="Input 4 2 3 3 4" xfId="9656"/>
    <cellStyle name="Input 4 2 3 3 5" xfId="9657"/>
    <cellStyle name="Input 4 2 3 4" xfId="9658"/>
    <cellStyle name="Input 4 2 3 4 2" xfId="9659"/>
    <cellStyle name="Input 4 2 3 4 3" xfId="9660"/>
    <cellStyle name="Input 4 2 3 4 4" xfId="9661"/>
    <cellStyle name="Input 4 2 3 4 5" xfId="9662"/>
    <cellStyle name="Input 4 2 3 5" xfId="9663"/>
    <cellStyle name="Input 4 2 3 5 2" xfId="9664"/>
    <cellStyle name="Input 4 2 3 6" xfId="9665"/>
    <cellStyle name="Input 4 2 3 6 2" xfId="9666"/>
    <cellStyle name="Input 4 2 3 7" xfId="9667"/>
    <cellStyle name="Input 4 2 3 8" xfId="9668"/>
    <cellStyle name="Input 4 2 4" xfId="1135"/>
    <cellStyle name="Input 4 2 4 2" xfId="1136"/>
    <cellStyle name="Input 4 2 4 2 2" xfId="9669"/>
    <cellStyle name="Input 4 2 4 2 2 2" xfId="9670"/>
    <cellStyle name="Input 4 2 4 2 2 3" xfId="9671"/>
    <cellStyle name="Input 4 2 4 2 2 4" xfId="9672"/>
    <cellStyle name="Input 4 2 4 2 2 5" xfId="9673"/>
    <cellStyle name="Input 4 2 4 2 3" xfId="9674"/>
    <cellStyle name="Input 4 2 4 2 3 2" xfId="9675"/>
    <cellStyle name="Input 4 2 4 2 3 3" xfId="9676"/>
    <cellStyle name="Input 4 2 4 2 3 4" xfId="9677"/>
    <cellStyle name="Input 4 2 4 2 3 5" xfId="9678"/>
    <cellStyle name="Input 4 2 4 2 4" xfId="9679"/>
    <cellStyle name="Input 4 2 4 2 4 2" xfId="9680"/>
    <cellStyle name="Input 4 2 4 2 5" xfId="9681"/>
    <cellStyle name="Input 4 2 4 2 5 2" xfId="9682"/>
    <cellStyle name="Input 4 2 4 2 6" xfId="9683"/>
    <cellStyle name="Input 4 2 4 2 7" xfId="9684"/>
    <cellStyle name="Input 4 2 4 3" xfId="9685"/>
    <cellStyle name="Input 4 2 4 3 2" xfId="9686"/>
    <cellStyle name="Input 4 2 4 3 3" xfId="9687"/>
    <cellStyle name="Input 4 2 4 3 4" xfId="9688"/>
    <cellStyle name="Input 4 2 4 3 5" xfId="9689"/>
    <cellStyle name="Input 4 2 4 4" xfId="9690"/>
    <cellStyle name="Input 4 2 4 4 2" xfId="9691"/>
    <cellStyle name="Input 4 2 4 4 3" xfId="9692"/>
    <cellStyle name="Input 4 2 4 4 4" xfId="9693"/>
    <cellStyle name="Input 4 2 4 4 5" xfId="9694"/>
    <cellStyle name="Input 4 2 4 5" xfId="9695"/>
    <cellStyle name="Input 4 2 4 5 2" xfId="9696"/>
    <cellStyle name="Input 4 2 4 6" xfId="9697"/>
    <cellStyle name="Input 4 2 4 6 2" xfId="9698"/>
    <cellStyle name="Input 4 2 4 7" xfId="9699"/>
    <cellStyle name="Input 4 2 4 8" xfId="9700"/>
    <cellStyle name="Input 4 2 5" xfId="1137"/>
    <cellStyle name="Input 4 2 5 2" xfId="1138"/>
    <cellStyle name="Input 4 2 5 2 2" xfId="9701"/>
    <cellStyle name="Input 4 2 5 2 2 2" xfId="9702"/>
    <cellStyle name="Input 4 2 5 2 2 3" xfId="9703"/>
    <cellStyle name="Input 4 2 5 2 2 4" xfId="9704"/>
    <cellStyle name="Input 4 2 5 2 2 5" xfId="9705"/>
    <cellStyle name="Input 4 2 5 2 3" xfId="9706"/>
    <cellStyle name="Input 4 2 5 2 3 2" xfId="9707"/>
    <cellStyle name="Input 4 2 5 2 3 3" xfId="9708"/>
    <cellStyle name="Input 4 2 5 2 3 4" xfId="9709"/>
    <cellStyle name="Input 4 2 5 2 3 5" xfId="9710"/>
    <cellStyle name="Input 4 2 5 2 4" xfId="9711"/>
    <cellStyle name="Input 4 2 5 2 4 2" xfId="9712"/>
    <cellStyle name="Input 4 2 5 2 5" xfId="9713"/>
    <cellStyle name="Input 4 2 5 2 5 2" xfId="9714"/>
    <cellStyle name="Input 4 2 5 2 6" xfId="9715"/>
    <cellStyle name="Input 4 2 5 2 7" xfId="9716"/>
    <cellStyle name="Input 4 2 5 3" xfId="9717"/>
    <cellStyle name="Input 4 2 5 3 2" xfId="9718"/>
    <cellStyle name="Input 4 2 5 3 3" xfId="9719"/>
    <cellStyle name="Input 4 2 5 3 4" xfId="9720"/>
    <cellStyle name="Input 4 2 5 3 5" xfId="9721"/>
    <cellStyle name="Input 4 2 5 4" xfId="9722"/>
    <cellStyle name="Input 4 2 5 4 2" xfId="9723"/>
    <cellStyle name="Input 4 2 5 4 3" xfId="9724"/>
    <cellStyle name="Input 4 2 5 4 4" xfId="9725"/>
    <cellStyle name="Input 4 2 5 4 5" xfId="9726"/>
    <cellStyle name="Input 4 2 5 5" xfId="9727"/>
    <cellStyle name="Input 4 2 5 5 2" xfId="9728"/>
    <cellStyle name="Input 4 2 5 6" xfId="9729"/>
    <cellStyle name="Input 4 2 5 6 2" xfId="9730"/>
    <cellStyle name="Input 4 2 5 7" xfId="9731"/>
    <cellStyle name="Input 4 2 5 8" xfId="9732"/>
    <cellStyle name="Input 4 2 6" xfId="1139"/>
    <cellStyle name="Input 4 2 6 2" xfId="9733"/>
    <cellStyle name="Input 4 2 6 2 2" xfId="9734"/>
    <cellStyle name="Input 4 2 6 2 2 2" xfId="9735"/>
    <cellStyle name="Input 4 2 6 2 2 3" xfId="9736"/>
    <cellStyle name="Input 4 2 6 2 2 4" xfId="9737"/>
    <cellStyle name="Input 4 2 6 2 2 5" xfId="9738"/>
    <cellStyle name="Input 4 2 6 2 3" xfId="9739"/>
    <cellStyle name="Input 4 2 6 2 3 2" xfId="9740"/>
    <cellStyle name="Input 4 2 6 2 3 3" xfId="9741"/>
    <cellStyle name="Input 4 2 6 2 3 4" xfId="9742"/>
    <cellStyle name="Input 4 2 6 2 3 5" xfId="9743"/>
    <cellStyle name="Input 4 2 6 2 4" xfId="9744"/>
    <cellStyle name="Input 4 2 6 2 4 2" xfId="9745"/>
    <cellStyle name="Input 4 2 6 2 5" xfId="9746"/>
    <cellStyle name="Input 4 2 6 2 5 2" xfId="9747"/>
    <cellStyle name="Input 4 2 6 2 6" xfId="9748"/>
    <cellStyle name="Input 4 2 6 2 7" xfId="9749"/>
    <cellStyle name="Input 4 2 6 3" xfId="9750"/>
    <cellStyle name="Input 4 2 6 3 2" xfId="9751"/>
    <cellStyle name="Input 4 2 6 3 3" xfId="9752"/>
    <cellStyle name="Input 4 2 6 3 4" xfId="9753"/>
    <cellStyle name="Input 4 2 6 3 5" xfId="9754"/>
    <cellStyle name="Input 4 2 6 4" xfId="9755"/>
    <cellStyle name="Input 4 2 6 4 2" xfId="9756"/>
    <cellStyle name="Input 4 2 6 4 3" xfId="9757"/>
    <cellStyle name="Input 4 2 6 4 4" xfId="9758"/>
    <cellStyle name="Input 4 2 6 4 5" xfId="9759"/>
    <cellStyle name="Input 4 2 6 5" xfId="9760"/>
    <cellStyle name="Input 4 2 6 5 2" xfId="9761"/>
    <cellStyle name="Input 4 2 6 6" xfId="9762"/>
    <cellStyle name="Input 4 2 6 6 2" xfId="9763"/>
    <cellStyle name="Input 4 2 6 7" xfId="9764"/>
    <cellStyle name="Input 4 2 6 8" xfId="9765"/>
    <cellStyle name="Input 4 2 7" xfId="9766"/>
    <cellStyle name="Input 4 2 7 2" xfId="9767"/>
    <cellStyle name="Input 4 2 7 2 2" xfId="9768"/>
    <cellStyle name="Input 4 2 7 2 2 2" xfId="9769"/>
    <cellStyle name="Input 4 2 7 2 2 3" xfId="9770"/>
    <cellStyle name="Input 4 2 7 2 2 4" xfId="9771"/>
    <cellStyle name="Input 4 2 7 2 2 5" xfId="9772"/>
    <cellStyle name="Input 4 2 7 2 3" xfId="9773"/>
    <cellStyle name="Input 4 2 7 2 3 2" xfId="9774"/>
    <cellStyle name="Input 4 2 7 2 3 3" xfId="9775"/>
    <cellStyle name="Input 4 2 7 2 3 4" xfId="9776"/>
    <cellStyle name="Input 4 2 7 2 3 5" xfId="9777"/>
    <cellStyle name="Input 4 2 7 2 4" xfId="9778"/>
    <cellStyle name="Input 4 2 7 2 4 2" xfId="9779"/>
    <cellStyle name="Input 4 2 7 2 5" xfId="9780"/>
    <cellStyle name="Input 4 2 7 2 5 2" xfId="9781"/>
    <cellStyle name="Input 4 2 7 2 6" xfId="9782"/>
    <cellStyle name="Input 4 2 7 2 7" xfId="9783"/>
    <cellStyle name="Input 4 2 7 3" xfId="9784"/>
    <cellStyle name="Input 4 2 7 3 2" xfId="9785"/>
    <cellStyle name="Input 4 2 7 3 3" xfId="9786"/>
    <cellStyle name="Input 4 2 7 3 4" xfId="9787"/>
    <cellStyle name="Input 4 2 7 3 5" xfId="9788"/>
    <cellStyle name="Input 4 2 7 4" xfId="9789"/>
    <cellStyle name="Input 4 2 7 4 2" xfId="9790"/>
    <cellStyle name="Input 4 2 7 4 3" xfId="9791"/>
    <cellStyle name="Input 4 2 7 4 4" xfId="9792"/>
    <cellStyle name="Input 4 2 7 4 5" xfId="9793"/>
    <cellStyle name="Input 4 2 7 5" xfId="9794"/>
    <cellStyle name="Input 4 2 7 5 2" xfId="9795"/>
    <cellStyle name="Input 4 2 7 6" xfId="9796"/>
    <cellStyle name="Input 4 2 7 6 2" xfId="9797"/>
    <cellStyle name="Input 4 2 7 7" xfId="9798"/>
    <cellStyle name="Input 4 2 7 8" xfId="9799"/>
    <cellStyle name="Input 4 2 8" xfId="9800"/>
    <cellStyle name="Input 4 2 8 2" xfId="9801"/>
    <cellStyle name="Input 4 2 8 2 2" xfId="9802"/>
    <cellStyle name="Input 4 2 8 2 2 2" xfId="9803"/>
    <cellStyle name="Input 4 2 8 2 2 3" xfId="9804"/>
    <cellStyle name="Input 4 2 8 2 2 4" xfId="9805"/>
    <cellStyle name="Input 4 2 8 2 2 5" xfId="9806"/>
    <cellStyle name="Input 4 2 8 2 3" xfId="9807"/>
    <cellStyle name="Input 4 2 8 2 3 2" xfId="9808"/>
    <cellStyle name="Input 4 2 8 2 3 3" xfId="9809"/>
    <cellStyle name="Input 4 2 8 2 3 4" xfId="9810"/>
    <cellStyle name="Input 4 2 8 2 3 5" xfId="9811"/>
    <cellStyle name="Input 4 2 8 2 4" xfId="9812"/>
    <cellStyle name="Input 4 2 8 2 4 2" xfId="9813"/>
    <cellStyle name="Input 4 2 8 2 5" xfId="9814"/>
    <cellStyle name="Input 4 2 8 2 5 2" xfId="9815"/>
    <cellStyle name="Input 4 2 8 2 6" xfId="9816"/>
    <cellStyle name="Input 4 2 8 2 7" xfId="9817"/>
    <cellStyle name="Input 4 2 8 3" xfId="9818"/>
    <cellStyle name="Input 4 2 8 3 2" xfId="9819"/>
    <cellStyle name="Input 4 2 8 3 3" xfId="9820"/>
    <cellStyle name="Input 4 2 8 3 4" xfId="9821"/>
    <cellStyle name="Input 4 2 8 3 5" xfId="9822"/>
    <cellStyle name="Input 4 2 8 4" xfId="9823"/>
    <cellStyle name="Input 4 2 8 4 2" xfId="9824"/>
    <cellStyle name="Input 4 2 8 4 3" xfId="9825"/>
    <cellStyle name="Input 4 2 8 4 4" xfId="9826"/>
    <cellStyle name="Input 4 2 8 4 5" xfId="9827"/>
    <cellStyle name="Input 4 2 8 5" xfId="9828"/>
    <cellStyle name="Input 4 2 8 5 2" xfId="9829"/>
    <cellStyle name="Input 4 2 8 6" xfId="9830"/>
    <cellStyle name="Input 4 2 8 6 2" xfId="9831"/>
    <cellStyle name="Input 4 2 8 7" xfId="9832"/>
    <cellStyle name="Input 4 2 8 8" xfId="9833"/>
    <cellStyle name="Input 4 2 9" xfId="9834"/>
    <cellStyle name="Input 4 2 9 2" xfId="9835"/>
    <cellStyle name="Input 4 2 9 2 2" xfId="9836"/>
    <cellStyle name="Input 4 2 9 2 2 2" xfId="9837"/>
    <cellStyle name="Input 4 2 9 2 2 3" xfId="9838"/>
    <cellStyle name="Input 4 2 9 2 2 4" xfId="9839"/>
    <cellStyle name="Input 4 2 9 2 2 5" xfId="9840"/>
    <cellStyle name="Input 4 2 9 2 3" xfId="9841"/>
    <cellStyle name="Input 4 2 9 2 3 2" xfId="9842"/>
    <cellStyle name="Input 4 2 9 2 3 3" xfId="9843"/>
    <cellStyle name="Input 4 2 9 2 3 4" xfId="9844"/>
    <cellStyle name="Input 4 2 9 2 3 5" xfId="9845"/>
    <cellStyle name="Input 4 2 9 2 4" xfId="9846"/>
    <cellStyle name="Input 4 2 9 2 4 2" xfId="9847"/>
    <cellStyle name="Input 4 2 9 2 5" xfId="9848"/>
    <cellStyle name="Input 4 2 9 2 5 2" xfId="9849"/>
    <cellStyle name="Input 4 2 9 2 6" xfId="9850"/>
    <cellStyle name="Input 4 2 9 2 7" xfId="9851"/>
    <cellStyle name="Input 4 2 9 3" xfId="9852"/>
    <cellStyle name="Input 4 2 9 3 2" xfId="9853"/>
    <cellStyle name="Input 4 2 9 3 3" xfId="9854"/>
    <cellStyle name="Input 4 2 9 3 4" xfId="9855"/>
    <cellStyle name="Input 4 2 9 3 5" xfId="9856"/>
    <cellStyle name="Input 4 2 9 4" xfId="9857"/>
    <cellStyle name="Input 4 2 9 4 2" xfId="9858"/>
    <cellStyle name="Input 4 2 9 4 3" xfId="9859"/>
    <cellStyle name="Input 4 2 9 4 4" xfId="9860"/>
    <cellStyle name="Input 4 2 9 4 5" xfId="9861"/>
    <cellStyle name="Input 4 2 9 5" xfId="9862"/>
    <cellStyle name="Input 4 2 9 5 2" xfId="9863"/>
    <cellStyle name="Input 4 2 9 6" xfId="9864"/>
    <cellStyle name="Input 4 2 9 6 2" xfId="9865"/>
    <cellStyle name="Input 4 2 9 7" xfId="9866"/>
    <cellStyle name="Input 4 2 9 8" xfId="9867"/>
    <cellStyle name="Input 4 3" xfId="1140"/>
    <cellStyle name="Input 4 3 2" xfId="1141"/>
    <cellStyle name="Input 4 4" xfId="1142"/>
    <cellStyle name="Input 4 4 2" xfId="1143"/>
    <cellStyle name="Input 4 5" xfId="1144"/>
    <cellStyle name="Input 4 6" xfId="9868"/>
    <cellStyle name="Input 4 6 2" xfId="9869"/>
    <cellStyle name="Input 4_T-straight with PEDs adjustor" xfId="9870"/>
    <cellStyle name="Input 5" xfId="1145"/>
    <cellStyle name="Input 5 2" xfId="1146"/>
    <cellStyle name="Input 5 2 2" xfId="9871"/>
    <cellStyle name="Input 5 3" xfId="1147"/>
    <cellStyle name="Input 5 3 2" xfId="9872"/>
    <cellStyle name="Input 5 4" xfId="9873"/>
    <cellStyle name="Input 6" xfId="9874"/>
    <cellStyle name="Input 6 2" xfId="9875"/>
    <cellStyle name="Input 7" xfId="9876"/>
    <cellStyle name="Input 7 2" xfId="9877"/>
    <cellStyle name="Input 8" xfId="9878"/>
    <cellStyle name="Input 8 2" xfId="9879"/>
    <cellStyle name="Input 9" xfId="9880"/>
    <cellStyle name="Input 9 2" xfId="9881"/>
    <cellStyle name="Linked Cell 10" xfId="9882"/>
    <cellStyle name="Linked Cell 11" xfId="9883"/>
    <cellStyle name="Linked Cell 2" xfId="1148"/>
    <cellStyle name="Linked Cell 2 2" xfId="1149"/>
    <cellStyle name="Linked Cell 2 2 2" xfId="1150"/>
    <cellStyle name="Linked Cell 2 2 3" xfId="9884"/>
    <cellStyle name="Linked Cell 2 2_T-straight with PEDs adjustor" xfId="9885"/>
    <cellStyle name="Linked Cell 2 3" xfId="9886"/>
    <cellStyle name="Linked Cell 3" xfId="1151"/>
    <cellStyle name="Linked Cell 3 2" xfId="9887"/>
    <cellStyle name="Linked Cell 4" xfId="1152"/>
    <cellStyle name="Linked Cell 4 2" xfId="9888"/>
    <cellStyle name="Linked Cell 5" xfId="9889"/>
    <cellStyle name="Linked Cell 6" xfId="9890"/>
    <cellStyle name="Linked Cell 7" xfId="9891"/>
    <cellStyle name="Linked Cell 8" xfId="9892"/>
    <cellStyle name="Linked Cell 9" xfId="9893"/>
    <cellStyle name="Neutral 10" xfId="9894"/>
    <cellStyle name="Neutral 11" xfId="9895"/>
    <cellStyle name="Neutral 2" xfId="1153"/>
    <cellStyle name="Neutral 2 2" xfId="1154"/>
    <cellStyle name="Neutral 2 2 2" xfId="1155"/>
    <cellStyle name="Neutral 2 2 3" xfId="9896"/>
    <cellStyle name="Neutral 2 2_T-straight with PEDs adjustor" xfId="9897"/>
    <cellStyle name="Neutral 2 3" xfId="9898"/>
    <cellStyle name="Neutral 3" xfId="1156"/>
    <cellStyle name="Neutral 3 2" xfId="9899"/>
    <cellStyle name="Neutral 4" xfId="1157"/>
    <cellStyle name="Neutral 4 2" xfId="9900"/>
    <cellStyle name="Neutral 5" xfId="9901"/>
    <cellStyle name="Neutral 6" xfId="9902"/>
    <cellStyle name="Neutral 7" xfId="9903"/>
    <cellStyle name="Neutral 8" xfId="9904"/>
    <cellStyle name="Neutral 9" xfId="9905"/>
    <cellStyle name="Normal" xfId="0" builtinId="0"/>
    <cellStyle name="Normal 10" xfId="1158"/>
    <cellStyle name="Normal 10 10" xfId="9906"/>
    <cellStyle name="Normal 10 10 2" xfId="9907"/>
    <cellStyle name="Normal 10 10 3" xfId="9908"/>
    <cellStyle name="Normal 10 11" xfId="2278"/>
    <cellStyle name="Normal 10 12" xfId="9909"/>
    <cellStyle name="Normal 10 13" xfId="64443"/>
    <cellStyle name="Normal 10 14" xfId="64442"/>
    <cellStyle name="Normal 10 2" xfId="1159"/>
    <cellStyle name="Normal 10 2 10" xfId="9910"/>
    <cellStyle name="Normal 10 2 11" xfId="9911"/>
    <cellStyle name="Normal 10 2 2" xfId="1160"/>
    <cellStyle name="Normal 10 2 2 10" xfId="9912"/>
    <cellStyle name="Normal 10 2 2 2" xfId="1161"/>
    <cellStyle name="Normal 10 2 2 2 2" xfId="1162"/>
    <cellStyle name="Normal 10 2 2 2 2 2" xfId="1163"/>
    <cellStyle name="Normal 10 2 2 2 2 2 2" xfId="9913"/>
    <cellStyle name="Normal 10 2 2 2 2 2 2 2" xfId="9914"/>
    <cellStyle name="Normal 10 2 2 2 2 2 3" xfId="9915"/>
    <cellStyle name="Normal 10 2 2 2 2 3" xfId="9916"/>
    <cellStyle name="Normal 10 2 2 2 2 3 2" xfId="9917"/>
    <cellStyle name="Normal 10 2 2 2 2 3 2 2" xfId="9918"/>
    <cellStyle name="Normal 10 2 2 2 2 3 3" xfId="9919"/>
    <cellStyle name="Normal 10 2 2 2 2 4" xfId="9920"/>
    <cellStyle name="Normal 10 2 2 2 2 4 2" xfId="9921"/>
    <cellStyle name="Normal 10 2 2 2 2 5" xfId="9922"/>
    <cellStyle name="Normal 10 2 2 2 2_T-straight with PEDs adjustor" xfId="9923"/>
    <cellStyle name="Normal 10 2 2 2 3" xfId="1164"/>
    <cellStyle name="Normal 10 2 2 2 3 2" xfId="9924"/>
    <cellStyle name="Normal 10 2 2 2 3 2 2" xfId="9925"/>
    <cellStyle name="Normal 10 2 2 2 3 3" xfId="9926"/>
    <cellStyle name="Normal 10 2 2 2 4" xfId="9927"/>
    <cellStyle name="Normal 10 2 2 2 4 2" xfId="9928"/>
    <cellStyle name="Normal 10 2 2 2 4 2 2" xfId="9929"/>
    <cellStyle name="Normal 10 2 2 2 4 3" xfId="9930"/>
    <cellStyle name="Normal 10 2 2 2 5" xfId="9931"/>
    <cellStyle name="Normal 10 2 2 2 5 2" xfId="9932"/>
    <cellStyle name="Normal 10 2 2 2 6" xfId="9933"/>
    <cellStyle name="Normal 10 2 2 2_T-straight with PEDs adjustor" xfId="9934"/>
    <cellStyle name="Normal 10 2 2 3" xfId="1165"/>
    <cellStyle name="Normal 10 2 2 3 2" xfId="1166"/>
    <cellStyle name="Normal 10 2 2 3 2 2" xfId="9935"/>
    <cellStyle name="Normal 10 2 2 3 2 2 2" xfId="9936"/>
    <cellStyle name="Normal 10 2 2 3 2 3" xfId="9937"/>
    <cellStyle name="Normal 10 2 2 3 3" xfId="9938"/>
    <cellStyle name="Normal 10 2 2 3 3 2" xfId="9939"/>
    <cellStyle name="Normal 10 2 2 3 3 2 2" xfId="9940"/>
    <cellStyle name="Normal 10 2 2 3 3 3" xfId="9941"/>
    <cellStyle name="Normal 10 2 2 3 4" xfId="9942"/>
    <cellStyle name="Normal 10 2 2 3 4 2" xfId="9943"/>
    <cellStyle name="Normal 10 2 2 3 5" xfId="9944"/>
    <cellStyle name="Normal 10 2 2 3_T-straight with PEDs adjustor" xfId="9945"/>
    <cellStyle name="Normal 10 2 2 4" xfId="1167"/>
    <cellStyle name="Normal 10 2 2 4 2" xfId="9946"/>
    <cellStyle name="Normal 10 2 2 4 2 2" xfId="9947"/>
    <cellStyle name="Normal 10 2 2 4 3" xfId="9948"/>
    <cellStyle name="Normal 10 2 2 5" xfId="9949"/>
    <cellStyle name="Normal 10 2 2 5 2" xfId="9950"/>
    <cellStyle name="Normal 10 2 2 5 2 2" xfId="9951"/>
    <cellStyle name="Normal 10 2 2 5 3" xfId="9952"/>
    <cellStyle name="Normal 10 2 2 6" xfId="9953"/>
    <cellStyle name="Normal 10 2 2 6 2" xfId="9954"/>
    <cellStyle name="Normal 10 2 2 7" xfId="9955"/>
    <cellStyle name="Normal 10 2 2 8" xfId="9956"/>
    <cellStyle name="Normal 10 2 2 9" xfId="9957"/>
    <cellStyle name="Normal 10 2 2_T-straight with PEDs adjustor" xfId="9958"/>
    <cellStyle name="Normal 10 2 3" xfId="1168"/>
    <cellStyle name="Normal 10 2 3 2" xfId="1169"/>
    <cellStyle name="Normal 10 2 3 2 2" xfId="1170"/>
    <cellStyle name="Normal 10 2 3 2 2 2" xfId="9959"/>
    <cellStyle name="Normal 10 2 3 2 2 2 2" xfId="9960"/>
    <cellStyle name="Normal 10 2 3 2 2 3" xfId="9961"/>
    <cellStyle name="Normal 10 2 3 2 3" xfId="9962"/>
    <cellStyle name="Normal 10 2 3 2 3 2" xfId="9963"/>
    <cellStyle name="Normal 10 2 3 2 3 2 2" xfId="9964"/>
    <cellStyle name="Normal 10 2 3 2 3 3" xfId="9965"/>
    <cellStyle name="Normal 10 2 3 2 4" xfId="9966"/>
    <cellStyle name="Normal 10 2 3 2 4 2" xfId="9967"/>
    <cellStyle name="Normal 10 2 3 2 5" xfId="9968"/>
    <cellStyle name="Normal 10 2 3 2_T-straight with PEDs adjustor" xfId="9969"/>
    <cellStyle name="Normal 10 2 3 3" xfId="1171"/>
    <cellStyle name="Normal 10 2 3 3 2" xfId="9970"/>
    <cellStyle name="Normal 10 2 3 3 2 2" xfId="9971"/>
    <cellStyle name="Normal 10 2 3 3 3" xfId="9972"/>
    <cellStyle name="Normal 10 2 3 4" xfId="9973"/>
    <cellStyle name="Normal 10 2 3 4 2" xfId="9974"/>
    <cellStyle name="Normal 10 2 3 4 2 2" xfId="9975"/>
    <cellStyle name="Normal 10 2 3 4 3" xfId="9976"/>
    <cellStyle name="Normal 10 2 3 5" xfId="9977"/>
    <cellStyle name="Normal 10 2 3 5 2" xfId="9978"/>
    <cellStyle name="Normal 10 2 3 6" xfId="9979"/>
    <cellStyle name="Normal 10 2 3_T-straight with PEDs adjustor" xfId="9980"/>
    <cellStyle name="Normal 10 2 4" xfId="1172"/>
    <cellStyle name="Normal 10 2 4 2" xfId="1173"/>
    <cellStyle name="Normal 10 2 4 2 2" xfId="9981"/>
    <cellStyle name="Normal 10 2 4 2 2 2" xfId="9982"/>
    <cellStyle name="Normal 10 2 4 2 3" xfId="9983"/>
    <cellStyle name="Normal 10 2 4 3" xfId="9984"/>
    <cellStyle name="Normal 10 2 4 3 2" xfId="9985"/>
    <cellStyle name="Normal 10 2 4 3 2 2" xfId="9986"/>
    <cellStyle name="Normal 10 2 4 3 3" xfId="9987"/>
    <cellStyle name="Normal 10 2 4 4" xfId="9988"/>
    <cellStyle name="Normal 10 2 4 4 2" xfId="9989"/>
    <cellStyle name="Normal 10 2 4 5" xfId="9990"/>
    <cellStyle name="Normal 10 2 4_T-straight with PEDs adjustor" xfId="9991"/>
    <cellStyle name="Normal 10 2 5" xfId="1174"/>
    <cellStyle name="Normal 10 2 5 2" xfId="9992"/>
    <cellStyle name="Normal 10 2 5 2 2" xfId="9993"/>
    <cellStyle name="Normal 10 2 5 3" xfId="9994"/>
    <cellStyle name="Normal 10 2 6" xfId="9995"/>
    <cellStyle name="Normal 10 2 6 2" xfId="9996"/>
    <cellStyle name="Normal 10 2 6 2 2" xfId="9997"/>
    <cellStyle name="Normal 10 2 6 3" xfId="9998"/>
    <cellStyle name="Normal 10 2 7" xfId="9999"/>
    <cellStyle name="Normal 10 2 7 2" xfId="10000"/>
    <cellStyle name="Normal 10 2 8" xfId="10001"/>
    <cellStyle name="Normal 10 2 9" xfId="10002"/>
    <cellStyle name="Normal 10 2_T-straight with PEDs adjustor" xfId="10003"/>
    <cellStyle name="Normal 10 3" xfId="1175"/>
    <cellStyle name="Normal 10 3 10" xfId="10004"/>
    <cellStyle name="Normal 10 3 11" xfId="10005"/>
    <cellStyle name="Normal 10 3 12" xfId="10006"/>
    <cellStyle name="Normal 10 3 13" xfId="10007"/>
    <cellStyle name="Normal 10 3 14" xfId="1176"/>
    <cellStyle name="Normal 10 3 2" xfId="1177"/>
    <cellStyle name="Normal 10 3 2 2" xfId="1178"/>
    <cellStyle name="Normal 10 3 2 2 2" xfId="1179"/>
    <cellStyle name="Normal 10 3 2 2 2 2" xfId="10008"/>
    <cellStyle name="Normal 10 3 2 2 2 2 2" xfId="10009"/>
    <cellStyle name="Normal 10 3 2 2 2 2 3" xfId="10010"/>
    <cellStyle name="Normal 10 3 2 2 2 3" xfId="10011"/>
    <cellStyle name="Normal 10 3 2 2 2 4" xfId="10012"/>
    <cellStyle name="Normal 10 3 2 2 3" xfId="10013"/>
    <cellStyle name="Normal 10 3 2 2 3 2" xfId="10014"/>
    <cellStyle name="Normal 10 3 2 2 3 2 2" xfId="10015"/>
    <cellStyle name="Normal 10 3 2 2 3 3" xfId="10016"/>
    <cellStyle name="Normal 10 3 2 2 3 4" xfId="10017"/>
    <cellStyle name="Normal 10 3 2 2 4" xfId="10018"/>
    <cellStyle name="Normal 10 3 2 2 4 2" xfId="10019"/>
    <cellStyle name="Normal 10 3 2 2 5" xfId="10020"/>
    <cellStyle name="Normal 10 3 2 2 6" xfId="10021"/>
    <cellStyle name="Normal 10 3 2 2_T-straight with PEDs adjustor" xfId="10022"/>
    <cellStyle name="Normal 10 3 2 3" xfId="1180"/>
    <cellStyle name="Normal 10 3 2 3 2" xfId="10023"/>
    <cellStyle name="Normal 10 3 2 3 2 2" xfId="10024"/>
    <cellStyle name="Normal 10 3 2 3 2 3" xfId="10025"/>
    <cellStyle name="Normal 10 3 2 3 3" xfId="10026"/>
    <cellStyle name="Normal 10 3 2 3 4" xfId="10027"/>
    <cellStyle name="Normal 10 3 2 4" xfId="10028"/>
    <cellStyle name="Normal 10 3 2 4 2" xfId="10029"/>
    <cellStyle name="Normal 10 3 2 4 2 2" xfId="10030"/>
    <cellStyle name="Normal 10 3 2 4 3" xfId="10031"/>
    <cellStyle name="Normal 10 3 2 4 4" xfId="10032"/>
    <cellStyle name="Normal 10 3 2 5" xfId="10033"/>
    <cellStyle name="Normal 10 3 2 5 2" xfId="10034"/>
    <cellStyle name="Normal 10 3 2 6" xfId="10035"/>
    <cellStyle name="Normal 10 3 2 7" xfId="10036"/>
    <cellStyle name="Normal 10 3 2_T-straight with PEDs adjustor" xfId="10037"/>
    <cellStyle name="Normal 10 3 3" xfId="1181"/>
    <cellStyle name="Normal 10 3 3 2" xfId="1182"/>
    <cellStyle name="Normal 10 3 3 2 2" xfId="10038"/>
    <cellStyle name="Normal 10 3 3 2 2 2" xfId="10039"/>
    <cellStyle name="Normal 10 3 3 2 2 3" xfId="10040"/>
    <cellStyle name="Normal 10 3 3 2 3" xfId="10041"/>
    <cellStyle name="Normal 10 3 3 2 4" xfId="10042"/>
    <cellStyle name="Normal 10 3 3 3" xfId="10043"/>
    <cellStyle name="Normal 10 3 3 3 2" xfId="10044"/>
    <cellStyle name="Normal 10 3 3 3 2 2" xfId="10045"/>
    <cellStyle name="Normal 10 3 3 3 3" xfId="10046"/>
    <cellStyle name="Normal 10 3 3 3 4" xfId="10047"/>
    <cellStyle name="Normal 10 3 3 4" xfId="10048"/>
    <cellStyle name="Normal 10 3 3 4 2" xfId="10049"/>
    <cellStyle name="Normal 10 3 3 5" xfId="10050"/>
    <cellStyle name="Normal 10 3 3 6" xfId="10051"/>
    <cellStyle name="Normal 10 3 3_T-straight with PEDs adjustor" xfId="10052"/>
    <cellStyle name="Normal 10 3 4" xfId="1183"/>
    <cellStyle name="Normal 10 3 4 2" xfId="10053"/>
    <cellStyle name="Normal 10 3 4 2 2" xfId="10054"/>
    <cellStyle name="Normal 10 3 4 2 2 2" xfId="10055"/>
    <cellStyle name="Normal 10 3 4 2 3" xfId="10056"/>
    <cellStyle name="Normal 10 3 4 2 4" xfId="10057"/>
    <cellStyle name="Normal 10 3 4 3" xfId="10058"/>
    <cellStyle name="Normal 10 3 4 3 2" xfId="10059"/>
    <cellStyle name="Normal 10 3 4 4" xfId="10060"/>
    <cellStyle name="Normal 10 3 4 5" xfId="10061"/>
    <cellStyle name="Normal 10 3 5" xfId="10062"/>
    <cellStyle name="Normal 10 3 5 2" xfId="10063"/>
    <cellStyle name="Normal 10 3 5 2 2" xfId="10064"/>
    <cellStyle name="Normal 10 3 5 2 3" xfId="10065"/>
    <cellStyle name="Normal 10 3 5 3" xfId="10066"/>
    <cellStyle name="Normal 10 3 5 4" xfId="10067"/>
    <cellStyle name="Normal 10 3 6" xfId="10068"/>
    <cellStyle name="Normal 10 3 6 2" xfId="10069"/>
    <cellStyle name="Normal 10 3 6 3" xfId="10070"/>
    <cellStyle name="Normal 10 3 7" xfId="10071"/>
    <cellStyle name="Normal 10 3 7 2" xfId="10072"/>
    <cellStyle name="Normal 10 3 8" xfId="10073"/>
    <cellStyle name="Normal 10 3 8 2" xfId="10074"/>
    <cellStyle name="Normal 10 3 9" xfId="10075"/>
    <cellStyle name="Normal 10 3_T-straight with PEDs adjustor" xfId="10076"/>
    <cellStyle name="Normal 10 4" xfId="1184"/>
    <cellStyle name="Normal 10 4 10" xfId="10077"/>
    <cellStyle name="Normal 10 4 2" xfId="1185"/>
    <cellStyle name="Normal 10 4 2 2" xfId="1186"/>
    <cellStyle name="Normal 10 4 2 2 2" xfId="1187"/>
    <cellStyle name="Normal 10 4 2 2 2 2" xfId="10078"/>
    <cellStyle name="Normal 10 4 2 2 2 2 2" xfId="10079"/>
    <cellStyle name="Normal 10 4 2 2 2 3" xfId="10080"/>
    <cellStyle name="Normal 10 4 2 2 3" xfId="10081"/>
    <cellStyle name="Normal 10 4 2 2 3 2" xfId="10082"/>
    <cellStyle name="Normal 10 4 2 2 3 2 2" xfId="10083"/>
    <cellStyle name="Normal 10 4 2 2 3 3" xfId="10084"/>
    <cellStyle name="Normal 10 4 2 2 4" xfId="10085"/>
    <cellStyle name="Normal 10 4 2 2 4 2" xfId="10086"/>
    <cellStyle name="Normal 10 4 2 2 5" xfId="10087"/>
    <cellStyle name="Normal 10 4 2 2_T-straight with PEDs adjustor" xfId="10088"/>
    <cellStyle name="Normal 10 4 2 3" xfId="1188"/>
    <cellStyle name="Normal 10 4 2 3 2" xfId="10089"/>
    <cellStyle name="Normal 10 4 2 3 2 2" xfId="10090"/>
    <cellStyle name="Normal 10 4 2 3 3" xfId="10091"/>
    <cellStyle name="Normal 10 4 2 4" xfId="10092"/>
    <cellStyle name="Normal 10 4 2 4 2" xfId="10093"/>
    <cellStyle name="Normal 10 4 2 4 2 2" xfId="10094"/>
    <cellStyle name="Normal 10 4 2 4 3" xfId="10095"/>
    <cellStyle name="Normal 10 4 2 5" xfId="10096"/>
    <cellStyle name="Normal 10 4 2 5 2" xfId="10097"/>
    <cellStyle name="Normal 10 4 2 6" xfId="10098"/>
    <cellStyle name="Normal 10 4 2_T-straight with PEDs adjustor" xfId="10099"/>
    <cellStyle name="Normal 10 4 3" xfId="1189"/>
    <cellStyle name="Normal 10 4 3 2" xfId="1190"/>
    <cellStyle name="Normal 10 4 3 2 2" xfId="10100"/>
    <cellStyle name="Normal 10 4 3 2 2 2" xfId="10101"/>
    <cellStyle name="Normal 10 4 3 2 3" xfId="10102"/>
    <cellStyle name="Normal 10 4 3 3" xfId="10103"/>
    <cellStyle name="Normal 10 4 3 3 2" xfId="10104"/>
    <cellStyle name="Normal 10 4 3 3 2 2" xfId="10105"/>
    <cellStyle name="Normal 10 4 3 3 3" xfId="10106"/>
    <cellStyle name="Normal 10 4 3 4" xfId="10107"/>
    <cellStyle name="Normal 10 4 3 4 2" xfId="10108"/>
    <cellStyle name="Normal 10 4 3 5" xfId="10109"/>
    <cellStyle name="Normal 10 4 3_T-straight with PEDs adjustor" xfId="10110"/>
    <cellStyle name="Normal 10 4 4" xfId="1191"/>
    <cellStyle name="Normal 10 4 4 2" xfId="10111"/>
    <cellStyle name="Normal 10 4 4 2 2" xfId="10112"/>
    <cellStyle name="Normal 10 4 4 3" xfId="10113"/>
    <cellStyle name="Normal 10 4 5" xfId="10114"/>
    <cellStyle name="Normal 10 4 5 2" xfId="10115"/>
    <cellStyle name="Normal 10 4 5 2 2" xfId="10116"/>
    <cellStyle name="Normal 10 4 5 3" xfId="10117"/>
    <cellStyle name="Normal 10 4 6" xfId="10118"/>
    <cellStyle name="Normal 10 4 6 2" xfId="10119"/>
    <cellStyle name="Normal 10 4 7" xfId="10120"/>
    <cellStyle name="Normal 10 4 8" xfId="10121"/>
    <cellStyle name="Normal 10 4 9" xfId="10122"/>
    <cellStyle name="Normal 10 4_T-straight with PEDs adjustor" xfId="10123"/>
    <cellStyle name="Normal 10 5" xfId="1192"/>
    <cellStyle name="Normal 10 5 2" xfId="1193"/>
    <cellStyle name="Normal 10 5 2 2" xfId="1194"/>
    <cellStyle name="Normal 10 5 2 2 2" xfId="1195"/>
    <cellStyle name="Normal 10 5 2 2 2 2" xfId="10124"/>
    <cellStyle name="Normal 10 5 2 2 2 2 2" xfId="10125"/>
    <cellStyle name="Normal 10 5 2 2 2 3" xfId="10126"/>
    <cellStyle name="Normal 10 5 2 2 3" xfId="10127"/>
    <cellStyle name="Normal 10 5 2 2 3 2" xfId="10128"/>
    <cellStyle name="Normal 10 5 2 2 3 2 2" xfId="10129"/>
    <cellStyle name="Normal 10 5 2 2 3 3" xfId="10130"/>
    <cellStyle name="Normal 10 5 2 2 4" xfId="10131"/>
    <cellStyle name="Normal 10 5 2 2 4 2" xfId="10132"/>
    <cellStyle name="Normal 10 5 2 2 5" xfId="10133"/>
    <cellStyle name="Normal 10 5 2 2_T-straight with PEDs adjustor" xfId="10134"/>
    <cellStyle name="Normal 10 5 2 3" xfId="1196"/>
    <cellStyle name="Normal 10 5 2 3 2" xfId="10135"/>
    <cellStyle name="Normal 10 5 2 3 2 2" xfId="10136"/>
    <cellStyle name="Normal 10 5 2 3 3" xfId="10137"/>
    <cellStyle name="Normal 10 5 2 4" xfId="10138"/>
    <cellStyle name="Normal 10 5 2 4 2" xfId="10139"/>
    <cellStyle name="Normal 10 5 2 4 2 2" xfId="10140"/>
    <cellStyle name="Normal 10 5 2 4 3" xfId="10141"/>
    <cellStyle name="Normal 10 5 2 5" xfId="10142"/>
    <cellStyle name="Normal 10 5 2 5 2" xfId="10143"/>
    <cellStyle name="Normal 10 5 2 6" xfId="10144"/>
    <cellStyle name="Normal 10 5 2_T-straight with PEDs adjustor" xfId="10145"/>
    <cellStyle name="Normal 10 5 3" xfId="1197"/>
    <cellStyle name="Normal 10 5 3 2" xfId="1198"/>
    <cellStyle name="Normal 10 5 3 2 2" xfId="10146"/>
    <cellStyle name="Normal 10 5 3 2 2 2" xfId="10147"/>
    <cellStyle name="Normal 10 5 3 2 3" xfId="10148"/>
    <cellStyle name="Normal 10 5 3 3" xfId="10149"/>
    <cellStyle name="Normal 10 5 3 3 2" xfId="10150"/>
    <cellStyle name="Normal 10 5 3 3 2 2" xfId="10151"/>
    <cellStyle name="Normal 10 5 3 3 3" xfId="10152"/>
    <cellStyle name="Normal 10 5 3 4" xfId="10153"/>
    <cellStyle name="Normal 10 5 3 4 2" xfId="10154"/>
    <cellStyle name="Normal 10 5 3 5" xfId="10155"/>
    <cellStyle name="Normal 10 5 3_T-straight with PEDs adjustor" xfId="10156"/>
    <cellStyle name="Normal 10 5 4" xfId="1199"/>
    <cellStyle name="Normal 10 5 4 2" xfId="10157"/>
    <cellStyle name="Normal 10 5 4 2 2" xfId="10158"/>
    <cellStyle name="Normal 10 5 4 3" xfId="10159"/>
    <cellStyle name="Normal 10 5 5" xfId="10160"/>
    <cellStyle name="Normal 10 5 5 2" xfId="10161"/>
    <cellStyle name="Normal 10 5 5 2 2" xfId="10162"/>
    <cellStyle name="Normal 10 5 5 3" xfId="10163"/>
    <cellStyle name="Normal 10 5 6" xfId="10164"/>
    <cellStyle name="Normal 10 5 6 2" xfId="10165"/>
    <cellStyle name="Normal 10 5 7" xfId="10166"/>
    <cellStyle name="Normal 10 5_T-straight with PEDs adjustor" xfId="10167"/>
    <cellStyle name="Normal 10 6" xfId="1200"/>
    <cellStyle name="Normal 10 6 2" xfId="1201"/>
    <cellStyle name="Normal 10 6 2 2" xfId="1202"/>
    <cellStyle name="Normal 10 6 2 2 2" xfId="10168"/>
    <cellStyle name="Normal 10 6 2 2 2 2" xfId="10169"/>
    <cellStyle name="Normal 10 6 2 2 3" xfId="10170"/>
    <cellStyle name="Normal 10 6 2 3" xfId="10171"/>
    <cellStyle name="Normal 10 6 2 3 2" xfId="10172"/>
    <cellStyle name="Normal 10 6 2 3 2 2" xfId="10173"/>
    <cellStyle name="Normal 10 6 2 3 3" xfId="10174"/>
    <cellStyle name="Normal 10 6 2 4" xfId="10175"/>
    <cellStyle name="Normal 10 6 2 4 2" xfId="10176"/>
    <cellStyle name="Normal 10 6 2 5" xfId="10177"/>
    <cellStyle name="Normal 10 6 2_T-straight with PEDs adjustor" xfId="10178"/>
    <cellStyle name="Normal 10 6 3" xfId="1203"/>
    <cellStyle name="Normal 10 6 3 2" xfId="10179"/>
    <cellStyle name="Normal 10 6 3 2 2" xfId="10180"/>
    <cellStyle name="Normal 10 6 3 3" xfId="10181"/>
    <cellStyle name="Normal 10 6 4" xfId="10182"/>
    <cellStyle name="Normal 10 6 4 2" xfId="10183"/>
    <cellStyle name="Normal 10 6 4 2 2" xfId="10184"/>
    <cellStyle name="Normal 10 6 4 3" xfId="10185"/>
    <cellStyle name="Normal 10 6 5" xfId="10186"/>
    <cellStyle name="Normal 10 6 5 2" xfId="10187"/>
    <cellStyle name="Normal 10 6 6" xfId="10188"/>
    <cellStyle name="Normal 10 6_T-straight with PEDs adjustor" xfId="10189"/>
    <cellStyle name="Normal 10 7" xfId="1204"/>
    <cellStyle name="Normal 10 7 2" xfId="1205"/>
    <cellStyle name="Normal 10 7 2 2" xfId="10190"/>
    <cellStyle name="Normal 10 7 2 2 2" xfId="10191"/>
    <cellStyle name="Normal 10 7 2 3" xfId="10192"/>
    <cellStyle name="Normal 10 7 3" xfId="10193"/>
    <cellStyle name="Normal 10 7 3 2" xfId="10194"/>
    <cellStyle name="Normal 10 7 3 2 2" xfId="10195"/>
    <cellStyle name="Normal 10 7 3 3" xfId="10196"/>
    <cellStyle name="Normal 10 7 4" xfId="10197"/>
    <cellStyle name="Normal 10 7 4 2" xfId="10198"/>
    <cellStyle name="Normal 10 7 5" xfId="10199"/>
    <cellStyle name="Normal 10 7_T-straight with PEDs adjustor" xfId="10200"/>
    <cellStyle name="Normal 10 8" xfId="1206"/>
    <cellStyle name="Normal 10 8 2" xfId="10201"/>
    <cellStyle name="Normal 10 8 2 2" xfId="10202"/>
    <cellStyle name="Normal 10 8 3" xfId="10203"/>
    <cellStyle name="Normal 10 9" xfId="1207"/>
    <cellStyle name="Normal 10 9 2" xfId="10204"/>
    <cellStyle name="Normal 10 9 2 2" xfId="10205"/>
    <cellStyle name="Normal 10 9 3" xfId="10206"/>
    <cellStyle name="Normal 10_T-straight with PEDs adjustor" xfId="10207"/>
    <cellStyle name="Normal 11" xfId="1208"/>
    <cellStyle name="Normal 11 10" xfId="10208"/>
    <cellStyle name="Normal 11 10 2" xfId="10209"/>
    <cellStyle name="Normal 11 11" xfId="10210"/>
    <cellStyle name="Normal 11 2" xfId="1209"/>
    <cellStyle name="Normal 11 2 2" xfId="1210"/>
    <cellStyle name="Normal 11 2 3" xfId="10211"/>
    <cellStyle name="Normal 11 3" xfId="1211"/>
    <cellStyle name="Normal 11 3 10" xfId="10212"/>
    <cellStyle name="Normal 11 3 2" xfId="10213"/>
    <cellStyle name="Normal 11 3 2 2" xfId="10214"/>
    <cellStyle name="Normal 11 3 2 2 2" xfId="10215"/>
    <cellStyle name="Normal 11 3 2 2 2 2" xfId="10216"/>
    <cellStyle name="Normal 11 3 2 2 2 2 2" xfId="10217"/>
    <cellStyle name="Normal 11 3 2 2 2 2 2 2" xfId="10218"/>
    <cellStyle name="Normal 11 3 2 2 2 2 2 2 2" xfId="10219"/>
    <cellStyle name="Normal 11 3 2 2 2 2 2 3" xfId="10220"/>
    <cellStyle name="Normal 11 3 2 2 2 2 3" xfId="10221"/>
    <cellStyle name="Normal 11 3 2 2 2 2 3 2" xfId="10222"/>
    <cellStyle name="Normal 11 3 2 2 2 2 4" xfId="10223"/>
    <cellStyle name="Normal 11 3 2 2 2 3" xfId="10224"/>
    <cellStyle name="Normal 11 3 2 2 2 3 2" xfId="10225"/>
    <cellStyle name="Normal 11 3 2 2 2 3 2 2" xfId="10226"/>
    <cellStyle name="Normal 11 3 2 2 2 3 3" xfId="10227"/>
    <cellStyle name="Normal 11 3 2 2 2 4" xfId="10228"/>
    <cellStyle name="Normal 11 3 2 2 2 4 2" xfId="10229"/>
    <cellStyle name="Normal 11 3 2 2 2 5" xfId="10230"/>
    <cellStyle name="Normal 11 3 2 2 3" xfId="10231"/>
    <cellStyle name="Normal 11 3 2 2 3 2" xfId="10232"/>
    <cellStyle name="Normal 11 3 2 2 3 2 2" xfId="10233"/>
    <cellStyle name="Normal 11 3 2 2 3 2 2 2" xfId="10234"/>
    <cellStyle name="Normal 11 3 2 2 3 2 3" xfId="10235"/>
    <cellStyle name="Normal 11 3 2 2 3 3" xfId="10236"/>
    <cellStyle name="Normal 11 3 2 2 3 3 2" xfId="10237"/>
    <cellStyle name="Normal 11 3 2 2 3 4" xfId="10238"/>
    <cellStyle name="Normal 11 3 2 2 4" xfId="10239"/>
    <cellStyle name="Normal 11 3 2 2 4 2" xfId="10240"/>
    <cellStyle name="Normal 11 3 2 2 4 2 2" xfId="10241"/>
    <cellStyle name="Normal 11 3 2 2 4 2 2 2" xfId="10242"/>
    <cellStyle name="Normal 11 3 2 2 4 2 3" xfId="10243"/>
    <cellStyle name="Normal 11 3 2 2 4 3" xfId="10244"/>
    <cellStyle name="Normal 11 3 2 2 4 3 2" xfId="10245"/>
    <cellStyle name="Normal 11 3 2 2 4 4" xfId="10246"/>
    <cellStyle name="Normal 11 3 2 2 5" xfId="10247"/>
    <cellStyle name="Normal 11 3 2 2 5 2" xfId="10248"/>
    <cellStyle name="Normal 11 3 2 2 5 2 2" xfId="10249"/>
    <cellStyle name="Normal 11 3 2 2 5 3" xfId="10250"/>
    <cellStyle name="Normal 11 3 2 2 6" xfId="10251"/>
    <cellStyle name="Normal 11 3 2 2 6 2" xfId="10252"/>
    <cellStyle name="Normal 11 3 2 2 7" xfId="10253"/>
    <cellStyle name="Normal 11 3 2 2 7 2" xfId="10254"/>
    <cellStyle name="Normal 11 3 2 2 8" xfId="10255"/>
    <cellStyle name="Normal 11 3 2 3" xfId="10256"/>
    <cellStyle name="Normal 11 3 2 3 2" xfId="10257"/>
    <cellStyle name="Normal 11 3 2 3 2 2" xfId="10258"/>
    <cellStyle name="Normal 11 3 2 3 2 2 2" xfId="10259"/>
    <cellStyle name="Normal 11 3 2 3 2 2 2 2" xfId="10260"/>
    <cellStyle name="Normal 11 3 2 3 2 2 3" xfId="10261"/>
    <cellStyle name="Normal 11 3 2 3 2 3" xfId="10262"/>
    <cellStyle name="Normal 11 3 2 3 2 3 2" xfId="10263"/>
    <cellStyle name="Normal 11 3 2 3 2 4" xfId="10264"/>
    <cellStyle name="Normal 11 3 2 3 3" xfId="10265"/>
    <cellStyle name="Normal 11 3 2 3 3 2" xfId="10266"/>
    <cellStyle name="Normal 11 3 2 3 3 2 2" xfId="10267"/>
    <cellStyle name="Normal 11 3 2 3 3 3" xfId="10268"/>
    <cellStyle name="Normal 11 3 2 3 4" xfId="10269"/>
    <cellStyle name="Normal 11 3 2 3 4 2" xfId="10270"/>
    <cellStyle name="Normal 11 3 2 3 5" xfId="10271"/>
    <cellStyle name="Normal 11 3 2 4" xfId="10272"/>
    <cellStyle name="Normal 11 3 2 4 2" xfId="10273"/>
    <cellStyle name="Normal 11 3 2 4 2 2" xfId="10274"/>
    <cellStyle name="Normal 11 3 2 4 2 2 2" xfId="10275"/>
    <cellStyle name="Normal 11 3 2 4 2 3" xfId="10276"/>
    <cellStyle name="Normal 11 3 2 4 3" xfId="10277"/>
    <cellStyle name="Normal 11 3 2 4 3 2" xfId="10278"/>
    <cellStyle name="Normal 11 3 2 4 4" xfId="10279"/>
    <cellStyle name="Normal 11 3 2 5" xfId="10280"/>
    <cellStyle name="Normal 11 3 2 5 2" xfId="10281"/>
    <cellStyle name="Normal 11 3 2 5 2 2" xfId="10282"/>
    <cellStyle name="Normal 11 3 2 5 2 2 2" xfId="10283"/>
    <cellStyle name="Normal 11 3 2 5 2 3" xfId="10284"/>
    <cellStyle name="Normal 11 3 2 5 3" xfId="10285"/>
    <cellStyle name="Normal 11 3 2 5 3 2" xfId="10286"/>
    <cellStyle name="Normal 11 3 2 5 4" xfId="10287"/>
    <cellStyle name="Normal 11 3 2 6" xfId="10288"/>
    <cellStyle name="Normal 11 3 2 6 2" xfId="10289"/>
    <cellStyle name="Normal 11 3 2 6 2 2" xfId="10290"/>
    <cellStyle name="Normal 11 3 2 6 3" xfId="10291"/>
    <cellStyle name="Normal 11 3 2 7" xfId="10292"/>
    <cellStyle name="Normal 11 3 2 7 2" xfId="10293"/>
    <cellStyle name="Normal 11 3 2 8" xfId="10294"/>
    <cellStyle name="Normal 11 3 2 8 2" xfId="10295"/>
    <cellStyle name="Normal 11 3 2 9" xfId="10296"/>
    <cellStyle name="Normal 11 3 3" xfId="10297"/>
    <cellStyle name="Normal 11 3 3 2" xfId="10298"/>
    <cellStyle name="Normal 11 3 3 2 2" xfId="10299"/>
    <cellStyle name="Normal 11 3 3 2 2 2" xfId="10300"/>
    <cellStyle name="Normal 11 3 3 2 2 2 2" xfId="10301"/>
    <cellStyle name="Normal 11 3 3 2 2 2 2 2" xfId="10302"/>
    <cellStyle name="Normal 11 3 3 2 2 2 3" xfId="10303"/>
    <cellStyle name="Normal 11 3 3 2 2 3" xfId="10304"/>
    <cellStyle name="Normal 11 3 3 2 2 3 2" xfId="10305"/>
    <cellStyle name="Normal 11 3 3 2 2 4" xfId="10306"/>
    <cellStyle name="Normal 11 3 3 2 3" xfId="10307"/>
    <cellStyle name="Normal 11 3 3 2 3 2" xfId="10308"/>
    <cellStyle name="Normal 11 3 3 2 3 2 2" xfId="10309"/>
    <cellStyle name="Normal 11 3 3 2 3 3" xfId="10310"/>
    <cellStyle name="Normal 11 3 3 2 4" xfId="10311"/>
    <cellStyle name="Normal 11 3 3 2 4 2" xfId="10312"/>
    <cellStyle name="Normal 11 3 3 2 5" xfId="10313"/>
    <cellStyle name="Normal 11 3 3 3" xfId="10314"/>
    <cellStyle name="Normal 11 3 3 3 2" xfId="10315"/>
    <cellStyle name="Normal 11 3 3 3 2 2" xfId="10316"/>
    <cellStyle name="Normal 11 3 3 3 2 2 2" xfId="10317"/>
    <cellStyle name="Normal 11 3 3 3 2 3" xfId="10318"/>
    <cellStyle name="Normal 11 3 3 3 3" xfId="10319"/>
    <cellStyle name="Normal 11 3 3 3 3 2" xfId="10320"/>
    <cellStyle name="Normal 11 3 3 3 4" xfId="10321"/>
    <cellStyle name="Normal 11 3 3 4" xfId="10322"/>
    <cellStyle name="Normal 11 3 3 4 2" xfId="10323"/>
    <cellStyle name="Normal 11 3 3 4 2 2" xfId="10324"/>
    <cellStyle name="Normal 11 3 3 4 2 2 2" xfId="10325"/>
    <cellStyle name="Normal 11 3 3 4 2 3" xfId="10326"/>
    <cellStyle name="Normal 11 3 3 4 3" xfId="10327"/>
    <cellStyle name="Normal 11 3 3 4 3 2" xfId="10328"/>
    <cellStyle name="Normal 11 3 3 4 4" xfId="10329"/>
    <cellStyle name="Normal 11 3 3 5" xfId="10330"/>
    <cellStyle name="Normal 11 3 3 5 2" xfId="10331"/>
    <cellStyle name="Normal 11 3 3 5 2 2" xfId="10332"/>
    <cellStyle name="Normal 11 3 3 5 3" xfId="10333"/>
    <cellStyle name="Normal 11 3 3 6" xfId="10334"/>
    <cellStyle name="Normal 11 3 3 6 2" xfId="10335"/>
    <cellStyle name="Normal 11 3 3 7" xfId="10336"/>
    <cellStyle name="Normal 11 3 3 7 2" xfId="10337"/>
    <cellStyle name="Normal 11 3 3 8" xfId="10338"/>
    <cellStyle name="Normal 11 3 4" xfId="10339"/>
    <cellStyle name="Normal 11 3 4 2" xfId="10340"/>
    <cellStyle name="Normal 11 3 4 2 2" xfId="10341"/>
    <cellStyle name="Normal 11 3 4 2 2 2" xfId="10342"/>
    <cellStyle name="Normal 11 3 4 2 2 2 2" xfId="10343"/>
    <cellStyle name="Normal 11 3 4 2 2 3" xfId="10344"/>
    <cellStyle name="Normal 11 3 4 2 3" xfId="10345"/>
    <cellStyle name="Normal 11 3 4 2 3 2" xfId="10346"/>
    <cellStyle name="Normal 11 3 4 2 4" xfId="10347"/>
    <cellStyle name="Normal 11 3 4 3" xfId="10348"/>
    <cellStyle name="Normal 11 3 4 3 2" xfId="10349"/>
    <cellStyle name="Normal 11 3 4 3 2 2" xfId="10350"/>
    <cellStyle name="Normal 11 3 4 3 3" xfId="10351"/>
    <cellStyle name="Normal 11 3 4 4" xfId="10352"/>
    <cellStyle name="Normal 11 3 4 4 2" xfId="10353"/>
    <cellStyle name="Normal 11 3 4 5" xfId="10354"/>
    <cellStyle name="Normal 11 3 5" xfId="10355"/>
    <cellStyle name="Normal 11 3 5 2" xfId="10356"/>
    <cellStyle name="Normal 11 3 5 2 2" xfId="10357"/>
    <cellStyle name="Normal 11 3 5 2 2 2" xfId="10358"/>
    <cellStyle name="Normal 11 3 5 2 3" xfId="10359"/>
    <cellStyle name="Normal 11 3 5 3" xfId="10360"/>
    <cellStyle name="Normal 11 3 5 3 2" xfId="10361"/>
    <cellStyle name="Normal 11 3 5 4" xfId="10362"/>
    <cellStyle name="Normal 11 3 6" xfId="10363"/>
    <cellStyle name="Normal 11 3 6 2" xfId="10364"/>
    <cellStyle name="Normal 11 3 6 2 2" xfId="10365"/>
    <cellStyle name="Normal 11 3 6 2 2 2" xfId="10366"/>
    <cellStyle name="Normal 11 3 6 2 3" xfId="10367"/>
    <cellStyle name="Normal 11 3 6 3" xfId="10368"/>
    <cellStyle name="Normal 11 3 6 3 2" xfId="10369"/>
    <cellStyle name="Normal 11 3 6 4" xfId="10370"/>
    <cellStyle name="Normal 11 3 7" xfId="10371"/>
    <cellStyle name="Normal 11 3 7 2" xfId="10372"/>
    <cellStyle name="Normal 11 3 7 2 2" xfId="10373"/>
    <cellStyle name="Normal 11 3 7 3" xfId="10374"/>
    <cellStyle name="Normal 11 3 8" xfId="10375"/>
    <cellStyle name="Normal 11 3 8 2" xfId="10376"/>
    <cellStyle name="Normal 11 3 9" xfId="10377"/>
    <cellStyle name="Normal 11 3 9 2" xfId="10378"/>
    <cellStyle name="Normal 11 4" xfId="10379"/>
    <cellStyle name="Normal 11 4 2" xfId="10380"/>
    <cellStyle name="Normal 11 4 2 2" xfId="10381"/>
    <cellStyle name="Normal 11 4 2 2 2" xfId="10382"/>
    <cellStyle name="Normal 11 4 2 2 2 2" xfId="10383"/>
    <cellStyle name="Normal 11 4 2 2 2 2 2" xfId="10384"/>
    <cellStyle name="Normal 11 4 2 2 2 2 2 2" xfId="10385"/>
    <cellStyle name="Normal 11 4 2 2 2 2 3" xfId="10386"/>
    <cellStyle name="Normal 11 4 2 2 2 3" xfId="10387"/>
    <cellStyle name="Normal 11 4 2 2 2 3 2" xfId="10388"/>
    <cellStyle name="Normal 11 4 2 2 2 4" xfId="10389"/>
    <cellStyle name="Normal 11 4 2 2 3" xfId="10390"/>
    <cellStyle name="Normal 11 4 2 2 3 2" xfId="10391"/>
    <cellStyle name="Normal 11 4 2 2 3 2 2" xfId="10392"/>
    <cellStyle name="Normal 11 4 2 2 3 3" xfId="10393"/>
    <cellStyle name="Normal 11 4 2 2 4" xfId="10394"/>
    <cellStyle name="Normal 11 4 2 2 4 2" xfId="10395"/>
    <cellStyle name="Normal 11 4 2 2 5" xfId="10396"/>
    <cellStyle name="Normal 11 4 2 3" xfId="10397"/>
    <cellStyle name="Normal 11 4 2 3 2" xfId="10398"/>
    <cellStyle name="Normal 11 4 2 3 2 2" xfId="10399"/>
    <cellStyle name="Normal 11 4 2 3 2 2 2" xfId="10400"/>
    <cellStyle name="Normal 11 4 2 3 2 3" xfId="10401"/>
    <cellStyle name="Normal 11 4 2 3 3" xfId="10402"/>
    <cellStyle name="Normal 11 4 2 3 3 2" xfId="10403"/>
    <cellStyle name="Normal 11 4 2 3 4" xfId="10404"/>
    <cellStyle name="Normal 11 4 2 4" xfId="10405"/>
    <cellStyle name="Normal 11 4 2 4 2" xfId="10406"/>
    <cellStyle name="Normal 11 4 2 4 2 2" xfId="10407"/>
    <cellStyle name="Normal 11 4 2 4 2 2 2" xfId="10408"/>
    <cellStyle name="Normal 11 4 2 4 2 3" xfId="10409"/>
    <cellStyle name="Normal 11 4 2 4 3" xfId="10410"/>
    <cellStyle name="Normal 11 4 2 4 3 2" xfId="10411"/>
    <cellStyle name="Normal 11 4 2 4 4" xfId="10412"/>
    <cellStyle name="Normal 11 4 2 5" xfId="10413"/>
    <cellStyle name="Normal 11 4 2 5 2" xfId="10414"/>
    <cellStyle name="Normal 11 4 2 5 2 2" xfId="10415"/>
    <cellStyle name="Normal 11 4 2 5 3" xfId="10416"/>
    <cellStyle name="Normal 11 4 2 6" xfId="10417"/>
    <cellStyle name="Normal 11 4 2 6 2" xfId="10418"/>
    <cellStyle name="Normal 11 4 2 7" xfId="10419"/>
    <cellStyle name="Normal 11 4 2 7 2" xfId="10420"/>
    <cellStyle name="Normal 11 4 2 8" xfId="10421"/>
    <cellStyle name="Normal 11 4 3" xfId="10422"/>
    <cellStyle name="Normal 11 4 3 2" xfId="10423"/>
    <cellStyle name="Normal 11 4 3 2 2" xfId="10424"/>
    <cellStyle name="Normal 11 4 3 2 2 2" xfId="10425"/>
    <cellStyle name="Normal 11 4 3 2 2 2 2" xfId="10426"/>
    <cellStyle name="Normal 11 4 3 2 2 3" xfId="10427"/>
    <cellStyle name="Normal 11 4 3 2 3" xfId="10428"/>
    <cellStyle name="Normal 11 4 3 2 3 2" xfId="10429"/>
    <cellStyle name="Normal 11 4 3 2 4" xfId="10430"/>
    <cellStyle name="Normal 11 4 3 3" xfId="10431"/>
    <cellStyle name="Normal 11 4 3 3 2" xfId="10432"/>
    <cellStyle name="Normal 11 4 3 3 2 2" xfId="10433"/>
    <cellStyle name="Normal 11 4 3 3 3" xfId="10434"/>
    <cellStyle name="Normal 11 4 3 4" xfId="10435"/>
    <cellStyle name="Normal 11 4 3 4 2" xfId="10436"/>
    <cellStyle name="Normal 11 4 3 5" xfId="10437"/>
    <cellStyle name="Normal 11 4 4" xfId="10438"/>
    <cellStyle name="Normal 11 4 4 2" xfId="10439"/>
    <cellStyle name="Normal 11 4 4 2 2" xfId="10440"/>
    <cellStyle name="Normal 11 4 4 2 2 2" xfId="10441"/>
    <cellStyle name="Normal 11 4 4 2 3" xfId="10442"/>
    <cellStyle name="Normal 11 4 4 3" xfId="10443"/>
    <cellStyle name="Normal 11 4 4 3 2" xfId="10444"/>
    <cellStyle name="Normal 11 4 4 4" xfId="10445"/>
    <cellStyle name="Normal 11 4 5" xfId="10446"/>
    <cellStyle name="Normal 11 4 5 2" xfId="10447"/>
    <cellStyle name="Normal 11 4 5 2 2" xfId="10448"/>
    <cellStyle name="Normal 11 4 5 2 2 2" xfId="10449"/>
    <cellStyle name="Normal 11 4 5 2 3" xfId="10450"/>
    <cellStyle name="Normal 11 4 5 3" xfId="10451"/>
    <cellStyle name="Normal 11 4 5 3 2" xfId="10452"/>
    <cellStyle name="Normal 11 4 5 4" xfId="10453"/>
    <cellStyle name="Normal 11 4 6" xfId="10454"/>
    <cellStyle name="Normal 11 4 6 2" xfId="10455"/>
    <cellStyle name="Normal 11 4 6 2 2" xfId="10456"/>
    <cellStyle name="Normal 11 4 6 3" xfId="10457"/>
    <cellStyle name="Normal 11 4 7" xfId="10458"/>
    <cellStyle name="Normal 11 4 7 2" xfId="10459"/>
    <cellStyle name="Normal 11 4 8" xfId="10460"/>
    <cellStyle name="Normal 11 4 8 2" xfId="10461"/>
    <cellStyle name="Normal 11 4 9" xfId="10462"/>
    <cellStyle name="Normal 11 5" xfId="10463"/>
    <cellStyle name="Normal 11 5 2" xfId="10464"/>
    <cellStyle name="Normal 11 5 2 2" xfId="10465"/>
    <cellStyle name="Normal 11 5 2 2 2" xfId="10466"/>
    <cellStyle name="Normal 11 5 2 2 2 2" xfId="10467"/>
    <cellStyle name="Normal 11 5 2 2 2 2 2" xfId="10468"/>
    <cellStyle name="Normal 11 5 2 2 2 3" xfId="10469"/>
    <cellStyle name="Normal 11 5 2 2 3" xfId="10470"/>
    <cellStyle name="Normal 11 5 2 2 3 2" xfId="10471"/>
    <cellStyle name="Normal 11 5 2 2 4" xfId="10472"/>
    <cellStyle name="Normal 11 5 2 3" xfId="10473"/>
    <cellStyle name="Normal 11 5 2 3 2" xfId="10474"/>
    <cellStyle name="Normal 11 5 2 3 2 2" xfId="10475"/>
    <cellStyle name="Normal 11 5 2 3 3" xfId="10476"/>
    <cellStyle name="Normal 11 5 2 4" xfId="10477"/>
    <cellStyle name="Normal 11 5 2 4 2" xfId="10478"/>
    <cellStyle name="Normal 11 5 2 5" xfId="10479"/>
    <cellStyle name="Normal 11 5 3" xfId="10480"/>
    <cellStyle name="Normal 11 5 3 2" xfId="10481"/>
    <cellStyle name="Normal 11 5 3 2 2" xfId="10482"/>
    <cellStyle name="Normal 11 5 3 2 2 2" xfId="10483"/>
    <cellStyle name="Normal 11 5 3 2 3" xfId="10484"/>
    <cellStyle name="Normal 11 5 3 3" xfId="10485"/>
    <cellStyle name="Normal 11 5 3 3 2" xfId="10486"/>
    <cellStyle name="Normal 11 5 3 4" xfId="10487"/>
    <cellStyle name="Normal 11 5 4" xfId="10488"/>
    <cellStyle name="Normal 11 5 4 2" xfId="10489"/>
    <cellStyle name="Normal 11 5 4 2 2" xfId="10490"/>
    <cellStyle name="Normal 11 5 4 2 2 2" xfId="10491"/>
    <cellStyle name="Normal 11 5 4 2 3" xfId="10492"/>
    <cellStyle name="Normal 11 5 4 3" xfId="10493"/>
    <cellStyle name="Normal 11 5 4 3 2" xfId="10494"/>
    <cellStyle name="Normal 11 5 4 4" xfId="10495"/>
    <cellStyle name="Normal 11 5 5" xfId="10496"/>
    <cellStyle name="Normal 11 5 5 2" xfId="10497"/>
    <cellStyle name="Normal 11 5 5 2 2" xfId="10498"/>
    <cellStyle name="Normal 11 5 5 3" xfId="10499"/>
    <cellStyle name="Normal 11 5 6" xfId="10500"/>
    <cellStyle name="Normal 11 5 6 2" xfId="10501"/>
    <cellStyle name="Normal 11 5 7" xfId="10502"/>
    <cellStyle name="Normal 11 5 7 2" xfId="10503"/>
    <cellStyle name="Normal 11 5 8" xfId="10504"/>
    <cellStyle name="Normal 11 6" xfId="10505"/>
    <cellStyle name="Normal 11 6 2" xfId="10506"/>
    <cellStyle name="Normal 11 6 2 2" xfId="10507"/>
    <cellStyle name="Normal 11 6 2 2 2" xfId="10508"/>
    <cellStyle name="Normal 11 6 2 2 2 2" xfId="10509"/>
    <cellStyle name="Normal 11 6 2 2 3" xfId="10510"/>
    <cellStyle name="Normal 11 6 2 3" xfId="10511"/>
    <cellStyle name="Normal 11 6 2 3 2" xfId="10512"/>
    <cellStyle name="Normal 11 6 2 4" xfId="10513"/>
    <cellStyle name="Normal 11 6 3" xfId="10514"/>
    <cellStyle name="Normal 11 6 3 2" xfId="10515"/>
    <cellStyle name="Normal 11 6 3 2 2" xfId="10516"/>
    <cellStyle name="Normal 11 6 3 3" xfId="10517"/>
    <cellStyle name="Normal 11 6 4" xfId="10518"/>
    <cellStyle name="Normal 11 6 4 2" xfId="10519"/>
    <cellStyle name="Normal 11 6 5" xfId="10520"/>
    <cellStyle name="Normal 11 7" xfId="10521"/>
    <cellStyle name="Normal 11 7 2" xfId="10522"/>
    <cellStyle name="Normal 11 7 2 2" xfId="10523"/>
    <cellStyle name="Normal 11 7 2 2 2" xfId="10524"/>
    <cellStyle name="Normal 11 7 2 3" xfId="10525"/>
    <cellStyle name="Normal 11 7 3" xfId="10526"/>
    <cellStyle name="Normal 11 7 3 2" xfId="10527"/>
    <cellStyle name="Normal 11 7 4" xfId="10528"/>
    <cellStyle name="Normal 11 8" xfId="10529"/>
    <cellStyle name="Normal 11 8 2" xfId="10530"/>
    <cellStyle name="Normal 11 8 2 2" xfId="10531"/>
    <cellStyle name="Normal 11 8 2 2 2" xfId="10532"/>
    <cellStyle name="Normal 11 8 2 3" xfId="10533"/>
    <cellStyle name="Normal 11 8 3" xfId="10534"/>
    <cellStyle name="Normal 11 8 3 2" xfId="10535"/>
    <cellStyle name="Normal 11 8 4" xfId="10536"/>
    <cellStyle name="Normal 11 9" xfId="10537"/>
    <cellStyle name="Normal 11 9 2" xfId="10538"/>
    <cellStyle name="Normal 11 9 2 2" xfId="10539"/>
    <cellStyle name="Normal 11 9 3" xfId="10540"/>
    <cellStyle name="Normal 12" xfId="1212"/>
    <cellStyle name="Normal 12 10" xfId="10541"/>
    <cellStyle name="Normal 12 10 2" xfId="10542"/>
    <cellStyle name="Normal 12 11" xfId="10543"/>
    <cellStyle name="Normal 12 11 2" xfId="10544"/>
    <cellStyle name="Normal 12 12" xfId="10545"/>
    <cellStyle name="Normal 12 13" xfId="10546"/>
    <cellStyle name="Normal 12 14" xfId="10547"/>
    <cellStyle name="Normal 12 2" xfId="1213"/>
    <cellStyle name="Normal 12 2 10" xfId="10548"/>
    <cellStyle name="Normal 12 2 11" xfId="10549"/>
    <cellStyle name="Normal 12 2 2" xfId="1214"/>
    <cellStyle name="Normal 12 2 2 10" xfId="10550"/>
    <cellStyle name="Normal 12 2 2 2" xfId="10551"/>
    <cellStyle name="Normal 12 2 2 2 2" xfId="10552"/>
    <cellStyle name="Normal 12 2 2 2 2 2" xfId="10553"/>
    <cellStyle name="Normal 12 2 2 2 2 2 2" xfId="10554"/>
    <cellStyle name="Normal 12 2 2 2 2 2 2 2" xfId="10555"/>
    <cellStyle name="Normal 12 2 2 2 2 2 2 2 2" xfId="10556"/>
    <cellStyle name="Normal 12 2 2 2 2 2 2 3" xfId="10557"/>
    <cellStyle name="Normal 12 2 2 2 2 2 3" xfId="10558"/>
    <cellStyle name="Normal 12 2 2 2 2 2 3 2" xfId="10559"/>
    <cellStyle name="Normal 12 2 2 2 2 2 4" xfId="10560"/>
    <cellStyle name="Normal 12 2 2 2 2 3" xfId="10561"/>
    <cellStyle name="Normal 12 2 2 2 2 3 2" xfId="10562"/>
    <cellStyle name="Normal 12 2 2 2 2 3 2 2" xfId="10563"/>
    <cellStyle name="Normal 12 2 2 2 2 3 3" xfId="10564"/>
    <cellStyle name="Normal 12 2 2 2 2 4" xfId="10565"/>
    <cellStyle name="Normal 12 2 2 2 2 4 2" xfId="10566"/>
    <cellStyle name="Normal 12 2 2 2 2 5" xfId="10567"/>
    <cellStyle name="Normal 12 2 2 2 3" xfId="10568"/>
    <cellStyle name="Normal 12 2 2 2 3 2" xfId="10569"/>
    <cellStyle name="Normal 12 2 2 2 3 2 2" xfId="10570"/>
    <cellStyle name="Normal 12 2 2 2 3 2 2 2" xfId="10571"/>
    <cellStyle name="Normal 12 2 2 2 3 2 3" xfId="10572"/>
    <cellStyle name="Normal 12 2 2 2 3 3" xfId="10573"/>
    <cellStyle name="Normal 12 2 2 2 3 3 2" xfId="10574"/>
    <cellStyle name="Normal 12 2 2 2 3 4" xfId="10575"/>
    <cellStyle name="Normal 12 2 2 2 4" xfId="10576"/>
    <cellStyle name="Normal 12 2 2 2 4 2" xfId="10577"/>
    <cellStyle name="Normal 12 2 2 2 4 2 2" xfId="10578"/>
    <cellStyle name="Normal 12 2 2 2 4 2 2 2" xfId="10579"/>
    <cellStyle name="Normal 12 2 2 2 4 2 3" xfId="10580"/>
    <cellStyle name="Normal 12 2 2 2 4 3" xfId="10581"/>
    <cellStyle name="Normal 12 2 2 2 4 3 2" xfId="10582"/>
    <cellStyle name="Normal 12 2 2 2 4 4" xfId="10583"/>
    <cellStyle name="Normal 12 2 2 2 5" xfId="10584"/>
    <cellStyle name="Normal 12 2 2 2 5 2" xfId="10585"/>
    <cellStyle name="Normal 12 2 2 2 5 2 2" xfId="10586"/>
    <cellStyle name="Normal 12 2 2 2 5 3" xfId="10587"/>
    <cellStyle name="Normal 12 2 2 2 6" xfId="10588"/>
    <cellStyle name="Normal 12 2 2 2 6 2" xfId="10589"/>
    <cellStyle name="Normal 12 2 2 2 7" xfId="10590"/>
    <cellStyle name="Normal 12 2 2 2 7 2" xfId="10591"/>
    <cellStyle name="Normal 12 2 2 2 8" xfId="10592"/>
    <cellStyle name="Normal 12 2 2 2 9" xfId="10593"/>
    <cellStyle name="Normal 12 2 2 3" xfId="10594"/>
    <cellStyle name="Normal 12 2 2 3 2" xfId="10595"/>
    <cellStyle name="Normal 12 2 2 3 2 2" xfId="10596"/>
    <cellStyle name="Normal 12 2 2 3 2 2 2" xfId="10597"/>
    <cellStyle name="Normal 12 2 2 3 2 2 2 2" xfId="10598"/>
    <cellStyle name="Normal 12 2 2 3 2 2 3" xfId="10599"/>
    <cellStyle name="Normal 12 2 2 3 2 3" xfId="10600"/>
    <cellStyle name="Normal 12 2 2 3 2 3 2" xfId="10601"/>
    <cellStyle name="Normal 12 2 2 3 2 4" xfId="10602"/>
    <cellStyle name="Normal 12 2 2 3 3" xfId="10603"/>
    <cellStyle name="Normal 12 2 2 3 3 2" xfId="10604"/>
    <cellStyle name="Normal 12 2 2 3 3 2 2" xfId="10605"/>
    <cellStyle name="Normal 12 2 2 3 3 3" xfId="10606"/>
    <cellStyle name="Normal 12 2 2 3 4" xfId="10607"/>
    <cellStyle name="Normal 12 2 2 3 4 2" xfId="10608"/>
    <cellStyle name="Normal 12 2 2 3 5" xfId="10609"/>
    <cellStyle name="Normal 12 2 2 4" xfId="10610"/>
    <cellStyle name="Normal 12 2 2 4 2" xfId="10611"/>
    <cellStyle name="Normal 12 2 2 4 2 2" xfId="10612"/>
    <cellStyle name="Normal 12 2 2 4 2 2 2" xfId="10613"/>
    <cellStyle name="Normal 12 2 2 4 2 3" xfId="10614"/>
    <cellStyle name="Normal 12 2 2 4 3" xfId="10615"/>
    <cellStyle name="Normal 12 2 2 4 3 2" xfId="10616"/>
    <cellStyle name="Normal 12 2 2 4 4" xfId="10617"/>
    <cellStyle name="Normal 12 2 2 5" xfId="10618"/>
    <cellStyle name="Normal 12 2 2 5 2" xfId="10619"/>
    <cellStyle name="Normal 12 2 2 5 2 2" xfId="10620"/>
    <cellStyle name="Normal 12 2 2 5 2 2 2" xfId="10621"/>
    <cellStyle name="Normal 12 2 2 5 2 3" xfId="10622"/>
    <cellStyle name="Normal 12 2 2 5 3" xfId="10623"/>
    <cellStyle name="Normal 12 2 2 5 3 2" xfId="10624"/>
    <cellStyle name="Normal 12 2 2 5 4" xfId="10625"/>
    <cellStyle name="Normal 12 2 2 6" xfId="10626"/>
    <cellStyle name="Normal 12 2 2 6 2" xfId="10627"/>
    <cellStyle name="Normal 12 2 2 6 2 2" xfId="10628"/>
    <cellStyle name="Normal 12 2 2 6 3" xfId="10629"/>
    <cellStyle name="Normal 12 2 2 7" xfId="10630"/>
    <cellStyle name="Normal 12 2 2 7 2" xfId="10631"/>
    <cellStyle name="Normal 12 2 2 8" xfId="10632"/>
    <cellStyle name="Normal 12 2 2 8 2" xfId="10633"/>
    <cellStyle name="Normal 12 2 2 9" xfId="10634"/>
    <cellStyle name="Normal 12 2 3" xfId="10635"/>
    <cellStyle name="Normal 12 2 3 2" xfId="10636"/>
    <cellStyle name="Normal 12 2 3 2 2" xfId="10637"/>
    <cellStyle name="Normal 12 2 3 2 2 2" xfId="10638"/>
    <cellStyle name="Normal 12 2 3 2 2 2 2" xfId="10639"/>
    <cellStyle name="Normal 12 2 3 2 2 2 2 2" xfId="10640"/>
    <cellStyle name="Normal 12 2 3 2 2 2 3" xfId="10641"/>
    <cellStyle name="Normal 12 2 3 2 2 3" xfId="10642"/>
    <cellStyle name="Normal 12 2 3 2 2 3 2" xfId="10643"/>
    <cellStyle name="Normal 12 2 3 2 2 4" xfId="10644"/>
    <cellStyle name="Normal 12 2 3 2 3" xfId="10645"/>
    <cellStyle name="Normal 12 2 3 2 3 2" xfId="10646"/>
    <cellStyle name="Normal 12 2 3 2 3 2 2" xfId="10647"/>
    <cellStyle name="Normal 12 2 3 2 3 3" xfId="10648"/>
    <cellStyle name="Normal 12 2 3 2 4" xfId="10649"/>
    <cellStyle name="Normal 12 2 3 2 4 2" xfId="10650"/>
    <cellStyle name="Normal 12 2 3 2 5" xfId="10651"/>
    <cellStyle name="Normal 12 2 3 2 6" xfId="10652"/>
    <cellStyle name="Normal 12 2 3 3" xfId="10653"/>
    <cellStyle name="Normal 12 2 3 3 2" xfId="10654"/>
    <cellStyle name="Normal 12 2 3 3 2 2" xfId="10655"/>
    <cellStyle name="Normal 12 2 3 3 2 2 2" xfId="10656"/>
    <cellStyle name="Normal 12 2 3 3 2 3" xfId="10657"/>
    <cellStyle name="Normal 12 2 3 3 3" xfId="10658"/>
    <cellStyle name="Normal 12 2 3 3 3 2" xfId="10659"/>
    <cellStyle name="Normal 12 2 3 3 4" xfId="10660"/>
    <cellStyle name="Normal 12 2 3 4" xfId="10661"/>
    <cellStyle name="Normal 12 2 3 4 2" xfId="10662"/>
    <cellStyle name="Normal 12 2 3 4 2 2" xfId="10663"/>
    <cellStyle name="Normal 12 2 3 4 2 2 2" xfId="10664"/>
    <cellStyle name="Normal 12 2 3 4 2 3" xfId="10665"/>
    <cellStyle name="Normal 12 2 3 4 3" xfId="10666"/>
    <cellStyle name="Normal 12 2 3 4 3 2" xfId="10667"/>
    <cellStyle name="Normal 12 2 3 4 4" xfId="10668"/>
    <cellStyle name="Normal 12 2 3 5" xfId="10669"/>
    <cellStyle name="Normal 12 2 3 5 2" xfId="10670"/>
    <cellStyle name="Normal 12 2 3 5 2 2" xfId="10671"/>
    <cellStyle name="Normal 12 2 3 5 3" xfId="10672"/>
    <cellStyle name="Normal 12 2 3 6" xfId="10673"/>
    <cellStyle name="Normal 12 2 3 6 2" xfId="10674"/>
    <cellStyle name="Normal 12 2 3 7" xfId="10675"/>
    <cellStyle name="Normal 12 2 3 7 2" xfId="10676"/>
    <cellStyle name="Normal 12 2 3 8" xfId="10677"/>
    <cellStyle name="Normal 12 2 3 9" xfId="10678"/>
    <cellStyle name="Normal 12 2 4" xfId="10679"/>
    <cellStyle name="Normal 12 2 4 2" xfId="10680"/>
    <cellStyle name="Normal 12 2 4 3" xfId="10681"/>
    <cellStyle name="Normal 12 2 4 4" xfId="10682"/>
    <cellStyle name="Normal 12 2 5" xfId="10683"/>
    <cellStyle name="Normal 12 2 5 2" xfId="10684"/>
    <cellStyle name="Normal 12 2 5 2 2" xfId="10685"/>
    <cellStyle name="Normal 12 2 5 2 2 2" xfId="10686"/>
    <cellStyle name="Normal 12 2 5 2 2 2 2" xfId="10687"/>
    <cellStyle name="Normal 12 2 5 2 2 3" xfId="10688"/>
    <cellStyle name="Normal 12 2 5 2 3" xfId="10689"/>
    <cellStyle name="Normal 12 2 5 2 3 2" xfId="10690"/>
    <cellStyle name="Normal 12 2 5 2 4" xfId="10691"/>
    <cellStyle name="Normal 12 2 5 3" xfId="10692"/>
    <cellStyle name="Normal 12 2 5 3 2" xfId="10693"/>
    <cellStyle name="Normal 12 2 5 3 2 2" xfId="10694"/>
    <cellStyle name="Normal 12 2 5 3 3" xfId="10695"/>
    <cellStyle name="Normal 12 2 5 4" xfId="10696"/>
    <cellStyle name="Normal 12 2 5 4 2" xfId="10697"/>
    <cellStyle name="Normal 12 2 5 5" xfId="10698"/>
    <cellStyle name="Normal 12 2 6" xfId="10699"/>
    <cellStyle name="Normal 12 2 6 2" xfId="10700"/>
    <cellStyle name="Normal 12 2 6 2 2" xfId="10701"/>
    <cellStyle name="Normal 12 2 6 2 2 2" xfId="10702"/>
    <cellStyle name="Normal 12 2 6 2 3" xfId="10703"/>
    <cellStyle name="Normal 12 2 6 3" xfId="10704"/>
    <cellStyle name="Normal 12 2 6 3 2" xfId="10705"/>
    <cellStyle name="Normal 12 2 6 4" xfId="10706"/>
    <cellStyle name="Normal 12 2 7" xfId="10707"/>
    <cellStyle name="Normal 12 2 7 2" xfId="10708"/>
    <cellStyle name="Normal 12 2 7 2 2" xfId="10709"/>
    <cellStyle name="Normal 12 2 7 2 2 2" xfId="10710"/>
    <cellStyle name="Normal 12 2 7 2 3" xfId="10711"/>
    <cellStyle name="Normal 12 2 7 3" xfId="10712"/>
    <cellStyle name="Normal 12 2 7 3 2" xfId="10713"/>
    <cellStyle name="Normal 12 2 7 4" xfId="10714"/>
    <cellStyle name="Normal 12 2 8" xfId="10715"/>
    <cellStyle name="Normal 12 2 8 2" xfId="10716"/>
    <cellStyle name="Normal 12 2 8 2 2" xfId="10717"/>
    <cellStyle name="Normal 12 2 8 3" xfId="10718"/>
    <cellStyle name="Normal 12 2 9" xfId="10719"/>
    <cellStyle name="Normal 12 2 9 2" xfId="10720"/>
    <cellStyle name="Normal 12 2_T-straight with PEDs adjustor" xfId="10721"/>
    <cellStyle name="Normal 12 3" xfId="1215"/>
    <cellStyle name="Normal 12 3 2" xfId="10722"/>
    <cellStyle name="Normal 12 3 2 2" xfId="10723"/>
    <cellStyle name="Normal 12 3 2 3" xfId="10724"/>
    <cellStyle name="Normal 12 3 3" xfId="10725"/>
    <cellStyle name="Normal 12 3 4" xfId="10726"/>
    <cellStyle name="Normal 12 4" xfId="10727"/>
    <cellStyle name="Normal 12 4 10" xfId="10728"/>
    <cellStyle name="Normal 12 4 2" xfId="10729"/>
    <cellStyle name="Normal 12 4 2 2" xfId="10730"/>
    <cellStyle name="Normal 12 4 2 2 2" xfId="10731"/>
    <cellStyle name="Normal 12 4 2 2 2 2" xfId="10732"/>
    <cellStyle name="Normal 12 4 2 2 2 2 2" xfId="10733"/>
    <cellStyle name="Normal 12 4 2 2 2 2 2 2" xfId="10734"/>
    <cellStyle name="Normal 12 4 2 2 2 2 3" xfId="10735"/>
    <cellStyle name="Normal 12 4 2 2 2 3" xfId="10736"/>
    <cellStyle name="Normal 12 4 2 2 2 3 2" xfId="10737"/>
    <cellStyle name="Normal 12 4 2 2 2 4" xfId="10738"/>
    <cellStyle name="Normal 12 4 2 2 3" xfId="10739"/>
    <cellStyle name="Normal 12 4 2 2 3 2" xfId="10740"/>
    <cellStyle name="Normal 12 4 2 2 3 2 2" xfId="10741"/>
    <cellStyle name="Normal 12 4 2 2 3 3" xfId="10742"/>
    <cellStyle name="Normal 12 4 2 2 4" xfId="10743"/>
    <cellStyle name="Normal 12 4 2 2 4 2" xfId="10744"/>
    <cellStyle name="Normal 12 4 2 2 5" xfId="10745"/>
    <cellStyle name="Normal 12 4 2 3" xfId="10746"/>
    <cellStyle name="Normal 12 4 2 3 2" xfId="10747"/>
    <cellStyle name="Normal 12 4 2 3 2 2" xfId="10748"/>
    <cellStyle name="Normal 12 4 2 3 2 2 2" xfId="10749"/>
    <cellStyle name="Normal 12 4 2 3 2 3" xfId="10750"/>
    <cellStyle name="Normal 12 4 2 3 3" xfId="10751"/>
    <cellStyle name="Normal 12 4 2 3 3 2" xfId="10752"/>
    <cellStyle name="Normal 12 4 2 3 4" xfId="10753"/>
    <cellStyle name="Normal 12 4 2 4" xfId="10754"/>
    <cellStyle name="Normal 12 4 2 4 2" xfId="10755"/>
    <cellStyle name="Normal 12 4 2 4 2 2" xfId="10756"/>
    <cellStyle name="Normal 12 4 2 4 2 2 2" xfId="10757"/>
    <cellStyle name="Normal 12 4 2 4 2 3" xfId="10758"/>
    <cellStyle name="Normal 12 4 2 4 3" xfId="10759"/>
    <cellStyle name="Normal 12 4 2 4 3 2" xfId="10760"/>
    <cellStyle name="Normal 12 4 2 4 4" xfId="10761"/>
    <cellStyle name="Normal 12 4 2 5" xfId="10762"/>
    <cellStyle name="Normal 12 4 2 5 2" xfId="10763"/>
    <cellStyle name="Normal 12 4 2 5 2 2" xfId="10764"/>
    <cellStyle name="Normal 12 4 2 5 3" xfId="10765"/>
    <cellStyle name="Normal 12 4 2 6" xfId="10766"/>
    <cellStyle name="Normal 12 4 2 6 2" xfId="10767"/>
    <cellStyle name="Normal 12 4 2 7" xfId="10768"/>
    <cellStyle name="Normal 12 4 2 7 2" xfId="10769"/>
    <cellStyle name="Normal 12 4 2 8" xfId="10770"/>
    <cellStyle name="Normal 12 4 2 9" xfId="10771"/>
    <cellStyle name="Normal 12 4 3" xfId="10772"/>
    <cellStyle name="Normal 12 4 3 2" xfId="10773"/>
    <cellStyle name="Normal 12 4 3 2 2" xfId="10774"/>
    <cellStyle name="Normal 12 4 3 2 2 2" xfId="10775"/>
    <cellStyle name="Normal 12 4 3 2 2 2 2" xfId="10776"/>
    <cellStyle name="Normal 12 4 3 2 2 3" xfId="10777"/>
    <cellStyle name="Normal 12 4 3 2 3" xfId="10778"/>
    <cellStyle name="Normal 12 4 3 2 3 2" xfId="10779"/>
    <cellStyle name="Normal 12 4 3 2 4" xfId="10780"/>
    <cellStyle name="Normal 12 4 3 3" xfId="10781"/>
    <cellStyle name="Normal 12 4 3 3 2" xfId="10782"/>
    <cellStyle name="Normal 12 4 3 3 2 2" xfId="10783"/>
    <cellStyle name="Normal 12 4 3 3 3" xfId="10784"/>
    <cellStyle name="Normal 12 4 3 4" xfId="10785"/>
    <cellStyle name="Normal 12 4 3 4 2" xfId="10786"/>
    <cellStyle name="Normal 12 4 3 5" xfId="10787"/>
    <cellStyle name="Normal 12 4 4" xfId="10788"/>
    <cellStyle name="Normal 12 4 4 2" xfId="10789"/>
    <cellStyle name="Normal 12 4 4 2 2" xfId="10790"/>
    <cellStyle name="Normal 12 4 4 2 2 2" xfId="10791"/>
    <cellStyle name="Normal 12 4 4 2 3" xfId="10792"/>
    <cellStyle name="Normal 12 4 4 3" xfId="10793"/>
    <cellStyle name="Normal 12 4 4 3 2" xfId="10794"/>
    <cellStyle name="Normal 12 4 4 4" xfId="10795"/>
    <cellStyle name="Normal 12 4 5" xfId="10796"/>
    <cellStyle name="Normal 12 4 5 2" xfId="10797"/>
    <cellStyle name="Normal 12 4 5 2 2" xfId="10798"/>
    <cellStyle name="Normal 12 4 5 2 2 2" xfId="10799"/>
    <cellStyle name="Normal 12 4 5 2 3" xfId="10800"/>
    <cellStyle name="Normal 12 4 5 3" xfId="10801"/>
    <cellStyle name="Normal 12 4 5 3 2" xfId="10802"/>
    <cellStyle name="Normal 12 4 5 4" xfId="10803"/>
    <cellStyle name="Normal 12 4 6" xfId="10804"/>
    <cellStyle name="Normal 12 4 6 2" xfId="10805"/>
    <cellStyle name="Normal 12 4 6 2 2" xfId="10806"/>
    <cellStyle name="Normal 12 4 6 3" xfId="10807"/>
    <cellStyle name="Normal 12 4 7" xfId="10808"/>
    <cellStyle name="Normal 12 4 7 2" xfId="10809"/>
    <cellStyle name="Normal 12 4 8" xfId="10810"/>
    <cellStyle name="Normal 12 4 8 2" xfId="10811"/>
    <cellStyle name="Normal 12 4 9" xfId="10812"/>
    <cellStyle name="Normal 12 5" xfId="10813"/>
    <cellStyle name="Normal 12 5 2" xfId="10814"/>
    <cellStyle name="Normal 12 5 2 2" xfId="10815"/>
    <cellStyle name="Normal 12 5 2 2 2" xfId="10816"/>
    <cellStyle name="Normal 12 5 2 2 2 2" xfId="10817"/>
    <cellStyle name="Normal 12 5 2 2 2 2 2" xfId="10818"/>
    <cellStyle name="Normal 12 5 2 2 2 3" xfId="10819"/>
    <cellStyle name="Normal 12 5 2 2 3" xfId="10820"/>
    <cellStyle name="Normal 12 5 2 2 3 2" xfId="10821"/>
    <cellStyle name="Normal 12 5 2 2 4" xfId="10822"/>
    <cellStyle name="Normal 12 5 2 3" xfId="10823"/>
    <cellStyle name="Normal 12 5 2 3 2" xfId="10824"/>
    <cellStyle name="Normal 12 5 2 3 2 2" xfId="10825"/>
    <cellStyle name="Normal 12 5 2 3 3" xfId="10826"/>
    <cellStyle name="Normal 12 5 2 4" xfId="10827"/>
    <cellStyle name="Normal 12 5 2 4 2" xfId="10828"/>
    <cellStyle name="Normal 12 5 2 5" xfId="10829"/>
    <cellStyle name="Normal 12 5 3" xfId="10830"/>
    <cellStyle name="Normal 12 5 3 2" xfId="10831"/>
    <cellStyle name="Normal 12 5 3 2 2" xfId="10832"/>
    <cellStyle name="Normal 12 5 3 2 2 2" xfId="10833"/>
    <cellStyle name="Normal 12 5 3 2 3" xfId="10834"/>
    <cellStyle name="Normal 12 5 3 3" xfId="10835"/>
    <cellStyle name="Normal 12 5 3 3 2" xfId="10836"/>
    <cellStyle name="Normal 12 5 3 4" xfId="10837"/>
    <cellStyle name="Normal 12 5 4" xfId="10838"/>
    <cellStyle name="Normal 12 5 4 2" xfId="10839"/>
    <cellStyle name="Normal 12 5 4 2 2" xfId="10840"/>
    <cellStyle name="Normal 12 5 4 2 2 2" xfId="10841"/>
    <cellStyle name="Normal 12 5 4 2 3" xfId="10842"/>
    <cellStyle name="Normal 12 5 4 3" xfId="10843"/>
    <cellStyle name="Normal 12 5 4 3 2" xfId="10844"/>
    <cellStyle name="Normal 12 5 4 4" xfId="10845"/>
    <cellStyle name="Normal 12 5 5" xfId="10846"/>
    <cellStyle name="Normal 12 5 5 2" xfId="10847"/>
    <cellStyle name="Normal 12 5 5 2 2" xfId="10848"/>
    <cellStyle name="Normal 12 5 5 3" xfId="10849"/>
    <cellStyle name="Normal 12 5 6" xfId="10850"/>
    <cellStyle name="Normal 12 5 6 2" xfId="10851"/>
    <cellStyle name="Normal 12 5 7" xfId="10852"/>
    <cellStyle name="Normal 12 5 7 2" xfId="10853"/>
    <cellStyle name="Normal 12 5 8" xfId="10854"/>
    <cellStyle name="Normal 12 5 9" xfId="10855"/>
    <cellStyle name="Normal 12 6" xfId="10856"/>
    <cellStyle name="Normal 12 6 2" xfId="10857"/>
    <cellStyle name="Normal 12 6 2 2" xfId="10858"/>
    <cellStyle name="Normal 12 6 2 2 2" xfId="10859"/>
    <cellStyle name="Normal 12 6 2 2 2 2" xfId="10860"/>
    <cellStyle name="Normal 12 6 2 2 3" xfId="10861"/>
    <cellStyle name="Normal 12 6 2 3" xfId="10862"/>
    <cellStyle name="Normal 12 6 2 3 2" xfId="10863"/>
    <cellStyle name="Normal 12 6 2 4" xfId="10864"/>
    <cellStyle name="Normal 12 6 3" xfId="10865"/>
    <cellStyle name="Normal 12 6 3 2" xfId="10866"/>
    <cellStyle name="Normal 12 6 3 2 2" xfId="10867"/>
    <cellStyle name="Normal 12 6 3 3" xfId="10868"/>
    <cellStyle name="Normal 12 6 4" xfId="10869"/>
    <cellStyle name="Normal 12 6 4 2" xfId="10870"/>
    <cellStyle name="Normal 12 6 5" xfId="10871"/>
    <cellStyle name="Normal 12 7" xfId="10872"/>
    <cellStyle name="Normal 12 7 2" xfId="10873"/>
    <cellStyle name="Normal 12 7 2 2" xfId="10874"/>
    <cellStyle name="Normal 12 7 2 2 2" xfId="10875"/>
    <cellStyle name="Normal 12 7 2 3" xfId="10876"/>
    <cellStyle name="Normal 12 7 3" xfId="10877"/>
    <cellStyle name="Normal 12 7 3 2" xfId="10878"/>
    <cellStyle name="Normal 12 7 4" xfId="10879"/>
    <cellStyle name="Normal 12 8" xfId="10880"/>
    <cellStyle name="Normal 12 8 2" xfId="10881"/>
    <cellStyle name="Normal 12 8 2 2" xfId="10882"/>
    <cellStyle name="Normal 12 8 2 2 2" xfId="10883"/>
    <cellStyle name="Normal 12 8 2 3" xfId="10884"/>
    <cellStyle name="Normal 12 8 3" xfId="10885"/>
    <cellStyle name="Normal 12 8 3 2" xfId="10886"/>
    <cellStyle name="Normal 12 8 4" xfId="10887"/>
    <cellStyle name="Normal 12 9" xfId="10888"/>
    <cellStyle name="Normal 12 9 2" xfId="10889"/>
    <cellStyle name="Normal 12 9 2 2" xfId="10890"/>
    <cellStyle name="Normal 12 9 3" xfId="10891"/>
    <cellStyle name="Normal 12_T-straight with PEDs adjustor" xfId="10892"/>
    <cellStyle name="Normal 13" xfId="1216"/>
    <cellStyle name="Normal 13 10" xfId="10893"/>
    <cellStyle name="Normal 13 10 2" xfId="10894"/>
    <cellStyle name="Normal 13 10 2 2" xfId="10895"/>
    <cellStyle name="Normal 13 10 3" xfId="10896"/>
    <cellStyle name="Normal 13 11" xfId="10897"/>
    <cellStyle name="Normal 13 11 2" xfId="10898"/>
    <cellStyle name="Normal 13 12" xfId="10899"/>
    <cellStyle name="Normal 13 12 2" xfId="10900"/>
    <cellStyle name="Normal 13 13" xfId="10901"/>
    <cellStyle name="Normal 13 2" xfId="1217"/>
    <cellStyle name="Normal 13 2 10" xfId="10902"/>
    <cellStyle name="Normal 13 2 11" xfId="10903"/>
    <cellStyle name="Normal 13 2 12" xfId="10904"/>
    <cellStyle name="Normal 13 2 2" xfId="10905"/>
    <cellStyle name="Normal 13 2 2 2" xfId="10906"/>
    <cellStyle name="Normal 13 2 2 2 2" xfId="10907"/>
    <cellStyle name="Normal 13 2 2 2 2 2" xfId="10908"/>
    <cellStyle name="Normal 13 2 2 2 2 2 2" xfId="10909"/>
    <cellStyle name="Normal 13 2 2 2 2 2 2 2" xfId="10910"/>
    <cellStyle name="Normal 13 2 2 2 2 2 2 2 2" xfId="10911"/>
    <cellStyle name="Normal 13 2 2 2 2 2 2 3" xfId="10912"/>
    <cellStyle name="Normal 13 2 2 2 2 2 3" xfId="10913"/>
    <cellStyle name="Normal 13 2 2 2 2 2 3 2" xfId="10914"/>
    <cellStyle name="Normal 13 2 2 2 2 2 4" xfId="10915"/>
    <cellStyle name="Normal 13 2 2 2 2 3" xfId="10916"/>
    <cellStyle name="Normal 13 2 2 2 2 3 2" xfId="10917"/>
    <cellStyle name="Normal 13 2 2 2 2 3 2 2" xfId="10918"/>
    <cellStyle name="Normal 13 2 2 2 2 3 3" xfId="10919"/>
    <cellStyle name="Normal 13 2 2 2 2 4" xfId="10920"/>
    <cellStyle name="Normal 13 2 2 2 2 4 2" xfId="10921"/>
    <cellStyle name="Normal 13 2 2 2 2 5" xfId="10922"/>
    <cellStyle name="Normal 13 2 2 2 3" xfId="10923"/>
    <cellStyle name="Normal 13 2 2 2 3 2" xfId="10924"/>
    <cellStyle name="Normal 13 2 2 2 3 2 2" xfId="10925"/>
    <cellStyle name="Normal 13 2 2 2 3 2 2 2" xfId="10926"/>
    <cellStyle name="Normal 13 2 2 2 3 2 3" xfId="10927"/>
    <cellStyle name="Normal 13 2 2 2 3 3" xfId="10928"/>
    <cellStyle name="Normal 13 2 2 2 3 3 2" xfId="10929"/>
    <cellStyle name="Normal 13 2 2 2 3 4" xfId="10930"/>
    <cellStyle name="Normal 13 2 2 2 4" xfId="10931"/>
    <cellStyle name="Normal 13 2 2 2 4 2" xfId="10932"/>
    <cellStyle name="Normal 13 2 2 2 4 2 2" xfId="10933"/>
    <cellStyle name="Normal 13 2 2 2 4 2 2 2" xfId="10934"/>
    <cellStyle name="Normal 13 2 2 2 4 2 3" xfId="10935"/>
    <cellStyle name="Normal 13 2 2 2 4 3" xfId="10936"/>
    <cellStyle name="Normal 13 2 2 2 4 3 2" xfId="10937"/>
    <cellStyle name="Normal 13 2 2 2 4 4" xfId="10938"/>
    <cellStyle name="Normal 13 2 2 2 5" xfId="10939"/>
    <cellStyle name="Normal 13 2 2 2 5 2" xfId="10940"/>
    <cellStyle name="Normal 13 2 2 2 5 2 2" xfId="10941"/>
    <cellStyle name="Normal 13 2 2 2 5 3" xfId="10942"/>
    <cellStyle name="Normal 13 2 2 2 6" xfId="10943"/>
    <cellStyle name="Normal 13 2 2 2 6 2" xfId="10944"/>
    <cellStyle name="Normal 13 2 2 2 7" xfId="10945"/>
    <cellStyle name="Normal 13 2 2 2 7 2" xfId="10946"/>
    <cellStyle name="Normal 13 2 2 2 8" xfId="10947"/>
    <cellStyle name="Normal 13 2 2 3" xfId="10948"/>
    <cellStyle name="Normal 13 2 2 3 2" xfId="10949"/>
    <cellStyle name="Normal 13 2 2 3 2 2" xfId="10950"/>
    <cellStyle name="Normal 13 2 2 3 2 2 2" xfId="10951"/>
    <cellStyle name="Normal 13 2 2 3 2 2 2 2" xfId="10952"/>
    <cellStyle name="Normal 13 2 2 3 2 2 3" xfId="10953"/>
    <cellStyle name="Normal 13 2 2 3 2 3" xfId="10954"/>
    <cellStyle name="Normal 13 2 2 3 2 3 2" xfId="10955"/>
    <cellStyle name="Normal 13 2 2 3 2 4" xfId="10956"/>
    <cellStyle name="Normal 13 2 2 3 3" xfId="10957"/>
    <cellStyle name="Normal 13 2 2 3 3 2" xfId="10958"/>
    <cellStyle name="Normal 13 2 2 3 3 2 2" xfId="10959"/>
    <cellStyle name="Normal 13 2 2 3 3 3" xfId="10960"/>
    <cellStyle name="Normal 13 2 2 3 4" xfId="10961"/>
    <cellStyle name="Normal 13 2 2 3 4 2" xfId="10962"/>
    <cellStyle name="Normal 13 2 2 3 5" xfId="10963"/>
    <cellStyle name="Normal 13 2 2 4" xfId="10964"/>
    <cellStyle name="Normal 13 2 2 4 2" xfId="10965"/>
    <cellStyle name="Normal 13 2 2 4 2 2" xfId="10966"/>
    <cellStyle name="Normal 13 2 2 4 2 2 2" xfId="10967"/>
    <cellStyle name="Normal 13 2 2 4 2 3" xfId="10968"/>
    <cellStyle name="Normal 13 2 2 4 3" xfId="10969"/>
    <cellStyle name="Normal 13 2 2 4 3 2" xfId="10970"/>
    <cellStyle name="Normal 13 2 2 4 4" xfId="10971"/>
    <cellStyle name="Normal 13 2 2 5" xfId="10972"/>
    <cellStyle name="Normal 13 2 2 5 2" xfId="10973"/>
    <cellStyle name="Normal 13 2 2 5 2 2" xfId="10974"/>
    <cellStyle name="Normal 13 2 2 5 2 2 2" xfId="10975"/>
    <cellStyle name="Normal 13 2 2 5 2 3" xfId="10976"/>
    <cellStyle name="Normal 13 2 2 5 3" xfId="10977"/>
    <cellStyle name="Normal 13 2 2 5 3 2" xfId="10978"/>
    <cellStyle name="Normal 13 2 2 5 4" xfId="10979"/>
    <cellStyle name="Normal 13 2 2 6" xfId="10980"/>
    <cellStyle name="Normal 13 2 2 6 2" xfId="10981"/>
    <cellStyle name="Normal 13 2 2 6 2 2" xfId="10982"/>
    <cellStyle name="Normal 13 2 2 6 3" xfId="10983"/>
    <cellStyle name="Normal 13 2 2 7" xfId="10984"/>
    <cellStyle name="Normal 13 2 2 7 2" xfId="10985"/>
    <cellStyle name="Normal 13 2 2 8" xfId="10986"/>
    <cellStyle name="Normal 13 2 2 8 2" xfId="10987"/>
    <cellStyle name="Normal 13 2 2 9" xfId="10988"/>
    <cellStyle name="Normal 13 2 3" xfId="10989"/>
    <cellStyle name="Normal 13 2 3 2" xfId="10990"/>
    <cellStyle name="Normal 13 2 3 2 2" xfId="10991"/>
    <cellStyle name="Normal 13 2 3 2 2 2" xfId="10992"/>
    <cellStyle name="Normal 13 2 3 2 2 2 2" xfId="10993"/>
    <cellStyle name="Normal 13 2 3 2 2 2 2 2" xfId="10994"/>
    <cellStyle name="Normal 13 2 3 2 2 2 3" xfId="10995"/>
    <cellStyle name="Normal 13 2 3 2 2 3" xfId="10996"/>
    <cellStyle name="Normal 13 2 3 2 2 3 2" xfId="10997"/>
    <cellStyle name="Normal 13 2 3 2 2 4" xfId="10998"/>
    <cellStyle name="Normal 13 2 3 2 3" xfId="10999"/>
    <cellStyle name="Normal 13 2 3 2 3 2" xfId="11000"/>
    <cellStyle name="Normal 13 2 3 2 3 2 2" xfId="11001"/>
    <cellStyle name="Normal 13 2 3 2 3 3" xfId="11002"/>
    <cellStyle name="Normal 13 2 3 2 4" xfId="11003"/>
    <cellStyle name="Normal 13 2 3 2 4 2" xfId="11004"/>
    <cellStyle name="Normal 13 2 3 2 5" xfId="11005"/>
    <cellStyle name="Normal 13 2 3 3" xfId="11006"/>
    <cellStyle name="Normal 13 2 3 3 2" xfId="11007"/>
    <cellStyle name="Normal 13 2 3 3 2 2" xfId="11008"/>
    <cellStyle name="Normal 13 2 3 3 2 2 2" xfId="11009"/>
    <cellStyle name="Normal 13 2 3 3 2 3" xfId="11010"/>
    <cellStyle name="Normal 13 2 3 3 3" xfId="11011"/>
    <cellStyle name="Normal 13 2 3 3 3 2" xfId="11012"/>
    <cellStyle name="Normal 13 2 3 3 4" xfId="11013"/>
    <cellStyle name="Normal 13 2 3 4" xfId="11014"/>
    <cellStyle name="Normal 13 2 3 4 2" xfId="11015"/>
    <cellStyle name="Normal 13 2 3 4 2 2" xfId="11016"/>
    <cellStyle name="Normal 13 2 3 4 2 2 2" xfId="11017"/>
    <cellStyle name="Normal 13 2 3 4 2 3" xfId="11018"/>
    <cellStyle name="Normal 13 2 3 4 3" xfId="11019"/>
    <cellStyle name="Normal 13 2 3 4 3 2" xfId="11020"/>
    <cellStyle name="Normal 13 2 3 4 4" xfId="11021"/>
    <cellStyle name="Normal 13 2 3 5" xfId="11022"/>
    <cellStyle name="Normal 13 2 3 5 2" xfId="11023"/>
    <cellStyle name="Normal 13 2 3 5 2 2" xfId="11024"/>
    <cellStyle name="Normal 13 2 3 5 3" xfId="11025"/>
    <cellStyle name="Normal 13 2 3 6" xfId="11026"/>
    <cellStyle name="Normal 13 2 3 6 2" xfId="11027"/>
    <cellStyle name="Normal 13 2 3 7" xfId="11028"/>
    <cellStyle name="Normal 13 2 3 7 2" xfId="11029"/>
    <cellStyle name="Normal 13 2 3 8" xfId="11030"/>
    <cellStyle name="Normal 13 2 4" xfId="11031"/>
    <cellStyle name="Normal 13 2 4 2" xfId="11032"/>
    <cellStyle name="Normal 13 2 4 2 2" xfId="11033"/>
    <cellStyle name="Normal 13 2 4 2 2 2" xfId="11034"/>
    <cellStyle name="Normal 13 2 4 2 2 2 2" xfId="11035"/>
    <cellStyle name="Normal 13 2 4 2 2 3" xfId="11036"/>
    <cellStyle name="Normal 13 2 4 2 3" xfId="11037"/>
    <cellStyle name="Normal 13 2 4 2 3 2" xfId="11038"/>
    <cellStyle name="Normal 13 2 4 2 4" xfId="11039"/>
    <cellStyle name="Normal 13 2 4 3" xfId="11040"/>
    <cellStyle name="Normal 13 2 4 3 2" xfId="11041"/>
    <cellStyle name="Normal 13 2 4 3 2 2" xfId="11042"/>
    <cellStyle name="Normal 13 2 4 3 3" xfId="11043"/>
    <cellStyle name="Normal 13 2 4 4" xfId="11044"/>
    <cellStyle name="Normal 13 2 4 4 2" xfId="11045"/>
    <cellStyle name="Normal 13 2 4 5" xfId="11046"/>
    <cellStyle name="Normal 13 2 5" xfId="11047"/>
    <cellStyle name="Normal 13 2 5 2" xfId="11048"/>
    <cellStyle name="Normal 13 2 5 2 2" xfId="11049"/>
    <cellStyle name="Normal 13 2 5 2 2 2" xfId="11050"/>
    <cellStyle name="Normal 13 2 5 2 3" xfId="11051"/>
    <cellStyle name="Normal 13 2 5 3" xfId="11052"/>
    <cellStyle name="Normal 13 2 5 3 2" xfId="11053"/>
    <cellStyle name="Normal 13 2 5 4" xfId="11054"/>
    <cellStyle name="Normal 13 2 6" xfId="11055"/>
    <cellStyle name="Normal 13 2 6 2" xfId="11056"/>
    <cellStyle name="Normal 13 2 6 2 2" xfId="11057"/>
    <cellStyle name="Normal 13 2 6 2 2 2" xfId="11058"/>
    <cellStyle name="Normal 13 2 6 2 3" xfId="11059"/>
    <cellStyle name="Normal 13 2 6 3" xfId="11060"/>
    <cellStyle name="Normal 13 2 6 3 2" xfId="11061"/>
    <cellStyle name="Normal 13 2 6 4" xfId="11062"/>
    <cellStyle name="Normal 13 2 7" xfId="11063"/>
    <cellStyle name="Normal 13 2 7 2" xfId="11064"/>
    <cellStyle name="Normal 13 2 7 2 2" xfId="11065"/>
    <cellStyle name="Normal 13 2 7 3" xfId="11066"/>
    <cellStyle name="Normal 13 2 8" xfId="11067"/>
    <cellStyle name="Normal 13 2 8 2" xfId="11068"/>
    <cellStyle name="Normal 13 2 9" xfId="11069"/>
    <cellStyle name="Normal 13 2 9 2" xfId="11070"/>
    <cellStyle name="Normal 13 3" xfId="1218"/>
    <cellStyle name="Normal 13 3 2" xfId="11071"/>
    <cellStyle name="Normal 13 3 2 2" xfId="11072"/>
    <cellStyle name="Normal 13 3 2 2 2" xfId="11073"/>
    <cellStyle name="Normal 13 3 2 2 2 2" xfId="11074"/>
    <cellStyle name="Normal 13 3 2 2 2 2 2" xfId="11075"/>
    <cellStyle name="Normal 13 3 2 2 2 2 2 2" xfId="11076"/>
    <cellStyle name="Normal 13 3 2 2 2 2 3" xfId="11077"/>
    <cellStyle name="Normal 13 3 2 2 2 3" xfId="11078"/>
    <cellStyle name="Normal 13 3 2 2 2 3 2" xfId="11079"/>
    <cellStyle name="Normal 13 3 2 2 2 4" xfId="11080"/>
    <cellStyle name="Normal 13 3 2 2 3" xfId="11081"/>
    <cellStyle name="Normal 13 3 2 2 3 2" xfId="11082"/>
    <cellStyle name="Normal 13 3 2 2 3 2 2" xfId="11083"/>
    <cellStyle name="Normal 13 3 2 2 3 3" xfId="11084"/>
    <cellStyle name="Normal 13 3 2 2 4" xfId="11085"/>
    <cellStyle name="Normal 13 3 2 2 4 2" xfId="11086"/>
    <cellStyle name="Normal 13 3 2 2 5" xfId="11087"/>
    <cellStyle name="Normal 13 3 2 3" xfId="11088"/>
    <cellStyle name="Normal 13 3 2 3 2" xfId="11089"/>
    <cellStyle name="Normal 13 3 2 3 2 2" xfId="11090"/>
    <cellStyle name="Normal 13 3 2 3 2 2 2" xfId="11091"/>
    <cellStyle name="Normal 13 3 2 3 2 3" xfId="11092"/>
    <cellStyle name="Normal 13 3 2 3 3" xfId="11093"/>
    <cellStyle name="Normal 13 3 2 3 3 2" xfId="11094"/>
    <cellStyle name="Normal 13 3 2 3 4" xfId="11095"/>
    <cellStyle name="Normal 13 3 2 4" xfId="11096"/>
    <cellStyle name="Normal 13 3 2 4 2" xfId="11097"/>
    <cellStyle name="Normal 13 3 2 4 2 2" xfId="11098"/>
    <cellStyle name="Normal 13 3 2 4 2 2 2" xfId="11099"/>
    <cellStyle name="Normal 13 3 2 4 2 3" xfId="11100"/>
    <cellStyle name="Normal 13 3 2 4 3" xfId="11101"/>
    <cellStyle name="Normal 13 3 2 4 3 2" xfId="11102"/>
    <cellStyle name="Normal 13 3 2 4 4" xfId="11103"/>
    <cellStyle name="Normal 13 3 2 5" xfId="11104"/>
    <cellStyle name="Normal 13 3 2 5 2" xfId="11105"/>
    <cellStyle name="Normal 13 3 2 5 2 2" xfId="11106"/>
    <cellStyle name="Normal 13 3 2 5 3" xfId="11107"/>
    <cellStyle name="Normal 13 3 2 6" xfId="11108"/>
    <cellStyle name="Normal 13 3 2 6 2" xfId="11109"/>
    <cellStyle name="Normal 13 3 2 7" xfId="11110"/>
    <cellStyle name="Normal 13 3 2 7 2" xfId="11111"/>
    <cellStyle name="Normal 13 3 2 8" xfId="11112"/>
    <cellStyle name="Normal 13 3 3" xfId="11113"/>
    <cellStyle name="Normal 13 3 3 2" xfId="11114"/>
    <cellStyle name="Normal 13 3 3 2 2" xfId="11115"/>
    <cellStyle name="Normal 13 3 3 2 2 2" xfId="11116"/>
    <cellStyle name="Normal 13 3 3 2 2 2 2" xfId="11117"/>
    <cellStyle name="Normal 13 3 3 2 2 3" xfId="11118"/>
    <cellStyle name="Normal 13 3 3 2 3" xfId="11119"/>
    <cellStyle name="Normal 13 3 3 2 3 2" xfId="11120"/>
    <cellStyle name="Normal 13 3 3 2 4" xfId="11121"/>
    <cellStyle name="Normal 13 3 3 3" xfId="11122"/>
    <cellStyle name="Normal 13 3 3 3 2" xfId="11123"/>
    <cellStyle name="Normal 13 3 3 3 2 2" xfId="11124"/>
    <cellStyle name="Normal 13 3 3 3 3" xfId="11125"/>
    <cellStyle name="Normal 13 3 3 4" xfId="11126"/>
    <cellStyle name="Normal 13 3 3 4 2" xfId="11127"/>
    <cellStyle name="Normal 13 3 3 5" xfId="11128"/>
    <cellStyle name="Normal 13 3 4" xfId="11129"/>
    <cellStyle name="Normal 13 3 4 2" xfId="11130"/>
    <cellStyle name="Normal 13 3 4 2 2" xfId="11131"/>
    <cellStyle name="Normal 13 3 4 2 2 2" xfId="11132"/>
    <cellStyle name="Normal 13 3 4 2 3" xfId="11133"/>
    <cellStyle name="Normal 13 3 4 3" xfId="11134"/>
    <cellStyle name="Normal 13 3 4 3 2" xfId="11135"/>
    <cellStyle name="Normal 13 3 4 4" xfId="11136"/>
    <cellStyle name="Normal 13 3 5" xfId="11137"/>
    <cellStyle name="Normal 13 3 5 2" xfId="11138"/>
    <cellStyle name="Normal 13 3 5 2 2" xfId="11139"/>
    <cellStyle name="Normal 13 3 5 2 2 2" xfId="11140"/>
    <cellStyle name="Normal 13 3 5 2 3" xfId="11141"/>
    <cellStyle name="Normal 13 3 5 3" xfId="11142"/>
    <cellStyle name="Normal 13 3 5 3 2" xfId="11143"/>
    <cellStyle name="Normal 13 3 5 4" xfId="11144"/>
    <cellStyle name="Normal 13 3 6" xfId="11145"/>
    <cellStyle name="Normal 13 3 6 2" xfId="11146"/>
    <cellStyle name="Normal 13 3 6 2 2" xfId="11147"/>
    <cellStyle name="Normal 13 3 6 3" xfId="11148"/>
    <cellStyle name="Normal 13 3 7" xfId="11149"/>
    <cellStyle name="Normal 13 3 7 2" xfId="11150"/>
    <cellStyle name="Normal 13 3 8" xfId="11151"/>
    <cellStyle name="Normal 13 3 8 2" xfId="11152"/>
    <cellStyle name="Normal 13 3 9" xfId="11153"/>
    <cellStyle name="Normal 13 4" xfId="1219"/>
    <cellStyle name="Normal 13 4 2" xfId="1220"/>
    <cellStyle name="Normal 13 4 2 2" xfId="11154"/>
    <cellStyle name="Normal 13 4 2 2 2" xfId="11155"/>
    <cellStyle name="Normal 13 4 2 2 2 2" xfId="11156"/>
    <cellStyle name="Normal 13 4 2 2 2 2 2" xfId="11157"/>
    <cellStyle name="Normal 13 4 2 2 2 3" xfId="11158"/>
    <cellStyle name="Normal 13 4 2 2 3" xfId="11159"/>
    <cellStyle name="Normal 13 4 2 2 3 2" xfId="11160"/>
    <cellStyle name="Normal 13 4 2 2 4" xfId="11161"/>
    <cellStyle name="Normal 13 4 2 3" xfId="11162"/>
    <cellStyle name="Normal 13 4 2 3 2" xfId="11163"/>
    <cellStyle name="Normal 13 4 2 3 2 2" xfId="11164"/>
    <cellStyle name="Normal 13 4 2 3 3" xfId="11165"/>
    <cellStyle name="Normal 13 4 2 4" xfId="11166"/>
    <cellStyle name="Normal 13 4 2 4 2" xfId="11167"/>
    <cellStyle name="Normal 13 4 2 5" xfId="11168"/>
    <cellStyle name="Normal 13 4 3" xfId="11169"/>
    <cellStyle name="Normal 13 4 3 2" xfId="11170"/>
    <cellStyle name="Normal 13 4 3 2 2" xfId="11171"/>
    <cellStyle name="Normal 13 4 3 2 2 2" xfId="11172"/>
    <cellStyle name="Normal 13 4 3 2 3" xfId="11173"/>
    <cellStyle name="Normal 13 4 3 3" xfId="11174"/>
    <cellStyle name="Normal 13 4 3 3 2" xfId="11175"/>
    <cellStyle name="Normal 13 4 3 4" xfId="11176"/>
    <cellStyle name="Normal 13 4 4" xfId="11177"/>
    <cellStyle name="Normal 13 4 4 2" xfId="11178"/>
    <cellStyle name="Normal 13 4 4 2 2" xfId="11179"/>
    <cellStyle name="Normal 13 4 4 2 2 2" xfId="11180"/>
    <cellStyle name="Normal 13 4 4 2 3" xfId="11181"/>
    <cellStyle name="Normal 13 4 4 3" xfId="11182"/>
    <cellStyle name="Normal 13 4 4 3 2" xfId="11183"/>
    <cellStyle name="Normal 13 4 4 4" xfId="11184"/>
    <cellStyle name="Normal 13 4 5" xfId="11185"/>
    <cellStyle name="Normal 13 4 5 2" xfId="11186"/>
    <cellStyle name="Normal 13 4 5 2 2" xfId="11187"/>
    <cellStyle name="Normal 13 4 5 3" xfId="11188"/>
    <cellStyle name="Normal 13 4 6" xfId="11189"/>
    <cellStyle name="Normal 13 4 6 2" xfId="11190"/>
    <cellStyle name="Normal 13 4 7" xfId="11191"/>
    <cellStyle name="Normal 13 4 7 2" xfId="11192"/>
    <cellStyle name="Normal 13 4 8" xfId="11193"/>
    <cellStyle name="Normal 13 5" xfId="1221"/>
    <cellStyle name="Normal 13 5 2" xfId="11194"/>
    <cellStyle name="Normal 13 5 2 2" xfId="11195"/>
    <cellStyle name="Normal 13 5 2 2 2" xfId="11196"/>
    <cellStyle name="Normal 13 5 2 2 2 2" xfId="11197"/>
    <cellStyle name="Normal 13 5 2 2 2 2 2" xfId="11198"/>
    <cellStyle name="Normal 13 5 2 2 2 3" xfId="11199"/>
    <cellStyle name="Normal 13 5 2 2 3" xfId="11200"/>
    <cellStyle name="Normal 13 5 2 2 3 2" xfId="11201"/>
    <cellStyle name="Normal 13 5 2 2 4" xfId="11202"/>
    <cellStyle name="Normal 13 5 2 3" xfId="11203"/>
    <cellStyle name="Normal 13 5 2 3 2" xfId="11204"/>
    <cellStyle name="Normal 13 5 2 3 2 2" xfId="11205"/>
    <cellStyle name="Normal 13 5 2 3 3" xfId="11206"/>
    <cellStyle name="Normal 13 5 2 4" xfId="11207"/>
    <cellStyle name="Normal 13 5 2 4 2" xfId="11208"/>
    <cellStyle name="Normal 13 5 2 5" xfId="11209"/>
    <cellStyle name="Normal 13 5 3" xfId="11210"/>
    <cellStyle name="Normal 13 5 3 2" xfId="11211"/>
    <cellStyle name="Normal 13 5 3 2 2" xfId="11212"/>
    <cellStyle name="Normal 13 5 3 2 2 2" xfId="11213"/>
    <cellStyle name="Normal 13 5 3 2 3" xfId="11214"/>
    <cellStyle name="Normal 13 5 3 3" xfId="11215"/>
    <cellStyle name="Normal 13 5 3 3 2" xfId="11216"/>
    <cellStyle name="Normal 13 5 3 4" xfId="11217"/>
    <cellStyle name="Normal 13 5 4" xfId="11218"/>
    <cellStyle name="Normal 13 5 4 2" xfId="11219"/>
    <cellStyle name="Normal 13 5 4 2 2" xfId="11220"/>
    <cellStyle name="Normal 13 5 4 3" xfId="11221"/>
    <cellStyle name="Normal 13 5 5" xfId="11222"/>
    <cellStyle name="Normal 13 5 5 2" xfId="11223"/>
    <cellStyle name="Normal 13 5 6" xfId="11224"/>
    <cellStyle name="Normal 13 6" xfId="11225"/>
    <cellStyle name="Normal 13 6 2" xfId="11226"/>
    <cellStyle name="Normal 13 6 2 2" xfId="11227"/>
    <cellStyle name="Normal 13 6 2 2 2" xfId="11228"/>
    <cellStyle name="Normal 13 6 2 2 2 2" xfId="11229"/>
    <cellStyle name="Normal 13 6 2 2 3" xfId="11230"/>
    <cellStyle name="Normal 13 6 2 3" xfId="11231"/>
    <cellStyle name="Normal 13 6 2 3 2" xfId="11232"/>
    <cellStyle name="Normal 13 6 2 4" xfId="11233"/>
    <cellStyle name="Normal 13 6 3" xfId="11234"/>
    <cellStyle name="Normal 13 6 3 2" xfId="11235"/>
    <cellStyle name="Normal 13 6 3 2 2" xfId="11236"/>
    <cellStyle name="Normal 13 6 3 3" xfId="11237"/>
    <cellStyle name="Normal 13 6 4" xfId="11238"/>
    <cellStyle name="Normal 13 6 4 2" xfId="11239"/>
    <cellStyle name="Normal 13 6 5" xfId="11240"/>
    <cellStyle name="Normal 13 7" xfId="11241"/>
    <cellStyle name="Normal 13 7 2" xfId="11242"/>
    <cellStyle name="Normal 13 7 2 2" xfId="11243"/>
    <cellStyle name="Normal 13 7 2 2 2" xfId="11244"/>
    <cellStyle name="Normal 13 7 2 3" xfId="11245"/>
    <cellStyle name="Normal 13 7 3" xfId="11246"/>
    <cellStyle name="Normal 13 7 3 2" xfId="11247"/>
    <cellStyle name="Normal 13 7 4" xfId="11248"/>
    <cellStyle name="Normal 13 8" xfId="11249"/>
    <cellStyle name="Normal 13 8 2" xfId="11250"/>
    <cellStyle name="Normal 13 8 2 2" xfId="11251"/>
    <cellStyle name="Normal 13 8 2 2 2" xfId="11252"/>
    <cellStyle name="Normal 13 8 2 3" xfId="11253"/>
    <cellStyle name="Normal 13 8 3" xfId="11254"/>
    <cellStyle name="Normal 13 8 3 2" xfId="11255"/>
    <cellStyle name="Normal 13 8 4" xfId="11256"/>
    <cellStyle name="Normal 13 9" xfId="11257"/>
    <cellStyle name="Normal 13 9 2" xfId="11258"/>
    <cellStyle name="Normal 13 9 2 2" xfId="11259"/>
    <cellStyle name="Normal 13 9 2 2 2" xfId="11260"/>
    <cellStyle name="Normal 13 9 2 3" xfId="11261"/>
    <cellStyle name="Normal 13 9 3" xfId="11262"/>
    <cellStyle name="Normal 13 9 3 2" xfId="11263"/>
    <cellStyle name="Normal 13 9 4" xfId="11264"/>
    <cellStyle name="Normal 14" xfId="1222"/>
    <cellStyle name="Normal 14 10" xfId="11265"/>
    <cellStyle name="Normal 14 10 2" xfId="11266"/>
    <cellStyle name="Normal 14 10 2 2" xfId="11267"/>
    <cellStyle name="Normal 14 10 3" xfId="11268"/>
    <cellStyle name="Normal 14 11" xfId="11269"/>
    <cellStyle name="Normal 14 11 2" xfId="11270"/>
    <cellStyle name="Normal 14 12" xfId="11271"/>
    <cellStyle name="Normal 14 12 2" xfId="11272"/>
    <cellStyle name="Normal 14 13" xfId="11273"/>
    <cellStyle name="Normal 14 2" xfId="11274"/>
    <cellStyle name="Normal 14 2 10" xfId="11275"/>
    <cellStyle name="Normal 14 2 2" xfId="11276"/>
    <cellStyle name="Normal 14 2 2 2" xfId="11277"/>
    <cellStyle name="Normal 14 2 2 2 2" xfId="11278"/>
    <cellStyle name="Normal 14 2 2 2 2 2" xfId="11279"/>
    <cellStyle name="Normal 14 2 2 2 2 2 2" xfId="11280"/>
    <cellStyle name="Normal 14 2 2 2 2 2 2 2" xfId="11281"/>
    <cellStyle name="Normal 14 2 2 2 2 2 2 2 2" xfId="11282"/>
    <cellStyle name="Normal 14 2 2 2 2 2 2 3" xfId="11283"/>
    <cellStyle name="Normal 14 2 2 2 2 2 3" xfId="11284"/>
    <cellStyle name="Normal 14 2 2 2 2 2 3 2" xfId="11285"/>
    <cellStyle name="Normal 14 2 2 2 2 2 4" xfId="11286"/>
    <cellStyle name="Normal 14 2 2 2 2 3" xfId="11287"/>
    <cellStyle name="Normal 14 2 2 2 2 3 2" xfId="11288"/>
    <cellStyle name="Normal 14 2 2 2 2 3 2 2" xfId="11289"/>
    <cellStyle name="Normal 14 2 2 2 2 3 3" xfId="11290"/>
    <cellStyle name="Normal 14 2 2 2 2 4" xfId="11291"/>
    <cellStyle name="Normal 14 2 2 2 2 4 2" xfId="11292"/>
    <cellStyle name="Normal 14 2 2 2 2 5" xfId="11293"/>
    <cellStyle name="Normal 14 2 2 2 3" xfId="11294"/>
    <cellStyle name="Normal 14 2 2 2 3 2" xfId="11295"/>
    <cellStyle name="Normal 14 2 2 2 3 2 2" xfId="11296"/>
    <cellStyle name="Normal 14 2 2 2 3 2 2 2" xfId="11297"/>
    <cellStyle name="Normal 14 2 2 2 3 2 3" xfId="11298"/>
    <cellStyle name="Normal 14 2 2 2 3 3" xfId="11299"/>
    <cellStyle name="Normal 14 2 2 2 3 3 2" xfId="11300"/>
    <cellStyle name="Normal 14 2 2 2 3 4" xfId="11301"/>
    <cellStyle name="Normal 14 2 2 2 4" xfId="11302"/>
    <cellStyle name="Normal 14 2 2 2 4 2" xfId="11303"/>
    <cellStyle name="Normal 14 2 2 2 4 2 2" xfId="11304"/>
    <cellStyle name="Normal 14 2 2 2 4 2 2 2" xfId="11305"/>
    <cellStyle name="Normal 14 2 2 2 4 2 3" xfId="11306"/>
    <cellStyle name="Normal 14 2 2 2 4 3" xfId="11307"/>
    <cellStyle name="Normal 14 2 2 2 4 3 2" xfId="11308"/>
    <cellStyle name="Normal 14 2 2 2 4 4" xfId="11309"/>
    <cellStyle name="Normal 14 2 2 2 5" xfId="11310"/>
    <cellStyle name="Normal 14 2 2 2 5 2" xfId="11311"/>
    <cellStyle name="Normal 14 2 2 2 5 2 2" xfId="11312"/>
    <cellStyle name="Normal 14 2 2 2 5 3" xfId="11313"/>
    <cellStyle name="Normal 14 2 2 2 6" xfId="11314"/>
    <cellStyle name="Normal 14 2 2 2 6 2" xfId="11315"/>
    <cellStyle name="Normal 14 2 2 2 7" xfId="11316"/>
    <cellStyle name="Normal 14 2 2 2 7 2" xfId="11317"/>
    <cellStyle name="Normal 14 2 2 2 8" xfId="11318"/>
    <cellStyle name="Normal 14 2 2 3" xfId="11319"/>
    <cellStyle name="Normal 14 2 2 3 2" xfId="11320"/>
    <cellStyle name="Normal 14 2 2 3 2 2" xfId="11321"/>
    <cellStyle name="Normal 14 2 2 3 2 2 2" xfId="11322"/>
    <cellStyle name="Normal 14 2 2 3 2 2 2 2" xfId="11323"/>
    <cellStyle name="Normal 14 2 2 3 2 2 3" xfId="11324"/>
    <cellStyle name="Normal 14 2 2 3 2 3" xfId="11325"/>
    <cellStyle name="Normal 14 2 2 3 2 3 2" xfId="11326"/>
    <cellStyle name="Normal 14 2 2 3 2 4" xfId="11327"/>
    <cellStyle name="Normal 14 2 2 3 3" xfId="11328"/>
    <cellStyle name="Normal 14 2 2 3 3 2" xfId="11329"/>
    <cellStyle name="Normal 14 2 2 3 3 2 2" xfId="11330"/>
    <cellStyle name="Normal 14 2 2 3 3 3" xfId="11331"/>
    <cellStyle name="Normal 14 2 2 3 4" xfId="11332"/>
    <cellStyle name="Normal 14 2 2 3 4 2" xfId="11333"/>
    <cellStyle name="Normal 14 2 2 3 5" xfId="11334"/>
    <cellStyle name="Normal 14 2 2 4" xfId="11335"/>
    <cellStyle name="Normal 14 2 2 4 2" xfId="11336"/>
    <cellStyle name="Normal 14 2 2 4 2 2" xfId="11337"/>
    <cellStyle name="Normal 14 2 2 4 2 2 2" xfId="11338"/>
    <cellStyle name="Normal 14 2 2 4 2 3" xfId="11339"/>
    <cellStyle name="Normal 14 2 2 4 3" xfId="11340"/>
    <cellStyle name="Normal 14 2 2 4 3 2" xfId="11341"/>
    <cellStyle name="Normal 14 2 2 4 4" xfId="11342"/>
    <cellStyle name="Normal 14 2 2 5" xfId="11343"/>
    <cellStyle name="Normal 14 2 2 5 2" xfId="11344"/>
    <cellStyle name="Normal 14 2 2 5 2 2" xfId="11345"/>
    <cellStyle name="Normal 14 2 2 5 2 2 2" xfId="11346"/>
    <cellStyle name="Normal 14 2 2 5 2 3" xfId="11347"/>
    <cellStyle name="Normal 14 2 2 5 3" xfId="11348"/>
    <cellStyle name="Normal 14 2 2 5 3 2" xfId="11349"/>
    <cellStyle name="Normal 14 2 2 5 4" xfId="11350"/>
    <cellStyle name="Normal 14 2 2 6" xfId="11351"/>
    <cellStyle name="Normal 14 2 2 6 2" xfId="11352"/>
    <cellStyle name="Normal 14 2 2 6 2 2" xfId="11353"/>
    <cellStyle name="Normal 14 2 2 6 3" xfId="11354"/>
    <cellStyle name="Normal 14 2 2 7" xfId="11355"/>
    <cellStyle name="Normal 14 2 2 7 2" xfId="11356"/>
    <cellStyle name="Normal 14 2 2 8" xfId="11357"/>
    <cellStyle name="Normal 14 2 2 8 2" xfId="11358"/>
    <cellStyle name="Normal 14 2 2 9" xfId="11359"/>
    <cellStyle name="Normal 14 2 3" xfId="11360"/>
    <cellStyle name="Normal 14 2 3 2" xfId="11361"/>
    <cellStyle name="Normal 14 2 3 2 2" xfId="11362"/>
    <cellStyle name="Normal 14 2 3 2 2 2" xfId="11363"/>
    <cellStyle name="Normal 14 2 3 2 2 2 2" xfId="11364"/>
    <cellStyle name="Normal 14 2 3 2 2 2 2 2" xfId="11365"/>
    <cellStyle name="Normal 14 2 3 2 2 2 3" xfId="11366"/>
    <cellStyle name="Normal 14 2 3 2 2 3" xfId="11367"/>
    <cellStyle name="Normal 14 2 3 2 2 3 2" xfId="11368"/>
    <cellStyle name="Normal 14 2 3 2 2 4" xfId="11369"/>
    <cellStyle name="Normal 14 2 3 2 3" xfId="11370"/>
    <cellStyle name="Normal 14 2 3 2 3 2" xfId="11371"/>
    <cellStyle name="Normal 14 2 3 2 3 2 2" xfId="11372"/>
    <cellStyle name="Normal 14 2 3 2 3 3" xfId="11373"/>
    <cellStyle name="Normal 14 2 3 2 4" xfId="11374"/>
    <cellStyle name="Normal 14 2 3 2 4 2" xfId="11375"/>
    <cellStyle name="Normal 14 2 3 2 5" xfId="11376"/>
    <cellStyle name="Normal 14 2 3 3" xfId="11377"/>
    <cellStyle name="Normal 14 2 3 3 2" xfId="11378"/>
    <cellStyle name="Normal 14 2 3 3 2 2" xfId="11379"/>
    <cellStyle name="Normal 14 2 3 3 2 2 2" xfId="11380"/>
    <cellStyle name="Normal 14 2 3 3 2 3" xfId="11381"/>
    <cellStyle name="Normal 14 2 3 3 3" xfId="11382"/>
    <cellStyle name="Normal 14 2 3 3 3 2" xfId="11383"/>
    <cellStyle name="Normal 14 2 3 3 4" xfId="11384"/>
    <cellStyle name="Normal 14 2 3 4" xfId="11385"/>
    <cellStyle name="Normal 14 2 3 4 2" xfId="11386"/>
    <cellStyle name="Normal 14 2 3 4 2 2" xfId="11387"/>
    <cellStyle name="Normal 14 2 3 4 2 2 2" xfId="11388"/>
    <cellStyle name="Normal 14 2 3 4 2 3" xfId="11389"/>
    <cellStyle name="Normal 14 2 3 4 3" xfId="11390"/>
    <cellStyle name="Normal 14 2 3 4 3 2" xfId="11391"/>
    <cellStyle name="Normal 14 2 3 4 4" xfId="11392"/>
    <cellStyle name="Normal 14 2 3 5" xfId="11393"/>
    <cellStyle name="Normal 14 2 3 5 2" xfId="11394"/>
    <cellStyle name="Normal 14 2 3 5 2 2" xfId="11395"/>
    <cellStyle name="Normal 14 2 3 5 3" xfId="11396"/>
    <cellStyle name="Normal 14 2 3 6" xfId="11397"/>
    <cellStyle name="Normal 14 2 3 6 2" xfId="11398"/>
    <cellStyle name="Normal 14 2 3 7" xfId="11399"/>
    <cellStyle name="Normal 14 2 3 7 2" xfId="11400"/>
    <cellStyle name="Normal 14 2 3 8" xfId="11401"/>
    <cellStyle name="Normal 14 2 4" xfId="11402"/>
    <cellStyle name="Normal 14 2 4 2" xfId="11403"/>
    <cellStyle name="Normal 14 2 4 2 2" xfId="11404"/>
    <cellStyle name="Normal 14 2 4 2 2 2" xfId="11405"/>
    <cellStyle name="Normal 14 2 4 2 2 2 2" xfId="11406"/>
    <cellStyle name="Normal 14 2 4 2 2 3" xfId="11407"/>
    <cellStyle name="Normal 14 2 4 2 3" xfId="11408"/>
    <cellStyle name="Normal 14 2 4 2 3 2" xfId="11409"/>
    <cellStyle name="Normal 14 2 4 2 4" xfId="11410"/>
    <cellStyle name="Normal 14 2 4 3" xfId="11411"/>
    <cellStyle name="Normal 14 2 4 3 2" xfId="11412"/>
    <cellStyle name="Normal 14 2 4 3 2 2" xfId="11413"/>
    <cellStyle name="Normal 14 2 4 3 3" xfId="11414"/>
    <cellStyle name="Normal 14 2 4 4" xfId="11415"/>
    <cellStyle name="Normal 14 2 4 4 2" xfId="11416"/>
    <cellStyle name="Normal 14 2 4 5" xfId="11417"/>
    <cellStyle name="Normal 14 2 5" xfId="11418"/>
    <cellStyle name="Normal 14 2 5 2" xfId="11419"/>
    <cellStyle name="Normal 14 2 5 2 2" xfId="11420"/>
    <cellStyle name="Normal 14 2 5 2 2 2" xfId="11421"/>
    <cellStyle name="Normal 14 2 5 2 3" xfId="11422"/>
    <cellStyle name="Normal 14 2 5 3" xfId="11423"/>
    <cellStyle name="Normal 14 2 5 3 2" xfId="11424"/>
    <cellStyle name="Normal 14 2 5 4" xfId="11425"/>
    <cellStyle name="Normal 14 2 6" xfId="11426"/>
    <cellStyle name="Normal 14 2 6 2" xfId="11427"/>
    <cellStyle name="Normal 14 2 6 2 2" xfId="11428"/>
    <cellStyle name="Normal 14 2 6 2 2 2" xfId="11429"/>
    <cellStyle name="Normal 14 2 6 2 3" xfId="11430"/>
    <cellStyle name="Normal 14 2 6 3" xfId="11431"/>
    <cellStyle name="Normal 14 2 6 3 2" xfId="11432"/>
    <cellStyle name="Normal 14 2 6 4" xfId="11433"/>
    <cellStyle name="Normal 14 2 7" xfId="11434"/>
    <cellStyle name="Normal 14 2 7 2" xfId="11435"/>
    <cellStyle name="Normal 14 2 7 2 2" xfId="11436"/>
    <cellStyle name="Normal 14 2 7 3" xfId="11437"/>
    <cellStyle name="Normal 14 2 8" xfId="11438"/>
    <cellStyle name="Normal 14 2 8 2" xfId="11439"/>
    <cellStyle name="Normal 14 2 9" xfId="11440"/>
    <cellStyle name="Normal 14 2 9 2" xfId="11441"/>
    <cellStyle name="Normal 14 3" xfId="11442"/>
    <cellStyle name="Normal 14 3 2" xfId="11443"/>
    <cellStyle name="Normal 14 3 2 2" xfId="11444"/>
    <cellStyle name="Normal 14 3 2 2 2" xfId="11445"/>
    <cellStyle name="Normal 14 3 2 2 2 2" xfId="11446"/>
    <cellStyle name="Normal 14 3 2 2 2 2 2" xfId="11447"/>
    <cellStyle name="Normal 14 3 2 2 2 2 2 2" xfId="11448"/>
    <cellStyle name="Normal 14 3 2 2 2 2 3" xfId="11449"/>
    <cellStyle name="Normal 14 3 2 2 2 3" xfId="11450"/>
    <cellStyle name="Normal 14 3 2 2 2 3 2" xfId="11451"/>
    <cellStyle name="Normal 14 3 2 2 2 4" xfId="11452"/>
    <cellStyle name="Normal 14 3 2 2 3" xfId="11453"/>
    <cellStyle name="Normal 14 3 2 2 3 2" xfId="11454"/>
    <cellStyle name="Normal 14 3 2 2 3 2 2" xfId="11455"/>
    <cellStyle name="Normal 14 3 2 2 3 3" xfId="11456"/>
    <cellStyle name="Normal 14 3 2 2 4" xfId="11457"/>
    <cellStyle name="Normal 14 3 2 2 4 2" xfId="11458"/>
    <cellStyle name="Normal 14 3 2 2 5" xfId="11459"/>
    <cellStyle name="Normal 14 3 2 3" xfId="11460"/>
    <cellStyle name="Normal 14 3 2 3 2" xfId="11461"/>
    <cellStyle name="Normal 14 3 2 3 2 2" xfId="11462"/>
    <cellStyle name="Normal 14 3 2 3 2 2 2" xfId="11463"/>
    <cellStyle name="Normal 14 3 2 3 2 3" xfId="11464"/>
    <cellStyle name="Normal 14 3 2 3 3" xfId="11465"/>
    <cellStyle name="Normal 14 3 2 3 3 2" xfId="11466"/>
    <cellStyle name="Normal 14 3 2 3 4" xfId="11467"/>
    <cellStyle name="Normal 14 3 2 4" xfId="11468"/>
    <cellStyle name="Normal 14 3 2 4 2" xfId="11469"/>
    <cellStyle name="Normal 14 3 2 4 2 2" xfId="11470"/>
    <cellStyle name="Normal 14 3 2 4 2 2 2" xfId="11471"/>
    <cellStyle name="Normal 14 3 2 4 2 3" xfId="11472"/>
    <cellStyle name="Normal 14 3 2 4 3" xfId="11473"/>
    <cellStyle name="Normal 14 3 2 4 3 2" xfId="11474"/>
    <cellStyle name="Normal 14 3 2 4 4" xfId="11475"/>
    <cellStyle name="Normal 14 3 2 5" xfId="11476"/>
    <cellStyle name="Normal 14 3 2 5 2" xfId="11477"/>
    <cellStyle name="Normal 14 3 2 5 2 2" xfId="11478"/>
    <cellStyle name="Normal 14 3 2 5 3" xfId="11479"/>
    <cellStyle name="Normal 14 3 2 6" xfId="11480"/>
    <cellStyle name="Normal 14 3 2 6 2" xfId="11481"/>
    <cellStyle name="Normal 14 3 2 7" xfId="11482"/>
    <cellStyle name="Normal 14 3 2 7 2" xfId="11483"/>
    <cellStyle name="Normal 14 3 2 8" xfId="11484"/>
    <cellStyle name="Normal 14 3 3" xfId="11485"/>
    <cellStyle name="Normal 14 3 3 2" xfId="11486"/>
    <cellStyle name="Normal 14 3 3 2 2" xfId="11487"/>
    <cellStyle name="Normal 14 3 3 2 2 2" xfId="11488"/>
    <cellStyle name="Normal 14 3 3 2 2 2 2" xfId="11489"/>
    <cellStyle name="Normal 14 3 3 2 2 3" xfId="11490"/>
    <cellStyle name="Normal 14 3 3 2 3" xfId="11491"/>
    <cellStyle name="Normal 14 3 3 2 3 2" xfId="11492"/>
    <cellStyle name="Normal 14 3 3 2 4" xfId="11493"/>
    <cellStyle name="Normal 14 3 3 3" xfId="11494"/>
    <cellStyle name="Normal 14 3 3 3 2" xfId="11495"/>
    <cellStyle name="Normal 14 3 3 3 2 2" xfId="11496"/>
    <cellStyle name="Normal 14 3 3 3 3" xfId="11497"/>
    <cellStyle name="Normal 14 3 3 4" xfId="11498"/>
    <cellStyle name="Normal 14 3 3 4 2" xfId="11499"/>
    <cellStyle name="Normal 14 3 3 5" xfId="11500"/>
    <cellStyle name="Normal 14 3 4" xfId="11501"/>
    <cellStyle name="Normal 14 3 4 2" xfId="11502"/>
    <cellStyle name="Normal 14 3 4 2 2" xfId="11503"/>
    <cellStyle name="Normal 14 3 4 2 2 2" xfId="11504"/>
    <cellStyle name="Normal 14 3 4 2 3" xfId="11505"/>
    <cellStyle name="Normal 14 3 4 3" xfId="11506"/>
    <cellStyle name="Normal 14 3 4 3 2" xfId="11507"/>
    <cellStyle name="Normal 14 3 4 4" xfId="11508"/>
    <cellStyle name="Normal 14 3 5" xfId="11509"/>
    <cellStyle name="Normal 14 3 5 2" xfId="11510"/>
    <cellStyle name="Normal 14 3 5 2 2" xfId="11511"/>
    <cellStyle name="Normal 14 3 5 2 2 2" xfId="11512"/>
    <cellStyle name="Normal 14 3 5 2 3" xfId="11513"/>
    <cellStyle name="Normal 14 3 5 3" xfId="11514"/>
    <cellStyle name="Normal 14 3 5 3 2" xfId="11515"/>
    <cellStyle name="Normal 14 3 5 4" xfId="11516"/>
    <cellStyle name="Normal 14 3 6" xfId="11517"/>
    <cellStyle name="Normal 14 3 6 2" xfId="11518"/>
    <cellStyle name="Normal 14 3 6 2 2" xfId="11519"/>
    <cellStyle name="Normal 14 3 6 3" xfId="11520"/>
    <cellStyle name="Normal 14 3 7" xfId="11521"/>
    <cellStyle name="Normal 14 3 7 2" xfId="11522"/>
    <cellStyle name="Normal 14 3 8" xfId="11523"/>
    <cellStyle name="Normal 14 3 8 2" xfId="11524"/>
    <cellStyle name="Normal 14 3 9" xfId="11525"/>
    <cellStyle name="Normal 14 4" xfId="11526"/>
    <cellStyle name="Normal 14 4 2" xfId="11527"/>
    <cellStyle name="Normal 14 4 2 2" xfId="11528"/>
    <cellStyle name="Normal 14 4 2 2 2" xfId="11529"/>
    <cellStyle name="Normal 14 4 2 2 2 2" xfId="11530"/>
    <cellStyle name="Normal 14 4 2 2 2 2 2" xfId="11531"/>
    <cellStyle name="Normal 14 4 2 2 2 3" xfId="11532"/>
    <cellStyle name="Normal 14 4 2 2 3" xfId="11533"/>
    <cellStyle name="Normal 14 4 2 2 3 2" xfId="11534"/>
    <cellStyle name="Normal 14 4 2 2 4" xfId="11535"/>
    <cellStyle name="Normal 14 4 2 3" xfId="11536"/>
    <cellStyle name="Normal 14 4 2 3 2" xfId="11537"/>
    <cellStyle name="Normal 14 4 2 3 2 2" xfId="11538"/>
    <cellStyle name="Normal 14 4 2 3 3" xfId="11539"/>
    <cellStyle name="Normal 14 4 2 4" xfId="11540"/>
    <cellStyle name="Normal 14 4 2 4 2" xfId="11541"/>
    <cellStyle name="Normal 14 4 2 5" xfId="11542"/>
    <cellStyle name="Normal 14 4 3" xfId="11543"/>
    <cellStyle name="Normal 14 4 3 2" xfId="11544"/>
    <cellStyle name="Normal 14 4 3 2 2" xfId="11545"/>
    <cellStyle name="Normal 14 4 3 2 2 2" xfId="11546"/>
    <cellStyle name="Normal 14 4 3 2 3" xfId="11547"/>
    <cellStyle name="Normal 14 4 3 3" xfId="11548"/>
    <cellStyle name="Normal 14 4 3 3 2" xfId="11549"/>
    <cellStyle name="Normal 14 4 3 4" xfId="11550"/>
    <cellStyle name="Normal 14 4 4" xfId="11551"/>
    <cellStyle name="Normal 14 4 4 2" xfId="11552"/>
    <cellStyle name="Normal 14 4 4 2 2" xfId="11553"/>
    <cellStyle name="Normal 14 4 4 2 2 2" xfId="11554"/>
    <cellStyle name="Normal 14 4 4 2 3" xfId="11555"/>
    <cellStyle name="Normal 14 4 4 3" xfId="11556"/>
    <cellStyle name="Normal 14 4 4 3 2" xfId="11557"/>
    <cellStyle name="Normal 14 4 4 4" xfId="11558"/>
    <cellStyle name="Normal 14 4 5" xfId="11559"/>
    <cellStyle name="Normal 14 4 5 2" xfId="11560"/>
    <cellStyle name="Normal 14 4 5 2 2" xfId="11561"/>
    <cellStyle name="Normal 14 4 5 3" xfId="11562"/>
    <cellStyle name="Normal 14 4 6" xfId="11563"/>
    <cellStyle name="Normal 14 4 6 2" xfId="11564"/>
    <cellStyle name="Normal 14 4 7" xfId="11565"/>
    <cellStyle name="Normal 14 4 7 2" xfId="11566"/>
    <cellStyle name="Normal 14 4 8" xfId="11567"/>
    <cellStyle name="Normal 14 5" xfId="11568"/>
    <cellStyle name="Normal 14 5 2" xfId="11569"/>
    <cellStyle name="Normal 14 5 2 2" xfId="11570"/>
    <cellStyle name="Normal 14 5 2 2 2" xfId="11571"/>
    <cellStyle name="Normal 14 5 2 2 2 2" xfId="11572"/>
    <cellStyle name="Normal 14 5 2 2 2 2 2" xfId="11573"/>
    <cellStyle name="Normal 14 5 2 2 2 3" xfId="11574"/>
    <cellStyle name="Normal 14 5 2 2 3" xfId="11575"/>
    <cellStyle name="Normal 14 5 2 2 3 2" xfId="11576"/>
    <cellStyle name="Normal 14 5 2 2 4" xfId="11577"/>
    <cellStyle name="Normal 14 5 2 3" xfId="11578"/>
    <cellStyle name="Normal 14 5 2 3 2" xfId="11579"/>
    <cellStyle name="Normal 14 5 2 3 2 2" xfId="11580"/>
    <cellStyle name="Normal 14 5 2 3 3" xfId="11581"/>
    <cellStyle name="Normal 14 5 2 4" xfId="11582"/>
    <cellStyle name="Normal 14 5 2 4 2" xfId="11583"/>
    <cellStyle name="Normal 14 5 2 5" xfId="11584"/>
    <cellStyle name="Normal 14 5 3" xfId="11585"/>
    <cellStyle name="Normal 14 5 3 2" xfId="11586"/>
    <cellStyle name="Normal 14 5 3 2 2" xfId="11587"/>
    <cellStyle name="Normal 14 5 3 2 2 2" xfId="11588"/>
    <cellStyle name="Normal 14 5 3 2 3" xfId="11589"/>
    <cellStyle name="Normal 14 5 3 3" xfId="11590"/>
    <cellStyle name="Normal 14 5 3 3 2" xfId="11591"/>
    <cellStyle name="Normal 14 5 3 4" xfId="11592"/>
    <cellStyle name="Normal 14 5 4" xfId="11593"/>
    <cellStyle name="Normal 14 5 4 2" xfId="11594"/>
    <cellStyle name="Normal 14 5 4 2 2" xfId="11595"/>
    <cellStyle name="Normal 14 5 4 3" xfId="11596"/>
    <cellStyle name="Normal 14 5 5" xfId="11597"/>
    <cellStyle name="Normal 14 5 5 2" xfId="11598"/>
    <cellStyle name="Normal 14 5 6" xfId="11599"/>
    <cellStyle name="Normal 14 6" xfId="11600"/>
    <cellStyle name="Normal 14 6 2" xfId="11601"/>
    <cellStyle name="Normal 14 6 2 2" xfId="11602"/>
    <cellStyle name="Normal 14 6 2 2 2" xfId="11603"/>
    <cellStyle name="Normal 14 6 2 2 2 2" xfId="11604"/>
    <cellStyle name="Normal 14 6 2 2 3" xfId="11605"/>
    <cellStyle name="Normal 14 6 2 3" xfId="11606"/>
    <cellStyle name="Normal 14 6 2 3 2" xfId="11607"/>
    <cellStyle name="Normal 14 6 2 4" xfId="11608"/>
    <cellStyle name="Normal 14 6 3" xfId="11609"/>
    <cellStyle name="Normal 14 6 3 2" xfId="11610"/>
    <cellStyle name="Normal 14 6 3 2 2" xfId="11611"/>
    <cellStyle name="Normal 14 6 3 3" xfId="11612"/>
    <cellStyle name="Normal 14 6 4" xfId="11613"/>
    <cellStyle name="Normal 14 6 4 2" xfId="11614"/>
    <cellStyle name="Normal 14 6 5" xfId="11615"/>
    <cellStyle name="Normal 14 7" xfId="11616"/>
    <cellStyle name="Normal 14 7 2" xfId="11617"/>
    <cellStyle name="Normal 14 7 2 2" xfId="11618"/>
    <cellStyle name="Normal 14 7 2 2 2" xfId="11619"/>
    <cellStyle name="Normal 14 7 2 3" xfId="11620"/>
    <cellStyle name="Normal 14 7 3" xfId="11621"/>
    <cellStyle name="Normal 14 7 3 2" xfId="11622"/>
    <cellStyle name="Normal 14 7 4" xfId="11623"/>
    <cellStyle name="Normal 14 8" xfId="11624"/>
    <cellStyle name="Normal 14 8 2" xfId="11625"/>
    <cellStyle name="Normal 14 8 2 2" xfId="11626"/>
    <cellStyle name="Normal 14 8 2 2 2" xfId="11627"/>
    <cellStyle name="Normal 14 8 2 3" xfId="11628"/>
    <cellStyle name="Normal 14 8 3" xfId="11629"/>
    <cellStyle name="Normal 14 8 3 2" xfId="11630"/>
    <cellStyle name="Normal 14 8 4" xfId="11631"/>
    <cellStyle name="Normal 14 9" xfId="11632"/>
    <cellStyle name="Normal 14 9 2" xfId="11633"/>
    <cellStyle name="Normal 14 9 2 2" xfId="11634"/>
    <cellStyle name="Normal 14 9 2 2 2" xfId="11635"/>
    <cellStyle name="Normal 14 9 2 3" xfId="11636"/>
    <cellStyle name="Normal 14 9 3" xfId="11637"/>
    <cellStyle name="Normal 14 9 3 2" xfId="11638"/>
    <cellStyle name="Normal 14 9 4" xfId="11639"/>
    <cellStyle name="Normal 14_T-straight with PEDs adjustor" xfId="11640"/>
    <cellStyle name="Normal 15" xfId="1223"/>
    <cellStyle name="Normal 15 10" xfId="11641"/>
    <cellStyle name="Normal 15 10 2" xfId="11642"/>
    <cellStyle name="Normal 15 10 2 2" xfId="11643"/>
    <cellStyle name="Normal 15 10 3" xfId="11644"/>
    <cellStyle name="Normal 15 11" xfId="11645"/>
    <cellStyle name="Normal 15 11 2" xfId="11646"/>
    <cellStyle name="Normal 15 12" xfId="11647"/>
    <cellStyle name="Normal 15 12 2" xfId="11648"/>
    <cellStyle name="Normal 15 13" xfId="11649"/>
    <cellStyle name="Normal 15 2" xfId="1224"/>
    <cellStyle name="Normal 15 2 10" xfId="11650"/>
    <cellStyle name="Normal 15 2 2" xfId="11651"/>
    <cellStyle name="Normal 15 2 2 2" xfId="11652"/>
    <cellStyle name="Normal 15 2 2 2 2" xfId="11653"/>
    <cellStyle name="Normal 15 2 2 2 2 2" xfId="11654"/>
    <cellStyle name="Normal 15 2 2 2 2 2 2" xfId="11655"/>
    <cellStyle name="Normal 15 2 2 2 2 2 2 2" xfId="11656"/>
    <cellStyle name="Normal 15 2 2 2 2 2 2 2 2" xfId="11657"/>
    <cellStyle name="Normal 15 2 2 2 2 2 2 3" xfId="11658"/>
    <cellStyle name="Normal 15 2 2 2 2 2 3" xfId="11659"/>
    <cellStyle name="Normal 15 2 2 2 2 2 3 2" xfId="11660"/>
    <cellStyle name="Normal 15 2 2 2 2 2 4" xfId="11661"/>
    <cellStyle name="Normal 15 2 2 2 2 3" xfId="11662"/>
    <cellStyle name="Normal 15 2 2 2 2 3 2" xfId="11663"/>
    <cellStyle name="Normal 15 2 2 2 2 3 2 2" xfId="11664"/>
    <cellStyle name="Normal 15 2 2 2 2 3 3" xfId="11665"/>
    <cellStyle name="Normal 15 2 2 2 2 4" xfId="11666"/>
    <cellStyle name="Normal 15 2 2 2 2 4 2" xfId="11667"/>
    <cellStyle name="Normal 15 2 2 2 2 5" xfId="11668"/>
    <cellStyle name="Normal 15 2 2 2 3" xfId="11669"/>
    <cellStyle name="Normal 15 2 2 2 3 2" xfId="11670"/>
    <cellStyle name="Normal 15 2 2 2 3 2 2" xfId="11671"/>
    <cellStyle name="Normal 15 2 2 2 3 2 2 2" xfId="11672"/>
    <cellStyle name="Normal 15 2 2 2 3 2 3" xfId="11673"/>
    <cellStyle name="Normal 15 2 2 2 3 3" xfId="11674"/>
    <cellStyle name="Normal 15 2 2 2 3 3 2" xfId="11675"/>
    <cellStyle name="Normal 15 2 2 2 3 4" xfId="11676"/>
    <cellStyle name="Normal 15 2 2 2 4" xfId="11677"/>
    <cellStyle name="Normal 15 2 2 2 4 2" xfId="11678"/>
    <cellStyle name="Normal 15 2 2 2 4 2 2" xfId="11679"/>
    <cellStyle name="Normal 15 2 2 2 4 2 2 2" xfId="11680"/>
    <cellStyle name="Normal 15 2 2 2 4 2 3" xfId="11681"/>
    <cellStyle name="Normal 15 2 2 2 4 3" xfId="11682"/>
    <cellStyle name="Normal 15 2 2 2 4 3 2" xfId="11683"/>
    <cellStyle name="Normal 15 2 2 2 4 4" xfId="11684"/>
    <cellStyle name="Normal 15 2 2 2 5" xfId="11685"/>
    <cellStyle name="Normal 15 2 2 2 5 2" xfId="11686"/>
    <cellStyle name="Normal 15 2 2 2 5 2 2" xfId="11687"/>
    <cellStyle name="Normal 15 2 2 2 5 3" xfId="11688"/>
    <cellStyle name="Normal 15 2 2 2 6" xfId="11689"/>
    <cellStyle name="Normal 15 2 2 2 6 2" xfId="11690"/>
    <cellStyle name="Normal 15 2 2 2 7" xfId="11691"/>
    <cellStyle name="Normal 15 2 2 2 7 2" xfId="11692"/>
    <cellStyle name="Normal 15 2 2 2 8" xfId="11693"/>
    <cellStyle name="Normal 15 2 2 3" xfId="11694"/>
    <cellStyle name="Normal 15 2 2 3 2" xfId="11695"/>
    <cellStyle name="Normal 15 2 2 3 2 2" xfId="11696"/>
    <cellStyle name="Normal 15 2 2 3 2 2 2" xfId="11697"/>
    <cellStyle name="Normal 15 2 2 3 2 2 2 2" xfId="11698"/>
    <cellStyle name="Normal 15 2 2 3 2 2 3" xfId="11699"/>
    <cellStyle name="Normal 15 2 2 3 2 3" xfId="11700"/>
    <cellStyle name="Normal 15 2 2 3 2 3 2" xfId="11701"/>
    <cellStyle name="Normal 15 2 2 3 2 4" xfId="11702"/>
    <cellStyle name="Normal 15 2 2 3 3" xfId="11703"/>
    <cellStyle name="Normal 15 2 2 3 3 2" xfId="11704"/>
    <cellStyle name="Normal 15 2 2 3 3 2 2" xfId="11705"/>
    <cellStyle name="Normal 15 2 2 3 3 3" xfId="11706"/>
    <cellStyle name="Normal 15 2 2 3 4" xfId="11707"/>
    <cellStyle name="Normal 15 2 2 3 4 2" xfId="11708"/>
    <cellStyle name="Normal 15 2 2 3 5" xfId="11709"/>
    <cellStyle name="Normal 15 2 2 4" xfId="11710"/>
    <cellStyle name="Normal 15 2 2 4 2" xfId="11711"/>
    <cellStyle name="Normal 15 2 2 4 2 2" xfId="11712"/>
    <cellStyle name="Normal 15 2 2 4 2 2 2" xfId="11713"/>
    <cellStyle name="Normal 15 2 2 4 2 3" xfId="11714"/>
    <cellStyle name="Normal 15 2 2 4 3" xfId="11715"/>
    <cellStyle name="Normal 15 2 2 4 3 2" xfId="11716"/>
    <cellStyle name="Normal 15 2 2 4 4" xfId="11717"/>
    <cellStyle name="Normal 15 2 2 5" xfId="11718"/>
    <cellStyle name="Normal 15 2 2 5 2" xfId="11719"/>
    <cellStyle name="Normal 15 2 2 5 2 2" xfId="11720"/>
    <cellStyle name="Normal 15 2 2 5 2 2 2" xfId="11721"/>
    <cellStyle name="Normal 15 2 2 5 2 3" xfId="11722"/>
    <cellStyle name="Normal 15 2 2 5 3" xfId="11723"/>
    <cellStyle name="Normal 15 2 2 5 3 2" xfId="11724"/>
    <cellStyle name="Normal 15 2 2 5 4" xfId="11725"/>
    <cellStyle name="Normal 15 2 2 6" xfId="11726"/>
    <cellStyle name="Normal 15 2 2 6 2" xfId="11727"/>
    <cellStyle name="Normal 15 2 2 6 2 2" xfId="11728"/>
    <cellStyle name="Normal 15 2 2 6 3" xfId="11729"/>
    <cellStyle name="Normal 15 2 2 7" xfId="11730"/>
    <cellStyle name="Normal 15 2 2 7 2" xfId="11731"/>
    <cellStyle name="Normal 15 2 2 8" xfId="11732"/>
    <cellStyle name="Normal 15 2 2 8 2" xfId="11733"/>
    <cellStyle name="Normal 15 2 2 9" xfId="11734"/>
    <cellStyle name="Normal 15 2 3" xfId="11735"/>
    <cellStyle name="Normal 15 2 3 2" xfId="11736"/>
    <cellStyle name="Normal 15 2 3 2 2" xfId="11737"/>
    <cellStyle name="Normal 15 2 3 2 2 2" xfId="11738"/>
    <cellStyle name="Normal 15 2 3 2 2 2 2" xfId="11739"/>
    <cellStyle name="Normal 15 2 3 2 2 2 2 2" xfId="11740"/>
    <cellStyle name="Normal 15 2 3 2 2 2 3" xfId="11741"/>
    <cellStyle name="Normal 15 2 3 2 2 3" xfId="11742"/>
    <cellStyle name="Normal 15 2 3 2 2 3 2" xfId="11743"/>
    <cellStyle name="Normal 15 2 3 2 2 4" xfId="11744"/>
    <cellStyle name="Normal 15 2 3 2 3" xfId="11745"/>
    <cellStyle name="Normal 15 2 3 2 3 2" xfId="11746"/>
    <cellStyle name="Normal 15 2 3 2 3 2 2" xfId="11747"/>
    <cellStyle name="Normal 15 2 3 2 3 3" xfId="11748"/>
    <cellStyle name="Normal 15 2 3 2 4" xfId="11749"/>
    <cellStyle name="Normal 15 2 3 2 4 2" xfId="11750"/>
    <cellStyle name="Normal 15 2 3 2 5" xfId="11751"/>
    <cellStyle name="Normal 15 2 3 3" xfId="11752"/>
    <cellStyle name="Normal 15 2 3 3 2" xfId="11753"/>
    <cellStyle name="Normal 15 2 3 3 2 2" xfId="11754"/>
    <cellStyle name="Normal 15 2 3 3 2 2 2" xfId="11755"/>
    <cellStyle name="Normal 15 2 3 3 2 3" xfId="11756"/>
    <cellStyle name="Normal 15 2 3 3 3" xfId="11757"/>
    <cellStyle name="Normal 15 2 3 3 3 2" xfId="11758"/>
    <cellStyle name="Normal 15 2 3 3 4" xfId="11759"/>
    <cellStyle name="Normal 15 2 3 4" xfId="11760"/>
    <cellStyle name="Normal 15 2 3 4 2" xfId="11761"/>
    <cellStyle name="Normal 15 2 3 4 2 2" xfId="11762"/>
    <cellStyle name="Normal 15 2 3 4 2 2 2" xfId="11763"/>
    <cellStyle name="Normal 15 2 3 4 2 3" xfId="11764"/>
    <cellStyle name="Normal 15 2 3 4 3" xfId="11765"/>
    <cellStyle name="Normal 15 2 3 4 3 2" xfId="11766"/>
    <cellStyle name="Normal 15 2 3 4 4" xfId="11767"/>
    <cellStyle name="Normal 15 2 3 5" xfId="11768"/>
    <cellStyle name="Normal 15 2 3 5 2" xfId="11769"/>
    <cellStyle name="Normal 15 2 3 5 2 2" xfId="11770"/>
    <cellStyle name="Normal 15 2 3 5 3" xfId="11771"/>
    <cellStyle name="Normal 15 2 3 6" xfId="11772"/>
    <cellStyle name="Normal 15 2 3 6 2" xfId="11773"/>
    <cellStyle name="Normal 15 2 3 7" xfId="11774"/>
    <cellStyle name="Normal 15 2 3 7 2" xfId="11775"/>
    <cellStyle name="Normal 15 2 3 8" xfId="11776"/>
    <cellStyle name="Normal 15 2 4" xfId="11777"/>
    <cellStyle name="Normal 15 2 4 2" xfId="11778"/>
    <cellStyle name="Normal 15 2 4 2 2" xfId="11779"/>
    <cellStyle name="Normal 15 2 4 2 2 2" xfId="11780"/>
    <cellStyle name="Normal 15 2 4 2 2 2 2" xfId="11781"/>
    <cellStyle name="Normal 15 2 4 2 2 3" xfId="11782"/>
    <cellStyle name="Normal 15 2 4 2 3" xfId="11783"/>
    <cellStyle name="Normal 15 2 4 2 3 2" xfId="11784"/>
    <cellStyle name="Normal 15 2 4 2 4" xfId="11785"/>
    <cellStyle name="Normal 15 2 4 3" xfId="11786"/>
    <cellStyle name="Normal 15 2 4 3 2" xfId="11787"/>
    <cellStyle name="Normal 15 2 4 3 2 2" xfId="11788"/>
    <cellStyle name="Normal 15 2 4 3 3" xfId="11789"/>
    <cellStyle name="Normal 15 2 4 4" xfId="11790"/>
    <cellStyle name="Normal 15 2 4 4 2" xfId="11791"/>
    <cellStyle name="Normal 15 2 4 5" xfId="11792"/>
    <cellStyle name="Normal 15 2 5" xfId="11793"/>
    <cellStyle name="Normal 15 2 5 2" xfId="11794"/>
    <cellStyle name="Normal 15 2 5 2 2" xfId="11795"/>
    <cellStyle name="Normal 15 2 5 2 2 2" xfId="11796"/>
    <cellStyle name="Normal 15 2 5 2 3" xfId="11797"/>
    <cellStyle name="Normal 15 2 5 3" xfId="11798"/>
    <cellStyle name="Normal 15 2 5 3 2" xfId="11799"/>
    <cellStyle name="Normal 15 2 5 4" xfId="11800"/>
    <cellStyle name="Normal 15 2 6" xfId="11801"/>
    <cellStyle name="Normal 15 2 6 2" xfId="11802"/>
    <cellStyle name="Normal 15 2 6 2 2" xfId="11803"/>
    <cellStyle name="Normal 15 2 6 2 2 2" xfId="11804"/>
    <cellStyle name="Normal 15 2 6 2 3" xfId="11805"/>
    <cellStyle name="Normal 15 2 6 3" xfId="11806"/>
    <cellStyle name="Normal 15 2 6 3 2" xfId="11807"/>
    <cellStyle name="Normal 15 2 6 4" xfId="11808"/>
    <cellStyle name="Normal 15 2 7" xfId="11809"/>
    <cellStyle name="Normal 15 2 7 2" xfId="11810"/>
    <cellStyle name="Normal 15 2 7 2 2" xfId="11811"/>
    <cellStyle name="Normal 15 2 7 3" xfId="11812"/>
    <cellStyle name="Normal 15 2 8" xfId="11813"/>
    <cellStyle name="Normal 15 2 8 2" xfId="11814"/>
    <cellStyle name="Normal 15 2 9" xfId="11815"/>
    <cellStyle name="Normal 15 2 9 2" xfId="11816"/>
    <cellStyle name="Normal 15 3" xfId="1225"/>
    <cellStyle name="Normal 15 3 10" xfId="11817"/>
    <cellStyle name="Normal 15 3 2" xfId="11818"/>
    <cellStyle name="Normal 15 3 2 2" xfId="11819"/>
    <cellStyle name="Normal 15 3 2 2 2" xfId="11820"/>
    <cellStyle name="Normal 15 3 2 2 2 2" xfId="11821"/>
    <cellStyle name="Normal 15 3 2 2 2 2 2" xfId="11822"/>
    <cellStyle name="Normal 15 3 2 2 2 2 2 2" xfId="11823"/>
    <cellStyle name="Normal 15 3 2 2 2 2 3" xfId="11824"/>
    <cellStyle name="Normal 15 3 2 2 2 3" xfId="11825"/>
    <cellStyle name="Normal 15 3 2 2 2 3 2" xfId="11826"/>
    <cellStyle name="Normal 15 3 2 2 2 4" xfId="11827"/>
    <cellStyle name="Normal 15 3 2 2 3" xfId="11828"/>
    <cellStyle name="Normal 15 3 2 2 3 2" xfId="11829"/>
    <cellStyle name="Normal 15 3 2 2 3 2 2" xfId="11830"/>
    <cellStyle name="Normal 15 3 2 2 3 3" xfId="11831"/>
    <cellStyle name="Normal 15 3 2 2 4" xfId="11832"/>
    <cellStyle name="Normal 15 3 2 2 4 2" xfId="11833"/>
    <cellStyle name="Normal 15 3 2 2 5" xfId="11834"/>
    <cellStyle name="Normal 15 3 2 3" xfId="11835"/>
    <cellStyle name="Normal 15 3 2 3 2" xfId="11836"/>
    <cellStyle name="Normal 15 3 2 3 2 2" xfId="11837"/>
    <cellStyle name="Normal 15 3 2 3 2 2 2" xfId="11838"/>
    <cellStyle name="Normal 15 3 2 3 2 3" xfId="11839"/>
    <cellStyle name="Normal 15 3 2 3 3" xfId="11840"/>
    <cellStyle name="Normal 15 3 2 3 3 2" xfId="11841"/>
    <cellStyle name="Normal 15 3 2 3 4" xfId="11842"/>
    <cellStyle name="Normal 15 3 2 4" xfId="11843"/>
    <cellStyle name="Normal 15 3 2 4 2" xfId="11844"/>
    <cellStyle name="Normal 15 3 2 4 2 2" xfId="11845"/>
    <cellStyle name="Normal 15 3 2 4 2 2 2" xfId="11846"/>
    <cellStyle name="Normal 15 3 2 4 2 3" xfId="11847"/>
    <cellStyle name="Normal 15 3 2 4 3" xfId="11848"/>
    <cellStyle name="Normal 15 3 2 4 3 2" xfId="11849"/>
    <cellStyle name="Normal 15 3 2 4 4" xfId="11850"/>
    <cellStyle name="Normal 15 3 2 5" xfId="11851"/>
    <cellStyle name="Normal 15 3 2 5 2" xfId="11852"/>
    <cellStyle name="Normal 15 3 2 5 2 2" xfId="11853"/>
    <cellStyle name="Normal 15 3 2 5 3" xfId="11854"/>
    <cellStyle name="Normal 15 3 2 6" xfId="11855"/>
    <cellStyle name="Normal 15 3 2 6 2" xfId="11856"/>
    <cellStyle name="Normal 15 3 2 7" xfId="11857"/>
    <cellStyle name="Normal 15 3 2 7 2" xfId="11858"/>
    <cellStyle name="Normal 15 3 2 8" xfId="11859"/>
    <cellStyle name="Normal 15 3 3" xfId="11860"/>
    <cellStyle name="Normal 15 3 3 2" xfId="11861"/>
    <cellStyle name="Normal 15 3 3 2 2" xfId="11862"/>
    <cellStyle name="Normal 15 3 3 2 2 2" xfId="11863"/>
    <cellStyle name="Normal 15 3 3 2 2 2 2" xfId="11864"/>
    <cellStyle name="Normal 15 3 3 2 2 3" xfId="11865"/>
    <cellStyle name="Normal 15 3 3 2 3" xfId="11866"/>
    <cellStyle name="Normal 15 3 3 2 3 2" xfId="11867"/>
    <cellStyle name="Normal 15 3 3 2 4" xfId="11868"/>
    <cellStyle name="Normal 15 3 3 3" xfId="11869"/>
    <cellStyle name="Normal 15 3 3 3 2" xfId="11870"/>
    <cellStyle name="Normal 15 3 3 3 2 2" xfId="11871"/>
    <cellStyle name="Normal 15 3 3 3 3" xfId="11872"/>
    <cellStyle name="Normal 15 3 3 4" xfId="11873"/>
    <cellStyle name="Normal 15 3 3 4 2" xfId="11874"/>
    <cellStyle name="Normal 15 3 3 5" xfId="11875"/>
    <cellStyle name="Normal 15 3 4" xfId="11876"/>
    <cellStyle name="Normal 15 3 4 2" xfId="11877"/>
    <cellStyle name="Normal 15 3 4 2 2" xfId="11878"/>
    <cellStyle name="Normal 15 3 4 2 2 2" xfId="11879"/>
    <cellStyle name="Normal 15 3 4 2 3" xfId="11880"/>
    <cellStyle name="Normal 15 3 4 3" xfId="11881"/>
    <cellStyle name="Normal 15 3 4 3 2" xfId="11882"/>
    <cellStyle name="Normal 15 3 4 4" xfId="11883"/>
    <cellStyle name="Normal 15 3 5" xfId="11884"/>
    <cellStyle name="Normal 15 3 5 2" xfId="11885"/>
    <cellStyle name="Normal 15 3 5 2 2" xfId="11886"/>
    <cellStyle name="Normal 15 3 5 2 2 2" xfId="11887"/>
    <cellStyle name="Normal 15 3 5 2 3" xfId="11888"/>
    <cellStyle name="Normal 15 3 5 3" xfId="11889"/>
    <cellStyle name="Normal 15 3 5 3 2" xfId="11890"/>
    <cellStyle name="Normal 15 3 5 4" xfId="11891"/>
    <cellStyle name="Normal 15 3 6" xfId="11892"/>
    <cellStyle name="Normal 15 3 6 2" xfId="11893"/>
    <cellStyle name="Normal 15 3 6 2 2" xfId="11894"/>
    <cellStyle name="Normal 15 3 6 3" xfId="11895"/>
    <cellStyle name="Normal 15 3 7" xfId="11896"/>
    <cellStyle name="Normal 15 3 7 2" xfId="11897"/>
    <cellStyle name="Normal 15 3 8" xfId="11898"/>
    <cellStyle name="Normal 15 3 8 2" xfId="11899"/>
    <cellStyle name="Normal 15 3 9" xfId="11900"/>
    <cellStyle name="Normal 15 4" xfId="11901"/>
    <cellStyle name="Normal 15 4 2" xfId="11902"/>
    <cellStyle name="Normal 15 4 2 2" xfId="11903"/>
    <cellStyle name="Normal 15 4 2 2 2" xfId="11904"/>
    <cellStyle name="Normal 15 4 2 2 2 2" xfId="11905"/>
    <cellStyle name="Normal 15 4 2 2 2 2 2" xfId="11906"/>
    <cellStyle name="Normal 15 4 2 2 2 3" xfId="11907"/>
    <cellStyle name="Normal 15 4 2 2 3" xfId="11908"/>
    <cellStyle name="Normal 15 4 2 2 3 2" xfId="11909"/>
    <cellStyle name="Normal 15 4 2 2 4" xfId="11910"/>
    <cellStyle name="Normal 15 4 2 3" xfId="11911"/>
    <cellStyle name="Normal 15 4 2 3 2" xfId="11912"/>
    <cellStyle name="Normal 15 4 2 3 2 2" xfId="11913"/>
    <cellStyle name="Normal 15 4 2 3 3" xfId="11914"/>
    <cellStyle name="Normal 15 4 2 4" xfId="11915"/>
    <cellStyle name="Normal 15 4 2 4 2" xfId="11916"/>
    <cellStyle name="Normal 15 4 2 5" xfId="11917"/>
    <cellStyle name="Normal 15 4 3" xfId="11918"/>
    <cellStyle name="Normal 15 4 3 2" xfId="11919"/>
    <cellStyle name="Normal 15 4 3 2 2" xfId="11920"/>
    <cellStyle name="Normal 15 4 3 2 2 2" xfId="11921"/>
    <cellStyle name="Normal 15 4 3 2 3" xfId="11922"/>
    <cellStyle name="Normal 15 4 3 3" xfId="11923"/>
    <cellStyle name="Normal 15 4 3 3 2" xfId="11924"/>
    <cellStyle name="Normal 15 4 3 4" xfId="11925"/>
    <cellStyle name="Normal 15 4 4" xfId="11926"/>
    <cellStyle name="Normal 15 4 4 2" xfId="11927"/>
    <cellStyle name="Normal 15 4 4 2 2" xfId="11928"/>
    <cellStyle name="Normal 15 4 4 2 2 2" xfId="11929"/>
    <cellStyle name="Normal 15 4 4 2 3" xfId="11930"/>
    <cellStyle name="Normal 15 4 4 3" xfId="11931"/>
    <cellStyle name="Normal 15 4 4 3 2" xfId="11932"/>
    <cellStyle name="Normal 15 4 4 4" xfId="11933"/>
    <cellStyle name="Normal 15 4 5" xfId="11934"/>
    <cellStyle name="Normal 15 4 5 2" xfId="11935"/>
    <cellStyle name="Normal 15 4 5 2 2" xfId="11936"/>
    <cellStyle name="Normal 15 4 5 3" xfId="11937"/>
    <cellStyle name="Normal 15 4 6" xfId="11938"/>
    <cellStyle name="Normal 15 4 6 2" xfId="11939"/>
    <cellStyle name="Normal 15 4 7" xfId="11940"/>
    <cellStyle name="Normal 15 4 7 2" xfId="11941"/>
    <cellStyle name="Normal 15 4 8" xfId="11942"/>
    <cellStyle name="Normal 15 5" xfId="11943"/>
    <cellStyle name="Normal 15 5 2" xfId="11944"/>
    <cellStyle name="Normal 15 5 2 2" xfId="11945"/>
    <cellStyle name="Normal 15 5 2 2 2" xfId="11946"/>
    <cellStyle name="Normal 15 5 2 2 2 2" xfId="11947"/>
    <cellStyle name="Normal 15 5 2 2 2 2 2" xfId="11948"/>
    <cellStyle name="Normal 15 5 2 2 2 3" xfId="11949"/>
    <cellStyle name="Normal 15 5 2 2 3" xfId="11950"/>
    <cellStyle name="Normal 15 5 2 2 3 2" xfId="11951"/>
    <cellStyle name="Normal 15 5 2 2 4" xfId="11952"/>
    <cellStyle name="Normal 15 5 2 3" xfId="11953"/>
    <cellStyle name="Normal 15 5 2 3 2" xfId="11954"/>
    <cellStyle name="Normal 15 5 2 3 2 2" xfId="11955"/>
    <cellStyle name="Normal 15 5 2 3 3" xfId="11956"/>
    <cellStyle name="Normal 15 5 2 4" xfId="11957"/>
    <cellStyle name="Normal 15 5 2 4 2" xfId="11958"/>
    <cellStyle name="Normal 15 5 2 5" xfId="11959"/>
    <cellStyle name="Normal 15 5 3" xfId="11960"/>
    <cellStyle name="Normal 15 5 3 2" xfId="11961"/>
    <cellStyle name="Normal 15 5 3 2 2" xfId="11962"/>
    <cellStyle name="Normal 15 5 3 2 2 2" xfId="11963"/>
    <cellStyle name="Normal 15 5 3 2 3" xfId="11964"/>
    <cellStyle name="Normal 15 5 3 3" xfId="11965"/>
    <cellStyle name="Normal 15 5 3 3 2" xfId="11966"/>
    <cellStyle name="Normal 15 5 3 4" xfId="11967"/>
    <cellStyle name="Normal 15 5 4" xfId="11968"/>
    <cellStyle name="Normal 15 5 4 2" xfId="11969"/>
    <cellStyle name="Normal 15 5 4 2 2" xfId="11970"/>
    <cellStyle name="Normal 15 5 4 3" xfId="11971"/>
    <cellStyle name="Normal 15 5 5" xfId="11972"/>
    <cellStyle name="Normal 15 5 5 2" xfId="11973"/>
    <cellStyle name="Normal 15 5 6" xfId="11974"/>
    <cellStyle name="Normal 15 6" xfId="11975"/>
    <cellStyle name="Normal 15 6 2" xfId="11976"/>
    <cellStyle name="Normal 15 6 2 2" xfId="11977"/>
    <cellStyle name="Normal 15 6 2 2 2" xfId="11978"/>
    <cellStyle name="Normal 15 6 2 2 2 2" xfId="11979"/>
    <cellStyle name="Normal 15 6 2 2 3" xfId="11980"/>
    <cellStyle name="Normal 15 6 2 3" xfId="11981"/>
    <cellStyle name="Normal 15 6 2 3 2" xfId="11982"/>
    <cellStyle name="Normal 15 6 2 4" xfId="11983"/>
    <cellStyle name="Normal 15 6 3" xfId="11984"/>
    <cellStyle name="Normal 15 6 3 2" xfId="11985"/>
    <cellStyle name="Normal 15 6 3 2 2" xfId="11986"/>
    <cellStyle name="Normal 15 6 3 3" xfId="11987"/>
    <cellStyle name="Normal 15 6 4" xfId="11988"/>
    <cellStyle name="Normal 15 6 4 2" xfId="11989"/>
    <cellStyle name="Normal 15 6 5" xfId="11990"/>
    <cellStyle name="Normal 15 7" xfId="11991"/>
    <cellStyle name="Normal 15 7 2" xfId="11992"/>
    <cellStyle name="Normal 15 7 2 2" xfId="11993"/>
    <cellStyle name="Normal 15 7 2 2 2" xfId="11994"/>
    <cellStyle name="Normal 15 7 2 3" xfId="11995"/>
    <cellStyle name="Normal 15 7 3" xfId="11996"/>
    <cellStyle name="Normal 15 7 3 2" xfId="11997"/>
    <cellStyle name="Normal 15 7 4" xfId="11998"/>
    <cellStyle name="Normal 15 8" xfId="11999"/>
    <cellStyle name="Normal 15 8 2" xfId="12000"/>
    <cellStyle name="Normal 15 8 2 2" xfId="12001"/>
    <cellStyle name="Normal 15 8 2 2 2" xfId="12002"/>
    <cellStyle name="Normal 15 8 2 3" xfId="12003"/>
    <cellStyle name="Normal 15 8 3" xfId="12004"/>
    <cellStyle name="Normal 15 8 3 2" xfId="12005"/>
    <cellStyle name="Normal 15 8 4" xfId="12006"/>
    <cellStyle name="Normal 15 9" xfId="12007"/>
    <cellStyle name="Normal 15 9 2" xfId="12008"/>
    <cellStyle name="Normal 15 9 2 2" xfId="12009"/>
    <cellStyle name="Normal 15 9 2 2 2" xfId="12010"/>
    <cellStyle name="Normal 15 9 2 3" xfId="12011"/>
    <cellStyle name="Normal 15 9 3" xfId="12012"/>
    <cellStyle name="Normal 15 9 3 2" xfId="12013"/>
    <cellStyle name="Normal 15 9 4" xfId="12014"/>
    <cellStyle name="Normal 16" xfId="1226"/>
    <cellStyle name="Normal 16 10" xfId="12015"/>
    <cellStyle name="Normal 16 10 2" xfId="12016"/>
    <cellStyle name="Normal 16 11" xfId="12017"/>
    <cellStyle name="Normal 16 12" xfId="12018"/>
    <cellStyle name="Normal 16 2" xfId="1227"/>
    <cellStyle name="Normal 16 2 2" xfId="1228"/>
    <cellStyle name="Normal 16 2 2 2" xfId="12019"/>
    <cellStyle name="Normal 16 2 2 3" xfId="12020"/>
    <cellStyle name="Normal 16 2 3" xfId="12021"/>
    <cellStyle name="Normal 16 2 4" xfId="12022"/>
    <cellStyle name="Normal 16 3" xfId="1229"/>
    <cellStyle name="Normal 16 3 2" xfId="12023"/>
    <cellStyle name="Normal 16 3 2 2" xfId="12024"/>
    <cellStyle name="Normal 16 3 2 3" xfId="12025"/>
    <cellStyle name="Normal 16 3 3" xfId="12026"/>
    <cellStyle name="Normal 16 3 4" xfId="12027"/>
    <cellStyle name="Normal 16 4" xfId="12028"/>
    <cellStyle name="Normal 16 4 10" xfId="12029"/>
    <cellStyle name="Normal 16 4 2" xfId="12030"/>
    <cellStyle name="Normal 16 4 2 2" xfId="12031"/>
    <cellStyle name="Normal 16 4 2 2 2" xfId="12032"/>
    <cellStyle name="Normal 16 4 2 2 2 2" xfId="12033"/>
    <cellStyle name="Normal 16 4 2 2 2 2 2" xfId="12034"/>
    <cellStyle name="Normal 16 4 2 2 2 2 2 2" xfId="12035"/>
    <cellStyle name="Normal 16 4 2 2 2 2 3" xfId="12036"/>
    <cellStyle name="Normal 16 4 2 2 2 3" xfId="12037"/>
    <cellStyle name="Normal 16 4 2 2 2 3 2" xfId="12038"/>
    <cellStyle name="Normal 16 4 2 2 2 4" xfId="12039"/>
    <cellStyle name="Normal 16 4 2 2 3" xfId="12040"/>
    <cellStyle name="Normal 16 4 2 2 3 2" xfId="12041"/>
    <cellStyle name="Normal 16 4 2 2 3 2 2" xfId="12042"/>
    <cellStyle name="Normal 16 4 2 2 3 3" xfId="12043"/>
    <cellStyle name="Normal 16 4 2 2 4" xfId="12044"/>
    <cellStyle name="Normal 16 4 2 2 4 2" xfId="12045"/>
    <cellStyle name="Normal 16 4 2 2 5" xfId="12046"/>
    <cellStyle name="Normal 16 4 2 3" xfId="12047"/>
    <cellStyle name="Normal 16 4 2 3 2" xfId="12048"/>
    <cellStyle name="Normal 16 4 2 3 2 2" xfId="12049"/>
    <cellStyle name="Normal 16 4 2 3 2 2 2" xfId="12050"/>
    <cellStyle name="Normal 16 4 2 3 2 3" xfId="12051"/>
    <cellStyle name="Normal 16 4 2 3 3" xfId="12052"/>
    <cellStyle name="Normal 16 4 2 3 3 2" xfId="12053"/>
    <cellStyle name="Normal 16 4 2 3 4" xfId="12054"/>
    <cellStyle name="Normal 16 4 2 4" xfId="12055"/>
    <cellStyle name="Normal 16 4 2 4 2" xfId="12056"/>
    <cellStyle name="Normal 16 4 2 4 2 2" xfId="12057"/>
    <cellStyle name="Normal 16 4 2 4 2 2 2" xfId="12058"/>
    <cellStyle name="Normal 16 4 2 4 2 3" xfId="12059"/>
    <cellStyle name="Normal 16 4 2 4 3" xfId="12060"/>
    <cellStyle name="Normal 16 4 2 4 3 2" xfId="12061"/>
    <cellStyle name="Normal 16 4 2 4 4" xfId="12062"/>
    <cellStyle name="Normal 16 4 2 5" xfId="12063"/>
    <cellStyle name="Normal 16 4 2 5 2" xfId="12064"/>
    <cellStyle name="Normal 16 4 2 5 2 2" xfId="12065"/>
    <cellStyle name="Normal 16 4 2 5 3" xfId="12066"/>
    <cellStyle name="Normal 16 4 2 6" xfId="12067"/>
    <cellStyle name="Normal 16 4 2 6 2" xfId="12068"/>
    <cellStyle name="Normal 16 4 2 7" xfId="12069"/>
    <cellStyle name="Normal 16 4 2 7 2" xfId="12070"/>
    <cellStyle name="Normal 16 4 2 8" xfId="12071"/>
    <cellStyle name="Normal 16 4 3" xfId="12072"/>
    <cellStyle name="Normal 16 4 3 2" xfId="12073"/>
    <cellStyle name="Normal 16 4 3 2 2" xfId="12074"/>
    <cellStyle name="Normal 16 4 3 2 2 2" xfId="12075"/>
    <cellStyle name="Normal 16 4 3 2 2 2 2" xfId="12076"/>
    <cellStyle name="Normal 16 4 3 2 2 3" xfId="12077"/>
    <cellStyle name="Normal 16 4 3 2 3" xfId="12078"/>
    <cellStyle name="Normal 16 4 3 2 3 2" xfId="12079"/>
    <cellStyle name="Normal 16 4 3 2 4" xfId="12080"/>
    <cellStyle name="Normal 16 4 3 3" xfId="12081"/>
    <cellStyle name="Normal 16 4 3 3 2" xfId="12082"/>
    <cellStyle name="Normal 16 4 3 3 2 2" xfId="12083"/>
    <cellStyle name="Normal 16 4 3 3 3" xfId="12084"/>
    <cellStyle name="Normal 16 4 3 4" xfId="12085"/>
    <cellStyle name="Normal 16 4 3 4 2" xfId="12086"/>
    <cellStyle name="Normal 16 4 3 5" xfId="12087"/>
    <cellStyle name="Normal 16 4 4" xfId="12088"/>
    <cellStyle name="Normal 16 4 4 2" xfId="12089"/>
    <cellStyle name="Normal 16 4 4 2 2" xfId="12090"/>
    <cellStyle name="Normal 16 4 4 2 2 2" xfId="12091"/>
    <cellStyle name="Normal 16 4 4 2 3" xfId="12092"/>
    <cellStyle name="Normal 16 4 4 3" xfId="12093"/>
    <cellStyle name="Normal 16 4 4 3 2" xfId="12094"/>
    <cellStyle name="Normal 16 4 4 4" xfId="12095"/>
    <cellStyle name="Normal 16 4 5" xfId="12096"/>
    <cellStyle name="Normal 16 4 5 2" xfId="12097"/>
    <cellStyle name="Normal 16 4 5 2 2" xfId="12098"/>
    <cellStyle name="Normal 16 4 5 2 2 2" xfId="12099"/>
    <cellStyle name="Normal 16 4 5 2 3" xfId="12100"/>
    <cellStyle name="Normal 16 4 5 3" xfId="12101"/>
    <cellStyle name="Normal 16 4 5 3 2" xfId="12102"/>
    <cellStyle name="Normal 16 4 5 4" xfId="12103"/>
    <cellStyle name="Normal 16 4 6" xfId="12104"/>
    <cellStyle name="Normal 16 4 6 2" xfId="12105"/>
    <cellStyle name="Normal 16 4 6 2 2" xfId="12106"/>
    <cellStyle name="Normal 16 4 6 3" xfId="12107"/>
    <cellStyle name="Normal 16 4 7" xfId="12108"/>
    <cellStyle name="Normal 16 4 7 2" xfId="12109"/>
    <cellStyle name="Normal 16 4 8" xfId="12110"/>
    <cellStyle name="Normal 16 4 8 2" xfId="12111"/>
    <cellStyle name="Normal 16 4 9" xfId="12112"/>
    <cellStyle name="Normal 16 5" xfId="12113"/>
    <cellStyle name="Normal 16 5 2" xfId="12114"/>
    <cellStyle name="Normal 16 5 2 2" xfId="12115"/>
    <cellStyle name="Normal 16 5 2 2 2" xfId="12116"/>
    <cellStyle name="Normal 16 5 2 2 2 2" xfId="12117"/>
    <cellStyle name="Normal 16 5 2 2 2 2 2" xfId="12118"/>
    <cellStyle name="Normal 16 5 2 2 2 3" xfId="12119"/>
    <cellStyle name="Normal 16 5 2 2 3" xfId="12120"/>
    <cellStyle name="Normal 16 5 2 2 3 2" xfId="12121"/>
    <cellStyle name="Normal 16 5 2 2 4" xfId="12122"/>
    <cellStyle name="Normal 16 5 2 3" xfId="12123"/>
    <cellStyle name="Normal 16 5 2 3 2" xfId="12124"/>
    <cellStyle name="Normal 16 5 2 3 2 2" xfId="12125"/>
    <cellStyle name="Normal 16 5 2 3 3" xfId="12126"/>
    <cellStyle name="Normal 16 5 2 4" xfId="12127"/>
    <cellStyle name="Normal 16 5 2 4 2" xfId="12128"/>
    <cellStyle name="Normal 16 5 2 5" xfId="12129"/>
    <cellStyle name="Normal 16 5 3" xfId="12130"/>
    <cellStyle name="Normal 16 5 3 2" xfId="12131"/>
    <cellStyle name="Normal 16 5 3 2 2" xfId="12132"/>
    <cellStyle name="Normal 16 5 3 2 2 2" xfId="12133"/>
    <cellStyle name="Normal 16 5 3 2 3" xfId="12134"/>
    <cellStyle name="Normal 16 5 3 3" xfId="12135"/>
    <cellStyle name="Normal 16 5 3 3 2" xfId="12136"/>
    <cellStyle name="Normal 16 5 3 4" xfId="12137"/>
    <cellStyle name="Normal 16 5 4" xfId="12138"/>
    <cellStyle name="Normal 16 5 4 2" xfId="12139"/>
    <cellStyle name="Normal 16 5 4 2 2" xfId="12140"/>
    <cellStyle name="Normal 16 5 4 2 2 2" xfId="12141"/>
    <cellStyle name="Normal 16 5 4 2 3" xfId="12142"/>
    <cellStyle name="Normal 16 5 4 3" xfId="12143"/>
    <cellStyle name="Normal 16 5 4 3 2" xfId="12144"/>
    <cellStyle name="Normal 16 5 4 4" xfId="12145"/>
    <cellStyle name="Normal 16 5 5" xfId="12146"/>
    <cellStyle name="Normal 16 5 5 2" xfId="12147"/>
    <cellStyle name="Normal 16 5 5 2 2" xfId="12148"/>
    <cellStyle name="Normal 16 5 5 3" xfId="12149"/>
    <cellStyle name="Normal 16 5 6" xfId="12150"/>
    <cellStyle name="Normal 16 5 6 2" xfId="12151"/>
    <cellStyle name="Normal 16 5 7" xfId="12152"/>
    <cellStyle name="Normal 16 5 7 2" xfId="12153"/>
    <cellStyle name="Normal 16 5 8" xfId="12154"/>
    <cellStyle name="Normal 16 6" xfId="12155"/>
    <cellStyle name="Normal 16 6 2" xfId="12156"/>
    <cellStyle name="Normal 16 6 2 2" xfId="12157"/>
    <cellStyle name="Normal 16 6 2 2 2" xfId="12158"/>
    <cellStyle name="Normal 16 6 2 2 2 2" xfId="12159"/>
    <cellStyle name="Normal 16 6 2 2 3" xfId="12160"/>
    <cellStyle name="Normal 16 6 2 3" xfId="12161"/>
    <cellStyle name="Normal 16 6 2 3 2" xfId="12162"/>
    <cellStyle name="Normal 16 6 2 4" xfId="12163"/>
    <cellStyle name="Normal 16 6 3" xfId="12164"/>
    <cellStyle name="Normal 16 6 3 2" xfId="12165"/>
    <cellStyle name="Normal 16 6 3 2 2" xfId="12166"/>
    <cellStyle name="Normal 16 6 3 3" xfId="12167"/>
    <cellStyle name="Normal 16 6 4" xfId="12168"/>
    <cellStyle name="Normal 16 6 4 2" xfId="12169"/>
    <cellStyle name="Normal 16 6 5" xfId="12170"/>
    <cellStyle name="Normal 16 7" xfId="12171"/>
    <cellStyle name="Normal 16 7 2" xfId="12172"/>
    <cellStyle name="Normal 16 7 2 2" xfId="12173"/>
    <cellStyle name="Normal 16 7 2 2 2" xfId="12174"/>
    <cellStyle name="Normal 16 7 2 3" xfId="12175"/>
    <cellStyle name="Normal 16 7 3" xfId="12176"/>
    <cellStyle name="Normal 16 7 3 2" xfId="12177"/>
    <cellStyle name="Normal 16 7 4" xfId="12178"/>
    <cellStyle name="Normal 16 8" xfId="12179"/>
    <cellStyle name="Normal 16 8 2" xfId="12180"/>
    <cellStyle name="Normal 16 8 2 2" xfId="12181"/>
    <cellStyle name="Normal 16 8 2 2 2" xfId="12182"/>
    <cellStyle name="Normal 16 8 2 3" xfId="12183"/>
    <cellStyle name="Normal 16 8 3" xfId="12184"/>
    <cellStyle name="Normal 16 8 3 2" xfId="12185"/>
    <cellStyle name="Normal 16 8 4" xfId="12186"/>
    <cellStyle name="Normal 16 9" xfId="12187"/>
    <cellStyle name="Normal 16 9 2" xfId="12188"/>
    <cellStyle name="Normal 16 9 2 2" xfId="12189"/>
    <cellStyle name="Normal 16 9 3" xfId="12190"/>
    <cellStyle name="Normal 16_T-straight with PEDs adjustor" xfId="12191"/>
    <cellStyle name="Normal 17" xfId="1230"/>
    <cellStyle name="Normal 17 10" xfId="12192"/>
    <cellStyle name="Normal 17 11" xfId="12193"/>
    <cellStyle name="Normal 17 2" xfId="1231"/>
    <cellStyle name="Normal 17 2 2" xfId="12194"/>
    <cellStyle name="Normal 17 2 2 2" xfId="12195"/>
    <cellStyle name="Normal 17 2 2 3" xfId="12196"/>
    <cellStyle name="Normal 17 2 2 4" xfId="12197"/>
    <cellStyle name="Normal 17 2 3" xfId="12198"/>
    <cellStyle name="Normal 17 2 4" xfId="12199"/>
    <cellStyle name="Normal 17 2 5" xfId="12200"/>
    <cellStyle name="Normal 17 3" xfId="12201"/>
    <cellStyle name="Normal 17 3 10" xfId="12202"/>
    <cellStyle name="Normal 17 3 2" xfId="12203"/>
    <cellStyle name="Normal 17 3 2 2" xfId="12204"/>
    <cellStyle name="Normal 17 3 2 2 2" xfId="12205"/>
    <cellStyle name="Normal 17 3 2 2 2 2" xfId="12206"/>
    <cellStyle name="Normal 17 3 2 2 2 2 2" xfId="12207"/>
    <cellStyle name="Normal 17 3 2 2 2 2 2 2" xfId="12208"/>
    <cellStyle name="Normal 17 3 2 2 2 2 3" xfId="12209"/>
    <cellStyle name="Normal 17 3 2 2 2 3" xfId="12210"/>
    <cellStyle name="Normal 17 3 2 2 2 3 2" xfId="12211"/>
    <cellStyle name="Normal 17 3 2 2 2 4" xfId="12212"/>
    <cellStyle name="Normal 17 3 2 2 3" xfId="12213"/>
    <cellStyle name="Normal 17 3 2 2 3 2" xfId="12214"/>
    <cellStyle name="Normal 17 3 2 2 3 2 2" xfId="12215"/>
    <cellStyle name="Normal 17 3 2 2 3 3" xfId="12216"/>
    <cellStyle name="Normal 17 3 2 2 4" xfId="12217"/>
    <cellStyle name="Normal 17 3 2 2 4 2" xfId="12218"/>
    <cellStyle name="Normal 17 3 2 2 5" xfId="12219"/>
    <cellStyle name="Normal 17 3 2 3" xfId="12220"/>
    <cellStyle name="Normal 17 3 2 3 2" xfId="12221"/>
    <cellStyle name="Normal 17 3 2 3 2 2" xfId="12222"/>
    <cellStyle name="Normal 17 3 2 3 2 2 2" xfId="12223"/>
    <cellStyle name="Normal 17 3 2 3 2 3" xfId="12224"/>
    <cellStyle name="Normal 17 3 2 3 3" xfId="12225"/>
    <cellStyle name="Normal 17 3 2 3 3 2" xfId="12226"/>
    <cellStyle name="Normal 17 3 2 3 4" xfId="12227"/>
    <cellStyle name="Normal 17 3 2 4" xfId="12228"/>
    <cellStyle name="Normal 17 3 2 4 2" xfId="12229"/>
    <cellStyle name="Normal 17 3 2 4 2 2" xfId="12230"/>
    <cellStyle name="Normal 17 3 2 4 2 2 2" xfId="12231"/>
    <cellStyle name="Normal 17 3 2 4 2 3" xfId="12232"/>
    <cellStyle name="Normal 17 3 2 4 3" xfId="12233"/>
    <cellStyle name="Normal 17 3 2 4 3 2" xfId="12234"/>
    <cellStyle name="Normal 17 3 2 4 4" xfId="12235"/>
    <cellStyle name="Normal 17 3 2 5" xfId="12236"/>
    <cellStyle name="Normal 17 3 2 5 2" xfId="12237"/>
    <cellStyle name="Normal 17 3 2 5 2 2" xfId="12238"/>
    <cellStyle name="Normal 17 3 2 5 3" xfId="12239"/>
    <cellStyle name="Normal 17 3 2 6" xfId="12240"/>
    <cellStyle name="Normal 17 3 2 6 2" xfId="12241"/>
    <cellStyle name="Normal 17 3 2 7" xfId="12242"/>
    <cellStyle name="Normal 17 3 2 7 2" xfId="12243"/>
    <cellStyle name="Normal 17 3 2 8" xfId="12244"/>
    <cellStyle name="Normal 17 3 2 9" xfId="12245"/>
    <cellStyle name="Normal 17 3 3" xfId="12246"/>
    <cellStyle name="Normal 17 3 3 2" xfId="12247"/>
    <cellStyle name="Normal 17 3 3 2 2" xfId="12248"/>
    <cellStyle name="Normal 17 3 3 2 2 2" xfId="12249"/>
    <cellStyle name="Normal 17 3 3 2 2 2 2" xfId="12250"/>
    <cellStyle name="Normal 17 3 3 2 2 3" xfId="12251"/>
    <cellStyle name="Normal 17 3 3 2 3" xfId="12252"/>
    <cellStyle name="Normal 17 3 3 2 3 2" xfId="12253"/>
    <cellStyle name="Normal 17 3 3 2 4" xfId="12254"/>
    <cellStyle name="Normal 17 3 3 3" xfId="12255"/>
    <cellStyle name="Normal 17 3 3 3 2" xfId="12256"/>
    <cellStyle name="Normal 17 3 3 3 2 2" xfId="12257"/>
    <cellStyle name="Normal 17 3 3 3 3" xfId="12258"/>
    <cellStyle name="Normal 17 3 3 4" xfId="12259"/>
    <cellStyle name="Normal 17 3 3 4 2" xfId="12260"/>
    <cellStyle name="Normal 17 3 3 5" xfId="12261"/>
    <cellStyle name="Normal 17 3 4" xfId="12262"/>
    <cellStyle name="Normal 17 3 4 2" xfId="12263"/>
    <cellStyle name="Normal 17 3 4 2 2" xfId="12264"/>
    <cellStyle name="Normal 17 3 4 2 2 2" xfId="12265"/>
    <cellStyle name="Normal 17 3 4 2 3" xfId="12266"/>
    <cellStyle name="Normal 17 3 4 3" xfId="12267"/>
    <cellStyle name="Normal 17 3 4 3 2" xfId="12268"/>
    <cellStyle name="Normal 17 3 4 4" xfId="12269"/>
    <cellStyle name="Normal 17 3 5" xfId="12270"/>
    <cellStyle name="Normal 17 3 5 2" xfId="12271"/>
    <cellStyle name="Normal 17 3 5 2 2" xfId="12272"/>
    <cellStyle name="Normal 17 3 5 2 2 2" xfId="12273"/>
    <cellStyle name="Normal 17 3 5 2 3" xfId="12274"/>
    <cellStyle name="Normal 17 3 5 3" xfId="12275"/>
    <cellStyle name="Normal 17 3 5 3 2" xfId="12276"/>
    <cellStyle name="Normal 17 3 5 4" xfId="12277"/>
    <cellStyle name="Normal 17 3 6" xfId="12278"/>
    <cellStyle name="Normal 17 3 6 2" xfId="12279"/>
    <cellStyle name="Normal 17 3 6 2 2" xfId="12280"/>
    <cellStyle name="Normal 17 3 6 3" xfId="12281"/>
    <cellStyle name="Normal 17 3 7" xfId="12282"/>
    <cellStyle name="Normal 17 3 7 2" xfId="12283"/>
    <cellStyle name="Normal 17 3 8" xfId="12284"/>
    <cellStyle name="Normal 17 3 8 2" xfId="12285"/>
    <cellStyle name="Normal 17 3 9" xfId="12286"/>
    <cellStyle name="Normal 17 4" xfId="12287"/>
    <cellStyle name="Normal 17 4 2" xfId="12288"/>
    <cellStyle name="Normal 17 4 2 2" xfId="12289"/>
    <cellStyle name="Normal 17 4 2 2 2" xfId="12290"/>
    <cellStyle name="Normal 17 4 2 2 2 2" xfId="12291"/>
    <cellStyle name="Normal 17 4 2 2 2 2 2" xfId="12292"/>
    <cellStyle name="Normal 17 4 2 2 2 3" xfId="12293"/>
    <cellStyle name="Normal 17 4 2 2 3" xfId="12294"/>
    <cellStyle name="Normal 17 4 2 2 3 2" xfId="12295"/>
    <cellStyle name="Normal 17 4 2 2 4" xfId="12296"/>
    <cellStyle name="Normal 17 4 2 3" xfId="12297"/>
    <cellStyle name="Normal 17 4 2 3 2" xfId="12298"/>
    <cellStyle name="Normal 17 4 2 3 2 2" xfId="12299"/>
    <cellStyle name="Normal 17 4 2 3 3" xfId="12300"/>
    <cellStyle name="Normal 17 4 2 4" xfId="12301"/>
    <cellStyle name="Normal 17 4 2 4 2" xfId="12302"/>
    <cellStyle name="Normal 17 4 2 5" xfId="12303"/>
    <cellStyle name="Normal 17 4 3" xfId="12304"/>
    <cellStyle name="Normal 17 4 3 2" xfId="12305"/>
    <cellStyle name="Normal 17 4 3 2 2" xfId="12306"/>
    <cellStyle name="Normal 17 4 3 2 2 2" xfId="12307"/>
    <cellStyle name="Normal 17 4 3 2 3" xfId="12308"/>
    <cellStyle name="Normal 17 4 3 3" xfId="12309"/>
    <cellStyle name="Normal 17 4 3 3 2" xfId="12310"/>
    <cellStyle name="Normal 17 4 3 4" xfId="12311"/>
    <cellStyle name="Normal 17 4 4" xfId="12312"/>
    <cellStyle name="Normal 17 4 4 2" xfId="12313"/>
    <cellStyle name="Normal 17 4 4 2 2" xfId="12314"/>
    <cellStyle name="Normal 17 4 4 2 2 2" xfId="12315"/>
    <cellStyle name="Normal 17 4 4 2 3" xfId="12316"/>
    <cellStyle name="Normal 17 4 4 3" xfId="12317"/>
    <cellStyle name="Normal 17 4 4 3 2" xfId="12318"/>
    <cellStyle name="Normal 17 4 4 4" xfId="12319"/>
    <cellStyle name="Normal 17 4 5" xfId="12320"/>
    <cellStyle name="Normal 17 4 5 2" xfId="12321"/>
    <cellStyle name="Normal 17 4 5 2 2" xfId="12322"/>
    <cellStyle name="Normal 17 4 5 3" xfId="12323"/>
    <cellStyle name="Normal 17 4 6" xfId="12324"/>
    <cellStyle name="Normal 17 4 6 2" xfId="12325"/>
    <cellStyle name="Normal 17 4 7" xfId="12326"/>
    <cellStyle name="Normal 17 4 7 2" xfId="12327"/>
    <cellStyle name="Normal 17 4 8" xfId="12328"/>
    <cellStyle name="Normal 17 4 9" xfId="12329"/>
    <cellStyle name="Normal 17 5" xfId="12330"/>
    <cellStyle name="Normal 17 5 2" xfId="12331"/>
    <cellStyle name="Normal 17 5 2 2" xfId="12332"/>
    <cellStyle name="Normal 17 5 2 2 2" xfId="12333"/>
    <cellStyle name="Normal 17 5 2 2 2 2" xfId="12334"/>
    <cellStyle name="Normal 17 5 2 2 3" xfId="12335"/>
    <cellStyle name="Normal 17 5 2 3" xfId="12336"/>
    <cellStyle name="Normal 17 5 2 3 2" xfId="12337"/>
    <cellStyle name="Normal 17 5 2 4" xfId="12338"/>
    <cellStyle name="Normal 17 5 3" xfId="12339"/>
    <cellStyle name="Normal 17 5 3 2" xfId="12340"/>
    <cellStyle name="Normal 17 5 3 2 2" xfId="12341"/>
    <cellStyle name="Normal 17 5 3 3" xfId="12342"/>
    <cellStyle name="Normal 17 5 4" xfId="12343"/>
    <cellStyle name="Normal 17 5 4 2" xfId="12344"/>
    <cellStyle name="Normal 17 5 5" xfId="12345"/>
    <cellStyle name="Normal 17 6" xfId="12346"/>
    <cellStyle name="Normal 17 6 2" xfId="12347"/>
    <cellStyle name="Normal 17 6 2 2" xfId="12348"/>
    <cellStyle name="Normal 17 6 2 2 2" xfId="12349"/>
    <cellStyle name="Normal 17 6 2 3" xfId="12350"/>
    <cellStyle name="Normal 17 6 3" xfId="12351"/>
    <cellStyle name="Normal 17 6 3 2" xfId="12352"/>
    <cellStyle name="Normal 17 6 4" xfId="12353"/>
    <cellStyle name="Normal 17 7" xfId="12354"/>
    <cellStyle name="Normal 17 7 2" xfId="12355"/>
    <cellStyle name="Normal 17 7 2 2" xfId="12356"/>
    <cellStyle name="Normal 17 7 2 2 2" xfId="12357"/>
    <cellStyle name="Normal 17 7 2 3" xfId="12358"/>
    <cellStyle name="Normal 17 7 3" xfId="12359"/>
    <cellStyle name="Normal 17 7 3 2" xfId="12360"/>
    <cellStyle name="Normal 17 7 4" xfId="12361"/>
    <cellStyle name="Normal 17 8" xfId="12362"/>
    <cellStyle name="Normal 17 8 2" xfId="12363"/>
    <cellStyle name="Normal 17 8 2 2" xfId="12364"/>
    <cellStyle name="Normal 17 8 3" xfId="12365"/>
    <cellStyle name="Normal 17 9" xfId="12366"/>
    <cellStyle name="Normal 17 9 2" xfId="12367"/>
    <cellStyle name="Normal 17_T-straight with PEDs adjustor" xfId="12368"/>
    <cellStyle name="Normal 18" xfId="1232"/>
    <cellStyle name="Normal 18 10" xfId="12369"/>
    <cellStyle name="Normal 18 10 2" xfId="12370"/>
    <cellStyle name="Normal 18 11" xfId="12371"/>
    <cellStyle name="Normal 18 2" xfId="1233"/>
    <cellStyle name="Normal 18 2 2" xfId="1234"/>
    <cellStyle name="Normal 18 2 2 2" xfId="12372"/>
    <cellStyle name="Normal 18 2 2 2 2" xfId="12373"/>
    <cellStyle name="Normal 18 2 2 2 2 2" xfId="12374"/>
    <cellStyle name="Normal 18 2 2 2 2 2 2" xfId="12375"/>
    <cellStyle name="Normal 18 2 2 2 2 3" xfId="12376"/>
    <cellStyle name="Normal 18 2 2 2 3" xfId="12377"/>
    <cellStyle name="Normal 18 2 2 2 3 2" xfId="12378"/>
    <cellStyle name="Normal 18 2 2 2 4" xfId="12379"/>
    <cellStyle name="Normal 18 2 2 3" xfId="12380"/>
    <cellStyle name="Normal 18 2 2 3 2" xfId="12381"/>
    <cellStyle name="Normal 18 2 2 3 2 2" xfId="12382"/>
    <cellStyle name="Normal 18 2 2 3 3" xfId="12383"/>
    <cellStyle name="Normal 18 2 2 4" xfId="12384"/>
    <cellStyle name="Normal 18 2 2 4 2" xfId="12385"/>
    <cellStyle name="Normal 18 2 2 5" xfId="12386"/>
    <cellStyle name="Normal 18 2 3" xfId="12387"/>
    <cellStyle name="Normal 18 2 3 2" xfId="12388"/>
    <cellStyle name="Normal 18 2 3 2 2" xfId="12389"/>
    <cellStyle name="Normal 18 2 3 2 2 2" xfId="12390"/>
    <cellStyle name="Normal 18 2 3 2 3" xfId="12391"/>
    <cellStyle name="Normal 18 2 3 3" xfId="12392"/>
    <cellStyle name="Normal 18 2 3 3 2" xfId="12393"/>
    <cellStyle name="Normal 18 2 3 4" xfId="12394"/>
    <cellStyle name="Normal 18 2 4" xfId="12395"/>
    <cellStyle name="Normal 18 2 4 2" xfId="12396"/>
    <cellStyle name="Normal 18 2 4 2 2" xfId="12397"/>
    <cellStyle name="Normal 18 2 4 2 2 2" xfId="12398"/>
    <cellStyle name="Normal 18 2 4 2 3" xfId="12399"/>
    <cellStyle name="Normal 18 2 4 3" xfId="12400"/>
    <cellStyle name="Normal 18 2 4 3 2" xfId="12401"/>
    <cellStyle name="Normal 18 2 4 4" xfId="12402"/>
    <cellStyle name="Normal 18 2 5" xfId="12403"/>
    <cellStyle name="Normal 18 2 5 2" xfId="12404"/>
    <cellStyle name="Normal 18 2 5 2 2" xfId="12405"/>
    <cellStyle name="Normal 18 2 5 3" xfId="12406"/>
    <cellStyle name="Normal 18 2 6" xfId="12407"/>
    <cellStyle name="Normal 18 2 6 2" xfId="12408"/>
    <cellStyle name="Normal 18 2 7" xfId="12409"/>
    <cellStyle name="Normal 18 2 7 2" xfId="12410"/>
    <cellStyle name="Normal 18 2 8" xfId="12411"/>
    <cellStyle name="Normal 18 3" xfId="1235"/>
    <cellStyle name="Normal 18 3 2" xfId="12412"/>
    <cellStyle name="Normal 18 3 2 2" xfId="12413"/>
    <cellStyle name="Normal 18 3 2 2 2" xfId="12414"/>
    <cellStyle name="Normal 18 3 2 2 2 2" xfId="12415"/>
    <cellStyle name="Normal 18 3 2 2 2 2 2" xfId="12416"/>
    <cellStyle name="Normal 18 3 2 2 2 3" xfId="12417"/>
    <cellStyle name="Normal 18 3 2 2 3" xfId="12418"/>
    <cellStyle name="Normal 18 3 2 2 3 2" xfId="12419"/>
    <cellStyle name="Normal 18 3 2 2 4" xfId="12420"/>
    <cellStyle name="Normal 18 3 2 3" xfId="12421"/>
    <cellStyle name="Normal 18 3 2 3 2" xfId="12422"/>
    <cellStyle name="Normal 18 3 2 3 2 2" xfId="12423"/>
    <cellStyle name="Normal 18 3 2 3 3" xfId="12424"/>
    <cellStyle name="Normal 18 3 2 4" xfId="12425"/>
    <cellStyle name="Normal 18 3 2 4 2" xfId="12426"/>
    <cellStyle name="Normal 18 3 2 5" xfId="12427"/>
    <cellStyle name="Normal 18 3 3" xfId="12428"/>
    <cellStyle name="Normal 18 3 3 2" xfId="12429"/>
    <cellStyle name="Normal 18 3 3 2 2" xfId="12430"/>
    <cellStyle name="Normal 18 3 3 2 2 2" xfId="12431"/>
    <cellStyle name="Normal 18 3 3 2 3" xfId="12432"/>
    <cellStyle name="Normal 18 3 3 3" xfId="12433"/>
    <cellStyle name="Normal 18 3 3 3 2" xfId="12434"/>
    <cellStyle name="Normal 18 3 3 4" xfId="12435"/>
    <cellStyle name="Normal 18 3 4" xfId="12436"/>
    <cellStyle name="Normal 18 3 4 2" xfId="12437"/>
    <cellStyle name="Normal 18 3 4 2 2" xfId="12438"/>
    <cellStyle name="Normal 18 3 4 3" xfId="12439"/>
    <cellStyle name="Normal 18 3 5" xfId="12440"/>
    <cellStyle name="Normal 18 3 5 2" xfId="12441"/>
    <cellStyle name="Normal 18 3 6" xfId="12442"/>
    <cellStyle name="Normal 18 4" xfId="12443"/>
    <cellStyle name="Normal 18 4 2" xfId="12444"/>
    <cellStyle name="Normal 18 4 2 2" xfId="12445"/>
    <cellStyle name="Normal 18 4 2 2 2" xfId="12446"/>
    <cellStyle name="Normal 18 4 2 2 2 2" xfId="12447"/>
    <cellStyle name="Normal 18 4 2 2 3" xfId="12448"/>
    <cellStyle name="Normal 18 4 2 3" xfId="12449"/>
    <cellStyle name="Normal 18 4 2 3 2" xfId="12450"/>
    <cellStyle name="Normal 18 4 2 4" xfId="12451"/>
    <cellStyle name="Normal 18 4 3" xfId="12452"/>
    <cellStyle name="Normal 18 4 3 2" xfId="12453"/>
    <cellStyle name="Normal 18 4 3 2 2" xfId="12454"/>
    <cellStyle name="Normal 18 4 3 3" xfId="12455"/>
    <cellStyle name="Normal 18 4 4" xfId="12456"/>
    <cellStyle name="Normal 18 4 4 2" xfId="12457"/>
    <cellStyle name="Normal 18 4 5" xfId="12458"/>
    <cellStyle name="Normal 18 5" xfId="12459"/>
    <cellStyle name="Normal 18 5 2" xfId="12460"/>
    <cellStyle name="Normal 18 5 2 2" xfId="12461"/>
    <cellStyle name="Normal 18 5 2 2 2" xfId="12462"/>
    <cellStyle name="Normal 18 5 2 3" xfId="12463"/>
    <cellStyle name="Normal 18 5 3" xfId="12464"/>
    <cellStyle name="Normal 18 5 3 2" xfId="12465"/>
    <cellStyle name="Normal 18 5 4" xfId="12466"/>
    <cellStyle name="Normal 18 6" xfId="12467"/>
    <cellStyle name="Normal 18 6 2" xfId="12468"/>
    <cellStyle name="Normal 18 6 2 2" xfId="12469"/>
    <cellStyle name="Normal 18 6 2 2 2" xfId="12470"/>
    <cellStyle name="Normal 18 6 2 3" xfId="12471"/>
    <cellStyle name="Normal 18 6 3" xfId="12472"/>
    <cellStyle name="Normal 18 6 3 2" xfId="12473"/>
    <cellStyle name="Normal 18 6 4" xfId="12474"/>
    <cellStyle name="Normal 18 7" xfId="12475"/>
    <cellStyle name="Normal 18 7 2" xfId="12476"/>
    <cellStyle name="Normal 18 7 2 2" xfId="12477"/>
    <cellStyle name="Normal 18 7 2 2 2" xfId="12478"/>
    <cellStyle name="Normal 18 7 2 3" xfId="12479"/>
    <cellStyle name="Normal 18 7 3" xfId="12480"/>
    <cellStyle name="Normal 18 7 3 2" xfId="12481"/>
    <cellStyle name="Normal 18 7 4" xfId="12482"/>
    <cellStyle name="Normal 18 8" xfId="12483"/>
    <cellStyle name="Normal 18 8 2" xfId="12484"/>
    <cellStyle name="Normal 18 8 2 2" xfId="12485"/>
    <cellStyle name="Normal 18 8 3" xfId="12486"/>
    <cellStyle name="Normal 18 9" xfId="12487"/>
    <cellStyle name="Normal 18 9 2" xfId="12488"/>
    <cellStyle name="Normal 18_T-straight with PEDs adjustor" xfId="12489"/>
    <cellStyle name="Normal 19" xfId="1236"/>
    <cellStyle name="Normal 19 10" xfId="12490"/>
    <cellStyle name="Normal 19 11" xfId="12491"/>
    <cellStyle name="Normal 19 2" xfId="12492"/>
    <cellStyle name="Normal 19 2 2" xfId="12493"/>
    <cellStyle name="Normal 19 2 2 2" xfId="12494"/>
    <cellStyle name="Normal 19 2 2 2 2" xfId="12495"/>
    <cellStyle name="Normal 19 2 2 2 2 2" xfId="12496"/>
    <cellStyle name="Normal 19 2 2 2 2 2 2" xfId="12497"/>
    <cellStyle name="Normal 19 2 2 2 2 3" xfId="12498"/>
    <cellStyle name="Normal 19 2 2 2 3" xfId="12499"/>
    <cellStyle name="Normal 19 2 2 2 3 2" xfId="12500"/>
    <cellStyle name="Normal 19 2 2 2 4" xfId="12501"/>
    <cellStyle name="Normal 19 2 2 3" xfId="12502"/>
    <cellStyle name="Normal 19 2 2 3 2" xfId="12503"/>
    <cellStyle name="Normal 19 2 2 3 2 2" xfId="12504"/>
    <cellStyle name="Normal 19 2 2 3 3" xfId="12505"/>
    <cellStyle name="Normal 19 2 2 4" xfId="12506"/>
    <cellStyle name="Normal 19 2 2 4 2" xfId="12507"/>
    <cellStyle name="Normal 19 2 2 5" xfId="12508"/>
    <cellStyle name="Normal 19 2 3" xfId="12509"/>
    <cellStyle name="Normal 19 2 3 2" xfId="12510"/>
    <cellStyle name="Normal 19 2 3 2 2" xfId="12511"/>
    <cellStyle name="Normal 19 2 3 2 2 2" xfId="12512"/>
    <cellStyle name="Normal 19 2 3 2 3" xfId="12513"/>
    <cellStyle name="Normal 19 2 3 3" xfId="12514"/>
    <cellStyle name="Normal 19 2 3 3 2" xfId="12515"/>
    <cellStyle name="Normal 19 2 3 4" xfId="12516"/>
    <cellStyle name="Normal 19 2 4" xfId="12517"/>
    <cellStyle name="Normal 19 2 4 2" xfId="12518"/>
    <cellStyle name="Normal 19 2 4 2 2" xfId="12519"/>
    <cellStyle name="Normal 19 2 4 2 2 2" xfId="12520"/>
    <cellStyle name="Normal 19 2 4 2 3" xfId="12521"/>
    <cellStyle name="Normal 19 2 4 3" xfId="12522"/>
    <cellStyle name="Normal 19 2 4 3 2" xfId="12523"/>
    <cellStyle name="Normal 19 2 4 4" xfId="12524"/>
    <cellStyle name="Normal 19 2 5" xfId="12525"/>
    <cellStyle name="Normal 19 2 5 2" xfId="12526"/>
    <cellStyle name="Normal 19 2 5 2 2" xfId="12527"/>
    <cellStyle name="Normal 19 2 5 3" xfId="12528"/>
    <cellStyle name="Normal 19 2 6" xfId="12529"/>
    <cellStyle name="Normal 19 2 6 2" xfId="12530"/>
    <cellStyle name="Normal 19 2 7" xfId="12531"/>
    <cellStyle name="Normal 19 2 7 2" xfId="12532"/>
    <cellStyle name="Normal 19 2 8" xfId="12533"/>
    <cellStyle name="Normal 19 3" xfId="12534"/>
    <cellStyle name="Normal 19 3 2" xfId="12535"/>
    <cellStyle name="Normal 19 3 2 2" xfId="12536"/>
    <cellStyle name="Normal 19 3 2 2 2" xfId="12537"/>
    <cellStyle name="Normal 19 3 2 2 2 2" xfId="12538"/>
    <cellStyle name="Normal 19 3 2 2 2 2 2" xfId="12539"/>
    <cellStyle name="Normal 19 3 2 2 2 3" xfId="12540"/>
    <cellStyle name="Normal 19 3 2 2 3" xfId="12541"/>
    <cellStyle name="Normal 19 3 2 2 3 2" xfId="12542"/>
    <cellStyle name="Normal 19 3 2 2 4" xfId="12543"/>
    <cellStyle name="Normal 19 3 2 3" xfId="12544"/>
    <cellStyle name="Normal 19 3 2 3 2" xfId="12545"/>
    <cellStyle name="Normal 19 3 2 3 2 2" xfId="12546"/>
    <cellStyle name="Normal 19 3 2 3 3" xfId="12547"/>
    <cellStyle name="Normal 19 3 2 4" xfId="12548"/>
    <cellStyle name="Normal 19 3 2 4 2" xfId="12549"/>
    <cellStyle name="Normal 19 3 2 5" xfId="12550"/>
    <cellStyle name="Normal 19 3 3" xfId="12551"/>
    <cellStyle name="Normal 19 3 3 2" xfId="12552"/>
    <cellStyle name="Normal 19 3 3 2 2" xfId="12553"/>
    <cellStyle name="Normal 19 3 3 2 2 2" xfId="12554"/>
    <cellStyle name="Normal 19 3 3 2 3" xfId="12555"/>
    <cellStyle name="Normal 19 3 3 3" xfId="12556"/>
    <cellStyle name="Normal 19 3 3 3 2" xfId="12557"/>
    <cellStyle name="Normal 19 3 3 4" xfId="12558"/>
    <cellStyle name="Normal 19 3 4" xfId="12559"/>
    <cellStyle name="Normal 19 3 4 2" xfId="12560"/>
    <cellStyle name="Normal 19 3 4 2 2" xfId="12561"/>
    <cellStyle name="Normal 19 3 4 3" xfId="12562"/>
    <cellStyle name="Normal 19 3 5" xfId="12563"/>
    <cellStyle name="Normal 19 3 5 2" xfId="12564"/>
    <cellStyle name="Normal 19 3 6" xfId="12565"/>
    <cellStyle name="Normal 19 3 7" xfId="12566"/>
    <cellStyle name="Normal 19 4" xfId="12567"/>
    <cellStyle name="Normal 19 4 2" xfId="12568"/>
    <cellStyle name="Normal 19 5" xfId="12569"/>
    <cellStyle name="Normal 19 5 2" xfId="12570"/>
    <cellStyle name="Normal 19 5 2 2" xfId="12571"/>
    <cellStyle name="Normal 19 5 2 2 2" xfId="12572"/>
    <cellStyle name="Normal 19 5 2 2 2 2" xfId="12573"/>
    <cellStyle name="Normal 19 5 2 2 3" xfId="12574"/>
    <cellStyle name="Normal 19 5 2 3" xfId="12575"/>
    <cellStyle name="Normal 19 5 2 3 2" xfId="12576"/>
    <cellStyle name="Normal 19 5 2 4" xfId="12577"/>
    <cellStyle name="Normal 19 5 3" xfId="12578"/>
    <cellStyle name="Normal 19 5 3 2" xfId="12579"/>
    <cellStyle name="Normal 19 5 3 2 2" xfId="12580"/>
    <cellStyle name="Normal 19 5 3 3" xfId="12581"/>
    <cellStyle name="Normal 19 5 4" xfId="12582"/>
    <cellStyle name="Normal 19 5 4 2" xfId="12583"/>
    <cellStyle name="Normal 19 5 5" xfId="12584"/>
    <cellStyle name="Normal 19 6" xfId="12585"/>
    <cellStyle name="Normal 19 6 2" xfId="12586"/>
    <cellStyle name="Normal 19 6 2 2" xfId="12587"/>
    <cellStyle name="Normal 19 6 2 2 2" xfId="12588"/>
    <cellStyle name="Normal 19 6 2 3" xfId="12589"/>
    <cellStyle name="Normal 19 6 3" xfId="12590"/>
    <cellStyle name="Normal 19 6 3 2" xfId="12591"/>
    <cellStyle name="Normal 19 6 4" xfId="12592"/>
    <cellStyle name="Normal 19 7" xfId="12593"/>
    <cellStyle name="Normal 19 7 2" xfId="12594"/>
    <cellStyle name="Normal 19 8" xfId="12595"/>
    <cellStyle name="Normal 19 8 2" xfId="12596"/>
    <cellStyle name="Normal 19 8 2 2" xfId="12597"/>
    <cellStyle name="Normal 19 8 3" xfId="12598"/>
    <cellStyle name="Normal 19 9" xfId="12599"/>
    <cellStyle name="Normal 19 9 2" xfId="12600"/>
    <cellStyle name="Normal 19_T-straight with PEDs adjustor" xfId="12601"/>
    <cellStyle name="Normal 2" xfId="1237"/>
    <cellStyle name="Normal 2 10" xfId="12602"/>
    <cellStyle name="Normal 2 11" xfId="12603"/>
    <cellStyle name="Normal 2 12" xfId="12604"/>
    <cellStyle name="Normal 2 13" xfId="12605"/>
    <cellStyle name="Normal 2 2" xfId="1238"/>
    <cellStyle name="Normal 2 2 2" xfId="1239"/>
    <cellStyle name="Normal 2 2 2 2" xfId="12606"/>
    <cellStyle name="Normal 2 2 2 2 2" xfId="12607"/>
    <cellStyle name="Normal 2 2 2_T-straight with PEDs adjustor" xfId="12608"/>
    <cellStyle name="Normal 2 2 3" xfId="1240"/>
    <cellStyle name="Normal 2 2 3 2" xfId="12609"/>
    <cellStyle name="Normal 2 2 4" xfId="12610"/>
    <cellStyle name="Normal 2 3" xfId="1241"/>
    <cellStyle name="Normal 2 3 2" xfId="1242"/>
    <cellStyle name="Normal 2 3 2 2" xfId="12611"/>
    <cellStyle name="Normal 2 3 2_T-straight with PEDs adjustor" xfId="12612"/>
    <cellStyle name="Normal 2 3 3" xfId="12613"/>
    <cellStyle name="Normal 2 4" xfId="1243"/>
    <cellStyle name="Normal 2 4 2" xfId="1244"/>
    <cellStyle name="Normal 2 4 2 2" xfId="12614"/>
    <cellStyle name="Normal 2 4 2 2 2" xfId="12615"/>
    <cellStyle name="Normal 2 4 2 2 2 2" xfId="12616"/>
    <cellStyle name="Normal 2 4 2 2 2 2 2" xfId="12617"/>
    <cellStyle name="Normal 2 4 2 2 2 3" xfId="12618"/>
    <cellStyle name="Normal 2 4 2 2 3" xfId="12619"/>
    <cellStyle name="Normal 2 4 2 2 3 2" xfId="12620"/>
    <cellStyle name="Normal 2 4 2 2 4" xfId="12621"/>
    <cellStyle name="Normal 2 4 2 3" xfId="12622"/>
    <cellStyle name="Normal 2 4 2 3 2" xfId="12623"/>
    <cellStyle name="Normal 2 4 2 3 2 2" xfId="12624"/>
    <cellStyle name="Normal 2 4 2 3 3" xfId="12625"/>
    <cellStyle name="Normal 2 4 2 4" xfId="12626"/>
    <cellStyle name="Normal 2 4 2 4 2" xfId="12627"/>
    <cellStyle name="Normal 2 4 2 5" xfId="12628"/>
    <cellStyle name="Normal 2 4 3" xfId="12629"/>
    <cellStyle name="Normal 2 4 3 2" xfId="12630"/>
    <cellStyle name="Normal 2 4 3 2 2" xfId="12631"/>
    <cellStyle name="Normal 2 4 3 2 2 2" xfId="12632"/>
    <cellStyle name="Normal 2 4 3 2 3" xfId="12633"/>
    <cellStyle name="Normal 2 4 3 3" xfId="12634"/>
    <cellStyle name="Normal 2 4 3 3 2" xfId="12635"/>
    <cellStyle name="Normal 2 4 3 4" xfId="12636"/>
    <cellStyle name="Normal 2 4 4" xfId="12637"/>
    <cellStyle name="Normal 2 4 4 2" xfId="12638"/>
    <cellStyle name="Normal 2 4 4 2 2" xfId="12639"/>
    <cellStyle name="Normal 2 4 4 3" xfId="12640"/>
    <cellStyle name="Normal 2 4 5" xfId="12641"/>
    <cellStyle name="Normal 2 4 5 2" xfId="12642"/>
    <cellStyle name="Normal 2 4 6" xfId="12643"/>
    <cellStyle name="Normal 2 4_T-straight with PEDs adjustor" xfId="12644"/>
    <cellStyle name="Normal 2 5" xfId="1245"/>
    <cellStyle name="Normal 2 5 2" xfId="1246"/>
    <cellStyle name="Normal 2 5 2 2" xfId="12645"/>
    <cellStyle name="Normal 2 5 2 2 2" xfId="12646"/>
    <cellStyle name="Normal 2 5 2 2 3" xfId="12647"/>
    <cellStyle name="Normal 2 5 2 3" xfId="12648"/>
    <cellStyle name="Normal 2 5 2 4" xfId="12649"/>
    <cellStyle name="Normal 2 5 3" xfId="12650"/>
    <cellStyle name="Normal 2 5 3 2" xfId="12651"/>
    <cellStyle name="Normal 2 5 3 2 2" xfId="12652"/>
    <cellStyle name="Normal 2 5 3 3" xfId="12653"/>
    <cellStyle name="Normal 2 5 3 4" xfId="12654"/>
    <cellStyle name="Normal 2 5 4" xfId="12655"/>
    <cellStyle name="Normal 2 5 4 2" xfId="12656"/>
    <cellStyle name="Normal 2 5 5" xfId="12657"/>
    <cellStyle name="Normal 2 5 6" xfId="12658"/>
    <cellStyle name="Normal 2 5_T-straight with PEDs adjustor" xfId="12659"/>
    <cellStyle name="Normal 2 6" xfId="1247"/>
    <cellStyle name="Normal 2 6 2" xfId="1248"/>
    <cellStyle name="Normal 2 6 2 2" xfId="12660"/>
    <cellStyle name="Normal 2 6 3" xfId="12661"/>
    <cellStyle name="Normal 2 6 4" xfId="12662"/>
    <cellStyle name="Normal 2 7" xfId="12663"/>
    <cellStyle name="Normal 2 8" xfId="12664"/>
    <cellStyle name="Normal 2 9" xfId="12665"/>
    <cellStyle name="Normal 2_SC IP analytical dataset summary part 1 2011-01-29" xfId="1249"/>
    <cellStyle name="Normal 20" xfId="1250"/>
    <cellStyle name="Normal 20 10" xfId="12666"/>
    <cellStyle name="Normal 20 10 2" xfId="12667"/>
    <cellStyle name="Normal 20 11" xfId="12668"/>
    <cellStyle name="Normal 20 12" xfId="12669"/>
    <cellStyle name="Normal 20 2" xfId="12670"/>
    <cellStyle name="Normal 20 2 2" xfId="12671"/>
    <cellStyle name="Normal 20 2 2 2" xfId="12672"/>
    <cellStyle name="Normal 20 2 2 2 2" xfId="12673"/>
    <cellStyle name="Normal 20 2 2 2 2 2" xfId="12674"/>
    <cellStyle name="Normal 20 2 2 2 2 2 2" xfId="12675"/>
    <cellStyle name="Normal 20 2 2 2 2 3" xfId="12676"/>
    <cellStyle name="Normal 20 2 2 2 3" xfId="12677"/>
    <cellStyle name="Normal 20 2 2 2 3 2" xfId="12678"/>
    <cellStyle name="Normal 20 2 2 2 4" xfId="12679"/>
    <cellStyle name="Normal 20 2 2 3" xfId="12680"/>
    <cellStyle name="Normal 20 2 2 3 2" xfId="12681"/>
    <cellStyle name="Normal 20 2 2 3 2 2" xfId="12682"/>
    <cellStyle name="Normal 20 2 2 3 3" xfId="12683"/>
    <cellStyle name="Normal 20 2 2 4" xfId="12684"/>
    <cellStyle name="Normal 20 2 2 4 2" xfId="12685"/>
    <cellStyle name="Normal 20 2 2 5" xfId="12686"/>
    <cellStyle name="Normal 20 2 3" xfId="12687"/>
    <cellStyle name="Normal 20 2 3 2" xfId="12688"/>
    <cellStyle name="Normal 20 2 3 2 2" xfId="12689"/>
    <cellStyle name="Normal 20 2 3 2 2 2" xfId="12690"/>
    <cellStyle name="Normal 20 2 3 2 3" xfId="12691"/>
    <cellStyle name="Normal 20 2 3 3" xfId="12692"/>
    <cellStyle name="Normal 20 2 3 3 2" xfId="12693"/>
    <cellStyle name="Normal 20 2 3 4" xfId="12694"/>
    <cellStyle name="Normal 20 2 4" xfId="12695"/>
    <cellStyle name="Normal 20 2 4 2" xfId="12696"/>
    <cellStyle name="Normal 20 2 4 2 2" xfId="12697"/>
    <cellStyle name="Normal 20 2 4 2 2 2" xfId="12698"/>
    <cellStyle name="Normal 20 2 4 2 3" xfId="12699"/>
    <cellStyle name="Normal 20 2 4 3" xfId="12700"/>
    <cellStyle name="Normal 20 2 4 3 2" xfId="12701"/>
    <cellStyle name="Normal 20 2 4 4" xfId="12702"/>
    <cellStyle name="Normal 20 2 5" xfId="12703"/>
    <cellStyle name="Normal 20 2 5 2" xfId="12704"/>
    <cellStyle name="Normal 20 2 5 2 2" xfId="12705"/>
    <cellStyle name="Normal 20 2 5 3" xfId="12706"/>
    <cellStyle name="Normal 20 2 6" xfId="12707"/>
    <cellStyle name="Normal 20 2 6 2" xfId="12708"/>
    <cellStyle name="Normal 20 2 7" xfId="12709"/>
    <cellStyle name="Normal 20 2 7 2" xfId="12710"/>
    <cellStyle name="Normal 20 2 8" xfId="12711"/>
    <cellStyle name="Normal 20 2 9" xfId="12712"/>
    <cellStyle name="Normal 20 3" xfId="12713"/>
    <cellStyle name="Normal 20 3 2" xfId="12714"/>
    <cellStyle name="Normal 20 3 2 2" xfId="12715"/>
    <cellStyle name="Normal 20 3 2 2 2" xfId="12716"/>
    <cellStyle name="Normal 20 3 2 2 2 2" xfId="12717"/>
    <cellStyle name="Normal 20 3 2 2 2 2 2" xfId="12718"/>
    <cellStyle name="Normal 20 3 2 2 2 3" xfId="12719"/>
    <cellStyle name="Normal 20 3 2 2 3" xfId="12720"/>
    <cellStyle name="Normal 20 3 2 2 3 2" xfId="12721"/>
    <cellStyle name="Normal 20 3 2 2 4" xfId="12722"/>
    <cellStyle name="Normal 20 3 2 3" xfId="12723"/>
    <cellStyle name="Normal 20 3 2 3 2" xfId="12724"/>
    <cellStyle name="Normal 20 3 2 3 2 2" xfId="12725"/>
    <cellStyle name="Normal 20 3 2 3 3" xfId="12726"/>
    <cellStyle name="Normal 20 3 2 4" xfId="12727"/>
    <cellStyle name="Normal 20 3 2 4 2" xfId="12728"/>
    <cellStyle name="Normal 20 3 2 5" xfId="12729"/>
    <cellStyle name="Normal 20 3 3" xfId="12730"/>
    <cellStyle name="Normal 20 3 3 2" xfId="12731"/>
    <cellStyle name="Normal 20 3 3 2 2" xfId="12732"/>
    <cellStyle name="Normal 20 3 3 2 2 2" xfId="12733"/>
    <cellStyle name="Normal 20 3 3 2 3" xfId="12734"/>
    <cellStyle name="Normal 20 3 3 3" xfId="12735"/>
    <cellStyle name="Normal 20 3 3 3 2" xfId="12736"/>
    <cellStyle name="Normal 20 3 3 4" xfId="12737"/>
    <cellStyle name="Normal 20 3 4" xfId="12738"/>
    <cellStyle name="Normal 20 3 4 2" xfId="12739"/>
    <cellStyle name="Normal 20 3 4 2 2" xfId="12740"/>
    <cellStyle name="Normal 20 3 4 3" xfId="12741"/>
    <cellStyle name="Normal 20 3 5" xfId="12742"/>
    <cellStyle name="Normal 20 3 5 2" xfId="12743"/>
    <cellStyle name="Normal 20 3 6" xfId="12744"/>
    <cellStyle name="Normal 20 4" xfId="12745"/>
    <cellStyle name="Normal 20 4 2" xfId="12746"/>
    <cellStyle name="Normal 20 4 2 2" xfId="12747"/>
    <cellStyle name="Normal 20 4 2 2 2" xfId="12748"/>
    <cellStyle name="Normal 20 4 2 2 2 2" xfId="12749"/>
    <cellStyle name="Normal 20 4 2 2 3" xfId="12750"/>
    <cellStyle name="Normal 20 4 2 3" xfId="12751"/>
    <cellStyle name="Normal 20 4 2 3 2" xfId="12752"/>
    <cellStyle name="Normal 20 4 2 4" xfId="12753"/>
    <cellStyle name="Normal 20 4 3" xfId="12754"/>
    <cellStyle name="Normal 20 4 3 2" xfId="12755"/>
    <cellStyle name="Normal 20 4 3 2 2" xfId="12756"/>
    <cellStyle name="Normal 20 4 3 3" xfId="12757"/>
    <cellStyle name="Normal 20 4 4" xfId="12758"/>
    <cellStyle name="Normal 20 4 4 2" xfId="12759"/>
    <cellStyle name="Normal 20 4 5" xfId="12760"/>
    <cellStyle name="Normal 20 5" xfId="12761"/>
    <cellStyle name="Normal 20 5 2" xfId="12762"/>
    <cellStyle name="Normal 20 5 2 2" xfId="12763"/>
    <cellStyle name="Normal 20 5 2 2 2" xfId="12764"/>
    <cellStyle name="Normal 20 5 2 3" xfId="12765"/>
    <cellStyle name="Normal 20 5 3" xfId="12766"/>
    <cellStyle name="Normal 20 5 3 2" xfId="12767"/>
    <cellStyle name="Normal 20 5 4" xfId="12768"/>
    <cellStyle name="Normal 20 6" xfId="12769"/>
    <cellStyle name="Normal 20 6 2" xfId="12770"/>
    <cellStyle name="Normal 20 6 2 2" xfId="12771"/>
    <cellStyle name="Normal 20 6 2 2 2" xfId="12772"/>
    <cellStyle name="Normal 20 6 2 3" xfId="12773"/>
    <cellStyle name="Normal 20 6 3" xfId="12774"/>
    <cellStyle name="Normal 20 6 3 2" xfId="12775"/>
    <cellStyle name="Normal 20 6 4" xfId="12776"/>
    <cellStyle name="Normal 20 7" xfId="12777"/>
    <cellStyle name="Normal 20 7 2" xfId="12778"/>
    <cellStyle name="Normal 20 7 2 2" xfId="12779"/>
    <cellStyle name="Normal 20 7 2 2 2" xfId="12780"/>
    <cellStyle name="Normal 20 7 2 3" xfId="12781"/>
    <cellStyle name="Normal 20 7 3" xfId="12782"/>
    <cellStyle name="Normal 20 7 3 2" xfId="12783"/>
    <cellStyle name="Normal 20 7 4" xfId="12784"/>
    <cellStyle name="Normal 20 8" xfId="12785"/>
    <cellStyle name="Normal 20 8 2" xfId="12786"/>
    <cellStyle name="Normal 20 8 2 2" xfId="12787"/>
    <cellStyle name="Normal 20 8 3" xfId="12788"/>
    <cellStyle name="Normal 20 9" xfId="12789"/>
    <cellStyle name="Normal 20 9 2" xfId="12790"/>
    <cellStyle name="Normal 21" xfId="1251"/>
    <cellStyle name="Normal 21 2" xfId="12791"/>
    <cellStyle name="Normal 21 2 2" xfId="12792"/>
    <cellStyle name="Normal 21 2 2 2" xfId="12793"/>
    <cellStyle name="Normal 21 2 2 2 2" xfId="12794"/>
    <cellStyle name="Normal 21 2 2 2 2 2" xfId="12795"/>
    <cellStyle name="Normal 21 2 2 2 2 2 2" xfId="12796"/>
    <cellStyle name="Normal 21 2 2 2 2 3" xfId="12797"/>
    <cellStyle name="Normal 21 2 2 2 3" xfId="12798"/>
    <cellStyle name="Normal 21 2 2 2 3 2" xfId="12799"/>
    <cellStyle name="Normal 21 2 2 2 4" xfId="12800"/>
    <cellStyle name="Normal 21 2 2 3" xfId="12801"/>
    <cellStyle name="Normal 21 2 2 3 2" xfId="12802"/>
    <cellStyle name="Normal 21 2 2 3 2 2" xfId="12803"/>
    <cellStyle name="Normal 21 2 2 3 3" xfId="12804"/>
    <cellStyle name="Normal 21 2 2 4" xfId="12805"/>
    <cellStyle name="Normal 21 2 2 4 2" xfId="12806"/>
    <cellStyle name="Normal 21 2 2 5" xfId="12807"/>
    <cellStyle name="Normal 21 2 3" xfId="12808"/>
    <cellStyle name="Normal 21 2 3 2" xfId="12809"/>
    <cellStyle name="Normal 21 2 3 2 2" xfId="12810"/>
    <cellStyle name="Normal 21 2 3 2 2 2" xfId="12811"/>
    <cellStyle name="Normal 21 2 3 2 3" xfId="12812"/>
    <cellStyle name="Normal 21 2 3 3" xfId="12813"/>
    <cellStyle name="Normal 21 2 3 3 2" xfId="12814"/>
    <cellStyle name="Normal 21 2 3 4" xfId="12815"/>
    <cellStyle name="Normal 21 2 4" xfId="12816"/>
    <cellStyle name="Normal 21 2 4 2" xfId="12817"/>
    <cellStyle name="Normal 21 2 4 2 2" xfId="12818"/>
    <cellStyle name="Normal 21 2 4 2 2 2" xfId="12819"/>
    <cellStyle name="Normal 21 2 4 2 3" xfId="12820"/>
    <cellStyle name="Normal 21 2 4 3" xfId="12821"/>
    <cellStyle name="Normal 21 2 4 3 2" xfId="12822"/>
    <cellStyle name="Normal 21 2 4 4" xfId="12823"/>
    <cellStyle name="Normal 21 2 5" xfId="12824"/>
    <cellStyle name="Normal 21 2 5 2" xfId="12825"/>
    <cellStyle name="Normal 21 2 5 2 2" xfId="12826"/>
    <cellStyle name="Normal 21 2 5 3" xfId="12827"/>
    <cellStyle name="Normal 21 2 6" xfId="12828"/>
    <cellStyle name="Normal 21 2 6 2" xfId="12829"/>
    <cellStyle name="Normal 21 2 7" xfId="12830"/>
    <cellStyle name="Normal 21 3" xfId="12831"/>
    <cellStyle name="Normal 21 3 2" xfId="12832"/>
    <cellStyle name="Normal 21 3 2 2" xfId="12833"/>
    <cellStyle name="Normal 21 3 3" xfId="12834"/>
    <cellStyle name="Normal 21 3 3 2" xfId="12835"/>
    <cellStyle name="Normal 21 3 3 2 2" xfId="12836"/>
    <cellStyle name="Normal 21 3 3 3" xfId="12837"/>
    <cellStyle name="Normal 21 3 4" xfId="12838"/>
    <cellStyle name="Normal 21 3 4 2" xfId="12839"/>
    <cellStyle name="Normal 21 3 4 2 2" xfId="12840"/>
    <cellStyle name="Normal 21 3 4 3" xfId="12841"/>
    <cellStyle name="Normal 21 3 5" xfId="12842"/>
    <cellStyle name="Normal 21 4" xfId="12843"/>
    <cellStyle name="Normal 21 4 2" xfId="12844"/>
    <cellStyle name="Normal 21 5" xfId="12845"/>
    <cellStyle name="Normal 21 5 2" xfId="12846"/>
    <cellStyle name="Normal 21 5 2 2" xfId="12847"/>
    <cellStyle name="Normal 21 5 3" xfId="12848"/>
    <cellStyle name="Normal 21 6" xfId="12849"/>
    <cellStyle name="Normal 21 6 2" xfId="12850"/>
    <cellStyle name="Normal 21 6 2 2" xfId="12851"/>
    <cellStyle name="Normal 21 6 3" xfId="12852"/>
    <cellStyle name="Normal 21 7" xfId="12853"/>
    <cellStyle name="Normal 22" xfId="1252"/>
    <cellStyle name="Normal 22 2" xfId="12854"/>
    <cellStyle name="Normal 22 2 2" xfId="12855"/>
    <cellStyle name="Normal 22 2 2 2" xfId="12856"/>
    <cellStyle name="Normal 22 2 2 2 2" xfId="12857"/>
    <cellStyle name="Normal 22 2 2 2 2 2" xfId="12858"/>
    <cellStyle name="Normal 22 2 2 2 2 2 2" xfId="12859"/>
    <cellStyle name="Normal 22 2 2 2 2 3" xfId="12860"/>
    <cellStyle name="Normal 22 2 2 2 3" xfId="12861"/>
    <cellStyle name="Normal 22 2 2 2 3 2" xfId="12862"/>
    <cellStyle name="Normal 22 2 2 2 4" xfId="12863"/>
    <cellStyle name="Normal 22 2 2 3" xfId="12864"/>
    <cellStyle name="Normal 22 2 2 3 2" xfId="12865"/>
    <cellStyle name="Normal 22 2 2 3 2 2" xfId="12866"/>
    <cellStyle name="Normal 22 2 2 3 3" xfId="12867"/>
    <cellStyle name="Normal 22 2 2 4" xfId="12868"/>
    <cellStyle name="Normal 22 2 2 4 2" xfId="12869"/>
    <cellStyle name="Normal 22 2 2 5" xfId="12870"/>
    <cellStyle name="Normal 22 2 3" xfId="12871"/>
    <cellStyle name="Normal 22 2 3 2" xfId="12872"/>
    <cellStyle name="Normal 22 2 3 2 2" xfId="12873"/>
    <cellStyle name="Normal 22 2 3 2 2 2" xfId="12874"/>
    <cellStyle name="Normal 22 2 3 2 3" xfId="12875"/>
    <cellStyle name="Normal 22 2 3 3" xfId="12876"/>
    <cellStyle name="Normal 22 2 3 3 2" xfId="12877"/>
    <cellStyle name="Normal 22 2 3 4" xfId="12878"/>
    <cellStyle name="Normal 22 2 4" xfId="12879"/>
    <cellStyle name="Normal 22 2 4 2" xfId="12880"/>
    <cellStyle name="Normal 22 2 4 2 2" xfId="12881"/>
    <cellStyle name="Normal 22 2 4 3" xfId="12882"/>
    <cellStyle name="Normal 22 2 5" xfId="12883"/>
    <cellStyle name="Normal 22 2 5 2" xfId="12884"/>
    <cellStyle name="Normal 22 2 6" xfId="12885"/>
    <cellStyle name="Normal 22 3" xfId="12886"/>
    <cellStyle name="Normal 22 4" xfId="12887"/>
    <cellStyle name="Normal 22 4 2" xfId="12888"/>
    <cellStyle name="Normal 22 4 2 2" xfId="12889"/>
    <cellStyle name="Normal 22 4 2 2 2" xfId="12890"/>
    <cellStyle name="Normal 22 4 2 2 2 2" xfId="12891"/>
    <cellStyle name="Normal 22 4 2 2 3" xfId="12892"/>
    <cellStyle name="Normal 22 4 2 3" xfId="12893"/>
    <cellStyle name="Normal 22 4 2 3 2" xfId="12894"/>
    <cellStyle name="Normal 22 4 2 4" xfId="12895"/>
    <cellStyle name="Normal 22 4 3" xfId="12896"/>
    <cellStyle name="Normal 22 4 3 2" xfId="12897"/>
    <cellStyle name="Normal 22 4 3 2 2" xfId="12898"/>
    <cellStyle name="Normal 22 4 3 3" xfId="12899"/>
    <cellStyle name="Normal 22 4 4" xfId="12900"/>
    <cellStyle name="Normal 22 4 4 2" xfId="12901"/>
    <cellStyle name="Normal 22 4 5" xfId="12902"/>
    <cellStyle name="Normal 22 5" xfId="12903"/>
    <cellStyle name="Normal 22 5 2" xfId="12904"/>
    <cellStyle name="Normal 22 5 2 2" xfId="12905"/>
    <cellStyle name="Normal 22 5 2 2 2" xfId="12906"/>
    <cellStyle name="Normal 22 5 2 3" xfId="12907"/>
    <cellStyle name="Normal 22 5 3" xfId="12908"/>
    <cellStyle name="Normal 22 5 3 2" xfId="12909"/>
    <cellStyle name="Normal 22 5 4" xfId="12910"/>
    <cellStyle name="Normal 22 6" xfId="12911"/>
    <cellStyle name="Normal 22 7" xfId="12912"/>
    <cellStyle name="Normal 22 7 2" xfId="12913"/>
    <cellStyle name="Normal 22 7 2 2" xfId="12914"/>
    <cellStyle name="Normal 22 7 3" xfId="12915"/>
    <cellStyle name="Normal 22 8" xfId="12916"/>
    <cellStyle name="Normal 22 8 2" xfId="12917"/>
    <cellStyle name="Normal 22 9" xfId="12918"/>
    <cellStyle name="Normal 23" xfId="1253"/>
    <cellStyle name="Normal 23 2" xfId="12919"/>
    <cellStyle name="Normal 23 2 2" xfId="12920"/>
    <cellStyle name="Normal 23 2 2 2" xfId="12921"/>
    <cellStyle name="Normal 23 2 2 2 2" xfId="12922"/>
    <cellStyle name="Normal 23 2 2 2 2 2" xfId="12923"/>
    <cellStyle name="Normal 23 2 2 2 2 2 2" xfId="12924"/>
    <cellStyle name="Normal 23 2 2 2 2 3" xfId="12925"/>
    <cellStyle name="Normal 23 2 2 2 3" xfId="12926"/>
    <cellStyle name="Normal 23 2 2 2 3 2" xfId="12927"/>
    <cellStyle name="Normal 23 2 2 2 4" xfId="12928"/>
    <cellStyle name="Normal 23 2 2 3" xfId="12929"/>
    <cellStyle name="Normal 23 2 2 3 2" xfId="12930"/>
    <cellStyle name="Normal 23 2 2 3 2 2" xfId="12931"/>
    <cellStyle name="Normal 23 2 2 3 3" xfId="12932"/>
    <cellStyle name="Normal 23 2 2 4" xfId="12933"/>
    <cellStyle name="Normal 23 2 2 4 2" xfId="12934"/>
    <cellStyle name="Normal 23 2 2 5" xfId="12935"/>
    <cellStyle name="Normal 23 2 3" xfId="12936"/>
    <cellStyle name="Normal 23 2 3 2" xfId="12937"/>
    <cellStyle name="Normal 23 2 3 2 2" xfId="12938"/>
    <cellStyle name="Normal 23 2 3 2 2 2" xfId="12939"/>
    <cellStyle name="Normal 23 2 3 2 3" xfId="12940"/>
    <cellStyle name="Normal 23 2 3 3" xfId="12941"/>
    <cellStyle name="Normal 23 2 3 3 2" xfId="12942"/>
    <cellStyle name="Normal 23 2 3 4" xfId="12943"/>
    <cellStyle name="Normal 23 2 4" xfId="12944"/>
    <cellStyle name="Normal 23 2 4 2" xfId="12945"/>
    <cellStyle name="Normal 23 2 4 2 2" xfId="12946"/>
    <cellStyle name="Normal 23 2 4 3" xfId="12947"/>
    <cellStyle name="Normal 23 2 5" xfId="12948"/>
    <cellStyle name="Normal 23 2 5 2" xfId="12949"/>
    <cellStyle name="Normal 23 2 6" xfId="12950"/>
    <cellStyle name="Normal 23 3" xfId="12951"/>
    <cellStyle name="Normal 23 4" xfId="12952"/>
    <cellStyle name="Normal 23 4 2" xfId="12953"/>
    <cellStyle name="Normal 23 4 2 2" xfId="12954"/>
    <cellStyle name="Normal 23 4 2 2 2" xfId="12955"/>
    <cellStyle name="Normal 23 4 2 2 2 2" xfId="12956"/>
    <cellStyle name="Normal 23 4 2 2 3" xfId="12957"/>
    <cellStyle name="Normal 23 4 2 3" xfId="12958"/>
    <cellStyle name="Normal 23 4 2 3 2" xfId="12959"/>
    <cellStyle name="Normal 23 4 2 4" xfId="12960"/>
    <cellStyle name="Normal 23 4 3" xfId="12961"/>
    <cellStyle name="Normal 23 4 3 2" xfId="12962"/>
    <cellStyle name="Normal 23 4 3 2 2" xfId="12963"/>
    <cellStyle name="Normal 23 4 3 3" xfId="12964"/>
    <cellStyle name="Normal 23 4 4" xfId="12965"/>
    <cellStyle name="Normal 23 4 4 2" xfId="12966"/>
    <cellStyle name="Normal 23 4 5" xfId="12967"/>
    <cellStyle name="Normal 23 5" xfId="12968"/>
    <cellStyle name="Normal 23 5 2" xfId="12969"/>
    <cellStyle name="Normal 23 5 2 2" xfId="12970"/>
    <cellStyle name="Normal 23 5 2 2 2" xfId="12971"/>
    <cellStyle name="Normal 23 5 2 3" xfId="12972"/>
    <cellStyle name="Normal 23 5 3" xfId="12973"/>
    <cellStyle name="Normal 23 5 3 2" xfId="12974"/>
    <cellStyle name="Normal 23 5 4" xfId="12975"/>
    <cellStyle name="Normal 23 6" xfId="12976"/>
    <cellStyle name="Normal 23 7" xfId="12977"/>
    <cellStyle name="Normal 23 7 2" xfId="12978"/>
    <cellStyle name="Normal 23 7 2 2" xfId="12979"/>
    <cellStyle name="Normal 23 7 3" xfId="12980"/>
    <cellStyle name="Normal 23 8" xfId="12981"/>
    <cellStyle name="Normal 23 8 2" xfId="12982"/>
    <cellStyle name="Normal 23 9" xfId="12983"/>
    <cellStyle name="Normal 24" xfId="1254"/>
    <cellStyle name="Normal 24 2" xfId="12984"/>
    <cellStyle name="Normal 24 2 2" xfId="12985"/>
    <cellStyle name="Normal 24 2 2 2" xfId="12986"/>
    <cellStyle name="Normal 24 2 2 2 2" xfId="12987"/>
    <cellStyle name="Normal 24 2 2 2 2 2" xfId="12988"/>
    <cellStyle name="Normal 24 2 2 2 2 2 2" xfId="12989"/>
    <cellStyle name="Normal 24 2 2 2 2 3" xfId="12990"/>
    <cellStyle name="Normal 24 2 2 2 3" xfId="12991"/>
    <cellStyle name="Normal 24 2 2 2 3 2" xfId="12992"/>
    <cellStyle name="Normal 24 2 2 2 4" xfId="12993"/>
    <cellStyle name="Normal 24 2 2 3" xfId="12994"/>
    <cellStyle name="Normal 24 2 2 3 2" xfId="12995"/>
    <cellStyle name="Normal 24 2 2 3 2 2" xfId="12996"/>
    <cellStyle name="Normal 24 2 2 3 3" xfId="12997"/>
    <cellStyle name="Normal 24 2 2 4" xfId="12998"/>
    <cellStyle name="Normal 24 2 2 4 2" xfId="12999"/>
    <cellStyle name="Normal 24 2 2 5" xfId="13000"/>
    <cellStyle name="Normal 24 2 3" xfId="13001"/>
    <cellStyle name="Normal 24 2 3 2" xfId="13002"/>
    <cellStyle name="Normal 24 2 3 2 2" xfId="13003"/>
    <cellStyle name="Normal 24 2 3 2 2 2" xfId="13004"/>
    <cellStyle name="Normal 24 2 3 2 3" xfId="13005"/>
    <cellStyle name="Normal 24 2 3 3" xfId="13006"/>
    <cellStyle name="Normal 24 2 3 3 2" xfId="13007"/>
    <cellStyle name="Normal 24 2 3 4" xfId="13008"/>
    <cellStyle name="Normal 24 2 4" xfId="13009"/>
    <cellStyle name="Normal 24 2 4 2" xfId="13010"/>
    <cellStyle name="Normal 24 2 4 2 2" xfId="13011"/>
    <cellStyle name="Normal 24 2 4 3" xfId="13012"/>
    <cellStyle name="Normal 24 2 5" xfId="13013"/>
    <cellStyle name="Normal 24 2 5 2" xfId="13014"/>
    <cellStyle name="Normal 24 2 6" xfId="13015"/>
    <cellStyle name="Normal 24 3" xfId="13016"/>
    <cellStyle name="Normal 24 4" xfId="13017"/>
    <cellStyle name="Normal 24 4 2" xfId="13018"/>
    <cellStyle name="Normal 24 4 2 2" xfId="13019"/>
    <cellStyle name="Normal 24 4 2 2 2" xfId="13020"/>
    <cellStyle name="Normal 24 4 2 2 2 2" xfId="13021"/>
    <cellStyle name="Normal 24 4 2 2 3" xfId="13022"/>
    <cellStyle name="Normal 24 4 2 3" xfId="13023"/>
    <cellStyle name="Normal 24 4 2 3 2" xfId="13024"/>
    <cellStyle name="Normal 24 4 2 4" xfId="13025"/>
    <cellStyle name="Normal 24 4 3" xfId="13026"/>
    <cellStyle name="Normal 24 4 3 2" xfId="13027"/>
    <cellStyle name="Normal 24 4 3 2 2" xfId="13028"/>
    <cellStyle name="Normal 24 4 3 3" xfId="13029"/>
    <cellStyle name="Normal 24 4 4" xfId="13030"/>
    <cellStyle name="Normal 24 4 4 2" xfId="13031"/>
    <cellStyle name="Normal 24 4 5" xfId="13032"/>
    <cellStyle name="Normal 24 5" xfId="13033"/>
    <cellStyle name="Normal 24 5 2" xfId="13034"/>
    <cellStyle name="Normal 24 5 2 2" xfId="13035"/>
    <cellStyle name="Normal 24 5 2 2 2" xfId="13036"/>
    <cellStyle name="Normal 24 5 2 3" xfId="13037"/>
    <cellStyle name="Normal 24 5 3" xfId="13038"/>
    <cellStyle name="Normal 24 5 3 2" xfId="13039"/>
    <cellStyle name="Normal 24 5 4" xfId="13040"/>
    <cellStyle name="Normal 24 6" xfId="13041"/>
    <cellStyle name="Normal 24 7" xfId="13042"/>
    <cellStyle name="Normal 24 7 2" xfId="13043"/>
    <cellStyle name="Normal 24 7 2 2" xfId="13044"/>
    <cellStyle name="Normal 24 7 3" xfId="13045"/>
    <cellStyle name="Normal 24 8" xfId="13046"/>
    <cellStyle name="Normal 24 8 2" xfId="13047"/>
    <cellStyle name="Normal 24 9" xfId="13048"/>
    <cellStyle name="Normal 25" xfId="1255"/>
    <cellStyle name="Normal 25 2" xfId="13049"/>
    <cellStyle name="Normal 25 2 2" xfId="13050"/>
    <cellStyle name="Normal 25 2 2 2" xfId="13051"/>
    <cellStyle name="Normal 25 2 2 2 2" xfId="13052"/>
    <cellStyle name="Normal 25 2 2 2 2 2" xfId="13053"/>
    <cellStyle name="Normal 25 2 2 2 3" xfId="13054"/>
    <cellStyle name="Normal 25 2 2 3" xfId="13055"/>
    <cellStyle name="Normal 25 2 2 3 2" xfId="13056"/>
    <cellStyle name="Normal 25 2 2 4" xfId="13057"/>
    <cellStyle name="Normal 25 2 3" xfId="13058"/>
    <cellStyle name="Normal 25 2 3 2" xfId="13059"/>
    <cellStyle name="Normal 25 2 3 2 2" xfId="13060"/>
    <cellStyle name="Normal 25 2 3 3" xfId="13061"/>
    <cellStyle name="Normal 25 2 4" xfId="13062"/>
    <cellStyle name="Normal 25 2 4 2" xfId="13063"/>
    <cellStyle name="Normal 25 2 5" xfId="13064"/>
    <cellStyle name="Normal 25 3" xfId="13065"/>
    <cellStyle name="Normal 25 3 2" xfId="13066"/>
    <cellStyle name="Normal 25 3 2 2" xfId="13067"/>
    <cellStyle name="Normal 25 3 2 2 2" xfId="13068"/>
    <cellStyle name="Normal 25 3 2 3" xfId="13069"/>
    <cellStyle name="Normal 25 3 3" xfId="13070"/>
    <cellStyle name="Normal 25 3 3 2" xfId="13071"/>
    <cellStyle name="Normal 25 3 4" xfId="13072"/>
    <cellStyle name="Normal 25 4" xfId="13073"/>
    <cellStyle name="Normal 25 4 2" xfId="13074"/>
    <cellStyle name="Normal 25 4 2 2" xfId="13075"/>
    <cellStyle name="Normal 25 4 2 2 2" xfId="13076"/>
    <cellStyle name="Normal 25 4 2 3" xfId="13077"/>
    <cellStyle name="Normal 25 4 3" xfId="13078"/>
    <cellStyle name="Normal 25 4 3 2" xfId="13079"/>
    <cellStyle name="Normal 25 4 4" xfId="13080"/>
    <cellStyle name="Normal 25 5" xfId="13081"/>
    <cellStyle name="Normal 25 5 2" xfId="13082"/>
    <cellStyle name="Normal 25 6" xfId="13083"/>
    <cellStyle name="Normal 25 6 2" xfId="13084"/>
    <cellStyle name="Normal 25 6 2 2" xfId="13085"/>
    <cellStyle name="Normal 25 6 3" xfId="13086"/>
    <cellStyle name="Normal 25 7" xfId="13087"/>
    <cellStyle name="Normal 25 7 2" xfId="13088"/>
    <cellStyle name="Normal 25 8" xfId="13089"/>
    <cellStyle name="Normal 26" xfId="1256"/>
    <cellStyle name="Normal 26 2" xfId="13090"/>
    <cellStyle name="Normal 26 2 2" xfId="13091"/>
    <cellStyle name="Normal 26 2 2 2" xfId="13092"/>
    <cellStyle name="Normal 26 2 2 2 2" xfId="13093"/>
    <cellStyle name="Normal 26 2 2 3" xfId="13094"/>
    <cellStyle name="Normal 26 2 3" xfId="13095"/>
    <cellStyle name="Normal 26 2 3 2" xfId="13096"/>
    <cellStyle name="Normal 26 2 4" xfId="13097"/>
    <cellStyle name="Normal 26 3" xfId="13098"/>
    <cellStyle name="Normal 26 3 2" xfId="13099"/>
    <cellStyle name="Normal 26 3 2 2" xfId="13100"/>
    <cellStyle name="Normal 26 3 2 2 2" xfId="13101"/>
    <cellStyle name="Normal 26 3 2 3" xfId="13102"/>
    <cellStyle name="Normal 26 3 3" xfId="13103"/>
    <cellStyle name="Normal 26 3 3 2" xfId="13104"/>
    <cellStyle name="Normal 26 3 4" xfId="13105"/>
    <cellStyle name="Normal 26 4" xfId="13106"/>
    <cellStyle name="Normal 26 4 2" xfId="13107"/>
    <cellStyle name="Normal 26 4 2 2" xfId="13108"/>
    <cellStyle name="Normal 26 4 3" xfId="13109"/>
    <cellStyle name="Normal 26 5" xfId="13110"/>
    <cellStyle name="Normal 26 5 2" xfId="13111"/>
    <cellStyle name="Normal 26 6" xfId="13112"/>
    <cellStyle name="Normal 27" xfId="1257"/>
    <cellStyle name="Normal 27 2" xfId="13113"/>
    <cellStyle name="Normal 27 2 2" xfId="13114"/>
    <cellStyle name="Normal 27 2 2 2" xfId="13115"/>
    <cellStyle name="Normal 27 2 3" xfId="13116"/>
    <cellStyle name="Normal 27 3" xfId="13117"/>
    <cellStyle name="Normal 27 3 2" xfId="13118"/>
    <cellStyle name="Normal 27 4" xfId="13119"/>
    <cellStyle name="Normal 28" xfId="1258"/>
    <cellStyle name="Normal 28 2" xfId="13120"/>
    <cellStyle name="Normal 28 2 2" xfId="13121"/>
    <cellStyle name="Normal 28 2 2 2" xfId="13122"/>
    <cellStyle name="Normal 28 2 3" xfId="13123"/>
    <cellStyle name="Normal 28 3" xfId="13124"/>
    <cellStyle name="Normal 28 3 2" xfId="13125"/>
    <cellStyle name="Normal 28 4" xfId="13126"/>
    <cellStyle name="Normal 29" xfId="1259"/>
    <cellStyle name="Normal 29 2" xfId="13127"/>
    <cellStyle name="Normal 29 2 2" xfId="13128"/>
    <cellStyle name="Normal 29 2 2 2" xfId="13129"/>
    <cellStyle name="Normal 29 2 3" xfId="13130"/>
    <cellStyle name="Normal 29 3" xfId="13131"/>
    <cellStyle name="Normal 29 3 2" xfId="13132"/>
    <cellStyle name="Normal 29 4" xfId="13133"/>
    <cellStyle name="Normal 3" xfId="1260"/>
    <cellStyle name="Normal 3 10" xfId="1261"/>
    <cellStyle name="Normal 3 10 2" xfId="1262"/>
    <cellStyle name="Normal 3 10 2 2" xfId="13134"/>
    <cellStyle name="Normal 3 10 2 2 2" xfId="13135"/>
    <cellStyle name="Normal 3 10 2 2 2 2" xfId="13136"/>
    <cellStyle name="Normal 3 10 2 2 2 2 2" xfId="13137"/>
    <cellStyle name="Normal 3 10 2 2 2 2 2 2" xfId="13138"/>
    <cellStyle name="Normal 3 10 2 2 2 2 3" xfId="13139"/>
    <cellStyle name="Normal 3 10 2 2 2 3" xfId="13140"/>
    <cellStyle name="Normal 3 10 2 2 2 3 2" xfId="13141"/>
    <cellStyle name="Normal 3 10 2 2 2 4" xfId="13142"/>
    <cellStyle name="Normal 3 10 2 2 3" xfId="13143"/>
    <cellStyle name="Normal 3 10 2 2 3 2" xfId="13144"/>
    <cellStyle name="Normal 3 10 2 2 3 2 2" xfId="13145"/>
    <cellStyle name="Normal 3 10 2 2 3 3" xfId="13146"/>
    <cellStyle name="Normal 3 10 2 2 4" xfId="13147"/>
    <cellStyle name="Normal 3 10 2 2 4 2" xfId="13148"/>
    <cellStyle name="Normal 3 10 2 2 5" xfId="13149"/>
    <cellStyle name="Normal 3 10 2 3" xfId="13150"/>
    <cellStyle name="Normal 3 10 2 3 2" xfId="13151"/>
    <cellStyle name="Normal 3 10 2 3 2 2" xfId="13152"/>
    <cellStyle name="Normal 3 10 2 3 2 2 2" xfId="13153"/>
    <cellStyle name="Normal 3 10 2 3 2 3" xfId="13154"/>
    <cellStyle name="Normal 3 10 2 3 3" xfId="13155"/>
    <cellStyle name="Normal 3 10 2 3 3 2" xfId="13156"/>
    <cellStyle name="Normal 3 10 2 3 4" xfId="13157"/>
    <cellStyle name="Normal 3 10 2 4" xfId="13158"/>
    <cellStyle name="Normal 3 10 2 4 2" xfId="13159"/>
    <cellStyle name="Normal 3 10 2 4 2 2" xfId="13160"/>
    <cellStyle name="Normal 3 10 2 4 2 2 2" xfId="13161"/>
    <cellStyle name="Normal 3 10 2 4 2 3" xfId="13162"/>
    <cellStyle name="Normal 3 10 2 4 3" xfId="13163"/>
    <cellStyle name="Normal 3 10 2 4 3 2" xfId="13164"/>
    <cellStyle name="Normal 3 10 2 4 4" xfId="13165"/>
    <cellStyle name="Normal 3 10 2 5" xfId="13166"/>
    <cellStyle name="Normal 3 10 2 5 2" xfId="13167"/>
    <cellStyle name="Normal 3 10 2 5 2 2" xfId="13168"/>
    <cellStyle name="Normal 3 10 2 5 3" xfId="13169"/>
    <cellStyle name="Normal 3 10 2 6" xfId="13170"/>
    <cellStyle name="Normal 3 10 2 6 2" xfId="13171"/>
    <cellStyle name="Normal 3 10 2 7" xfId="13172"/>
    <cellStyle name="Normal 3 10 2 7 2" xfId="13173"/>
    <cellStyle name="Normal 3 10 2 8" xfId="13174"/>
    <cellStyle name="Normal 3 10 3" xfId="1263"/>
    <cellStyle name="Normal 3 10 3 2" xfId="13175"/>
    <cellStyle name="Normal 3 10 3 2 2" xfId="13176"/>
    <cellStyle name="Normal 3 10 3 2 2 2" xfId="13177"/>
    <cellStyle name="Normal 3 10 3 2 2 2 2" xfId="13178"/>
    <cellStyle name="Normal 3 10 3 2 2 3" xfId="13179"/>
    <cellStyle name="Normal 3 10 3 2 3" xfId="13180"/>
    <cellStyle name="Normal 3 10 3 2 3 2" xfId="13181"/>
    <cellStyle name="Normal 3 10 3 2 4" xfId="13182"/>
    <cellStyle name="Normal 3 10 3 3" xfId="13183"/>
    <cellStyle name="Normal 3 10 3 3 2" xfId="13184"/>
    <cellStyle name="Normal 3 10 3 3 2 2" xfId="13185"/>
    <cellStyle name="Normal 3 10 3 3 3" xfId="13186"/>
    <cellStyle name="Normal 3 10 3 4" xfId="13187"/>
    <cellStyle name="Normal 3 10 3 4 2" xfId="13188"/>
    <cellStyle name="Normal 3 10 3 5" xfId="13189"/>
    <cellStyle name="Normal 3 10 4" xfId="13190"/>
    <cellStyle name="Normal 3 10 4 2" xfId="13191"/>
    <cellStyle name="Normal 3 10 4 2 2" xfId="13192"/>
    <cellStyle name="Normal 3 10 4 2 2 2" xfId="13193"/>
    <cellStyle name="Normal 3 10 4 2 3" xfId="13194"/>
    <cellStyle name="Normal 3 10 4 3" xfId="13195"/>
    <cellStyle name="Normal 3 10 4 3 2" xfId="13196"/>
    <cellStyle name="Normal 3 10 4 4" xfId="13197"/>
    <cellStyle name="Normal 3 10 5" xfId="13198"/>
    <cellStyle name="Normal 3 10 5 2" xfId="13199"/>
    <cellStyle name="Normal 3 10 5 2 2" xfId="13200"/>
    <cellStyle name="Normal 3 10 5 2 2 2" xfId="13201"/>
    <cellStyle name="Normal 3 10 5 2 3" xfId="13202"/>
    <cellStyle name="Normal 3 10 5 3" xfId="13203"/>
    <cellStyle name="Normal 3 10 5 3 2" xfId="13204"/>
    <cellStyle name="Normal 3 10 5 4" xfId="13205"/>
    <cellStyle name="Normal 3 10 6" xfId="13206"/>
    <cellStyle name="Normal 3 10 6 2" xfId="13207"/>
    <cellStyle name="Normal 3 10 6 2 2" xfId="13208"/>
    <cellStyle name="Normal 3 10 6 3" xfId="13209"/>
    <cellStyle name="Normal 3 10 7" xfId="13210"/>
    <cellStyle name="Normal 3 10 7 2" xfId="13211"/>
    <cellStyle name="Normal 3 10 8" xfId="13212"/>
    <cellStyle name="Normal 3 10 8 2" xfId="13213"/>
    <cellStyle name="Normal 3 10 9" xfId="13214"/>
    <cellStyle name="Normal 3 10_T-straight with PEDs adjustor" xfId="13215"/>
    <cellStyle name="Normal 3 11" xfId="1264"/>
    <cellStyle name="Normal 3 11 2" xfId="13216"/>
    <cellStyle name="Normal 3 11 2 2" xfId="13217"/>
    <cellStyle name="Normal 3 11 2 2 2" xfId="13218"/>
    <cellStyle name="Normal 3 11 2 2 2 2" xfId="13219"/>
    <cellStyle name="Normal 3 11 2 2 2 2 2" xfId="13220"/>
    <cellStyle name="Normal 3 11 2 2 2 3" xfId="13221"/>
    <cellStyle name="Normal 3 11 2 2 3" xfId="13222"/>
    <cellStyle name="Normal 3 11 2 2 3 2" xfId="13223"/>
    <cellStyle name="Normal 3 11 2 2 4" xfId="13224"/>
    <cellStyle name="Normal 3 11 2 3" xfId="13225"/>
    <cellStyle name="Normal 3 11 2 3 2" xfId="13226"/>
    <cellStyle name="Normal 3 11 2 3 2 2" xfId="13227"/>
    <cellStyle name="Normal 3 11 2 3 3" xfId="13228"/>
    <cellStyle name="Normal 3 11 2 4" xfId="13229"/>
    <cellStyle name="Normal 3 11 2 4 2" xfId="13230"/>
    <cellStyle name="Normal 3 11 2 5" xfId="13231"/>
    <cellStyle name="Normal 3 11 3" xfId="13232"/>
    <cellStyle name="Normal 3 11 3 2" xfId="13233"/>
    <cellStyle name="Normal 3 11 3 2 2" xfId="13234"/>
    <cellStyle name="Normal 3 11 3 2 2 2" xfId="13235"/>
    <cellStyle name="Normal 3 11 3 2 3" xfId="13236"/>
    <cellStyle name="Normal 3 11 3 3" xfId="13237"/>
    <cellStyle name="Normal 3 11 3 3 2" xfId="13238"/>
    <cellStyle name="Normal 3 11 3 4" xfId="13239"/>
    <cellStyle name="Normal 3 11 4" xfId="13240"/>
    <cellStyle name="Normal 3 11 4 2" xfId="13241"/>
    <cellStyle name="Normal 3 11 4 2 2" xfId="13242"/>
    <cellStyle name="Normal 3 11 4 2 2 2" xfId="13243"/>
    <cellStyle name="Normal 3 11 4 2 3" xfId="13244"/>
    <cellStyle name="Normal 3 11 4 3" xfId="13245"/>
    <cellStyle name="Normal 3 11 4 3 2" xfId="13246"/>
    <cellStyle name="Normal 3 11 4 4" xfId="13247"/>
    <cellStyle name="Normal 3 11 5" xfId="13248"/>
    <cellStyle name="Normal 3 11 5 2" xfId="13249"/>
    <cellStyle name="Normal 3 11 5 2 2" xfId="13250"/>
    <cellStyle name="Normal 3 11 5 3" xfId="13251"/>
    <cellStyle name="Normal 3 11 6" xfId="13252"/>
    <cellStyle name="Normal 3 11 6 2" xfId="13253"/>
    <cellStyle name="Normal 3 11 7" xfId="13254"/>
    <cellStyle name="Normal 3 11 7 2" xfId="13255"/>
    <cellStyle name="Normal 3 11 8" xfId="13256"/>
    <cellStyle name="Normal 3 12" xfId="1265"/>
    <cellStyle name="Normal 3 12 2" xfId="13257"/>
    <cellStyle name="Normal 3 12 2 2" xfId="13258"/>
    <cellStyle name="Normal 3 12 2 2 2" xfId="13259"/>
    <cellStyle name="Normal 3 12 2 2 2 2" xfId="13260"/>
    <cellStyle name="Normal 3 12 2 2 2 2 2" xfId="13261"/>
    <cellStyle name="Normal 3 12 2 2 2 3" xfId="13262"/>
    <cellStyle name="Normal 3 12 2 2 3" xfId="13263"/>
    <cellStyle name="Normal 3 12 2 2 3 2" xfId="13264"/>
    <cellStyle name="Normal 3 12 2 2 4" xfId="13265"/>
    <cellStyle name="Normal 3 12 2 3" xfId="13266"/>
    <cellStyle name="Normal 3 12 2 3 2" xfId="13267"/>
    <cellStyle name="Normal 3 12 2 3 2 2" xfId="13268"/>
    <cellStyle name="Normal 3 12 2 3 3" xfId="13269"/>
    <cellStyle name="Normal 3 12 2 4" xfId="13270"/>
    <cellStyle name="Normal 3 12 2 4 2" xfId="13271"/>
    <cellStyle name="Normal 3 12 2 5" xfId="13272"/>
    <cellStyle name="Normal 3 12 2 6" xfId="13273"/>
    <cellStyle name="Normal 3 12 3" xfId="13274"/>
    <cellStyle name="Normal 3 12 3 2" xfId="13275"/>
    <cellStyle name="Normal 3 12 3 2 2" xfId="13276"/>
    <cellStyle name="Normal 3 12 3 2 2 2" xfId="13277"/>
    <cellStyle name="Normal 3 12 3 2 3" xfId="13278"/>
    <cellStyle name="Normal 3 12 3 3" xfId="13279"/>
    <cellStyle name="Normal 3 12 3 3 2" xfId="13280"/>
    <cellStyle name="Normal 3 12 3 4" xfId="13281"/>
    <cellStyle name="Normal 3 12 4" xfId="13282"/>
    <cellStyle name="Normal 3 12 4 2" xfId="13283"/>
    <cellStyle name="Normal 3 12 4 2 2" xfId="13284"/>
    <cellStyle name="Normal 3 12 4 2 2 2" xfId="13285"/>
    <cellStyle name="Normal 3 12 4 2 3" xfId="13286"/>
    <cellStyle name="Normal 3 12 4 3" xfId="13287"/>
    <cellStyle name="Normal 3 12 4 3 2" xfId="13288"/>
    <cellStyle name="Normal 3 12 4 4" xfId="13289"/>
    <cellStyle name="Normal 3 12 5" xfId="13290"/>
    <cellStyle name="Normal 3 12 5 2" xfId="13291"/>
    <cellStyle name="Normal 3 12 5 2 2" xfId="13292"/>
    <cellStyle name="Normal 3 12 5 3" xfId="13293"/>
    <cellStyle name="Normal 3 12 6" xfId="13294"/>
    <cellStyle name="Normal 3 12 6 2" xfId="13295"/>
    <cellStyle name="Normal 3 12 7" xfId="13296"/>
    <cellStyle name="Normal 3 12 7 2" xfId="13297"/>
    <cellStyle name="Normal 3 12 8" xfId="13298"/>
    <cellStyle name="Normal 3 12 9" xfId="13299"/>
    <cellStyle name="Normal 3 13" xfId="1266"/>
    <cellStyle name="Normal 3 13 2" xfId="13300"/>
    <cellStyle name="Normal 3 13 2 2" xfId="13301"/>
    <cellStyle name="Normal 3 13 2 2 2" xfId="13302"/>
    <cellStyle name="Normal 3 13 2 2 2 2" xfId="13303"/>
    <cellStyle name="Normal 3 13 2 2 2 2 2" xfId="13304"/>
    <cellStyle name="Normal 3 13 2 2 2 3" xfId="13305"/>
    <cellStyle name="Normal 3 13 2 2 3" xfId="13306"/>
    <cellStyle name="Normal 3 13 2 2 3 2" xfId="13307"/>
    <cellStyle name="Normal 3 13 2 2 4" xfId="13308"/>
    <cellStyle name="Normal 3 13 2 3" xfId="13309"/>
    <cellStyle name="Normal 3 13 2 3 2" xfId="13310"/>
    <cellStyle name="Normal 3 13 2 3 2 2" xfId="13311"/>
    <cellStyle name="Normal 3 13 2 3 3" xfId="13312"/>
    <cellStyle name="Normal 3 13 2 4" xfId="13313"/>
    <cellStyle name="Normal 3 13 2 4 2" xfId="13314"/>
    <cellStyle name="Normal 3 13 2 5" xfId="13315"/>
    <cellStyle name="Normal 3 13 2 6" xfId="13316"/>
    <cellStyle name="Normal 3 13 3" xfId="13317"/>
    <cellStyle name="Normal 3 13 3 2" xfId="13318"/>
    <cellStyle name="Normal 3 13 3 2 2" xfId="13319"/>
    <cellStyle name="Normal 3 13 3 2 2 2" xfId="13320"/>
    <cellStyle name="Normal 3 13 3 2 3" xfId="13321"/>
    <cellStyle name="Normal 3 13 3 3" xfId="13322"/>
    <cellStyle name="Normal 3 13 3 3 2" xfId="13323"/>
    <cellStyle name="Normal 3 13 3 4" xfId="13324"/>
    <cellStyle name="Normal 3 13 4" xfId="13325"/>
    <cellStyle name="Normal 3 13 4 2" xfId="13326"/>
    <cellStyle name="Normal 3 13 4 2 2" xfId="13327"/>
    <cellStyle name="Normal 3 13 4 3" xfId="13328"/>
    <cellStyle name="Normal 3 13 5" xfId="13329"/>
    <cellStyle name="Normal 3 13 5 2" xfId="13330"/>
    <cellStyle name="Normal 3 13 6" xfId="13331"/>
    <cellStyle name="Normal 3 13 7" xfId="13332"/>
    <cellStyle name="Normal 3 14" xfId="1267"/>
    <cellStyle name="Normal 3 14 2" xfId="13333"/>
    <cellStyle name="Normal 3 14 2 2" xfId="13334"/>
    <cellStyle name="Normal 3 14 2 2 2" xfId="13335"/>
    <cellStyle name="Normal 3 14 2 2 2 2" xfId="13336"/>
    <cellStyle name="Normal 3 14 2 2 2 2 2" xfId="13337"/>
    <cellStyle name="Normal 3 14 2 2 2 3" xfId="13338"/>
    <cellStyle name="Normal 3 14 2 2 3" xfId="13339"/>
    <cellStyle name="Normal 3 14 2 2 3 2" xfId="13340"/>
    <cellStyle name="Normal 3 14 2 2 4" xfId="13341"/>
    <cellStyle name="Normal 3 14 2 3" xfId="13342"/>
    <cellStyle name="Normal 3 14 2 3 2" xfId="13343"/>
    <cellStyle name="Normal 3 14 2 3 2 2" xfId="13344"/>
    <cellStyle name="Normal 3 14 2 3 3" xfId="13345"/>
    <cellStyle name="Normal 3 14 2 4" xfId="13346"/>
    <cellStyle name="Normal 3 14 2 4 2" xfId="13347"/>
    <cellStyle name="Normal 3 14 2 5" xfId="13348"/>
    <cellStyle name="Normal 3 14 3" xfId="13349"/>
    <cellStyle name="Normal 3 14 3 2" xfId="13350"/>
    <cellStyle name="Normal 3 14 3 2 2" xfId="13351"/>
    <cellStyle name="Normal 3 14 3 2 2 2" xfId="13352"/>
    <cellStyle name="Normal 3 14 3 2 3" xfId="13353"/>
    <cellStyle name="Normal 3 14 3 3" xfId="13354"/>
    <cellStyle name="Normal 3 14 3 3 2" xfId="13355"/>
    <cellStyle name="Normal 3 14 3 4" xfId="13356"/>
    <cellStyle name="Normal 3 14 4" xfId="13357"/>
    <cellStyle name="Normal 3 14 4 2" xfId="13358"/>
    <cellStyle name="Normal 3 14 4 2 2" xfId="13359"/>
    <cellStyle name="Normal 3 14 4 3" xfId="13360"/>
    <cellStyle name="Normal 3 14 5" xfId="13361"/>
    <cellStyle name="Normal 3 14 5 2" xfId="13362"/>
    <cellStyle name="Normal 3 14 6" xfId="13363"/>
    <cellStyle name="Normal 3 14 7" xfId="13364"/>
    <cellStyle name="Normal 3 15" xfId="13365"/>
    <cellStyle name="Normal 3 15 2" xfId="13366"/>
    <cellStyle name="Normal 3 15 2 2" xfId="13367"/>
    <cellStyle name="Normal 3 15 2 2 2" xfId="13368"/>
    <cellStyle name="Normal 3 15 2 2 2 2" xfId="13369"/>
    <cellStyle name="Normal 3 15 2 2 3" xfId="13370"/>
    <cellStyle name="Normal 3 15 2 3" xfId="13371"/>
    <cellStyle name="Normal 3 15 2 3 2" xfId="13372"/>
    <cellStyle name="Normal 3 15 2 4" xfId="13373"/>
    <cellStyle name="Normal 3 15 3" xfId="13374"/>
    <cellStyle name="Normal 3 15 3 2" xfId="13375"/>
    <cellStyle name="Normal 3 15 3 2 2" xfId="13376"/>
    <cellStyle name="Normal 3 15 3 3" xfId="13377"/>
    <cellStyle name="Normal 3 15 4" xfId="13378"/>
    <cellStyle name="Normal 3 15 4 2" xfId="13379"/>
    <cellStyle name="Normal 3 15 5" xfId="13380"/>
    <cellStyle name="Normal 3 16" xfId="13381"/>
    <cellStyle name="Normal 3 16 2" xfId="13382"/>
    <cellStyle name="Normal 3 16 2 2" xfId="13383"/>
    <cellStyle name="Normal 3 16 2 2 2" xfId="13384"/>
    <cellStyle name="Normal 3 16 2 3" xfId="13385"/>
    <cellStyle name="Normal 3 16 3" xfId="13386"/>
    <cellStyle name="Normal 3 16 3 2" xfId="13387"/>
    <cellStyle name="Normal 3 16 4" xfId="13388"/>
    <cellStyle name="Normal 3 17" xfId="13389"/>
    <cellStyle name="Normal 3 17 2" xfId="13390"/>
    <cellStyle name="Normal 3 17 2 2" xfId="13391"/>
    <cellStyle name="Normal 3 17 2 2 2" xfId="13392"/>
    <cellStyle name="Normal 3 17 2 3" xfId="13393"/>
    <cellStyle name="Normal 3 17 3" xfId="13394"/>
    <cellStyle name="Normal 3 17 3 2" xfId="13395"/>
    <cellStyle name="Normal 3 17 4" xfId="13396"/>
    <cellStyle name="Normal 3 18" xfId="13397"/>
    <cellStyle name="Normal 3 18 2" xfId="13398"/>
    <cellStyle name="Normal 3 18 2 2" xfId="13399"/>
    <cellStyle name="Normal 3 18 2 2 2" xfId="13400"/>
    <cellStyle name="Normal 3 18 2 3" xfId="13401"/>
    <cellStyle name="Normal 3 18 3" xfId="13402"/>
    <cellStyle name="Normal 3 18 3 2" xfId="13403"/>
    <cellStyle name="Normal 3 18 4" xfId="13404"/>
    <cellStyle name="Normal 3 19" xfId="13405"/>
    <cellStyle name="Normal 3 19 2" xfId="13406"/>
    <cellStyle name="Normal 3 19 2 2" xfId="13407"/>
    <cellStyle name="Normal 3 19 3" xfId="13408"/>
    <cellStyle name="Normal 3 2" xfId="1268"/>
    <cellStyle name="Normal 3 2 10" xfId="13409"/>
    <cellStyle name="Normal 3 2 10 2" xfId="13410"/>
    <cellStyle name="Normal 3 2 10 2 2" xfId="13411"/>
    <cellStyle name="Normal 3 2 10 2 2 2" xfId="13412"/>
    <cellStyle name="Normal 3 2 10 2 2 2 2" xfId="13413"/>
    <cellStyle name="Normal 3 2 10 2 2 2 2 2" xfId="13414"/>
    <cellStyle name="Normal 3 2 10 2 2 2 3" xfId="13415"/>
    <cellStyle name="Normal 3 2 10 2 2 3" xfId="13416"/>
    <cellStyle name="Normal 3 2 10 2 2 3 2" xfId="13417"/>
    <cellStyle name="Normal 3 2 10 2 2 4" xfId="13418"/>
    <cellStyle name="Normal 3 2 10 2 3" xfId="13419"/>
    <cellStyle name="Normal 3 2 10 2 3 2" xfId="13420"/>
    <cellStyle name="Normal 3 2 10 2 3 2 2" xfId="13421"/>
    <cellStyle name="Normal 3 2 10 2 3 3" xfId="13422"/>
    <cellStyle name="Normal 3 2 10 2 4" xfId="13423"/>
    <cellStyle name="Normal 3 2 10 2 4 2" xfId="13424"/>
    <cellStyle name="Normal 3 2 10 2 5" xfId="13425"/>
    <cellStyle name="Normal 3 2 10 3" xfId="13426"/>
    <cellStyle name="Normal 3 2 10 3 2" xfId="13427"/>
    <cellStyle name="Normal 3 2 10 3 2 2" xfId="13428"/>
    <cellStyle name="Normal 3 2 10 3 2 2 2" xfId="13429"/>
    <cellStyle name="Normal 3 2 10 3 2 3" xfId="13430"/>
    <cellStyle name="Normal 3 2 10 3 3" xfId="13431"/>
    <cellStyle name="Normal 3 2 10 3 3 2" xfId="13432"/>
    <cellStyle name="Normal 3 2 10 3 4" xfId="13433"/>
    <cellStyle name="Normal 3 2 10 4" xfId="13434"/>
    <cellStyle name="Normal 3 2 10 4 2" xfId="13435"/>
    <cellStyle name="Normal 3 2 10 4 2 2" xfId="13436"/>
    <cellStyle name="Normal 3 2 10 4 2 2 2" xfId="13437"/>
    <cellStyle name="Normal 3 2 10 4 2 3" xfId="13438"/>
    <cellStyle name="Normal 3 2 10 4 3" xfId="13439"/>
    <cellStyle name="Normal 3 2 10 4 3 2" xfId="13440"/>
    <cellStyle name="Normal 3 2 10 4 4" xfId="13441"/>
    <cellStyle name="Normal 3 2 10 5" xfId="13442"/>
    <cellStyle name="Normal 3 2 10 5 2" xfId="13443"/>
    <cellStyle name="Normal 3 2 10 5 2 2" xfId="13444"/>
    <cellStyle name="Normal 3 2 10 5 3" xfId="13445"/>
    <cellStyle name="Normal 3 2 10 6" xfId="13446"/>
    <cellStyle name="Normal 3 2 10 6 2" xfId="13447"/>
    <cellStyle name="Normal 3 2 10 7" xfId="13448"/>
    <cellStyle name="Normal 3 2 10 7 2" xfId="13449"/>
    <cellStyle name="Normal 3 2 10 8" xfId="13450"/>
    <cellStyle name="Normal 3 2 11" xfId="13451"/>
    <cellStyle name="Normal 3 2 11 2" xfId="13452"/>
    <cellStyle name="Normal 3 2 11 2 2" xfId="13453"/>
    <cellStyle name="Normal 3 2 11 2 2 2" xfId="13454"/>
    <cellStyle name="Normal 3 2 11 2 2 2 2" xfId="13455"/>
    <cellStyle name="Normal 3 2 11 2 2 2 2 2" xfId="13456"/>
    <cellStyle name="Normal 3 2 11 2 2 2 3" xfId="13457"/>
    <cellStyle name="Normal 3 2 11 2 2 3" xfId="13458"/>
    <cellStyle name="Normal 3 2 11 2 2 3 2" xfId="13459"/>
    <cellStyle name="Normal 3 2 11 2 2 4" xfId="13460"/>
    <cellStyle name="Normal 3 2 11 2 3" xfId="13461"/>
    <cellStyle name="Normal 3 2 11 2 3 2" xfId="13462"/>
    <cellStyle name="Normal 3 2 11 2 3 2 2" xfId="13463"/>
    <cellStyle name="Normal 3 2 11 2 3 3" xfId="13464"/>
    <cellStyle name="Normal 3 2 11 2 4" xfId="13465"/>
    <cellStyle name="Normal 3 2 11 2 4 2" xfId="13466"/>
    <cellStyle name="Normal 3 2 11 2 5" xfId="13467"/>
    <cellStyle name="Normal 3 2 11 3" xfId="13468"/>
    <cellStyle name="Normal 3 2 11 3 2" xfId="13469"/>
    <cellStyle name="Normal 3 2 11 3 2 2" xfId="13470"/>
    <cellStyle name="Normal 3 2 11 3 2 2 2" xfId="13471"/>
    <cellStyle name="Normal 3 2 11 3 2 3" xfId="13472"/>
    <cellStyle name="Normal 3 2 11 3 3" xfId="13473"/>
    <cellStyle name="Normal 3 2 11 3 3 2" xfId="13474"/>
    <cellStyle name="Normal 3 2 11 3 4" xfId="13475"/>
    <cellStyle name="Normal 3 2 11 4" xfId="13476"/>
    <cellStyle name="Normal 3 2 11 4 2" xfId="13477"/>
    <cellStyle name="Normal 3 2 11 4 2 2" xfId="13478"/>
    <cellStyle name="Normal 3 2 11 4 2 2 2" xfId="13479"/>
    <cellStyle name="Normal 3 2 11 4 2 3" xfId="13480"/>
    <cellStyle name="Normal 3 2 11 4 3" xfId="13481"/>
    <cellStyle name="Normal 3 2 11 4 3 2" xfId="13482"/>
    <cellStyle name="Normal 3 2 11 4 4" xfId="13483"/>
    <cellStyle name="Normal 3 2 11 5" xfId="13484"/>
    <cellStyle name="Normal 3 2 11 5 2" xfId="13485"/>
    <cellStyle name="Normal 3 2 11 5 2 2" xfId="13486"/>
    <cellStyle name="Normal 3 2 11 5 3" xfId="13487"/>
    <cellStyle name="Normal 3 2 11 6" xfId="13488"/>
    <cellStyle name="Normal 3 2 11 6 2" xfId="13489"/>
    <cellStyle name="Normal 3 2 11 7" xfId="13490"/>
    <cellStyle name="Normal 3 2 11 7 2" xfId="13491"/>
    <cellStyle name="Normal 3 2 11 8" xfId="13492"/>
    <cellStyle name="Normal 3 2 12" xfId="13493"/>
    <cellStyle name="Normal 3 2 12 2" xfId="13494"/>
    <cellStyle name="Normal 3 2 12 2 2" xfId="13495"/>
    <cellStyle name="Normal 3 2 12 2 2 2" xfId="13496"/>
    <cellStyle name="Normal 3 2 12 2 2 2 2" xfId="13497"/>
    <cellStyle name="Normal 3 2 12 2 2 2 2 2" xfId="13498"/>
    <cellStyle name="Normal 3 2 12 2 2 2 3" xfId="13499"/>
    <cellStyle name="Normal 3 2 12 2 2 3" xfId="13500"/>
    <cellStyle name="Normal 3 2 12 2 2 3 2" xfId="13501"/>
    <cellStyle name="Normal 3 2 12 2 2 4" xfId="13502"/>
    <cellStyle name="Normal 3 2 12 2 3" xfId="13503"/>
    <cellStyle name="Normal 3 2 12 2 3 2" xfId="13504"/>
    <cellStyle name="Normal 3 2 12 2 3 2 2" xfId="13505"/>
    <cellStyle name="Normal 3 2 12 2 3 3" xfId="13506"/>
    <cellStyle name="Normal 3 2 12 2 4" xfId="13507"/>
    <cellStyle name="Normal 3 2 12 2 4 2" xfId="13508"/>
    <cellStyle name="Normal 3 2 12 2 5" xfId="13509"/>
    <cellStyle name="Normal 3 2 12 3" xfId="13510"/>
    <cellStyle name="Normal 3 2 12 3 2" xfId="13511"/>
    <cellStyle name="Normal 3 2 12 3 2 2" xfId="13512"/>
    <cellStyle name="Normal 3 2 12 3 2 2 2" xfId="13513"/>
    <cellStyle name="Normal 3 2 12 3 2 3" xfId="13514"/>
    <cellStyle name="Normal 3 2 12 3 3" xfId="13515"/>
    <cellStyle name="Normal 3 2 12 3 3 2" xfId="13516"/>
    <cellStyle name="Normal 3 2 12 3 4" xfId="13517"/>
    <cellStyle name="Normal 3 2 12 4" xfId="13518"/>
    <cellStyle name="Normal 3 2 12 4 2" xfId="13519"/>
    <cellStyle name="Normal 3 2 12 4 2 2" xfId="13520"/>
    <cellStyle name="Normal 3 2 12 4 3" xfId="13521"/>
    <cellStyle name="Normal 3 2 12 5" xfId="13522"/>
    <cellStyle name="Normal 3 2 12 5 2" xfId="13523"/>
    <cellStyle name="Normal 3 2 12 6" xfId="13524"/>
    <cellStyle name="Normal 3 2 13" xfId="13525"/>
    <cellStyle name="Normal 3 2 13 2" xfId="13526"/>
    <cellStyle name="Normal 3 2 13 2 2" xfId="13527"/>
    <cellStyle name="Normal 3 2 13 2 2 2" xfId="13528"/>
    <cellStyle name="Normal 3 2 13 2 2 2 2" xfId="13529"/>
    <cellStyle name="Normal 3 2 13 2 2 2 2 2" xfId="13530"/>
    <cellStyle name="Normal 3 2 13 2 2 2 3" xfId="13531"/>
    <cellStyle name="Normal 3 2 13 2 2 3" xfId="13532"/>
    <cellStyle name="Normal 3 2 13 2 2 3 2" xfId="13533"/>
    <cellStyle name="Normal 3 2 13 2 2 4" xfId="13534"/>
    <cellStyle name="Normal 3 2 13 2 3" xfId="13535"/>
    <cellStyle name="Normal 3 2 13 2 3 2" xfId="13536"/>
    <cellStyle name="Normal 3 2 13 2 3 2 2" xfId="13537"/>
    <cellStyle name="Normal 3 2 13 2 3 3" xfId="13538"/>
    <cellStyle name="Normal 3 2 13 2 4" xfId="13539"/>
    <cellStyle name="Normal 3 2 13 2 4 2" xfId="13540"/>
    <cellStyle name="Normal 3 2 13 2 5" xfId="13541"/>
    <cellStyle name="Normal 3 2 13 3" xfId="13542"/>
    <cellStyle name="Normal 3 2 13 3 2" xfId="13543"/>
    <cellStyle name="Normal 3 2 13 3 2 2" xfId="13544"/>
    <cellStyle name="Normal 3 2 13 3 2 2 2" xfId="13545"/>
    <cellStyle name="Normal 3 2 13 3 2 3" xfId="13546"/>
    <cellStyle name="Normal 3 2 13 3 3" xfId="13547"/>
    <cellStyle name="Normal 3 2 13 3 3 2" xfId="13548"/>
    <cellStyle name="Normal 3 2 13 3 4" xfId="13549"/>
    <cellStyle name="Normal 3 2 13 4" xfId="13550"/>
    <cellStyle name="Normal 3 2 13 4 2" xfId="13551"/>
    <cellStyle name="Normal 3 2 13 4 2 2" xfId="13552"/>
    <cellStyle name="Normal 3 2 13 4 3" xfId="13553"/>
    <cellStyle name="Normal 3 2 13 5" xfId="13554"/>
    <cellStyle name="Normal 3 2 13 5 2" xfId="13555"/>
    <cellStyle name="Normal 3 2 13 6" xfId="13556"/>
    <cellStyle name="Normal 3 2 14" xfId="13557"/>
    <cellStyle name="Normal 3 2 14 2" xfId="13558"/>
    <cellStyle name="Normal 3 2 14 2 2" xfId="13559"/>
    <cellStyle name="Normal 3 2 14 2 2 2" xfId="13560"/>
    <cellStyle name="Normal 3 2 14 2 2 2 2" xfId="13561"/>
    <cellStyle name="Normal 3 2 14 2 2 3" xfId="13562"/>
    <cellStyle name="Normal 3 2 14 2 3" xfId="13563"/>
    <cellStyle name="Normal 3 2 14 2 3 2" xfId="13564"/>
    <cellStyle name="Normal 3 2 14 2 4" xfId="13565"/>
    <cellStyle name="Normal 3 2 14 3" xfId="13566"/>
    <cellStyle name="Normal 3 2 14 3 2" xfId="13567"/>
    <cellStyle name="Normal 3 2 14 3 2 2" xfId="13568"/>
    <cellStyle name="Normal 3 2 14 3 3" xfId="13569"/>
    <cellStyle name="Normal 3 2 14 4" xfId="13570"/>
    <cellStyle name="Normal 3 2 14 4 2" xfId="13571"/>
    <cellStyle name="Normal 3 2 14 5" xfId="13572"/>
    <cellStyle name="Normal 3 2 15" xfId="13573"/>
    <cellStyle name="Normal 3 2 15 2" xfId="13574"/>
    <cellStyle name="Normal 3 2 15 2 2" xfId="13575"/>
    <cellStyle name="Normal 3 2 15 2 2 2" xfId="13576"/>
    <cellStyle name="Normal 3 2 15 2 3" xfId="13577"/>
    <cellStyle name="Normal 3 2 15 3" xfId="13578"/>
    <cellStyle name="Normal 3 2 15 3 2" xfId="13579"/>
    <cellStyle name="Normal 3 2 15 4" xfId="13580"/>
    <cellStyle name="Normal 3 2 16" xfId="13581"/>
    <cellStyle name="Normal 3 2 16 2" xfId="13582"/>
    <cellStyle name="Normal 3 2 16 2 2" xfId="13583"/>
    <cellStyle name="Normal 3 2 16 2 2 2" xfId="13584"/>
    <cellStyle name="Normal 3 2 16 2 3" xfId="13585"/>
    <cellStyle name="Normal 3 2 16 3" xfId="13586"/>
    <cellStyle name="Normal 3 2 16 3 2" xfId="13587"/>
    <cellStyle name="Normal 3 2 16 4" xfId="13588"/>
    <cellStyle name="Normal 3 2 17" xfId="13589"/>
    <cellStyle name="Normal 3 2 17 2" xfId="13590"/>
    <cellStyle name="Normal 3 2 17 2 2" xfId="13591"/>
    <cellStyle name="Normal 3 2 17 2 2 2" xfId="13592"/>
    <cellStyle name="Normal 3 2 17 2 3" xfId="13593"/>
    <cellStyle name="Normal 3 2 17 3" xfId="13594"/>
    <cellStyle name="Normal 3 2 17 3 2" xfId="13595"/>
    <cellStyle name="Normal 3 2 17 4" xfId="13596"/>
    <cellStyle name="Normal 3 2 18" xfId="13597"/>
    <cellStyle name="Normal 3 2 18 2" xfId="13598"/>
    <cellStyle name="Normal 3 2 18 2 2" xfId="13599"/>
    <cellStyle name="Normal 3 2 18 3" xfId="13600"/>
    <cellStyle name="Normal 3 2 19" xfId="13601"/>
    <cellStyle name="Normal 3 2 19 2" xfId="13602"/>
    <cellStyle name="Normal 3 2 2" xfId="1269"/>
    <cellStyle name="Normal 3 2 2 10" xfId="13603"/>
    <cellStyle name="Normal 3 2 2 10 2" xfId="13604"/>
    <cellStyle name="Normal 3 2 2 10 2 2" xfId="13605"/>
    <cellStyle name="Normal 3 2 2 10 2 2 2" xfId="13606"/>
    <cellStyle name="Normal 3 2 2 10 2 2 2 2" xfId="13607"/>
    <cellStyle name="Normal 3 2 2 10 2 2 2 2 2" xfId="13608"/>
    <cellStyle name="Normal 3 2 2 10 2 2 2 3" xfId="13609"/>
    <cellStyle name="Normal 3 2 2 10 2 2 3" xfId="13610"/>
    <cellStyle name="Normal 3 2 2 10 2 2 3 2" xfId="13611"/>
    <cellStyle name="Normal 3 2 2 10 2 2 4" xfId="13612"/>
    <cellStyle name="Normal 3 2 2 10 2 3" xfId="13613"/>
    <cellStyle name="Normal 3 2 2 10 2 3 2" xfId="13614"/>
    <cellStyle name="Normal 3 2 2 10 2 3 2 2" xfId="13615"/>
    <cellStyle name="Normal 3 2 2 10 2 3 3" xfId="13616"/>
    <cellStyle name="Normal 3 2 2 10 2 4" xfId="13617"/>
    <cellStyle name="Normal 3 2 2 10 2 4 2" xfId="13618"/>
    <cellStyle name="Normal 3 2 2 10 2 5" xfId="13619"/>
    <cellStyle name="Normal 3 2 2 10 3" xfId="13620"/>
    <cellStyle name="Normal 3 2 2 10 3 2" xfId="13621"/>
    <cellStyle name="Normal 3 2 2 10 3 2 2" xfId="13622"/>
    <cellStyle name="Normal 3 2 2 10 3 2 2 2" xfId="13623"/>
    <cellStyle name="Normal 3 2 2 10 3 2 3" xfId="13624"/>
    <cellStyle name="Normal 3 2 2 10 3 3" xfId="13625"/>
    <cellStyle name="Normal 3 2 2 10 3 3 2" xfId="13626"/>
    <cellStyle name="Normal 3 2 2 10 3 4" xfId="13627"/>
    <cellStyle name="Normal 3 2 2 10 4" xfId="13628"/>
    <cellStyle name="Normal 3 2 2 10 4 2" xfId="13629"/>
    <cellStyle name="Normal 3 2 2 10 4 2 2" xfId="13630"/>
    <cellStyle name="Normal 3 2 2 10 4 2 2 2" xfId="13631"/>
    <cellStyle name="Normal 3 2 2 10 4 2 3" xfId="13632"/>
    <cellStyle name="Normal 3 2 2 10 4 3" xfId="13633"/>
    <cellStyle name="Normal 3 2 2 10 4 3 2" xfId="13634"/>
    <cellStyle name="Normal 3 2 2 10 4 4" xfId="13635"/>
    <cellStyle name="Normal 3 2 2 10 5" xfId="13636"/>
    <cellStyle name="Normal 3 2 2 10 5 2" xfId="13637"/>
    <cellStyle name="Normal 3 2 2 10 5 2 2" xfId="13638"/>
    <cellStyle name="Normal 3 2 2 10 5 3" xfId="13639"/>
    <cellStyle name="Normal 3 2 2 10 6" xfId="13640"/>
    <cellStyle name="Normal 3 2 2 10 6 2" xfId="13641"/>
    <cellStyle name="Normal 3 2 2 10 7" xfId="13642"/>
    <cellStyle name="Normal 3 2 2 10 7 2" xfId="13643"/>
    <cellStyle name="Normal 3 2 2 10 8" xfId="13644"/>
    <cellStyle name="Normal 3 2 2 11" xfId="13645"/>
    <cellStyle name="Normal 3 2 2 11 2" xfId="13646"/>
    <cellStyle name="Normal 3 2 2 11 2 2" xfId="13647"/>
    <cellStyle name="Normal 3 2 2 11 2 2 2" xfId="13648"/>
    <cellStyle name="Normal 3 2 2 11 2 2 2 2" xfId="13649"/>
    <cellStyle name="Normal 3 2 2 11 2 2 2 2 2" xfId="13650"/>
    <cellStyle name="Normal 3 2 2 11 2 2 2 3" xfId="13651"/>
    <cellStyle name="Normal 3 2 2 11 2 2 3" xfId="13652"/>
    <cellStyle name="Normal 3 2 2 11 2 2 3 2" xfId="13653"/>
    <cellStyle name="Normal 3 2 2 11 2 2 4" xfId="13654"/>
    <cellStyle name="Normal 3 2 2 11 2 3" xfId="13655"/>
    <cellStyle name="Normal 3 2 2 11 2 3 2" xfId="13656"/>
    <cellStyle name="Normal 3 2 2 11 2 3 2 2" xfId="13657"/>
    <cellStyle name="Normal 3 2 2 11 2 3 3" xfId="13658"/>
    <cellStyle name="Normal 3 2 2 11 2 4" xfId="13659"/>
    <cellStyle name="Normal 3 2 2 11 2 4 2" xfId="13660"/>
    <cellStyle name="Normal 3 2 2 11 2 5" xfId="13661"/>
    <cellStyle name="Normal 3 2 2 11 3" xfId="13662"/>
    <cellStyle name="Normal 3 2 2 11 3 2" xfId="13663"/>
    <cellStyle name="Normal 3 2 2 11 3 2 2" xfId="13664"/>
    <cellStyle name="Normal 3 2 2 11 3 2 2 2" xfId="13665"/>
    <cellStyle name="Normal 3 2 2 11 3 2 3" xfId="13666"/>
    <cellStyle name="Normal 3 2 2 11 3 3" xfId="13667"/>
    <cellStyle name="Normal 3 2 2 11 3 3 2" xfId="13668"/>
    <cellStyle name="Normal 3 2 2 11 3 4" xfId="13669"/>
    <cellStyle name="Normal 3 2 2 11 4" xfId="13670"/>
    <cellStyle name="Normal 3 2 2 11 4 2" xfId="13671"/>
    <cellStyle name="Normal 3 2 2 11 4 2 2" xfId="13672"/>
    <cellStyle name="Normal 3 2 2 11 4 3" xfId="13673"/>
    <cellStyle name="Normal 3 2 2 11 5" xfId="13674"/>
    <cellStyle name="Normal 3 2 2 11 5 2" xfId="13675"/>
    <cellStyle name="Normal 3 2 2 11 6" xfId="13676"/>
    <cellStyle name="Normal 3 2 2 12" xfId="13677"/>
    <cellStyle name="Normal 3 2 2 12 2" xfId="13678"/>
    <cellStyle name="Normal 3 2 2 12 2 2" xfId="13679"/>
    <cellStyle name="Normal 3 2 2 12 2 2 2" xfId="13680"/>
    <cellStyle name="Normal 3 2 2 12 2 2 2 2" xfId="13681"/>
    <cellStyle name="Normal 3 2 2 12 2 2 2 2 2" xfId="13682"/>
    <cellStyle name="Normal 3 2 2 12 2 2 2 3" xfId="13683"/>
    <cellStyle name="Normal 3 2 2 12 2 2 3" xfId="13684"/>
    <cellStyle name="Normal 3 2 2 12 2 2 3 2" xfId="13685"/>
    <cellStyle name="Normal 3 2 2 12 2 2 4" xfId="13686"/>
    <cellStyle name="Normal 3 2 2 12 2 3" xfId="13687"/>
    <cellStyle name="Normal 3 2 2 12 2 3 2" xfId="13688"/>
    <cellStyle name="Normal 3 2 2 12 2 3 2 2" xfId="13689"/>
    <cellStyle name="Normal 3 2 2 12 2 3 3" xfId="13690"/>
    <cellStyle name="Normal 3 2 2 12 2 4" xfId="13691"/>
    <cellStyle name="Normal 3 2 2 12 2 4 2" xfId="13692"/>
    <cellStyle name="Normal 3 2 2 12 2 5" xfId="13693"/>
    <cellStyle name="Normal 3 2 2 12 3" xfId="13694"/>
    <cellStyle name="Normal 3 2 2 12 3 2" xfId="13695"/>
    <cellStyle name="Normal 3 2 2 12 3 2 2" xfId="13696"/>
    <cellStyle name="Normal 3 2 2 12 3 2 2 2" xfId="13697"/>
    <cellStyle name="Normal 3 2 2 12 3 2 3" xfId="13698"/>
    <cellStyle name="Normal 3 2 2 12 3 3" xfId="13699"/>
    <cellStyle name="Normal 3 2 2 12 3 3 2" xfId="13700"/>
    <cellStyle name="Normal 3 2 2 12 3 4" xfId="13701"/>
    <cellStyle name="Normal 3 2 2 12 4" xfId="13702"/>
    <cellStyle name="Normal 3 2 2 12 4 2" xfId="13703"/>
    <cellStyle name="Normal 3 2 2 12 4 2 2" xfId="13704"/>
    <cellStyle name="Normal 3 2 2 12 4 3" xfId="13705"/>
    <cellStyle name="Normal 3 2 2 12 5" xfId="13706"/>
    <cellStyle name="Normal 3 2 2 12 5 2" xfId="13707"/>
    <cellStyle name="Normal 3 2 2 12 6" xfId="13708"/>
    <cellStyle name="Normal 3 2 2 13" xfId="13709"/>
    <cellStyle name="Normal 3 2 2 13 2" xfId="13710"/>
    <cellStyle name="Normal 3 2 2 13 2 2" xfId="13711"/>
    <cellStyle name="Normal 3 2 2 13 2 2 2" xfId="13712"/>
    <cellStyle name="Normal 3 2 2 13 2 2 2 2" xfId="13713"/>
    <cellStyle name="Normal 3 2 2 13 2 2 3" xfId="13714"/>
    <cellStyle name="Normal 3 2 2 13 2 3" xfId="13715"/>
    <cellStyle name="Normal 3 2 2 13 2 3 2" xfId="13716"/>
    <cellStyle name="Normal 3 2 2 13 2 4" xfId="13717"/>
    <cellStyle name="Normal 3 2 2 13 3" xfId="13718"/>
    <cellStyle name="Normal 3 2 2 13 3 2" xfId="13719"/>
    <cellStyle name="Normal 3 2 2 13 3 2 2" xfId="13720"/>
    <cellStyle name="Normal 3 2 2 13 3 3" xfId="13721"/>
    <cellStyle name="Normal 3 2 2 13 4" xfId="13722"/>
    <cellStyle name="Normal 3 2 2 13 4 2" xfId="13723"/>
    <cellStyle name="Normal 3 2 2 13 5" xfId="13724"/>
    <cellStyle name="Normal 3 2 2 14" xfId="13725"/>
    <cellStyle name="Normal 3 2 2 14 2" xfId="13726"/>
    <cellStyle name="Normal 3 2 2 14 2 2" xfId="13727"/>
    <cellStyle name="Normal 3 2 2 14 2 2 2" xfId="13728"/>
    <cellStyle name="Normal 3 2 2 14 2 3" xfId="13729"/>
    <cellStyle name="Normal 3 2 2 14 3" xfId="13730"/>
    <cellStyle name="Normal 3 2 2 14 3 2" xfId="13731"/>
    <cellStyle name="Normal 3 2 2 14 4" xfId="13732"/>
    <cellStyle name="Normal 3 2 2 15" xfId="13733"/>
    <cellStyle name="Normal 3 2 2 15 2" xfId="13734"/>
    <cellStyle name="Normal 3 2 2 15 2 2" xfId="13735"/>
    <cellStyle name="Normal 3 2 2 15 2 2 2" xfId="13736"/>
    <cellStyle name="Normal 3 2 2 15 2 3" xfId="13737"/>
    <cellStyle name="Normal 3 2 2 15 3" xfId="13738"/>
    <cellStyle name="Normal 3 2 2 15 3 2" xfId="13739"/>
    <cellStyle name="Normal 3 2 2 15 4" xfId="13740"/>
    <cellStyle name="Normal 3 2 2 16" xfId="13741"/>
    <cellStyle name="Normal 3 2 2 16 2" xfId="13742"/>
    <cellStyle name="Normal 3 2 2 16 2 2" xfId="13743"/>
    <cellStyle name="Normal 3 2 2 16 2 2 2" xfId="13744"/>
    <cellStyle name="Normal 3 2 2 16 2 3" xfId="13745"/>
    <cellStyle name="Normal 3 2 2 16 3" xfId="13746"/>
    <cellStyle name="Normal 3 2 2 16 3 2" xfId="13747"/>
    <cellStyle name="Normal 3 2 2 16 4" xfId="13748"/>
    <cellStyle name="Normal 3 2 2 17" xfId="13749"/>
    <cellStyle name="Normal 3 2 2 17 2" xfId="13750"/>
    <cellStyle name="Normal 3 2 2 17 2 2" xfId="13751"/>
    <cellStyle name="Normal 3 2 2 17 3" xfId="13752"/>
    <cellStyle name="Normal 3 2 2 18" xfId="13753"/>
    <cellStyle name="Normal 3 2 2 18 2" xfId="13754"/>
    <cellStyle name="Normal 3 2 2 19" xfId="13755"/>
    <cellStyle name="Normal 3 2 2 19 2" xfId="13756"/>
    <cellStyle name="Normal 3 2 2 2" xfId="1270"/>
    <cellStyle name="Normal 3 2 2 2 10" xfId="13757"/>
    <cellStyle name="Normal 3 2 2 2 10 2" xfId="13758"/>
    <cellStyle name="Normal 3 2 2 2 10 2 2" xfId="13759"/>
    <cellStyle name="Normal 3 2 2 2 10 2 2 2" xfId="13760"/>
    <cellStyle name="Normal 3 2 2 2 10 2 2 2 2" xfId="13761"/>
    <cellStyle name="Normal 3 2 2 2 10 2 2 2 2 2" xfId="13762"/>
    <cellStyle name="Normal 3 2 2 2 10 2 2 2 3" xfId="13763"/>
    <cellStyle name="Normal 3 2 2 2 10 2 2 3" xfId="13764"/>
    <cellStyle name="Normal 3 2 2 2 10 2 2 3 2" xfId="13765"/>
    <cellStyle name="Normal 3 2 2 2 10 2 2 4" xfId="13766"/>
    <cellStyle name="Normal 3 2 2 2 10 2 3" xfId="13767"/>
    <cellStyle name="Normal 3 2 2 2 10 2 3 2" xfId="13768"/>
    <cellStyle name="Normal 3 2 2 2 10 2 3 2 2" xfId="13769"/>
    <cellStyle name="Normal 3 2 2 2 10 2 3 3" xfId="13770"/>
    <cellStyle name="Normal 3 2 2 2 10 2 4" xfId="13771"/>
    <cellStyle name="Normal 3 2 2 2 10 2 4 2" xfId="13772"/>
    <cellStyle name="Normal 3 2 2 2 10 2 5" xfId="13773"/>
    <cellStyle name="Normal 3 2 2 2 10 3" xfId="13774"/>
    <cellStyle name="Normal 3 2 2 2 10 3 2" xfId="13775"/>
    <cellStyle name="Normal 3 2 2 2 10 3 2 2" xfId="13776"/>
    <cellStyle name="Normal 3 2 2 2 10 3 2 2 2" xfId="13777"/>
    <cellStyle name="Normal 3 2 2 2 10 3 2 3" xfId="13778"/>
    <cellStyle name="Normal 3 2 2 2 10 3 3" xfId="13779"/>
    <cellStyle name="Normal 3 2 2 2 10 3 3 2" xfId="13780"/>
    <cellStyle name="Normal 3 2 2 2 10 3 4" xfId="13781"/>
    <cellStyle name="Normal 3 2 2 2 10 4" xfId="13782"/>
    <cellStyle name="Normal 3 2 2 2 10 4 2" xfId="13783"/>
    <cellStyle name="Normal 3 2 2 2 10 4 2 2" xfId="13784"/>
    <cellStyle name="Normal 3 2 2 2 10 4 3" xfId="13785"/>
    <cellStyle name="Normal 3 2 2 2 10 5" xfId="13786"/>
    <cellStyle name="Normal 3 2 2 2 10 5 2" xfId="13787"/>
    <cellStyle name="Normal 3 2 2 2 10 6" xfId="13788"/>
    <cellStyle name="Normal 3 2 2 2 11" xfId="13789"/>
    <cellStyle name="Normal 3 2 2 2 11 2" xfId="13790"/>
    <cellStyle name="Normal 3 2 2 2 11 2 2" xfId="13791"/>
    <cellStyle name="Normal 3 2 2 2 11 2 2 2" xfId="13792"/>
    <cellStyle name="Normal 3 2 2 2 11 2 2 2 2" xfId="13793"/>
    <cellStyle name="Normal 3 2 2 2 11 2 2 2 2 2" xfId="13794"/>
    <cellStyle name="Normal 3 2 2 2 11 2 2 2 3" xfId="13795"/>
    <cellStyle name="Normal 3 2 2 2 11 2 2 3" xfId="13796"/>
    <cellStyle name="Normal 3 2 2 2 11 2 2 3 2" xfId="13797"/>
    <cellStyle name="Normal 3 2 2 2 11 2 2 4" xfId="13798"/>
    <cellStyle name="Normal 3 2 2 2 11 2 3" xfId="13799"/>
    <cellStyle name="Normal 3 2 2 2 11 2 3 2" xfId="13800"/>
    <cellStyle name="Normal 3 2 2 2 11 2 3 2 2" xfId="13801"/>
    <cellStyle name="Normal 3 2 2 2 11 2 3 3" xfId="13802"/>
    <cellStyle name="Normal 3 2 2 2 11 2 4" xfId="13803"/>
    <cellStyle name="Normal 3 2 2 2 11 2 4 2" xfId="13804"/>
    <cellStyle name="Normal 3 2 2 2 11 2 5" xfId="13805"/>
    <cellStyle name="Normal 3 2 2 2 11 3" xfId="13806"/>
    <cellStyle name="Normal 3 2 2 2 11 3 2" xfId="13807"/>
    <cellStyle name="Normal 3 2 2 2 11 3 2 2" xfId="13808"/>
    <cellStyle name="Normal 3 2 2 2 11 3 2 2 2" xfId="13809"/>
    <cellStyle name="Normal 3 2 2 2 11 3 2 3" xfId="13810"/>
    <cellStyle name="Normal 3 2 2 2 11 3 3" xfId="13811"/>
    <cellStyle name="Normal 3 2 2 2 11 3 3 2" xfId="13812"/>
    <cellStyle name="Normal 3 2 2 2 11 3 4" xfId="13813"/>
    <cellStyle name="Normal 3 2 2 2 11 4" xfId="13814"/>
    <cellStyle name="Normal 3 2 2 2 11 4 2" xfId="13815"/>
    <cellStyle name="Normal 3 2 2 2 11 4 2 2" xfId="13816"/>
    <cellStyle name="Normal 3 2 2 2 11 4 3" xfId="13817"/>
    <cellStyle name="Normal 3 2 2 2 11 5" xfId="13818"/>
    <cellStyle name="Normal 3 2 2 2 11 5 2" xfId="13819"/>
    <cellStyle name="Normal 3 2 2 2 11 6" xfId="13820"/>
    <cellStyle name="Normal 3 2 2 2 12" xfId="13821"/>
    <cellStyle name="Normal 3 2 2 2 12 2" xfId="13822"/>
    <cellStyle name="Normal 3 2 2 2 12 2 2" xfId="13823"/>
    <cellStyle name="Normal 3 2 2 2 12 2 2 2" xfId="13824"/>
    <cellStyle name="Normal 3 2 2 2 12 2 2 2 2" xfId="13825"/>
    <cellStyle name="Normal 3 2 2 2 12 2 2 3" xfId="13826"/>
    <cellStyle name="Normal 3 2 2 2 12 2 3" xfId="13827"/>
    <cellStyle name="Normal 3 2 2 2 12 2 3 2" xfId="13828"/>
    <cellStyle name="Normal 3 2 2 2 12 2 4" xfId="13829"/>
    <cellStyle name="Normal 3 2 2 2 12 3" xfId="13830"/>
    <cellStyle name="Normal 3 2 2 2 12 3 2" xfId="13831"/>
    <cellStyle name="Normal 3 2 2 2 12 3 2 2" xfId="13832"/>
    <cellStyle name="Normal 3 2 2 2 12 3 3" xfId="13833"/>
    <cellStyle name="Normal 3 2 2 2 12 4" xfId="13834"/>
    <cellStyle name="Normal 3 2 2 2 12 4 2" xfId="13835"/>
    <cellStyle name="Normal 3 2 2 2 12 5" xfId="13836"/>
    <cellStyle name="Normal 3 2 2 2 13" xfId="13837"/>
    <cellStyle name="Normal 3 2 2 2 13 2" xfId="13838"/>
    <cellStyle name="Normal 3 2 2 2 13 2 2" xfId="13839"/>
    <cellStyle name="Normal 3 2 2 2 13 2 2 2" xfId="13840"/>
    <cellStyle name="Normal 3 2 2 2 13 2 3" xfId="13841"/>
    <cellStyle name="Normal 3 2 2 2 13 3" xfId="13842"/>
    <cellStyle name="Normal 3 2 2 2 13 3 2" xfId="13843"/>
    <cellStyle name="Normal 3 2 2 2 13 4" xfId="13844"/>
    <cellStyle name="Normal 3 2 2 2 14" xfId="13845"/>
    <cellStyle name="Normal 3 2 2 2 14 2" xfId="13846"/>
    <cellStyle name="Normal 3 2 2 2 14 2 2" xfId="13847"/>
    <cellStyle name="Normal 3 2 2 2 14 2 2 2" xfId="13848"/>
    <cellStyle name="Normal 3 2 2 2 14 2 3" xfId="13849"/>
    <cellStyle name="Normal 3 2 2 2 14 3" xfId="13850"/>
    <cellStyle name="Normal 3 2 2 2 14 3 2" xfId="13851"/>
    <cellStyle name="Normal 3 2 2 2 14 4" xfId="13852"/>
    <cellStyle name="Normal 3 2 2 2 15" xfId="13853"/>
    <cellStyle name="Normal 3 2 2 2 15 2" xfId="13854"/>
    <cellStyle name="Normal 3 2 2 2 15 2 2" xfId="13855"/>
    <cellStyle name="Normal 3 2 2 2 15 2 2 2" xfId="13856"/>
    <cellStyle name="Normal 3 2 2 2 15 2 3" xfId="13857"/>
    <cellStyle name="Normal 3 2 2 2 15 3" xfId="13858"/>
    <cellStyle name="Normal 3 2 2 2 15 3 2" xfId="13859"/>
    <cellStyle name="Normal 3 2 2 2 15 4" xfId="13860"/>
    <cellStyle name="Normal 3 2 2 2 16" xfId="13861"/>
    <cellStyle name="Normal 3 2 2 2 16 2" xfId="13862"/>
    <cellStyle name="Normal 3 2 2 2 16 2 2" xfId="13863"/>
    <cellStyle name="Normal 3 2 2 2 16 3" xfId="13864"/>
    <cellStyle name="Normal 3 2 2 2 17" xfId="13865"/>
    <cellStyle name="Normal 3 2 2 2 17 2" xfId="13866"/>
    <cellStyle name="Normal 3 2 2 2 18" xfId="13867"/>
    <cellStyle name="Normal 3 2 2 2 18 2" xfId="13868"/>
    <cellStyle name="Normal 3 2 2 2 19" xfId="13869"/>
    <cellStyle name="Normal 3 2 2 2 2" xfId="13870"/>
    <cellStyle name="Normal 3 2 2 2 2 10" xfId="13871"/>
    <cellStyle name="Normal 3 2 2 2 2 10 2" xfId="13872"/>
    <cellStyle name="Normal 3 2 2 2 2 10 2 2" xfId="13873"/>
    <cellStyle name="Normal 3 2 2 2 2 10 2 2 2" xfId="13874"/>
    <cellStyle name="Normal 3 2 2 2 2 10 2 2 2 2" xfId="13875"/>
    <cellStyle name="Normal 3 2 2 2 2 10 2 2 2 2 2" xfId="13876"/>
    <cellStyle name="Normal 3 2 2 2 2 10 2 2 2 3" xfId="13877"/>
    <cellStyle name="Normal 3 2 2 2 2 10 2 2 3" xfId="13878"/>
    <cellStyle name="Normal 3 2 2 2 2 10 2 2 3 2" xfId="13879"/>
    <cellStyle name="Normal 3 2 2 2 2 10 2 2 4" xfId="13880"/>
    <cellStyle name="Normal 3 2 2 2 2 10 2 3" xfId="13881"/>
    <cellStyle name="Normal 3 2 2 2 2 10 2 3 2" xfId="13882"/>
    <cellStyle name="Normal 3 2 2 2 2 10 2 3 2 2" xfId="13883"/>
    <cellStyle name="Normal 3 2 2 2 2 10 2 3 3" xfId="13884"/>
    <cellStyle name="Normal 3 2 2 2 2 10 2 4" xfId="13885"/>
    <cellStyle name="Normal 3 2 2 2 2 10 2 4 2" xfId="13886"/>
    <cellStyle name="Normal 3 2 2 2 2 10 2 5" xfId="13887"/>
    <cellStyle name="Normal 3 2 2 2 2 10 3" xfId="13888"/>
    <cellStyle name="Normal 3 2 2 2 2 10 3 2" xfId="13889"/>
    <cellStyle name="Normal 3 2 2 2 2 10 3 2 2" xfId="13890"/>
    <cellStyle name="Normal 3 2 2 2 2 10 3 2 2 2" xfId="13891"/>
    <cellStyle name="Normal 3 2 2 2 2 10 3 2 3" xfId="13892"/>
    <cellStyle name="Normal 3 2 2 2 2 10 3 3" xfId="13893"/>
    <cellStyle name="Normal 3 2 2 2 2 10 3 3 2" xfId="13894"/>
    <cellStyle name="Normal 3 2 2 2 2 10 3 4" xfId="13895"/>
    <cellStyle name="Normal 3 2 2 2 2 10 4" xfId="13896"/>
    <cellStyle name="Normal 3 2 2 2 2 10 4 2" xfId="13897"/>
    <cellStyle name="Normal 3 2 2 2 2 10 4 2 2" xfId="13898"/>
    <cellStyle name="Normal 3 2 2 2 2 10 4 3" xfId="13899"/>
    <cellStyle name="Normal 3 2 2 2 2 10 5" xfId="13900"/>
    <cellStyle name="Normal 3 2 2 2 2 10 5 2" xfId="13901"/>
    <cellStyle name="Normal 3 2 2 2 2 10 6" xfId="13902"/>
    <cellStyle name="Normal 3 2 2 2 2 11" xfId="13903"/>
    <cellStyle name="Normal 3 2 2 2 2 11 2" xfId="13904"/>
    <cellStyle name="Normal 3 2 2 2 2 11 2 2" xfId="13905"/>
    <cellStyle name="Normal 3 2 2 2 2 11 2 2 2" xfId="13906"/>
    <cellStyle name="Normal 3 2 2 2 2 11 2 2 2 2" xfId="13907"/>
    <cellStyle name="Normal 3 2 2 2 2 11 2 2 3" xfId="13908"/>
    <cellStyle name="Normal 3 2 2 2 2 11 2 3" xfId="13909"/>
    <cellStyle name="Normal 3 2 2 2 2 11 2 3 2" xfId="13910"/>
    <cellStyle name="Normal 3 2 2 2 2 11 2 4" xfId="13911"/>
    <cellStyle name="Normal 3 2 2 2 2 11 3" xfId="13912"/>
    <cellStyle name="Normal 3 2 2 2 2 11 3 2" xfId="13913"/>
    <cellStyle name="Normal 3 2 2 2 2 11 3 2 2" xfId="13914"/>
    <cellStyle name="Normal 3 2 2 2 2 11 3 3" xfId="13915"/>
    <cellStyle name="Normal 3 2 2 2 2 11 4" xfId="13916"/>
    <cellStyle name="Normal 3 2 2 2 2 11 4 2" xfId="13917"/>
    <cellStyle name="Normal 3 2 2 2 2 11 5" xfId="13918"/>
    <cellStyle name="Normal 3 2 2 2 2 12" xfId="13919"/>
    <cellStyle name="Normal 3 2 2 2 2 12 2" xfId="13920"/>
    <cellStyle name="Normal 3 2 2 2 2 12 2 2" xfId="13921"/>
    <cellStyle name="Normal 3 2 2 2 2 12 2 2 2" xfId="13922"/>
    <cellStyle name="Normal 3 2 2 2 2 12 2 3" xfId="13923"/>
    <cellStyle name="Normal 3 2 2 2 2 12 3" xfId="13924"/>
    <cellStyle name="Normal 3 2 2 2 2 12 3 2" xfId="13925"/>
    <cellStyle name="Normal 3 2 2 2 2 12 4" xfId="13926"/>
    <cellStyle name="Normal 3 2 2 2 2 13" xfId="13927"/>
    <cellStyle name="Normal 3 2 2 2 2 13 2" xfId="13928"/>
    <cellStyle name="Normal 3 2 2 2 2 13 2 2" xfId="13929"/>
    <cellStyle name="Normal 3 2 2 2 2 13 2 2 2" xfId="13930"/>
    <cellStyle name="Normal 3 2 2 2 2 13 2 3" xfId="13931"/>
    <cellStyle name="Normal 3 2 2 2 2 13 3" xfId="13932"/>
    <cellStyle name="Normal 3 2 2 2 2 13 3 2" xfId="13933"/>
    <cellStyle name="Normal 3 2 2 2 2 13 4" xfId="13934"/>
    <cellStyle name="Normal 3 2 2 2 2 14" xfId="13935"/>
    <cellStyle name="Normal 3 2 2 2 2 14 2" xfId="13936"/>
    <cellStyle name="Normal 3 2 2 2 2 14 2 2" xfId="13937"/>
    <cellStyle name="Normal 3 2 2 2 2 14 2 2 2" xfId="13938"/>
    <cellStyle name="Normal 3 2 2 2 2 14 2 3" xfId="13939"/>
    <cellStyle name="Normal 3 2 2 2 2 14 3" xfId="13940"/>
    <cellStyle name="Normal 3 2 2 2 2 14 3 2" xfId="13941"/>
    <cellStyle name="Normal 3 2 2 2 2 14 4" xfId="13942"/>
    <cellStyle name="Normal 3 2 2 2 2 15" xfId="13943"/>
    <cellStyle name="Normal 3 2 2 2 2 15 2" xfId="13944"/>
    <cellStyle name="Normal 3 2 2 2 2 15 2 2" xfId="13945"/>
    <cellStyle name="Normal 3 2 2 2 2 15 3" xfId="13946"/>
    <cellStyle name="Normal 3 2 2 2 2 16" xfId="13947"/>
    <cellStyle name="Normal 3 2 2 2 2 16 2" xfId="13948"/>
    <cellStyle name="Normal 3 2 2 2 2 17" xfId="13949"/>
    <cellStyle name="Normal 3 2 2 2 2 17 2" xfId="13950"/>
    <cellStyle name="Normal 3 2 2 2 2 18" xfId="13951"/>
    <cellStyle name="Normal 3 2 2 2 2 2" xfId="13952"/>
    <cellStyle name="Normal 3 2 2 2 2 2 10" xfId="13953"/>
    <cellStyle name="Normal 3 2 2 2 2 2 10 2" xfId="13954"/>
    <cellStyle name="Normal 3 2 2 2 2 2 10 2 2" xfId="13955"/>
    <cellStyle name="Normal 3 2 2 2 2 2 10 2 2 2" xfId="13956"/>
    <cellStyle name="Normal 3 2 2 2 2 2 10 2 3" xfId="13957"/>
    <cellStyle name="Normal 3 2 2 2 2 2 10 3" xfId="13958"/>
    <cellStyle name="Normal 3 2 2 2 2 2 10 3 2" xfId="13959"/>
    <cellStyle name="Normal 3 2 2 2 2 2 10 4" xfId="13960"/>
    <cellStyle name="Normal 3 2 2 2 2 2 11" xfId="13961"/>
    <cellStyle name="Normal 3 2 2 2 2 2 11 2" xfId="13962"/>
    <cellStyle name="Normal 3 2 2 2 2 2 11 2 2" xfId="13963"/>
    <cellStyle name="Normal 3 2 2 2 2 2 11 2 2 2" xfId="13964"/>
    <cellStyle name="Normal 3 2 2 2 2 2 11 2 3" xfId="13965"/>
    <cellStyle name="Normal 3 2 2 2 2 2 11 3" xfId="13966"/>
    <cellStyle name="Normal 3 2 2 2 2 2 11 3 2" xfId="13967"/>
    <cellStyle name="Normal 3 2 2 2 2 2 11 4" xfId="13968"/>
    <cellStyle name="Normal 3 2 2 2 2 2 12" xfId="13969"/>
    <cellStyle name="Normal 3 2 2 2 2 2 12 2" xfId="13970"/>
    <cellStyle name="Normal 3 2 2 2 2 2 12 2 2" xfId="13971"/>
    <cellStyle name="Normal 3 2 2 2 2 2 12 2 2 2" xfId="13972"/>
    <cellStyle name="Normal 3 2 2 2 2 2 12 2 3" xfId="13973"/>
    <cellStyle name="Normal 3 2 2 2 2 2 12 3" xfId="13974"/>
    <cellStyle name="Normal 3 2 2 2 2 2 12 3 2" xfId="13975"/>
    <cellStyle name="Normal 3 2 2 2 2 2 12 4" xfId="13976"/>
    <cellStyle name="Normal 3 2 2 2 2 2 13" xfId="13977"/>
    <cellStyle name="Normal 3 2 2 2 2 2 13 2" xfId="13978"/>
    <cellStyle name="Normal 3 2 2 2 2 2 13 2 2" xfId="13979"/>
    <cellStyle name="Normal 3 2 2 2 2 2 13 3" xfId="13980"/>
    <cellStyle name="Normal 3 2 2 2 2 2 14" xfId="13981"/>
    <cellStyle name="Normal 3 2 2 2 2 2 14 2" xfId="13982"/>
    <cellStyle name="Normal 3 2 2 2 2 2 15" xfId="13983"/>
    <cellStyle name="Normal 3 2 2 2 2 2 15 2" xfId="13984"/>
    <cellStyle name="Normal 3 2 2 2 2 2 16" xfId="13985"/>
    <cellStyle name="Normal 3 2 2 2 2 2 2" xfId="13986"/>
    <cellStyle name="Normal 3 2 2 2 2 2 2 10" xfId="13987"/>
    <cellStyle name="Normal 3 2 2 2 2 2 2 2" xfId="13988"/>
    <cellStyle name="Normal 3 2 2 2 2 2 2 2 2" xfId="13989"/>
    <cellStyle name="Normal 3 2 2 2 2 2 2 2 2 2" xfId="13990"/>
    <cellStyle name="Normal 3 2 2 2 2 2 2 2 2 2 2" xfId="13991"/>
    <cellStyle name="Normal 3 2 2 2 2 2 2 2 2 2 2 2" xfId="13992"/>
    <cellStyle name="Normal 3 2 2 2 2 2 2 2 2 2 2 2 2" xfId="13993"/>
    <cellStyle name="Normal 3 2 2 2 2 2 2 2 2 2 2 2 2 2" xfId="13994"/>
    <cellStyle name="Normal 3 2 2 2 2 2 2 2 2 2 2 2 3" xfId="13995"/>
    <cellStyle name="Normal 3 2 2 2 2 2 2 2 2 2 2 3" xfId="13996"/>
    <cellStyle name="Normal 3 2 2 2 2 2 2 2 2 2 2 3 2" xfId="13997"/>
    <cellStyle name="Normal 3 2 2 2 2 2 2 2 2 2 2 4" xfId="13998"/>
    <cellStyle name="Normal 3 2 2 2 2 2 2 2 2 2 3" xfId="13999"/>
    <cellStyle name="Normal 3 2 2 2 2 2 2 2 2 2 3 2" xfId="14000"/>
    <cellStyle name="Normal 3 2 2 2 2 2 2 2 2 2 3 2 2" xfId="14001"/>
    <cellStyle name="Normal 3 2 2 2 2 2 2 2 2 2 3 3" xfId="14002"/>
    <cellStyle name="Normal 3 2 2 2 2 2 2 2 2 2 4" xfId="14003"/>
    <cellStyle name="Normal 3 2 2 2 2 2 2 2 2 2 4 2" xfId="14004"/>
    <cellStyle name="Normal 3 2 2 2 2 2 2 2 2 2 5" xfId="14005"/>
    <cellStyle name="Normal 3 2 2 2 2 2 2 2 2 3" xfId="14006"/>
    <cellStyle name="Normal 3 2 2 2 2 2 2 2 2 3 2" xfId="14007"/>
    <cellStyle name="Normal 3 2 2 2 2 2 2 2 2 3 2 2" xfId="14008"/>
    <cellStyle name="Normal 3 2 2 2 2 2 2 2 2 3 2 2 2" xfId="14009"/>
    <cellStyle name="Normal 3 2 2 2 2 2 2 2 2 3 2 3" xfId="14010"/>
    <cellStyle name="Normal 3 2 2 2 2 2 2 2 2 3 3" xfId="14011"/>
    <cellStyle name="Normal 3 2 2 2 2 2 2 2 2 3 3 2" xfId="14012"/>
    <cellStyle name="Normal 3 2 2 2 2 2 2 2 2 3 4" xfId="14013"/>
    <cellStyle name="Normal 3 2 2 2 2 2 2 2 2 4" xfId="14014"/>
    <cellStyle name="Normal 3 2 2 2 2 2 2 2 2 4 2" xfId="14015"/>
    <cellStyle name="Normal 3 2 2 2 2 2 2 2 2 4 2 2" xfId="14016"/>
    <cellStyle name="Normal 3 2 2 2 2 2 2 2 2 4 2 2 2" xfId="14017"/>
    <cellStyle name="Normal 3 2 2 2 2 2 2 2 2 4 2 3" xfId="14018"/>
    <cellStyle name="Normal 3 2 2 2 2 2 2 2 2 4 3" xfId="14019"/>
    <cellStyle name="Normal 3 2 2 2 2 2 2 2 2 4 3 2" xfId="14020"/>
    <cellStyle name="Normal 3 2 2 2 2 2 2 2 2 4 4" xfId="14021"/>
    <cellStyle name="Normal 3 2 2 2 2 2 2 2 2 5" xfId="14022"/>
    <cellStyle name="Normal 3 2 2 2 2 2 2 2 2 5 2" xfId="14023"/>
    <cellStyle name="Normal 3 2 2 2 2 2 2 2 2 5 2 2" xfId="14024"/>
    <cellStyle name="Normal 3 2 2 2 2 2 2 2 2 5 3" xfId="14025"/>
    <cellStyle name="Normal 3 2 2 2 2 2 2 2 2 6" xfId="14026"/>
    <cellStyle name="Normal 3 2 2 2 2 2 2 2 2 6 2" xfId="14027"/>
    <cellStyle name="Normal 3 2 2 2 2 2 2 2 2 7" xfId="14028"/>
    <cellStyle name="Normal 3 2 2 2 2 2 2 2 2 7 2" xfId="14029"/>
    <cellStyle name="Normal 3 2 2 2 2 2 2 2 2 8" xfId="14030"/>
    <cellStyle name="Normal 3 2 2 2 2 2 2 2 3" xfId="14031"/>
    <cellStyle name="Normal 3 2 2 2 2 2 2 2 3 2" xfId="14032"/>
    <cellStyle name="Normal 3 2 2 2 2 2 2 2 3 2 2" xfId="14033"/>
    <cellStyle name="Normal 3 2 2 2 2 2 2 2 3 2 2 2" xfId="14034"/>
    <cellStyle name="Normal 3 2 2 2 2 2 2 2 3 2 2 2 2" xfId="14035"/>
    <cellStyle name="Normal 3 2 2 2 2 2 2 2 3 2 2 3" xfId="14036"/>
    <cellStyle name="Normal 3 2 2 2 2 2 2 2 3 2 3" xfId="14037"/>
    <cellStyle name="Normal 3 2 2 2 2 2 2 2 3 2 3 2" xfId="14038"/>
    <cellStyle name="Normal 3 2 2 2 2 2 2 2 3 2 4" xfId="14039"/>
    <cellStyle name="Normal 3 2 2 2 2 2 2 2 3 3" xfId="14040"/>
    <cellStyle name="Normal 3 2 2 2 2 2 2 2 3 3 2" xfId="14041"/>
    <cellStyle name="Normal 3 2 2 2 2 2 2 2 3 3 2 2" xfId="14042"/>
    <cellStyle name="Normal 3 2 2 2 2 2 2 2 3 3 3" xfId="14043"/>
    <cellStyle name="Normal 3 2 2 2 2 2 2 2 3 4" xfId="14044"/>
    <cellStyle name="Normal 3 2 2 2 2 2 2 2 3 4 2" xfId="14045"/>
    <cellStyle name="Normal 3 2 2 2 2 2 2 2 3 5" xfId="14046"/>
    <cellStyle name="Normal 3 2 2 2 2 2 2 2 4" xfId="14047"/>
    <cellStyle name="Normal 3 2 2 2 2 2 2 2 4 2" xfId="14048"/>
    <cellStyle name="Normal 3 2 2 2 2 2 2 2 4 2 2" xfId="14049"/>
    <cellStyle name="Normal 3 2 2 2 2 2 2 2 4 2 2 2" xfId="14050"/>
    <cellStyle name="Normal 3 2 2 2 2 2 2 2 4 2 3" xfId="14051"/>
    <cellStyle name="Normal 3 2 2 2 2 2 2 2 4 3" xfId="14052"/>
    <cellStyle name="Normal 3 2 2 2 2 2 2 2 4 3 2" xfId="14053"/>
    <cellStyle name="Normal 3 2 2 2 2 2 2 2 4 4" xfId="14054"/>
    <cellStyle name="Normal 3 2 2 2 2 2 2 2 5" xfId="14055"/>
    <cellStyle name="Normal 3 2 2 2 2 2 2 2 5 2" xfId="14056"/>
    <cellStyle name="Normal 3 2 2 2 2 2 2 2 5 2 2" xfId="14057"/>
    <cellStyle name="Normal 3 2 2 2 2 2 2 2 5 2 2 2" xfId="14058"/>
    <cellStyle name="Normal 3 2 2 2 2 2 2 2 5 2 3" xfId="14059"/>
    <cellStyle name="Normal 3 2 2 2 2 2 2 2 5 3" xfId="14060"/>
    <cellStyle name="Normal 3 2 2 2 2 2 2 2 5 3 2" xfId="14061"/>
    <cellStyle name="Normal 3 2 2 2 2 2 2 2 5 4" xfId="14062"/>
    <cellStyle name="Normal 3 2 2 2 2 2 2 2 6" xfId="14063"/>
    <cellStyle name="Normal 3 2 2 2 2 2 2 2 6 2" xfId="14064"/>
    <cellStyle name="Normal 3 2 2 2 2 2 2 2 6 2 2" xfId="14065"/>
    <cellStyle name="Normal 3 2 2 2 2 2 2 2 6 3" xfId="14066"/>
    <cellStyle name="Normal 3 2 2 2 2 2 2 2 7" xfId="14067"/>
    <cellStyle name="Normal 3 2 2 2 2 2 2 2 7 2" xfId="14068"/>
    <cellStyle name="Normal 3 2 2 2 2 2 2 2 8" xfId="14069"/>
    <cellStyle name="Normal 3 2 2 2 2 2 2 2 8 2" xfId="14070"/>
    <cellStyle name="Normal 3 2 2 2 2 2 2 2 9" xfId="14071"/>
    <cellStyle name="Normal 3 2 2 2 2 2 2 3" xfId="14072"/>
    <cellStyle name="Normal 3 2 2 2 2 2 2 3 2" xfId="14073"/>
    <cellStyle name="Normal 3 2 2 2 2 2 2 3 2 2" xfId="14074"/>
    <cellStyle name="Normal 3 2 2 2 2 2 2 3 2 2 2" xfId="14075"/>
    <cellStyle name="Normal 3 2 2 2 2 2 2 3 2 2 2 2" xfId="14076"/>
    <cellStyle name="Normal 3 2 2 2 2 2 2 3 2 2 2 2 2" xfId="14077"/>
    <cellStyle name="Normal 3 2 2 2 2 2 2 3 2 2 2 3" xfId="14078"/>
    <cellStyle name="Normal 3 2 2 2 2 2 2 3 2 2 3" xfId="14079"/>
    <cellStyle name="Normal 3 2 2 2 2 2 2 3 2 2 3 2" xfId="14080"/>
    <cellStyle name="Normal 3 2 2 2 2 2 2 3 2 2 4" xfId="14081"/>
    <cellStyle name="Normal 3 2 2 2 2 2 2 3 2 3" xfId="14082"/>
    <cellStyle name="Normal 3 2 2 2 2 2 2 3 2 3 2" xfId="14083"/>
    <cellStyle name="Normal 3 2 2 2 2 2 2 3 2 3 2 2" xfId="14084"/>
    <cellStyle name="Normal 3 2 2 2 2 2 2 3 2 3 3" xfId="14085"/>
    <cellStyle name="Normal 3 2 2 2 2 2 2 3 2 4" xfId="14086"/>
    <cellStyle name="Normal 3 2 2 2 2 2 2 3 2 4 2" xfId="14087"/>
    <cellStyle name="Normal 3 2 2 2 2 2 2 3 2 5" xfId="14088"/>
    <cellStyle name="Normal 3 2 2 2 2 2 2 3 3" xfId="14089"/>
    <cellStyle name="Normal 3 2 2 2 2 2 2 3 3 2" xfId="14090"/>
    <cellStyle name="Normal 3 2 2 2 2 2 2 3 3 2 2" xfId="14091"/>
    <cellStyle name="Normal 3 2 2 2 2 2 2 3 3 2 2 2" xfId="14092"/>
    <cellStyle name="Normal 3 2 2 2 2 2 2 3 3 2 3" xfId="14093"/>
    <cellStyle name="Normal 3 2 2 2 2 2 2 3 3 3" xfId="14094"/>
    <cellStyle name="Normal 3 2 2 2 2 2 2 3 3 3 2" xfId="14095"/>
    <cellStyle name="Normal 3 2 2 2 2 2 2 3 3 4" xfId="14096"/>
    <cellStyle name="Normal 3 2 2 2 2 2 2 3 4" xfId="14097"/>
    <cellStyle name="Normal 3 2 2 2 2 2 2 3 4 2" xfId="14098"/>
    <cellStyle name="Normal 3 2 2 2 2 2 2 3 4 2 2" xfId="14099"/>
    <cellStyle name="Normal 3 2 2 2 2 2 2 3 4 2 2 2" xfId="14100"/>
    <cellStyle name="Normal 3 2 2 2 2 2 2 3 4 2 3" xfId="14101"/>
    <cellStyle name="Normal 3 2 2 2 2 2 2 3 4 3" xfId="14102"/>
    <cellStyle name="Normal 3 2 2 2 2 2 2 3 4 3 2" xfId="14103"/>
    <cellStyle name="Normal 3 2 2 2 2 2 2 3 4 4" xfId="14104"/>
    <cellStyle name="Normal 3 2 2 2 2 2 2 3 5" xfId="14105"/>
    <cellStyle name="Normal 3 2 2 2 2 2 2 3 5 2" xfId="14106"/>
    <cellStyle name="Normal 3 2 2 2 2 2 2 3 5 2 2" xfId="14107"/>
    <cellStyle name="Normal 3 2 2 2 2 2 2 3 5 3" xfId="14108"/>
    <cellStyle name="Normal 3 2 2 2 2 2 2 3 6" xfId="14109"/>
    <cellStyle name="Normal 3 2 2 2 2 2 2 3 6 2" xfId="14110"/>
    <cellStyle name="Normal 3 2 2 2 2 2 2 3 7" xfId="14111"/>
    <cellStyle name="Normal 3 2 2 2 2 2 2 3 7 2" xfId="14112"/>
    <cellStyle name="Normal 3 2 2 2 2 2 2 3 8" xfId="14113"/>
    <cellStyle name="Normal 3 2 2 2 2 2 2 4" xfId="14114"/>
    <cellStyle name="Normal 3 2 2 2 2 2 2 4 2" xfId="14115"/>
    <cellStyle name="Normal 3 2 2 2 2 2 2 4 2 2" xfId="14116"/>
    <cellStyle name="Normal 3 2 2 2 2 2 2 4 2 2 2" xfId="14117"/>
    <cellStyle name="Normal 3 2 2 2 2 2 2 4 2 2 2 2" xfId="14118"/>
    <cellStyle name="Normal 3 2 2 2 2 2 2 4 2 2 3" xfId="14119"/>
    <cellStyle name="Normal 3 2 2 2 2 2 2 4 2 3" xfId="14120"/>
    <cellStyle name="Normal 3 2 2 2 2 2 2 4 2 3 2" xfId="14121"/>
    <cellStyle name="Normal 3 2 2 2 2 2 2 4 2 4" xfId="14122"/>
    <cellStyle name="Normal 3 2 2 2 2 2 2 4 3" xfId="14123"/>
    <cellStyle name="Normal 3 2 2 2 2 2 2 4 3 2" xfId="14124"/>
    <cellStyle name="Normal 3 2 2 2 2 2 2 4 3 2 2" xfId="14125"/>
    <cellStyle name="Normal 3 2 2 2 2 2 2 4 3 3" xfId="14126"/>
    <cellStyle name="Normal 3 2 2 2 2 2 2 4 4" xfId="14127"/>
    <cellStyle name="Normal 3 2 2 2 2 2 2 4 4 2" xfId="14128"/>
    <cellStyle name="Normal 3 2 2 2 2 2 2 4 5" xfId="14129"/>
    <cellStyle name="Normal 3 2 2 2 2 2 2 5" xfId="14130"/>
    <cellStyle name="Normal 3 2 2 2 2 2 2 5 2" xfId="14131"/>
    <cellStyle name="Normal 3 2 2 2 2 2 2 5 2 2" xfId="14132"/>
    <cellStyle name="Normal 3 2 2 2 2 2 2 5 2 2 2" xfId="14133"/>
    <cellStyle name="Normal 3 2 2 2 2 2 2 5 2 3" xfId="14134"/>
    <cellStyle name="Normal 3 2 2 2 2 2 2 5 3" xfId="14135"/>
    <cellStyle name="Normal 3 2 2 2 2 2 2 5 3 2" xfId="14136"/>
    <cellStyle name="Normal 3 2 2 2 2 2 2 5 4" xfId="14137"/>
    <cellStyle name="Normal 3 2 2 2 2 2 2 6" xfId="14138"/>
    <cellStyle name="Normal 3 2 2 2 2 2 2 6 2" xfId="14139"/>
    <cellStyle name="Normal 3 2 2 2 2 2 2 6 2 2" xfId="14140"/>
    <cellStyle name="Normal 3 2 2 2 2 2 2 6 2 2 2" xfId="14141"/>
    <cellStyle name="Normal 3 2 2 2 2 2 2 6 2 3" xfId="14142"/>
    <cellStyle name="Normal 3 2 2 2 2 2 2 6 3" xfId="14143"/>
    <cellStyle name="Normal 3 2 2 2 2 2 2 6 3 2" xfId="14144"/>
    <cellStyle name="Normal 3 2 2 2 2 2 2 6 4" xfId="14145"/>
    <cellStyle name="Normal 3 2 2 2 2 2 2 7" xfId="14146"/>
    <cellStyle name="Normal 3 2 2 2 2 2 2 7 2" xfId="14147"/>
    <cellStyle name="Normal 3 2 2 2 2 2 2 7 2 2" xfId="14148"/>
    <cellStyle name="Normal 3 2 2 2 2 2 2 7 3" xfId="14149"/>
    <cellStyle name="Normal 3 2 2 2 2 2 2 8" xfId="14150"/>
    <cellStyle name="Normal 3 2 2 2 2 2 2 8 2" xfId="14151"/>
    <cellStyle name="Normal 3 2 2 2 2 2 2 9" xfId="14152"/>
    <cellStyle name="Normal 3 2 2 2 2 2 2 9 2" xfId="14153"/>
    <cellStyle name="Normal 3 2 2 2 2 2 3" xfId="14154"/>
    <cellStyle name="Normal 3 2 2 2 2 2 3 10" xfId="14155"/>
    <cellStyle name="Normal 3 2 2 2 2 2 3 2" xfId="14156"/>
    <cellStyle name="Normal 3 2 2 2 2 2 3 2 2" xfId="14157"/>
    <cellStyle name="Normal 3 2 2 2 2 2 3 2 2 2" xfId="14158"/>
    <cellStyle name="Normal 3 2 2 2 2 2 3 2 2 2 2" xfId="14159"/>
    <cellStyle name="Normal 3 2 2 2 2 2 3 2 2 2 2 2" xfId="14160"/>
    <cellStyle name="Normal 3 2 2 2 2 2 3 2 2 2 2 2 2" xfId="14161"/>
    <cellStyle name="Normal 3 2 2 2 2 2 3 2 2 2 2 2 2 2" xfId="14162"/>
    <cellStyle name="Normal 3 2 2 2 2 2 3 2 2 2 2 2 3" xfId="14163"/>
    <cellStyle name="Normal 3 2 2 2 2 2 3 2 2 2 2 3" xfId="14164"/>
    <cellStyle name="Normal 3 2 2 2 2 2 3 2 2 2 2 3 2" xfId="14165"/>
    <cellStyle name="Normal 3 2 2 2 2 2 3 2 2 2 2 4" xfId="14166"/>
    <cellStyle name="Normal 3 2 2 2 2 2 3 2 2 2 3" xfId="14167"/>
    <cellStyle name="Normal 3 2 2 2 2 2 3 2 2 2 3 2" xfId="14168"/>
    <cellStyle name="Normal 3 2 2 2 2 2 3 2 2 2 3 2 2" xfId="14169"/>
    <cellStyle name="Normal 3 2 2 2 2 2 3 2 2 2 3 3" xfId="14170"/>
    <cellStyle name="Normal 3 2 2 2 2 2 3 2 2 2 4" xfId="14171"/>
    <cellStyle name="Normal 3 2 2 2 2 2 3 2 2 2 4 2" xfId="14172"/>
    <cellStyle name="Normal 3 2 2 2 2 2 3 2 2 2 5" xfId="14173"/>
    <cellStyle name="Normal 3 2 2 2 2 2 3 2 2 3" xfId="14174"/>
    <cellStyle name="Normal 3 2 2 2 2 2 3 2 2 3 2" xfId="14175"/>
    <cellStyle name="Normal 3 2 2 2 2 2 3 2 2 3 2 2" xfId="14176"/>
    <cellStyle name="Normal 3 2 2 2 2 2 3 2 2 3 2 2 2" xfId="14177"/>
    <cellStyle name="Normal 3 2 2 2 2 2 3 2 2 3 2 3" xfId="14178"/>
    <cellStyle name="Normal 3 2 2 2 2 2 3 2 2 3 3" xfId="14179"/>
    <cellStyle name="Normal 3 2 2 2 2 2 3 2 2 3 3 2" xfId="14180"/>
    <cellStyle name="Normal 3 2 2 2 2 2 3 2 2 3 4" xfId="14181"/>
    <cellStyle name="Normal 3 2 2 2 2 2 3 2 2 4" xfId="14182"/>
    <cellStyle name="Normal 3 2 2 2 2 2 3 2 2 4 2" xfId="14183"/>
    <cellStyle name="Normal 3 2 2 2 2 2 3 2 2 4 2 2" xfId="14184"/>
    <cellStyle name="Normal 3 2 2 2 2 2 3 2 2 4 2 2 2" xfId="14185"/>
    <cellStyle name="Normal 3 2 2 2 2 2 3 2 2 4 2 3" xfId="14186"/>
    <cellStyle name="Normal 3 2 2 2 2 2 3 2 2 4 3" xfId="14187"/>
    <cellStyle name="Normal 3 2 2 2 2 2 3 2 2 4 3 2" xfId="14188"/>
    <cellStyle name="Normal 3 2 2 2 2 2 3 2 2 4 4" xfId="14189"/>
    <cellStyle name="Normal 3 2 2 2 2 2 3 2 2 5" xfId="14190"/>
    <cellStyle name="Normal 3 2 2 2 2 2 3 2 2 5 2" xfId="14191"/>
    <cellStyle name="Normal 3 2 2 2 2 2 3 2 2 5 2 2" xfId="14192"/>
    <cellStyle name="Normal 3 2 2 2 2 2 3 2 2 5 3" xfId="14193"/>
    <cellStyle name="Normal 3 2 2 2 2 2 3 2 2 6" xfId="14194"/>
    <cellStyle name="Normal 3 2 2 2 2 2 3 2 2 6 2" xfId="14195"/>
    <cellStyle name="Normal 3 2 2 2 2 2 3 2 2 7" xfId="14196"/>
    <cellStyle name="Normal 3 2 2 2 2 2 3 2 2 7 2" xfId="14197"/>
    <cellStyle name="Normal 3 2 2 2 2 2 3 2 2 8" xfId="14198"/>
    <cellStyle name="Normal 3 2 2 2 2 2 3 2 3" xfId="14199"/>
    <cellStyle name="Normal 3 2 2 2 2 2 3 2 3 2" xfId="14200"/>
    <cellStyle name="Normal 3 2 2 2 2 2 3 2 3 2 2" xfId="14201"/>
    <cellStyle name="Normal 3 2 2 2 2 2 3 2 3 2 2 2" xfId="14202"/>
    <cellStyle name="Normal 3 2 2 2 2 2 3 2 3 2 2 2 2" xfId="14203"/>
    <cellStyle name="Normal 3 2 2 2 2 2 3 2 3 2 2 3" xfId="14204"/>
    <cellStyle name="Normal 3 2 2 2 2 2 3 2 3 2 3" xfId="14205"/>
    <cellStyle name="Normal 3 2 2 2 2 2 3 2 3 2 3 2" xfId="14206"/>
    <cellStyle name="Normal 3 2 2 2 2 2 3 2 3 2 4" xfId="14207"/>
    <cellStyle name="Normal 3 2 2 2 2 2 3 2 3 3" xfId="14208"/>
    <cellStyle name="Normal 3 2 2 2 2 2 3 2 3 3 2" xfId="14209"/>
    <cellStyle name="Normal 3 2 2 2 2 2 3 2 3 3 2 2" xfId="14210"/>
    <cellStyle name="Normal 3 2 2 2 2 2 3 2 3 3 3" xfId="14211"/>
    <cellStyle name="Normal 3 2 2 2 2 2 3 2 3 4" xfId="14212"/>
    <cellStyle name="Normal 3 2 2 2 2 2 3 2 3 4 2" xfId="14213"/>
    <cellStyle name="Normal 3 2 2 2 2 2 3 2 3 5" xfId="14214"/>
    <cellStyle name="Normal 3 2 2 2 2 2 3 2 4" xfId="14215"/>
    <cellStyle name="Normal 3 2 2 2 2 2 3 2 4 2" xfId="14216"/>
    <cellStyle name="Normal 3 2 2 2 2 2 3 2 4 2 2" xfId="14217"/>
    <cellStyle name="Normal 3 2 2 2 2 2 3 2 4 2 2 2" xfId="14218"/>
    <cellStyle name="Normal 3 2 2 2 2 2 3 2 4 2 3" xfId="14219"/>
    <cellStyle name="Normal 3 2 2 2 2 2 3 2 4 3" xfId="14220"/>
    <cellStyle name="Normal 3 2 2 2 2 2 3 2 4 3 2" xfId="14221"/>
    <cellStyle name="Normal 3 2 2 2 2 2 3 2 4 4" xfId="14222"/>
    <cellStyle name="Normal 3 2 2 2 2 2 3 2 5" xfId="14223"/>
    <cellStyle name="Normal 3 2 2 2 2 2 3 2 5 2" xfId="14224"/>
    <cellStyle name="Normal 3 2 2 2 2 2 3 2 5 2 2" xfId="14225"/>
    <cellStyle name="Normal 3 2 2 2 2 2 3 2 5 2 2 2" xfId="14226"/>
    <cellStyle name="Normal 3 2 2 2 2 2 3 2 5 2 3" xfId="14227"/>
    <cellStyle name="Normal 3 2 2 2 2 2 3 2 5 3" xfId="14228"/>
    <cellStyle name="Normal 3 2 2 2 2 2 3 2 5 3 2" xfId="14229"/>
    <cellStyle name="Normal 3 2 2 2 2 2 3 2 5 4" xfId="14230"/>
    <cellStyle name="Normal 3 2 2 2 2 2 3 2 6" xfId="14231"/>
    <cellStyle name="Normal 3 2 2 2 2 2 3 2 6 2" xfId="14232"/>
    <cellStyle name="Normal 3 2 2 2 2 2 3 2 6 2 2" xfId="14233"/>
    <cellStyle name="Normal 3 2 2 2 2 2 3 2 6 3" xfId="14234"/>
    <cellStyle name="Normal 3 2 2 2 2 2 3 2 7" xfId="14235"/>
    <cellStyle name="Normal 3 2 2 2 2 2 3 2 7 2" xfId="14236"/>
    <cellStyle name="Normal 3 2 2 2 2 2 3 2 8" xfId="14237"/>
    <cellStyle name="Normal 3 2 2 2 2 2 3 2 8 2" xfId="14238"/>
    <cellStyle name="Normal 3 2 2 2 2 2 3 2 9" xfId="14239"/>
    <cellStyle name="Normal 3 2 2 2 2 2 3 3" xfId="14240"/>
    <cellStyle name="Normal 3 2 2 2 2 2 3 3 2" xfId="14241"/>
    <cellStyle name="Normal 3 2 2 2 2 2 3 3 2 2" xfId="14242"/>
    <cellStyle name="Normal 3 2 2 2 2 2 3 3 2 2 2" xfId="14243"/>
    <cellStyle name="Normal 3 2 2 2 2 2 3 3 2 2 2 2" xfId="14244"/>
    <cellStyle name="Normal 3 2 2 2 2 2 3 3 2 2 2 2 2" xfId="14245"/>
    <cellStyle name="Normal 3 2 2 2 2 2 3 3 2 2 2 3" xfId="14246"/>
    <cellStyle name="Normal 3 2 2 2 2 2 3 3 2 2 3" xfId="14247"/>
    <cellStyle name="Normal 3 2 2 2 2 2 3 3 2 2 3 2" xfId="14248"/>
    <cellStyle name="Normal 3 2 2 2 2 2 3 3 2 2 4" xfId="14249"/>
    <cellStyle name="Normal 3 2 2 2 2 2 3 3 2 3" xfId="14250"/>
    <cellStyle name="Normal 3 2 2 2 2 2 3 3 2 3 2" xfId="14251"/>
    <cellStyle name="Normal 3 2 2 2 2 2 3 3 2 3 2 2" xfId="14252"/>
    <cellStyle name="Normal 3 2 2 2 2 2 3 3 2 3 3" xfId="14253"/>
    <cellStyle name="Normal 3 2 2 2 2 2 3 3 2 4" xfId="14254"/>
    <cellStyle name="Normal 3 2 2 2 2 2 3 3 2 4 2" xfId="14255"/>
    <cellStyle name="Normal 3 2 2 2 2 2 3 3 2 5" xfId="14256"/>
    <cellStyle name="Normal 3 2 2 2 2 2 3 3 3" xfId="14257"/>
    <cellStyle name="Normal 3 2 2 2 2 2 3 3 3 2" xfId="14258"/>
    <cellStyle name="Normal 3 2 2 2 2 2 3 3 3 2 2" xfId="14259"/>
    <cellStyle name="Normal 3 2 2 2 2 2 3 3 3 2 2 2" xfId="14260"/>
    <cellStyle name="Normal 3 2 2 2 2 2 3 3 3 2 3" xfId="14261"/>
    <cellStyle name="Normal 3 2 2 2 2 2 3 3 3 3" xfId="14262"/>
    <cellStyle name="Normal 3 2 2 2 2 2 3 3 3 3 2" xfId="14263"/>
    <cellStyle name="Normal 3 2 2 2 2 2 3 3 3 4" xfId="14264"/>
    <cellStyle name="Normal 3 2 2 2 2 2 3 3 4" xfId="14265"/>
    <cellStyle name="Normal 3 2 2 2 2 2 3 3 4 2" xfId="14266"/>
    <cellStyle name="Normal 3 2 2 2 2 2 3 3 4 2 2" xfId="14267"/>
    <cellStyle name="Normal 3 2 2 2 2 2 3 3 4 2 2 2" xfId="14268"/>
    <cellStyle name="Normal 3 2 2 2 2 2 3 3 4 2 3" xfId="14269"/>
    <cellStyle name="Normal 3 2 2 2 2 2 3 3 4 3" xfId="14270"/>
    <cellStyle name="Normal 3 2 2 2 2 2 3 3 4 3 2" xfId="14271"/>
    <cellStyle name="Normal 3 2 2 2 2 2 3 3 4 4" xfId="14272"/>
    <cellStyle name="Normal 3 2 2 2 2 2 3 3 5" xfId="14273"/>
    <cellStyle name="Normal 3 2 2 2 2 2 3 3 5 2" xfId="14274"/>
    <cellStyle name="Normal 3 2 2 2 2 2 3 3 5 2 2" xfId="14275"/>
    <cellStyle name="Normal 3 2 2 2 2 2 3 3 5 3" xfId="14276"/>
    <cellStyle name="Normal 3 2 2 2 2 2 3 3 6" xfId="14277"/>
    <cellStyle name="Normal 3 2 2 2 2 2 3 3 6 2" xfId="14278"/>
    <cellStyle name="Normal 3 2 2 2 2 2 3 3 7" xfId="14279"/>
    <cellStyle name="Normal 3 2 2 2 2 2 3 3 7 2" xfId="14280"/>
    <cellStyle name="Normal 3 2 2 2 2 2 3 3 8" xfId="14281"/>
    <cellStyle name="Normal 3 2 2 2 2 2 3 4" xfId="14282"/>
    <cellStyle name="Normal 3 2 2 2 2 2 3 4 2" xfId="14283"/>
    <cellStyle name="Normal 3 2 2 2 2 2 3 4 2 2" xfId="14284"/>
    <cellStyle name="Normal 3 2 2 2 2 2 3 4 2 2 2" xfId="14285"/>
    <cellStyle name="Normal 3 2 2 2 2 2 3 4 2 2 2 2" xfId="14286"/>
    <cellStyle name="Normal 3 2 2 2 2 2 3 4 2 2 3" xfId="14287"/>
    <cellStyle name="Normal 3 2 2 2 2 2 3 4 2 3" xfId="14288"/>
    <cellStyle name="Normal 3 2 2 2 2 2 3 4 2 3 2" xfId="14289"/>
    <cellStyle name="Normal 3 2 2 2 2 2 3 4 2 4" xfId="14290"/>
    <cellStyle name="Normal 3 2 2 2 2 2 3 4 3" xfId="14291"/>
    <cellStyle name="Normal 3 2 2 2 2 2 3 4 3 2" xfId="14292"/>
    <cellStyle name="Normal 3 2 2 2 2 2 3 4 3 2 2" xfId="14293"/>
    <cellStyle name="Normal 3 2 2 2 2 2 3 4 3 3" xfId="14294"/>
    <cellStyle name="Normal 3 2 2 2 2 2 3 4 4" xfId="14295"/>
    <cellStyle name="Normal 3 2 2 2 2 2 3 4 4 2" xfId="14296"/>
    <cellStyle name="Normal 3 2 2 2 2 2 3 4 5" xfId="14297"/>
    <cellStyle name="Normal 3 2 2 2 2 2 3 5" xfId="14298"/>
    <cellStyle name="Normal 3 2 2 2 2 2 3 5 2" xfId="14299"/>
    <cellStyle name="Normal 3 2 2 2 2 2 3 5 2 2" xfId="14300"/>
    <cellStyle name="Normal 3 2 2 2 2 2 3 5 2 2 2" xfId="14301"/>
    <cellStyle name="Normal 3 2 2 2 2 2 3 5 2 3" xfId="14302"/>
    <cellStyle name="Normal 3 2 2 2 2 2 3 5 3" xfId="14303"/>
    <cellStyle name="Normal 3 2 2 2 2 2 3 5 3 2" xfId="14304"/>
    <cellStyle name="Normal 3 2 2 2 2 2 3 5 4" xfId="14305"/>
    <cellStyle name="Normal 3 2 2 2 2 2 3 6" xfId="14306"/>
    <cellStyle name="Normal 3 2 2 2 2 2 3 6 2" xfId="14307"/>
    <cellStyle name="Normal 3 2 2 2 2 2 3 6 2 2" xfId="14308"/>
    <cellStyle name="Normal 3 2 2 2 2 2 3 6 2 2 2" xfId="14309"/>
    <cellStyle name="Normal 3 2 2 2 2 2 3 6 2 3" xfId="14310"/>
    <cellStyle name="Normal 3 2 2 2 2 2 3 6 3" xfId="14311"/>
    <cellStyle name="Normal 3 2 2 2 2 2 3 6 3 2" xfId="14312"/>
    <cellStyle name="Normal 3 2 2 2 2 2 3 6 4" xfId="14313"/>
    <cellStyle name="Normal 3 2 2 2 2 2 3 7" xfId="14314"/>
    <cellStyle name="Normal 3 2 2 2 2 2 3 7 2" xfId="14315"/>
    <cellStyle name="Normal 3 2 2 2 2 2 3 7 2 2" xfId="14316"/>
    <cellStyle name="Normal 3 2 2 2 2 2 3 7 3" xfId="14317"/>
    <cellStyle name="Normal 3 2 2 2 2 2 3 8" xfId="14318"/>
    <cellStyle name="Normal 3 2 2 2 2 2 3 8 2" xfId="14319"/>
    <cellStyle name="Normal 3 2 2 2 2 2 3 9" xfId="14320"/>
    <cellStyle name="Normal 3 2 2 2 2 2 3 9 2" xfId="14321"/>
    <cellStyle name="Normal 3 2 2 2 2 2 4" xfId="14322"/>
    <cellStyle name="Normal 3 2 2 2 2 2 4 10" xfId="14323"/>
    <cellStyle name="Normal 3 2 2 2 2 2 4 2" xfId="14324"/>
    <cellStyle name="Normal 3 2 2 2 2 2 4 2 2" xfId="14325"/>
    <cellStyle name="Normal 3 2 2 2 2 2 4 2 2 2" xfId="14326"/>
    <cellStyle name="Normal 3 2 2 2 2 2 4 2 2 2 2" xfId="14327"/>
    <cellStyle name="Normal 3 2 2 2 2 2 4 2 2 2 2 2" xfId="14328"/>
    <cellStyle name="Normal 3 2 2 2 2 2 4 2 2 2 2 2 2" xfId="14329"/>
    <cellStyle name="Normal 3 2 2 2 2 2 4 2 2 2 2 2 2 2" xfId="14330"/>
    <cellStyle name="Normal 3 2 2 2 2 2 4 2 2 2 2 2 3" xfId="14331"/>
    <cellStyle name="Normal 3 2 2 2 2 2 4 2 2 2 2 3" xfId="14332"/>
    <cellStyle name="Normal 3 2 2 2 2 2 4 2 2 2 2 3 2" xfId="14333"/>
    <cellStyle name="Normal 3 2 2 2 2 2 4 2 2 2 2 4" xfId="14334"/>
    <cellStyle name="Normal 3 2 2 2 2 2 4 2 2 2 3" xfId="14335"/>
    <cellStyle name="Normal 3 2 2 2 2 2 4 2 2 2 3 2" xfId="14336"/>
    <cellStyle name="Normal 3 2 2 2 2 2 4 2 2 2 3 2 2" xfId="14337"/>
    <cellStyle name="Normal 3 2 2 2 2 2 4 2 2 2 3 3" xfId="14338"/>
    <cellStyle name="Normal 3 2 2 2 2 2 4 2 2 2 4" xfId="14339"/>
    <cellStyle name="Normal 3 2 2 2 2 2 4 2 2 2 4 2" xfId="14340"/>
    <cellStyle name="Normal 3 2 2 2 2 2 4 2 2 2 5" xfId="14341"/>
    <cellStyle name="Normal 3 2 2 2 2 2 4 2 2 3" xfId="14342"/>
    <cellStyle name="Normal 3 2 2 2 2 2 4 2 2 3 2" xfId="14343"/>
    <cellStyle name="Normal 3 2 2 2 2 2 4 2 2 3 2 2" xfId="14344"/>
    <cellStyle name="Normal 3 2 2 2 2 2 4 2 2 3 2 2 2" xfId="14345"/>
    <cellStyle name="Normal 3 2 2 2 2 2 4 2 2 3 2 3" xfId="14346"/>
    <cellStyle name="Normal 3 2 2 2 2 2 4 2 2 3 3" xfId="14347"/>
    <cellStyle name="Normal 3 2 2 2 2 2 4 2 2 3 3 2" xfId="14348"/>
    <cellStyle name="Normal 3 2 2 2 2 2 4 2 2 3 4" xfId="14349"/>
    <cellStyle name="Normal 3 2 2 2 2 2 4 2 2 4" xfId="14350"/>
    <cellStyle name="Normal 3 2 2 2 2 2 4 2 2 4 2" xfId="14351"/>
    <cellStyle name="Normal 3 2 2 2 2 2 4 2 2 4 2 2" xfId="14352"/>
    <cellStyle name="Normal 3 2 2 2 2 2 4 2 2 4 2 2 2" xfId="14353"/>
    <cellStyle name="Normal 3 2 2 2 2 2 4 2 2 4 2 3" xfId="14354"/>
    <cellStyle name="Normal 3 2 2 2 2 2 4 2 2 4 3" xfId="14355"/>
    <cellStyle name="Normal 3 2 2 2 2 2 4 2 2 4 3 2" xfId="14356"/>
    <cellStyle name="Normal 3 2 2 2 2 2 4 2 2 4 4" xfId="14357"/>
    <cellStyle name="Normal 3 2 2 2 2 2 4 2 2 5" xfId="14358"/>
    <cellStyle name="Normal 3 2 2 2 2 2 4 2 2 5 2" xfId="14359"/>
    <cellStyle name="Normal 3 2 2 2 2 2 4 2 2 5 2 2" xfId="14360"/>
    <cellStyle name="Normal 3 2 2 2 2 2 4 2 2 5 3" xfId="14361"/>
    <cellStyle name="Normal 3 2 2 2 2 2 4 2 2 6" xfId="14362"/>
    <cellStyle name="Normal 3 2 2 2 2 2 4 2 2 6 2" xfId="14363"/>
    <cellStyle name="Normal 3 2 2 2 2 2 4 2 2 7" xfId="14364"/>
    <cellStyle name="Normal 3 2 2 2 2 2 4 2 2 7 2" xfId="14365"/>
    <cellStyle name="Normal 3 2 2 2 2 2 4 2 2 8" xfId="14366"/>
    <cellStyle name="Normal 3 2 2 2 2 2 4 2 3" xfId="14367"/>
    <cellStyle name="Normal 3 2 2 2 2 2 4 2 3 2" xfId="14368"/>
    <cellStyle name="Normal 3 2 2 2 2 2 4 2 3 2 2" xfId="14369"/>
    <cellStyle name="Normal 3 2 2 2 2 2 4 2 3 2 2 2" xfId="14370"/>
    <cellStyle name="Normal 3 2 2 2 2 2 4 2 3 2 2 2 2" xfId="14371"/>
    <cellStyle name="Normal 3 2 2 2 2 2 4 2 3 2 2 3" xfId="14372"/>
    <cellStyle name="Normal 3 2 2 2 2 2 4 2 3 2 3" xfId="14373"/>
    <cellStyle name="Normal 3 2 2 2 2 2 4 2 3 2 3 2" xfId="14374"/>
    <cellStyle name="Normal 3 2 2 2 2 2 4 2 3 2 4" xfId="14375"/>
    <cellStyle name="Normal 3 2 2 2 2 2 4 2 3 3" xfId="14376"/>
    <cellStyle name="Normal 3 2 2 2 2 2 4 2 3 3 2" xfId="14377"/>
    <cellStyle name="Normal 3 2 2 2 2 2 4 2 3 3 2 2" xfId="14378"/>
    <cellStyle name="Normal 3 2 2 2 2 2 4 2 3 3 3" xfId="14379"/>
    <cellStyle name="Normal 3 2 2 2 2 2 4 2 3 4" xfId="14380"/>
    <cellStyle name="Normal 3 2 2 2 2 2 4 2 3 4 2" xfId="14381"/>
    <cellStyle name="Normal 3 2 2 2 2 2 4 2 3 5" xfId="14382"/>
    <cellStyle name="Normal 3 2 2 2 2 2 4 2 4" xfId="14383"/>
    <cellStyle name="Normal 3 2 2 2 2 2 4 2 4 2" xfId="14384"/>
    <cellStyle name="Normal 3 2 2 2 2 2 4 2 4 2 2" xfId="14385"/>
    <cellStyle name="Normal 3 2 2 2 2 2 4 2 4 2 2 2" xfId="14386"/>
    <cellStyle name="Normal 3 2 2 2 2 2 4 2 4 2 3" xfId="14387"/>
    <cellStyle name="Normal 3 2 2 2 2 2 4 2 4 3" xfId="14388"/>
    <cellStyle name="Normal 3 2 2 2 2 2 4 2 4 3 2" xfId="14389"/>
    <cellStyle name="Normal 3 2 2 2 2 2 4 2 4 4" xfId="14390"/>
    <cellStyle name="Normal 3 2 2 2 2 2 4 2 5" xfId="14391"/>
    <cellStyle name="Normal 3 2 2 2 2 2 4 2 5 2" xfId="14392"/>
    <cellStyle name="Normal 3 2 2 2 2 2 4 2 5 2 2" xfId="14393"/>
    <cellStyle name="Normal 3 2 2 2 2 2 4 2 5 2 2 2" xfId="14394"/>
    <cellStyle name="Normal 3 2 2 2 2 2 4 2 5 2 3" xfId="14395"/>
    <cellStyle name="Normal 3 2 2 2 2 2 4 2 5 3" xfId="14396"/>
    <cellStyle name="Normal 3 2 2 2 2 2 4 2 5 3 2" xfId="14397"/>
    <cellStyle name="Normal 3 2 2 2 2 2 4 2 5 4" xfId="14398"/>
    <cellStyle name="Normal 3 2 2 2 2 2 4 2 6" xfId="14399"/>
    <cellStyle name="Normal 3 2 2 2 2 2 4 2 6 2" xfId="14400"/>
    <cellStyle name="Normal 3 2 2 2 2 2 4 2 6 2 2" xfId="14401"/>
    <cellStyle name="Normal 3 2 2 2 2 2 4 2 6 3" xfId="14402"/>
    <cellStyle name="Normal 3 2 2 2 2 2 4 2 7" xfId="14403"/>
    <cellStyle name="Normal 3 2 2 2 2 2 4 2 7 2" xfId="14404"/>
    <cellStyle name="Normal 3 2 2 2 2 2 4 2 8" xfId="14405"/>
    <cellStyle name="Normal 3 2 2 2 2 2 4 2 8 2" xfId="14406"/>
    <cellStyle name="Normal 3 2 2 2 2 2 4 2 9" xfId="14407"/>
    <cellStyle name="Normal 3 2 2 2 2 2 4 3" xfId="14408"/>
    <cellStyle name="Normal 3 2 2 2 2 2 4 3 2" xfId="14409"/>
    <cellStyle name="Normal 3 2 2 2 2 2 4 3 2 2" xfId="14410"/>
    <cellStyle name="Normal 3 2 2 2 2 2 4 3 2 2 2" xfId="14411"/>
    <cellStyle name="Normal 3 2 2 2 2 2 4 3 2 2 2 2" xfId="14412"/>
    <cellStyle name="Normal 3 2 2 2 2 2 4 3 2 2 2 2 2" xfId="14413"/>
    <cellStyle name="Normal 3 2 2 2 2 2 4 3 2 2 2 3" xfId="14414"/>
    <cellStyle name="Normal 3 2 2 2 2 2 4 3 2 2 3" xfId="14415"/>
    <cellStyle name="Normal 3 2 2 2 2 2 4 3 2 2 3 2" xfId="14416"/>
    <cellStyle name="Normal 3 2 2 2 2 2 4 3 2 2 4" xfId="14417"/>
    <cellStyle name="Normal 3 2 2 2 2 2 4 3 2 3" xfId="14418"/>
    <cellStyle name="Normal 3 2 2 2 2 2 4 3 2 3 2" xfId="14419"/>
    <cellStyle name="Normal 3 2 2 2 2 2 4 3 2 3 2 2" xfId="14420"/>
    <cellStyle name="Normal 3 2 2 2 2 2 4 3 2 3 3" xfId="14421"/>
    <cellStyle name="Normal 3 2 2 2 2 2 4 3 2 4" xfId="14422"/>
    <cellStyle name="Normal 3 2 2 2 2 2 4 3 2 4 2" xfId="14423"/>
    <cellStyle name="Normal 3 2 2 2 2 2 4 3 2 5" xfId="14424"/>
    <cellStyle name="Normal 3 2 2 2 2 2 4 3 3" xfId="14425"/>
    <cellStyle name="Normal 3 2 2 2 2 2 4 3 3 2" xfId="14426"/>
    <cellStyle name="Normal 3 2 2 2 2 2 4 3 3 2 2" xfId="14427"/>
    <cellStyle name="Normal 3 2 2 2 2 2 4 3 3 2 2 2" xfId="14428"/>
    <cellStyle name="Normal 3 2 2 2 2 2 4 3 3 2 3" xfId="14429"/>
    <cellStyle name="Normal 3 2 2 2 2 2 4 3 3 3" xfId="14430"/>
    <cellStyle name="Normal 3 2 2 2 2 2 4 3 3 3 2" xfId="14431"/>
    <cellStyle name="Normal 3 2 2 2 2 2 4 3 3 4" xfId="14432"/>
    <cellStyle name="Normal 3 2 2 2 2 2 4 3 4" xfId="14433"/>
    <cellStyle name="Normal 3 2 2 2 2 2 4 3 4 2" xfId="14434"/>
    <cellStyle name="Normal 3 2 2 2 2 2 4 3 4 2 2" xfId="14435"/>
    <cellStyle name="Normal 3 2 2 2 2 2 4 3 4 2 2 2" xfId="14436"/>
    <cellStyle name="Normal 3 2 2 2 2 2 4 3 4 2 3" xfId="14437"/>
    <cellStyle name="Normal 3 2 2 2 2 2 4 3 4 3" xfId="14438"/>
    <cellStyle name="Normal 3 2 2 2 2 2 4 3 4 3 2" xfId="14439"/>
    <cellStyle name="Normal 3 2 2 2 2 2 4 3 4 4" xfId="14440"/>
    <cellStyle name="Normal 3 2 2 2 2 2 4 3 5" xfId="14441"/>
    <cellStyle name="Normal 3 2 2 2 2 2 4 3 5 2" xfId="14442"/>
    <cellStyle name="Normal 3 2 2 2 2 2 4 3 5 2 2" xfId="14443"/>
    <cellStyle name="Normal 3 2 2 2 2 2 4 3 5 3" xfId="14444"/>
    <cellStyle name="Normal 3 2 2 2 2 2 4 3 6" xfId="14445"/>
    <cellStyle name="Normal 3 2 2 2 2 2 4 3 6 2" xfId="14446"/>
    <cellStyle name="Normal 3 2 2 2 2 2 4 3 7" xfId="14447"/>
    <cellStyle name="Normal 3 2 2 2 2 2 4 3 7 2" xfId="14448"/>
    <cellStyle name="Normal 3 2 2 2 2 2 4 3 8" xfId="14449"/>
    <cellStyle name="Normal 3 2 2 2 2 2 4 4" xfId="14450"/>
    <cellStyle name="Normal 3 2 2 2 2 2 4 4 2" xfId="14451"/>
    <cellStyle name="Normal 3 2 2 2 2 2 4 4 2 2" xfId="14452"/>
    <cellStyle name="Normal 3 2 2 2 2 2 4 4 2 2 2" xfId="14453"/>
    <cellStyle name="Normal 3 2 2 2 2 2 4 4 2 2 2 2" xfId="14454"/>
    <cellStyle name="Normal 3 2 2 2 2 2 4 4 2 2 3" xfId="14455"/>
    <cellStyle name="Normal 3 2 2 2 2 2 4 4 2 3" xfId="14456"/>
    <cellStyle name="Normal 3 2 2 2 2 2 4 4 2 3 2" xfId="14457"/>
    <cellStyle name="Normal 3 2 2 2 2 2 4 4 2 4" xfId="14458"/>
    <cellStyle name="Normal 3 2 2 2 2 2 4 4 3" xfId="14459"/>
    <cellStyle name="Normal 3 2 2 2 2 2 4 4 3 2" xfId="14460"/>
    <cellStyle name="Normal 3 2 2 2 2 2 4 4 3 2 2" xfId="14461"/>
    <cellStyle name="Normal 3 2 2 2 2 2 4 4 3 3" xfId="14462"/>
    <cellStyle name="Normal 3 2 2 2 2 2 4 4 4" xfId="14463"/>
    <cellStyle name="Normal 3 2 2 2 2 2 4 4 4 2" xfId="14464"/>
    <cellStyle name="Normal 3 2 2 2 2 2 4 4 5" xfId="14465"/>
    <cellStyle name="Normal 3 2 2 2 2 2 4 5" xfId="14466"/>
    <cellStyle name="Normal 3 2 2 2 2 2 4 5 2" xfId="14467"/>
    <cellStyle name="Normal 3 2 2 2 2 2 4 5 2 2" xfId="14468"/>
    <cellStyle name="Normal 3 2 2 2 2 2 4 5 2 2 2" xfId="14469"/>
    <cellStyle name="Normal 3 2 2 2 2 2 4 5 2 3" xfId="14470"/>
    <cellStyle name="Normal 3 2 2 2 2 2 4 5 3" xfId="14471"/>
    <cellStyle name="Normal 3 2 2 2 2 2 4 5 3 2" xfId="14472"/>
    <cellStyle name="Normal 3 2 2 2 2 2 4 5 4" xfId="14473"/>
    <cellStyle name="Normal 3 2 2 2 2 2 4 6" xfId="14474"/>
    <cellStyle name="Normal 3 2 2 2 2 2 4 6 2" xfId="14475"/>
    <cellStyle name="Normal 3 2 2 2 2 2 4 6 2 2" xfId="14476"/>
    <cellStyle name="Normal 3 2 2 2 2 2 4 6 2 2 2" xfId="14477"/>
    <cellStyle name="Normal 3 2 2 2 2 2 4 6 2 3" xfId="14478"/>
    <cellStyle name="Normal 3 2 2 2 2 2 4 6 3" xfId="14479"/>
    <cellStyle name="Normal 3 2 2 2 2 2 4 6 3 2" xfId="14480"/>
    <cellStyle name="Normal 3 2 2 2 2 2 4 6 4" xfId="14481"/>
    <cellStyle name="Normal 3 2 2 2 2 2 4 7" xfId="14482"/>
    <cellStyle name="Normal 3 2 2 2 2 2 4 7 2" xfId="14483"/>
    <cellStyle name="Normal 3 2 2 2 2 2 4 7 2 2" xfId="14484"/>
    <cellStyle name="Normal 3 2 2 2 2 2 4 7 3" xfId="14485"/>
    <cellStyle name="Normal 3 2 2 2 2 2 4 8" xfId="14486"/>
    <cellStyle name="Normal 3 2 2 2 2 2 4 8 2" xfId="14487"/>
    <cellStyle name="Normal 3 2 2 2 2 2 4 9" xfId="14488"/>
    <cellStyle name="Normal 3 2 2 2 2 2 4 9 2" xfId="14489"/>
    <cellStyle name="Normal 3 2 2 2 2 2 5" xfId="14490"/>
    <cellStyle name="Normal 3 2 2 2 2 2 5 2" xfId="14491"/>
    <cellStyle name="Normal 3 2 2 2 2 2 5 2 2" xfId="14492"/>
    <cellStyle name="Normal 3 2 2 2 2 2 5 2 2 2" xfId="14493"/>
    <cellStyle name="Normal 3 2 2 2 2 2 5 2 2 2 2" xfId="14494"/>
    <cellStyle name="Normal 3 2 2 2 2 2 5 2 2 2 2 2" xfId="14495"/>
    <cellStyle name="Normal 3 2 2 2 2 2 5 2 2 2 2 2 2" xfId="14496"/>
    <cellStyle name="Normal 3 2 2 2 2 2 5 2 2 2 2 3" xfId="14497"/>
    <cellStyle name="Normal 3 2 2 2 2 2 5 2 2 2 3" xfId="14498"/>
    <cellStyle name="Normal 3 2 2 2 2 2 5 2 2 2 3 2" xfId="14499"/>
    <cellStyle name="Normal 3 2 2 2 2 2 5 2 2 2 4" xfId="14500"/>
    <cellStyle name="Normal 3 2 2 2 2 2 5 2 2 3" xfId="14501"/>
    <cellStyle name="Normal 3 2 2 2 2 2 5 2 2 3 2" xfId="14502"/>
    <cellStyle name="Normal 3 2 2 2 2 2 5 2 2 3 2 2" xfId="14503"/>
    <cellStyle name="Normal 3 2 2 2 2 2 5 2 2 3 3" xfId="14504"/>
    <cellStyle name="Normal 3 2 2 2 2 2 5 2 2 4" xfId="14505"/>
    <cellStyle name="Normal 3 2 2 2 2 2 5 2 2 4 2" xfId="14506"/>
    <cellStyle name="Normal 3 2 2 2 2 2 5 2 2 5" xfId="14507"/>
    <cellStyle name="Normal 3 2 2 2 2 2 5 2 3" xfId="14508"/>
    <cellStyle name="Normal 3 2 2 2 2 2 5 2 3 2" xfId="14509"/>
    <cellStyle name="Normal 3 2 2 2 2 2 5 2 3 2 2" xfId="14510"/>
    <cellStyle name="Normal 3 2 2 2 2 2 5 2 3 2 2 2" xfId="14511"/>
    <cellStyle name="Normal 3 2 2 2 2 2 5 2 3 2 3" xfId="14512"/>
    <cellStyle name="Normal 3 2 2 2 2 2 5 2 3 3" xfId="14513"/>
    <cellStyle name="Normal 3 2 2 2 2 2 5 2 3 3 2" xfId="14514"/>
    <cellStyle name="Normal 3 2 2 2 2 2 5 2 3 4" xfId="14515"/>
    <cellStyle name="Normal 3 2 2 2 2 2 5 2 4" xfId="14516"/>
    <cellStyle name="Normal 3 2 2 2 2 2 5 2 4 2" xfId="14517"/>
    <cellStyle name="Normal 3 2 2 2 2 2 5 2 4 2 2" xfId="14518"/>
    <cellStyle name="Normal 3 2 2 2 2 2 5 2 4 2 2 2" xfId="14519"/>
    <cellStyle name="Normal 3 2 2 2 2 2 5 2 4 2 3" xfId="14520"/>
    <cellStyle name="Normal 3 2 2 2 2 2 5 2 4 3" xfId="14521"/>
    <cellStyle name="Normal 3 2 2 2 2 2 5 2 4 3 2" xfId="14522"/>
    <cellStyle name="Normal 3 2 2 2 2 2 5 2 4 4" xfId="14523"/>
    <cellStyle name="Normal 3 2 2 2 2 2 5 2 5" xfId="14524"/>
    <cellStyle name="Normal 3 2 2 2 2 2 5 2 5 2" xfId="14525"/>
    <cellStyle name="Normal 3 2 2 2 2 2 5 2 5 2 2" xfId="14526"/>
    <cellStyle name="Normal 3 2 2 2 2 2 5 2 5 3" xfId="14527"/>
    <cellStyle name="Normal 3 2 2 2 2 2 5 2 6" xfId="14528"/>
    <cellStyle name="Normal 3 2 2 2 2 2 5 2 6 2" xfId="14529"/>
    <cellStyle name="Normal 3 2 2 2 2 2 5 2 7" xfId="14530"/>
    <cellStyle name="Normal 3 2 2 2 2 2 5 2 7 2" xfId="14531"/>
    <cellStyle name="Normal 3 2 2 2 2 2 5 2 8" xfId="14532"/>
    <cellStyle name="Normal 3 2 2 2 2 2 5 3" xfId="14533"/>
    <cellStyle name="Normal 3 2 2 2 2 2 5 3 2" xfId="14534"/>
    <cellStyle name="Normal 3 2 2 2 2 2 5 3 2 2" xfId="14535"/>
    <cellStyle name="Normal 3 2 2 2 2 2 5 3 2 2 2" xfId="14536"/>
    <cellStyle name="Normal 3 2 2 2 2 2 5 3 2 2 2 2" xfId="14537"/>
    <cellStyle name="Normal 3 2 2 2 2 2 5 3 2 2 3" xfId="14538"/>
    <cellStyle name="Normal 3 2 2 2 2 2 5 3 2 3" xfId="14539"/>
    <cellStyle name="Normal 3 2 2 2 2 2 5 3 2 3 2" xfId="14540"/>
    <cellStyle name="Normal 3 2 2 2 2 2 5 3 2 4" xfId="14541"/>
    <cellStyle name="Normal 3 2 2 2 2 2 5 3 3" xfId="14542"/>
    <cellStyle name="Normal 3 2 2 2 2 2 5 3 3 2" xfId="14543"/>
    <cellStyle name="Normal 3 2 2 2 2 2 5 3 3 2 2" xfId="14544"/>
    <cellStyle name="Normal 3 2 2 2 2 2 5 3 3 3" xfId="14545"/>
    <cellStyle name="Normal 3 2 2 2 2 2 5 3 4" xfId="14546"/>
    <cellStyle name="Normal 3 2 2 2 2 2 5 3 4 2" xfId="14547"/>
    <cellStyle name="Normal 3 2 2 2 2 2 5 3 5" xfId="14548"/>
    <cellStyle name="Normal 3 2 2 2 2 2 5 4" xfId="14549"/>
    <cellStyle name="Normal 3 2 2 2 2 2 5 4 2" xfId="14550"/>
    <cellStyle name="Normal 3 2 2 2 2 2 5 4 2 2" xfId="14551"/>
    <cellStyle name="Normal 3 2 2 2 2 2 5 4 2 2 2" xfId="14552"/>
    <cellStyle name="Normal 3 2 2 2 2 2 5 4 2 3" xfId="14553"/>
    <cellStyle name="Normal 3 2 2 2 2 2 5 4 3" xfId="14554"/>
    <cellStyle name="Normal 3 2 2 2 2 2 5 4 3 2" xfId="14555"/>
    <cellStyle name="Normal 3 2 2 2 2 2 5 4 4" xfId="14556"/>
    <cellStyle name="Normal 3 2 2 2 2 2 5 5" xfId="14557"/>
    <cellStyle name="Normal 3 2 2 2 2 2 5 5 2" xfId="14558"/>
    <cellStyle name="Normal 3 2 2 2 2 2 5 5 2 2" xfId="14559"/>
    <cellStyle name="Normal 3 2 2 2 2 2 5 5 2 2 2" xfId="14560"/>
    <cellStyle name="Normal 3 2 2 2 2 2 5 5 2 3" xfId="14561"/>
    <cellStyle name="Normal 3 2 2 2 2 2 5 5 3" xfId="14562"/>
    <cellStyle name="Normal 3 2 2 2 2 2 5 5 3 2" xfId="14563"/>
    <cellStyle name="Normal 3 2 2 2 2 2 5 5 4" xfId="14564"/>
    <cellStyle name="Normal 3 2 2 2 2 2 5 6" xfId="14565"/>
    <cellStyle name="Normal 3 2 2 2 2 2 5 6 2" xfId="14566"/>
    <cellStyle name="Normal 3 2 2 2 2 2 5 6 2 2" xfId="14567"/>
    <cellStyle name="Normal 3 2 2 2 2 2 5 6 3" xfId="14568"/>
    <cellStyle name="Normal 3 2 2 2 2 2 5 7" xfId="14569"/>
    <cellStyle name="Normal 3 2 2 2 2 2 5 7 2" xfId="14570"/>
    <cellStyle name="Normal 3 2 2 2 2 2 5 8" xfId="14571"/>
    <cellStyle name="Normal 3 2 2 2 2 2 5 8 2" xfId="14572"/>
    <cellStyle name="Normal 3 2 2 2 2 2 5 9" xfId="14573"/>
    <cellStyle name="Normal 3 2 2 2 2 2 6" xfId="14574"/>
    <cellStyle name="Normal 3 2 2 2 2 2 6 2" xfId="14575"/>
    <cellStyle name="Normal 3 2 2 2 2 2 6 2 2" xfId="14576"/>
    <cellStyle name="Normal 3 2 2 2 2 2 6 2 2 2" xfId="14577"/>
    <cellStyle name="Normal 3 2 2 2 2 2 6 2 2 2 2" xfId="14578"/>
    <cellStyle name="Normal 3 2 2 2 2 2 6 2 2 2 2 2" xfId="14579"/>
    <cellStyle name="Normal 3 2 2 2 2 2 6 2 2 2 3" xfId="14580"/>
    <cellStyle name="Normal 3 2 2 2 2 2 6 2 2 3" xfId="14581"/>
    <cellStyle name="Normal 3 2 2 2 2 2 6 2 2 3 2" xfId="14582"/>
    <cellStyle name="Normal 3 2 2 2 2 2 6 2 2 4" xfId="14583"/>
    <cellStyle name="Normal 3 2 2 2 2 2 6 2 3" xfId="14584"/>
    <cellStyle name="Normal 3 2 2 2 2 2 6 2 3 2" xfId="14585"/>
    <cellStyle name="Normal 3 2 2 2 2 2 6 2 3 2 2" xfId="14586"/>
    <cellStyle name="Normal 3 2 2 2 2 2 6 2 3 3" xfId="14587"/>
    <cellStyle name="Normal 3 2 2 2 2 2 6 2 4" xfId="14588"/>
    <cellStyle name="Normal 3 2 2 2 2 2 6 2 4 2" xfId="14589"/>
    <cellStyle name="Normal 3 2 2 2 2 2 6 2 5" xfId="14590"/>
    <cellStyle name="Normal 3 2 2 2 2 2 6 3" xfId="14591"/>
    <cellStyle name="Normal 3 2 2 2 2 2 6 3 2" xfId="14592"/>
    <cellStyle name="Normal 3 2 2 2 2 2 6 3 2 2" xfId="14593"/>
    <cellStyle name="Normal 3 2 2 2 2 2 6 3 2 2 2" xfId="14594"/>
    <cellStyle name="Normal 3 2 2 2 2 2 6 3 2 3" xfId="14595"/>
    <cellStyle name="Normal 3 2 2 2 2 2 6 3 3" xfId="14596"/>
    <cellStyle name="Normal 3 2 2 2 2 2 6 3 3 2" xfId="14597"/>
    <cellStyle name="Normal 3 2 2 2 2 2 6 3 4" xfId="14598"/>
    <cellStyle name="Normal 3 2 2 2 2 2 6 4" xfId="14599"/>
    <cellStyle name="Normal 3 2 2 2 2 2 6 4 2" xfId="14600"/>
    <cellStyle name="Normal 3 2 2 2 2 2 6 4 2 2" xfId="14601"/>
    <cellStyle name="Normal 3 2 2 2 2 2 6 4 2 2 2" xfId="14602"/>
    <cellStyle name="Normal 3 2 2 2 2 2 6 4 2 3" xfId="14603"/>
    <cellStyle name="Normal 3 2 2 2 2 2 6 4 3" xfId="14604"/>
    <cellStyle name="Normal 3 2 2 2 2 2 6 4 3 2" xfId="14605"/>
    <cellStyle name="Normal 3 2 2 2 2 2 6 4 4" xfId="14606"/>
    <cellStyle name="Normal 3 2 2 2 2 2 6 5" xfId="14607"/>
    <cellStyle name="Normal 3 2 2 2 2 2 6 5 2" xfId="14608"/>
    <cellStyle name="Normal 3 2 2 2 2 2 6 5 2 2" xfId="14609"/>
    <cellStyle name="Normal 3 2 2 2 2 2 6 5 3" xfId="14610"/>
    <cellStyle name="Normal 3 2 2 2 2 2 6 6" xfId="14611"/>
    <cellStyle name="Normal 3 2 2 2 2 2 6 6 2" xfId="14612"/>
    <cellStyle name="Normal 3 2 2 2 2 2 6 7" xfId="14613"/>
    <cellStyle name="Normal 3 2 2 2 2 2 6 7 2" xfId="14614"/>
    <cellStyle name="Normal 3 2 2 2 2 2 6 8" xfId="14615"/>
    <cellStyle name="Normal 3 2 2 2 2 2 7" xfId="14616"/>
    <cellStyle name="Normal 3 2 2 2 2 2 7 2" xfId="14617"/>
    <cellStyle name="Normal 3 2 2 2 2 2 7 2 2" xfId="14618"/>
    <cellStyle name="Normal 3 2 2 2 2 2 7 2 2 2" xfId="14619"/>
    <cellStyle name="Normal 3 2 2 2 2 2 7 2 2 2 2" xfId="14620"/>
    <cellStyle name="Normal 3 2 2 2 2 2 7 2 2 2 2 2" xfId="14621"/>
    <cellStyle name="Normal 3 2 2 2 2 2 7 2 2 2 3" xfId="14622"/>
    <cellStyle name="Normal 3 2 2 2 2 2 7 2 2 3" xfId="14623"/>
    <cellStyle name="Normal 3 2 2 2 2 2 7 2 2 3 2" xfId="14624"/>
    <cellStyle name="Normal 3 2 2 2 2 2 7 2 2 4" xfId="14625"/>
    <cellStyle name="Normal 3 2 2 2 2 2 7 2 3" xfId="14626"/>
    <cellStyle name="Normal 3 2 2 2 2 2 7 2 3 2" xfId="14627"/>
    <cellStyle name="Normal 3 2 2 2 2 2 7 2 3 2 2" xfId="14628"/>
    <cellStyle name="Normal 3 2 2 2 2 2 7 2 3 3" xfId="14629"/>
    <cellStyle name="Normal 3 2 2 2 2 2 7 2 4" xfId="14630"/>
    <cellStyle name="Normal 3 2 2 2 2 2 7 2 4 2" xfId="14631"/>
    <cellStyle name="Normal 3 2 2 2 2 2 7 2 5" xfId="14632"/>
    <cellStyle name="Normal 3 2 2 2 2 2 7 3" xfId="14633"/>
    <cellStyle name="Normal 3 2 2 2 2 2 7 3 2" xfId="14634"/>
    <cellStyle name="Normal 3 2 2 2 2 2 7 3 2 2" xfId="14635"/>
    <cellStyle name="Normal 3 2 2 2 2 2 7 3 2 2 2" xfId="14636"/>
    <cellStyle name="Normal 3 2 2 2 2 2 7 3 2 3" xfId="14637"/>
    <cellStyle name="Normal 3 2 2 2 2 2 7 3 3" xfId="14638"/>
    <cellStyle name="Normal 3 2 2 2 2 2 7 3 3 2" xfId="14639"/>
    <cellStyle name="Normal 3 2 2 2 2 2 7 3 4" xfId="14640"/>
    <cellStyle name="Normal 3 2 2 2 2 2 7 4" xfId="14641"/>
    <cellStyle name="Normal 3 2 2 2 2 2 7 4 2" xfId="14642"/>
    <cellStyle name="Normal 3 2 2 2 2 2 7 4 2 2" xfId="14643"/>
    <cellStyle name="Normal 3 2 2 2 2 2 7 4 3" xfId="14644"/>
    <cellStyle name="Normal 3 2 2 2 2 2 7 5" xfId="14645"/>
    <cellStyle name="Normal 3 2 2 2 2 2 7 5 2" xfId="14646"/>
    <cellStyle name="Normal 3 2 2 2 2 2 7 6" xfId="14647"/>
    <cellStyle name="Normal 3 2 2 2 2 2 8" xfId="14648"/>
    <cellStyle name="Normal 3 2 2 2 2 2 8 2" xfId="14649"/>
    <cellStyle name="Normal 3 2 2 2 2 2 8 2 2" xfId="14650"/>
    <cellStyle name="Normal 3 2 2 2 2 2 8 2 2 2" xfId="14651"/>
    <cellStyle name="Normal 3 2 2 2 2 2 8 2 2 2 2" xfId="14652"/>
    <cellStyle name="Normal 3 2 2 2 2 2 8 2 2 2 2 2" xfId="14653"/>
    <cellStyle name="Normal 3 2 2 2 2 2 8 2 2 2 3" xfId="14654"/>
    <cellStyle name="Normal 3 2 2 2 2 2 8 2 2 3" xfId="14655"/>
    <cellStyle name="Normal 3 2 2 2 2 2 8 2 2 3 2" xfId="14656"/>
    <cellStyle name="Normal 3 2 2 2 2 2 8 2 2 4" xfId="14657"/>
    <cellStyle name="Normal 3 2 2 2 2 2 8 2 3" xfId="14658"/>
    <cellStyle name="Normal 3 2 2 2 2 2 8 2 3 2" xfId="14659"/>
    <cellStyle name="Normal 3 2 2 2 2 2 8 2 3 2 2" xfId="14660"/>
    <cellStyle name="Normal 3 2 2 2 2 2 8 2 3 3" xfId="14661"/>
    <cellStyle name="Normal 3 2 2 2 2 2 8 2 4" xfId="14662"/>
    <cellStyle name="Normal 3 2 2 2 2 2 8 2 4 2" xfId="14663"/>
    <cellStyle name="Normal 3 2 2 2 2 2 8 2 5" xfId="14664"/>
    <cellStyle name="Normal 3 2 2 2 2 2 8 3" xfId="14665"/>
    <cellStyle name="Normal 3 2 2 2 2 2 8 3 2" xfId="14666"/>
    <cellStyle name="Normal 3 2 2 2 2 2 8 3 2 2" xfId="14667"/>
    <cellStyle name="Normal 3 2 2 2 2 2 8 3 2 2 2" xfId="14668"/>
    <cellStyle name="Normal 3 2 2 2 2 2 8 3 2 3" xfId="14669"/>
    <cellStyle name="Normal 3 2 2 2 2 2 8 3 3" xfId="14670"/>
    <cellStyle name="Normal 3 2 2 2 2 2 8 3 3 2" xfId="14671"/>
    <cellStyle name="Normal 3 2 2 2 2 2 8 3 4" xfId="14672"/>
    <cellStyle name="Normal 3 2 2 2 2 2 8 4" xfId="14673"/>
    <cellStyle name="Normal 3 2 2 2 2 2 8 4 2" xfId="14674"/>
    <cellStyle name="Normal 3 2 2 2 2 2 8 4 2 2" xfId="14675"/>
    <cellStyle name="Normal 3 2 2 2 2 2 8 4 3" xfId="14676"/>
    <cellStyle name="Normal 3 2 2 2 2 2 8 5" xfId="14677"/>
    <cellStyle name="Normal 3 2 2 2 2 2 8 5 2" xfId="14678"/>
    <cellStyle name="Normal 3 2 2 2 2 2 8 6" xfId="14679"/>
    <cellStyle name="Normal 3 2 2 2 2 2 9" xfId="14680"/>
    <cellStyle name="Normal 3 2 2 2 2 2 9 2" xfId="14681"/>
    <cellStyle name="Normal 3 2 2 2 2 2 9 2 2" xfId="14682"/>
    <cellStyle name="Normal 3 2 2 2 2 2 9 2 2 2" xfId="14683"/>
    <cellStyle name="Normal 3 2 2 2 2 2 9 2 2 2 2" xfId="14684"/>
    <cellStyle name="Normal 3 2 2 2 2 2 9 2 2 3" xfId="14685"/>
    <cellStyle name="Normal 3 2 2 2 2 2 9 2 3" xfId="14686"/>
    <cellStyle name="Normal 3 2 2 2 2 2 9 2 3 2" xfId="14687"/>
    <cellStyle name="Normal 3 2 2 2 2 2 9 2 4" xfId="14688"/>
    <cellStyle name="Normal 3 2 2 2 2 2 9 3" xfId="14689"/>
    <cellStyle name="Normal 3 2 2 2 2 2 9 3 2" xfId="14690"/>
    <cellStyle name="Normal 3 2 2 2 2 2 9 3 2 2" xfId="14691"/>
    <cellStyle name="Normal 3 2 2 2 2 2 9 3 3" xfId="14692"/>
    <cellStyle name="Normal 3 2 2 2 2 2 9 4" xfId="14693"/>
    <cellStyle name="Normal 3 2 2 2 2 2 9 4 2" xfId="14694"/>
    <cellStyle name="Normal 3 2 2 2 2 2 9 5" xfId="14695"/>
    <cellStyle name="Normal 3 2 2 2 2 3" xfId="14696"/>
    <cellStyle name="Normal 3 2 2 2 2 3 10" xfId="14697"/>
    <cellStyle name="Normal 3 2 2 2 2 3 2" xfId="14698"/>
    <cellStyle name="Normal 3 2 2 2 2 3 2 2" xfId="14699"/>
    <cellStyle name="Normal 3 2 2 2 2 3 2 2 2" xfId="14700"/>
    <cellStyle name="Normal 3 2 2 2 2 3 2 2 2 2" xfId="14701"/>
    <cellStyle name="Normal 3 2 2 2 2 3 2 2 2 2 2" xfId="14702"/>
    <cellStyle name="Normal 3 2 2 2 2 3 2 2 2 2 2 2" xfId="14703"/>
    <cellStyle name="Normal 3 2 2 2 2 3 2 2 2 2 2 2 2" xfId="14704"/>
    <cellStyle name="Normal 3 2 2 2 2 3 2 2 2 2 2 3" xfId="14705"/>
    <cellStyle name="Normal 3 2 2 2 2 3 2 2 2 2 3" xfId="14706"/>
    <cellStyle name="Normal 3 2 2 2 2 3 2 2 2 2 3 2" xfId="14707"/>
    <cellStyle name="Normal 3 2 2 2 2 3 2 2 2 2 4" xfId="14708"/>
    <cellStyle name="Normal 3 2 2 2 2 3 2 2 2 3" xfId="14709"/>
    <cellStyle name="Normal 3 2 2 2 2 3 2 2 2 3 2" xfId="14710"/>
    <cellStyle name="Normal 3 2 2 2 2 3 2 2 2 3 2 2" xfId="14711"/>
    <cellStyle name="Normal 3 2 2 2 2 3 2 2 2 3 3" xfId="14712"/>
    <cellStyle name="Normal 3 2 2 2 2 3 2 2 2 4" xfId="14713"/>
    <cellStyle name="Normal 3 2 2 2 2 3 2 2 2 4 2" xfId="14714"/>
    <cellStyle name="Normal 3 2 2 2 2 3 2 2 2 5" xfId="14715"/>
    <cellStyle name="Normal 3 2 2 2 2 3 2 2 3" xfId="14716"/>
    <cellStyle name="Normal 3 2 2 2 2 3 2 2 3 2" xfId="14717"/>
    <cellStyle name="Normal 3 2 2 2 2 3 2 2 3 2 2" xfId="14718"/>
    <cellStyle name="Normal 3 2 2 2 2 3 2 2 3 2 2 2" xfId="14719"/>
    <cellStyle name="Normal 3 2 2 2 2 3 2 2 3 2 3" xfId="14720"/>
    <cellStyle name="Normal 3 2 2 2 2 3 2 2 3 3" xfId="14721"/>
    <cellStyle name="Normal 3 2 2 2 2 3 2 2 3 3 2" xfId="14722"/>
    <cellStyle name="Normal 3 2 2 2 2 3 2 2 3 4" xfId="14723"/>
    <cellStyle name="Normal 3 2 2 2 2 3 2 2 4" xfId="14724"/>
    <cellStyle name="Normal 3 2 2 2 2 3 2 2 4 2" xfId="14725"/>
    <cellStyle name="Normal 3 2 2 2 2 3 2 2 4 2 2" xfId="14726"/>
    <cellStyle name="Normal 3 2 2 2 2 3 2 2 4 2 2 2" xfId="14727"/>
    <cellStyle name="Normal 3 2 2 2 2 3 2 2 4 2 3" xfId="14728"/>
    <cellStyle name="Normal 3 2 2 2 2 3 2 2 4 3" xfId="14729"/>
    <cellStyle name="Normal 3 2 2 2 2 3 2 2 4 3 2" xfId="14730"/>
    <cellStyle name="Normal 3 2 2 2 2 3 2 2 4 4" xfId="14731"/>
    <cellStyle name="Normal 3 2 2 2 2 3 2 2 5" xfId="14732"/>
    <cellStyle name="Normal 3 2 2 2 2 3 2 2 5 2" xfId="14733"/>
    <cellStyle name="Normal 3 2 2 2 2 3 2 2 5 2 2" xfId="14734"/>
    <cellStyle name="Normal 3 2 2 2 2 3 2 2 5 3" xfId="14735"/>
    <cellStyle name="Normal 3 2 2 2 2 3 2 2 6" xfId="14736"/>
    <cellStyle name="Normal 3 2 2 2 2 3 2 2 6 2" xfId="14737"/>
    <cellStyle name="Normal 3 2 2 2 2 3 2 2 7" xfId="14738"/>
    <cellStyle name="Normal 3 2 2 2 2 3 2 2 7 2" xfId="14739"/>
    <cellStyle name="Normal 3 2 2 2 2 3 2 2 8" xfId="14740"/>
    <cellStyle name="Normal 3 2 2 2 2 3 2 3" xfId="14741"/>
    <cellStyle name="Normal 3 2 2 2 2 3 2 3 2" xfId="14742"/>
    <cellStyle name="Normal 3 2 2 2 2 3 2 3 2 2" xfId="14743"/>
    <cellStyle name="Normal 3 2 2 2 2 3 2 3 2 2 2" xfId="14744"/>
    <cellStyle name="Normal 3 2 2 2 2 3 2 3 2 2 2 2" xfId="14745"/>
    <cellStyle name="Normal 3 2 2 2 2 3 2 3 2 2 3" xfId="14746"/>
    <cellStyle name="Normal 3 2 2 2 2 3 2 3 2 3" xfId="14747"/>
    <cellStyle name="Normal 3 2 2 2 2 3 2 3 2 3 2" xfId="14748"/>
    <cellStyle name="Normal 3 2 2 2 2 3 2 3 2 4" xfId="14749"/>
    <cellStyle name="Normal 3 2 2 2 2 3 2 3 3" xfId="14750"/>
    <cellStyle name="Normal 3 2 2 2 2 3 2 3 3 2" xfId="14751"/>
    <cellStyle name="Normal 3 2 2 2 2 3 2 3 3 2 2" xfId="14752"/>
    <cellStyle name="Normal 3 2 2 2 2 3 2 3 3 3" xfId="14753"/>
    <cellStyle name="Normal 3 2 2 2 2 3 2 3 4" xfId="14754"/>
    <cellStyle name="Normal 3 2 2 2 2 3 2 3 4 2" xfId="14755"/>
    <cellStyle name="Normal 3 2 2 2 2 3 2 3 5" xfId="14756"/>
    <cellStyle name="Normal 3 2 2 2 2 3 2 4" xfId="14757"/>
    <cellStyle name="Normal 3 2 2 2 2 3 2 4 2" xfId="14758"/>
    <cellStyle name="Normal 3 2 2 2 2 3 2 4 2 2" xfId="14759"/>
    <cellStyle name="Normal 3 2 2 2 2 3 2 4 2 2 2" xfId="14760"/>
    <cellStyle name="Normal 3 2 2 2 2 3 2 4 2 3" xfId="14761"/>
    <cellStyle name="Normal 3 2 2 2 2 3 2 4 3" xfId="14762"/>
    <cellStyle name="Normal 3 2 2 2 2 3 2 4 3 2" xfId="14763"/>
    <cellStyle name="Normal 3 2 2 2 2 3 2 4 4" xfId="14764"/>
    <cellStyle name="Normal 3 2 2 2 2 3 2 5" xfId="14765"/>
    <cellStyle name="Normal 3 2 2 2 2 3 2 5 2" xfId="14766"/>
    <cellStyle name="Normal 3 2 2 2 2 3 2 5 2 2" xfId="14767"/>
    <cellStyle name="Normal 3 2 2 2 2 3 2 5 2 2 2" xfId="14768"/>
    <cellStyle name="Normal 3 2 2 2 2 3 2 5 2 3" xfId="14769"/>
    <cellStyle name="Normal 3 2 2 2 2 3 2 5 3" xfId="14770"/>
    <cellStyle name="Normal 3 2 2 2 2 3 2 5 3 2" xfId="14771"/>
    <cellStyle name="Normal 3 2 2 2 2 3 2 5 4" xfId="14772"/>
    <cellStyle name="Normal 3 2 2 2 2 3 2 6" xfId="14773"/>
    <cellStyle name="Normal 3 2 2 2 2 3 2 6 2" xfId="14774"/>
    <cellStyle name="Normal 3 2 2 2 2 3 2 6 2 2" xfId="14775"/>
    <cellStyle name="Normal 3 2 2 2 2 3 2 6 3" xfId="14776"/>
    <cellStyle name="Normal 3 2 2 2 2 3 2 7" xfId="14777"/>
    <cellStyle name="Normal 3 2 2 2 2 3 2 7 2" xfId="14778"/>
    <cellStyle name="Normal 3 2 2 2 2 3 2 8" xfId="14779"/>
    <cellStyle name="Normal 3 2 2 2 2 3 2 8 2" xfId="14780"/>
    <cellStyle name="Normal 3 2 2 2 2 3 2 9" xfId="14781"/>
    <cellStyle name="Normal 3 2 2 2 2 3 3" xfId="14782"/>
    <cellStyle name="Normal 3 2 2 2 2 3 3 2" xfId="14783"/>
    <cellStyle name="Normal 3 2 2 2 2 3 3 2 2" xfId="14784"/>
    <cellStyle name="Normal 3 2 2 2 2 3 3 2 2 2" xfId="14785"/>
    <cellStyle name="Normal 3 2 2 2 2 3 3 2 2 2 2" xfId="14786"/>
    <cellStyle name="Normal 3 2 2 2 2 3 3 2 2 2 2 2" xfId="14787"/>
    <cellStyle name="Normal 3 2 2 2 2 3 3 2 2 2 3" xfId="14788"/>
    <cellStyle name="Normal 3 2 2 2 2 3 3 2 2 3" xfId="14789"/>
    <cellStyle name="Normal 3 2 2 2 2 3 3 2 2 3 2" xfId="14790"/>
    <cellStyle name="Normal 3 2 2 2 2 3 3 2 2 4" xfId="14791"/>
    <cellStyle name="Normal 3 2 2 2 2 3 3 2 3" xfId="14792"/>
    <cellStyle name="Normal 3 2 2 2 2 3 3 2 3 2" xfId="14793"/>
    <cellStyle name="Normal 3 2 2 2 2 3 3 2 3 2 2" xfId="14794"/>
    <cellStyle name="Normal 3 2 2 2 2 3 3 2 3 3" xfId="14795"/>
    <cellStyle name="Normal 3 2 2 2 2 3 3 2 4" xfId="14796"/>
    <cellStyle name="Normal 3 2 2 2 2 3 3 2 4 2" xfId="14797"/>
    <cellStyle name="Normal 3 2 2 2 2 3 3 2 5" xfId="14798"/>
    <cellStyle name="Normal 3 2 2 2 2 3 3 3" xfId="14799"/>
    <cellStyle name="Normal 3 2 2 2 2 3 3 3 2" xfId="14800"/>
    <cellStyle name="Normal 3 2 2 2 2 3 3 3 2 2" xfId="14801"/>
    <cellStyle name="Normal 3 2 2 2 2 3 3 3 2 2 2" xfId="14802"/>
    <cellStyle name="Normal 3 2 2 2 2 3 3 3 2 3" xfId="14803"/>
    <cellStyle name="Normal 3 2 2 2 2 3 3 3 3" xfId="14804"/>
    <cellStyle name="Normal 3 2 2 2 2 3 3 3 3 2" xfId="14805"/>
    <cellStyle name="Normal 3 2 2 2 2 3 3 3 4" xfId="14806"/>
    <cellStyle name="Normal 3 2 2 2 2 3 3 4" xfId="14807"/>
    <cellStyle name="Normal 3 2 2 2 2 3 3 4 2" xfId="14808"/>
    <cellStyle name="Normal 3 2 2 2 2 3 3 4 2 2" xfId="14809"/>
    <cellStyle name="Normal 3 2 2 2 2 3 3 4 2 2 2" xfId="14810"/>
    <cellStyle name="Normal 3 2 2 2 2 3 3 4 2 3" xfId="14811"/>
    <cellStyle name="Normal 3 2 2 2 2 3 3 4 3" xfId="14812"/>
    <cellStyle name="Normal 3 2 2 2 2 3 3 4 3 2" xfId="14813"/>
    <cellStyle name="Normal 3 2 2 2 2 3 3 4 4" xfId="14814"/>
    <cellStyle name="Normal 3 2 2 2 2 3 3 5" xfId="14815"/>
    <cellStyle name="Normal 3 2 2 2 2 3 3 5 2" xfId="14816"/>
    <cellStyle name="Normal 3 2 2 2 2 3 3 5 2 2" xfId="14817"/>
    <cellStyle name="Normal 3 2 2 2 2 3 3 5 3" xfId="14818"/>
    <cellStyle name="Normal 3 2 2 2 2 3 3 6" xfId="14819"/>
    <cellStyle name="Normal 3 2 2 2 2 3 3 6 2" xfId="14820"/>
    <cellStyle name="Normal 3 2 2 2 2 3 3 7" xfId="14821"/>
    <cellStyle name="Normal 3 2 2 2 2 3 3 7 2" xfId="14822"/>
    <cellStyle name="Normal 3 2 2 2 2 3 3 8" xfId="14823"/>
    <cellStyle name="Normal 3 2 2 2 2 3 4" xfId="14824"/>
    <cellStyle name="Normal 3 2 2 2 2 3 4 2" xfId="14825"/>
    <cellStyle name="Normal 3 2 2 2 2 3 4 2 2" xfId="14826"/>
    <cellStyle name="Normal 3 2 2 2 2 3 4 2 2 2" xfId="14827"/>
    <cellStyle name="Normal 3 2 2 2 2 3 4 2 2 2 2" xfId="14828"/>
    <cellStyle name="Normal 3 2 2 2 2 3 4 2 2 3" xfId="14829"/>
    <cellStyle name="Normal 3 2 2 2 2 3 4 2 3" xfId="14830"/>
    <cellStyle name="Normal 3 2 2 2 2 3 4 2 3 2" xfId="14831"/>
    <cellStyle name="Normal 3 2 2 2 2 3 4 2 4" xfId="14832"/>
    <cellStyle name="Normal 3 2 2 2 2 3 4 3" xfId="14833"/>
    <cellStyle name="Normal 3 2 2 2 2 3 4 3 2" xfId="14834"/>
    <cellStyle name="Normal 3 2 2 2 2 3 4 3 2 2" xfId="14835"/>
    <cellStyle name="Normal 3 2 2 2 2 3 4 3 3" xfId="14836"/>
    <cellStyle name="Normal 3 2 2 2 2 3 4 4" xfId="14837"/>
    <cellStyle name="Normal 3 2 2 2 2 3 4 4 2" xfId="14838"/>
    <cellStyle name="Normal 3 2 2 2 2 3 4 5" xfId="14839"/>
    <cellStyle name="Normal 3 2 2 2 2 3 5" xfId="14840"/>
    <cellStyle name="Normal 3 2 2 2 2 3 5 2" xfId="14841"/>
    <cellStyle name="Normal 3 2 2 2 2 3 5 2 2" xfId="14842"/>
    <cellStyle name="Normal 3 2 2 2 2 3 5 2 2 2" xfId="14843"/>
    <cellStyle name="Normal 3 2 2 2 2 3 5 2 3" xfId="14844"/>
    <cellStyle name="Normal 3 2 2 2 2 3 5 3" xfId="14845"/>
    <cellStyle name="Normal 3 2 2 2 2 3 5 3 2" xfId="14846"/>
    <cellStyle name="Normal 3 2 2 2 2 3 5 4" xfId="14847"/>
    <cellStyle name="Normal 3 2 2 2 2 3 6" xfId="14848"/>
    <cellStyle name="Normal 3 2 2 2 2 3 6 2" xfId="14849"/>
    <cellStyle name="Normal 3 2 2 2 2 3 6 2 2" xfId="14850"/>
    <cellStyle name="Normal 3 2 2 2 2 3 6 2 2 2" xfId="14851"/>
    <cellStyle name="Normal 3 2 2 2 2 3 6 2 3" xfId="14852"/>
    <cellStyle name="Normal 3 2 2 2 2 3 6 3" xfId="14853"/>
    <cellStyle name="Normal 3 2 2 2 2 3 6 3 2" xfId="14854"/>
    <cellStyle name="Normal 3 2 2 2 2 3 6 4" xfId="14855"/>
    <cellStyle name="Normal 3 2 2 2 2 3 7" xfId="14856"/>
    <cellStyle name="Normal 3 2 2 2 2 3 7 2" xfId="14857"/>
    <cellStyle name="Normal 3 2 2 2 2 3 7 2 2" xfId="14858"/>
    <cellStyle name="Normal 3 2 2 2 2 3 7 3" xfId="14859"/>
    <cellStyle name="Normal 3 2 2 2 2 3 8" xfId="14860"/>
    <cellStyle name="Normal 3 2 2 2 2 3 8 2" xfId="14861"/>
    <cellStyle name="Normal 3 2 2 2 2 3 9" xfId="14862"/>
    <cellStyle name="Normal 3 2 2 2 2 3 9 2" xfId="14863"/>
    <cellStyle name="Normal 3 2 2 2 2 4" xfId="14864"/>
    <cellStyle name="Normal 3 2 2 2 2 4 10" xfId="14865"/>
    <cellStyle name="Normal 3 2 2 2 2 4 2" xfId="14866"/>
    <cellStyle name="Normal 3 2 2 2 2 4 2 2" xfId="14867"/>
    <cellStyle name="Normal 3 2 2 2 2 4 2 2 2" xfId="14868"/>
    <cellStyle name="Normal 3 2 2 2 2 4 2 2 2 2" xfId="14869"/>
    <cellStyle name="Normal 3 2 2 2 2 4 2 2 2 2 2" xfId="14870"/>
    <cellStyle name="Normal 3 2 2 2 2 4 2 2 2 2 2 2" xfId="14871"/>
    <cellStyle name="Normal 3 2 2 2 2 4 2 2 2 2 2 2 2" xfId="14872"/>
    <cellStyle name="Normal 3 2 2 2 2 4 2 2 2 2 2 3" xfId="14873"/>
    <cellStyle name="Normal 3 2 2 2 2 4 2 2 2 2 3" xfId="14874"/>
    <cellStyle name="Normal 3 2 2 2 2 4 2 2 2 2 3 2" xfId="14875"/>
    <cellStyle name="Normal 3 2 2 2 2 4 2 2 2 2 4" xfId="14876"/>
    <cellStyle name="Normal 3 2 2 2 2 4 2 2 2 3" xfId="14877"/>
    <cellStyle name="Normal 3 2 2 2 2 4 2 2 2 3 2" xfId="14878"/>
    <cellStyle name="Normal 3 2 2 2 2 4 2 2 2 3 2 2" xfId="14879"/>
    <cellStyle name="Normal 3 2 2 2 2 4 2 2 2 3 3" xfId="14880"/>
    <cellStyle name="Normal 3 2 2 2 2 4 2 2 2 4" xfId="14881"/>
    <cellStyle name="Normal 3 2 2 2 2 4 2 2 2 4 2" xfId="14882"/>
    <cellStyle name="Normal 3 2 2 2 2 4 2 2 2 5" xfId="14883"/>
    <cellStyle name="Normal 3 2 2 2 2 4 2 2 3" xfId="14884"/>
    <cellStyle name="Normal 3 2 2 2 2 4 2 2 3 2" xfId="14885"/>
    <cellStyle name="Normal 3 2 2 2 2 4 2 2 3 2 2" xfId="14886"/>
    <cellStyle name="Normal 3 2 2 2 2 4 2 2 3 2 2 2" xfId="14887"/>
    <cellStyle name="Normal 3 2 2 2 2 4 2 2 3 2 3" xfId="14888"/>
    <cellStyle name="Normal 3 2 2 2 2 4 2 2 3 3" xfId="14889"/>
    <cellStyle name="Normal 3 2 2 2 2 4 2 2 3 3 2" xfId="14890"/>
    <cellStyle name="Normal 3 2 2 2 2 4 2 2 3 4" xfId="14891"/>
    <cellStyle name="Normal 3 2 2 2 2 4 2 2 4" xfId="14892"/>
    <cellStyle name="Normal 3 2 2 2 2 4 2 2 4 2" xfId="14893"/>
    <cellStyle name="Normal 3 2 2 2 2 4 2 2 4 2 2" xfId="14894"/>
    <cellStyle name="Normal 3 2 2 2 2 4 2 2 4 2 2 2" xfId="14895"/>
    <cellStyle name="Normal 3 2 2 2 2 4 2 2 4 2 3" xfId="14896"/>
    <cellStyle name="Normal 3 2 2 2 2 4 2 2 4 3" xfId="14897"/>
    <cellStyle name="Normal 3 2 2 2 2 4 2 2 4 3 2" xfId="14898"/>
    <cellStyle name="Normal 3 2 2 2 2 4 2 2 4 4" xfId="14899"/>
    <cellStyle name="Normal 3 2 2 2 2 4 2 2 5" xfId="14900"/>
    <cellStyle name="Normal 3 2 2 2 2 4 2 2 5 2" xfId="14901"/>
    <cellStyle name="Normal 3 2 2 2 2 4 2 2 5 2 2" xfId="14902"/>
    <cellStyle name="Normal 3 2 2 2 2 4 2 2 5 3" xfId="14903"/>
    <cellStyle name="Normal 3 2 2 2 2 4 2 2 6" xfId="14904"/>
    <cellStyle name="Normal 3 2 2 2 2 4 2 2 6 2" xfId="14905"/>
    <cellStyle name="Normal 3 2 2 2 2 4 2 2 7" xfId="14906"/>
    <cellStyle name="Normal 3 2 2 2 2 4 2 2 7 2" xfId="14907"/>
    <cellStyle name="Normal 3 2 2 2 2 4 2 2 8" xfId="14908"/>
    <cellStyle name="Normal 3 2 2 2 2 4 2 3" xfId="14909"/>
    <cellStyle name="Normal 3 2 2 2 2 4 2 3 2" xfId="14910"/>
    <cellStyle name="Normal 3 2 2 2 2 4 2 3 2 2" xfId="14911"/>
    <cellStyle name="Normal 3 2 2 2 2 4 2 3 2 2 2" xfId="14912"/>
    <cellStyle name="Normal 3 2 2 2 2 4 2 3 2 2 2 2" xfId="14913"/>
    <cellStyle name="Normal 3 2 2 2 2 4 2 3 2 2 3" xfId="14914"/>
    <cellStyle name="Normal 3 2 2 2 2 4 2 3 2 3" xfId="14915"/>
    <cellStyle name="Normal 3 2 2 2 2 4 2 3 2 3 2" xfId="14916"/>
    <cellStyle name="Normal 3 2 2 2 2 4 2 3 2 4" xfId="14917"/>
    <cellStyle name="Normal 3 2 2 2 2 4 2 3 3" xfId="14918"/>
    <cellStyle name="Normal 3 2 2 2 2 4 2 3 3 2" xfId="14919"/>
    <cellStyle name="Normal 3 2 2 2 2 4 2 3 3 2 2" xfId="14920"/>
    <cellStyle name="Normal 3 2 2 2 2 4 2 3 3 3" xfId="14921"/>
    <cellStyle name="Normal 3 2 2 2 2 4 2 3 4" xfId="14922"/>
    <cellStyle name="Normal 3 2 2 2 2 4 2 3 4 2" xfId="14923"/>
    <cellStyle name="Normal 3 2 2 2 2 4 2 3 5" xfId="14924"/>
    <cellStyle name="Normal 3 2 2 2 2 4 2 4" xfId="14925"/>
    <cellStyle name="Normal 3 2 2 2 2 4 2 4 2" xfId="14926"/>
    <cellStyle name="Normal 3 2 2 2 2 4 2 4 2 2" xfId="14927"/>
    <cellStyle name="Normal 3 2 2 2 2 4 2 4 2 2 2" xfId="14928"/>
    <cellStyle name="Normal 3 2 2 2 2 4 2 4 2 3" xfId="14929"/>
    <cellStyle name="Normal 3 2 2 2 2 4 2 4 3" xfId="14930"/>
    <cellStyle name="Normal 3 2 2 2 2 4 2 4 3 2" xfId="14931"/>
    <cellStyle name="Normal 3 2 2 2 2 4 2 4 4" xfId="14932"/>
    <cellStyle name="Normal 3 2 2 2 2 4 2 5" xfId="14933"/>
    <cellStyle name="Normal 3 2 2 2 2 4 2 5 2" xfId="14934"/>
    <cellStyle name="Normal 3 2 2 2 2 4 2 5 2 2" xfId="14935"/>
    <cellStyle name="Normal 3 2 2 2 2 4 2 5 2 2 2" xfId="14936"/>
    <cellStyle name="Normal 3 2 2 2 2 4 2 5 2 3" xfId="14937"/>
    <cellStyle name="Normal 3 2 2 2 2 4 2 5 3" xfId="14938"/>
    <cellStyle name="Normal 3 2 2 2 2 4 2 5 3 2" xfId="14939"/>
    <cellStyle name="Normal 3 2 2 2 2 4 2 5 4" xfId="14940"/>
    <cellStyle name="Normal 3 2 2 2 2 4 2 6" xfId="14941"/>
    <cellStyle name="Normal 3 2 2 2 2 4 2 6 2" xfId="14942"/>
    <cellStyle name="Normal 3 2 2 2 2 4 2 6 2 2" xfId="14943"/>
    <cellStyle name="Normal 3 2 2 2 2 4 2 6 3" xfId="14944"/>
    <cellStyle name="Normal 3 2 2 2 2 4 2 7" xfId="14945"/>
    <cellStyle name="Normal 3 2 2 2 2 4 2 7 2" xfId="14946"/>
    <cellStyle name="Normal 3 2 2 2 2 4 2 8" xfId="14947"/>
    <cellStyle name="Normal 3 2 2 2 2 4 2 8 2" xfId="14948"/>
    <cellStyle name="Normal 3 2 2 2 2 4 2 9" xfId="14949"/>
    <cellStyle name="Normal 3 2 2 2 2 4 3" xfId="14950"/>
    <cellStyle name="Normal 3 2 2 2 2 4 3 2" xfId="14951"/>
    <cellStyle name="Normal 3 2 2 2 2 4 3 2 2" xfId="14952"/>
    <cellStyle name="Normal 3 2 2 2 2 4 3 2 2 2" xfId="14953"/>
    <cellStyle name="Normal 3 2 2 2 2 4 3 2 2 2 2" xfId="14954"/>
    <cellStyle name="Normal 3 2 2 2 2 4 3 2 2 2 2 2" xfId="14955"/>
    <cellStyle name="Normal 3 2 2 2 2 4 3 2 2 2 3" xfId="14956"/>
    <cellStyle name="Normal 3 2 2 2 2 4 3 2 2 3" xfId="14957"/>
    <cellStyle name="Normal 3 2 2 2 2 4 3 2 2 3 2" xfId="14958"/>
    <cellStyle name="Normal 3 2 2 2 2 4 3 2 2 4" xfId="14959"/>
    <cellStyle name="Normal 3 2 2 2 2 4 3 2 3" xfId="14960"/>
    <cellStyle name="Normal 3 2 2 2 2 4 3 2 3 2" xfId="14961"/>
    <cellStyle name="Normal 3 2 2 2 2 4 3 2 3 2 2" xfId="14962"/>
    <cellStyle name="Normal 3 2 2 2 2 4 3 2 3 3" xfId="14963"/>
    <cellStyle name="Normal 3 2 2 2 2 4 3 2 4" xfId="14964"/>
    <cellStyle name="Normal 3 2 2 2 2 4 3 2 4 2" xfId="14965"/>
    <cellStyle name="Normal 3 2 2 2 2 4 3 2 5" xfId="14966"/>
    <cellStyle name="Normal 3 2 2 2 2 4 3 3" xfId="14967"/>
    <cellStyle name="Normal 3 2 2 2 2 4 3 3 2" xfId="14968"/>
    <cellStyle name="Normal 3 2 2 2 2 4 3 3 2 2" xfId="14969"/>
    <cellStyle name="Normal 3 2 2 2 2 4 3 3 2 2 2" xfId="14970"/>
    <cellStyle name="Normal 3 2 2 2 2 4 3 3 2 3" xfId="14971"/>
    <cellStyle name="Normal 3 2 2 2 2 4 3 3 3" xfId="14972"/>
    <cellStyle name="Normal 3 2 2 2 2 4 3 3 3 2" xfId="14973"/>
    <cellStyle name="Normal 3 2 2 2 2 4 3 3 4" xfId="14974"/>
    <cellStyle name="Normal 3 2 2 2 2 4 3 4" xfId="14975"/>
    <cellStyle name="Normal 3 2 2 2 2 4 3 4 2" xfId="14976"/>
    <cellStyle name="Normal 3 2 2 2 2 4 3 4 2 2" xfId="14977"/>
    <cellStyle name="Normal 3 2 2 2 2 4 3 4 2 2 2" xfId="14978"/>
    <cellStyle name="Normal 3 2 2 2 2 4 3 4 2 3" xfId="14979"/>
    <cellStyle name="Normal 3 2 2 2 2 4 3 4 3" xfId="14980"/>
    <cellStyle name="Normal 3 2 2 2 2 4 3 4 3 2" xfId="14981"/>
    <cellStyle name="Normal 3 2 2 2 2 4 3 4 4" xfId="14982"/>
    <cellStyle name="Normal 3 2 2 2 2 4 3 5" xfId="14983"/>
    <cellStyle name="Normal 3 2 2 2 2 4 3 5 2" xfId="14984"/>
    <cellStyle name="Normal 3 2 2 2 2 4 3 5 2 2" xfId="14985"/>
    <cellStyle name="Normal 3 2 2 2 2 4 3 5 3" xfId="14986"/>
    <cellStyle name="Normal 3 2 2 2 2 4 3 6" xfId="14987"/>
    <cellStyle name="Normal 3 2 2 2 2 4 3 6 2" xfId="14988"/>
    <cellStyle name="Normal 3 2 2 2 2 4 3 7" xfId="14989"/>
    <cellStyle name="Normal 3 2 2 2 2 4 3 7 2" xfId="14990"/>
    <cellStyle name="Normal 3 2 2 2 2 4 3 8" xfId="14991"/>
    <cellStyle name="Normal 3 2 2 2 2 4 4" xfId="14992"/>
    <cellStyle name="Normal 3 2 2 2 2 4 4 2" xfId="14993"/>
    <cellStyle name="Normal 3 2 2 2 2 4 4 2 2" xfId="14994"/>
    <cellStyle name="Normal 3 2 2 2 2 4 4 2 2 2" xfId="14995"/>
    <cellStyle name="Normal 3 2 2 2 2 4 4 2 2 2 2" xfId="14996"/>
    <cellStyle name="Normal 3 2 2 2 2 4 4 2 2 3" xfId="14997"/>
    <cellStyle name="Normal 3 2 2 2 2 4 4 2 3" xfId="14998"/>
    <cellStyle name="Normal 3 2 2 2 2 4 4 2 3 2" xfId="14999"/>
    <cellStyle name="Normal 3 2 2 2 2 4 4 2 4" xfId="15000"/>
    <cellStyle name="Normal 3 2 2 2 2 4 4 3" xfId="15001"/>
    <cellStyle name="Normal 3 2 2 2 2 4 4 3 2" xfId="15002"/>
    <cellStyle name="Normal 3 2 2 2 2 4 4 3 2 2" xfId="15003"/>
    <cellStyle name="Normal 3 2 2 2 2 4 4 3 3" xfId="15004"/>
    <cellStyle name="Normal 3 2 2 2 2 4 4 4" xfId="15005"/>
    <cellStyle name="Normal 3 2 2 2 2 4 4 4 2" xfId="15006"/>
    <cellStyle name="Normal 3 2 2 2 2 4 4 5" xfId="15007"/>
    <cellStyle name="Normal 3 2 2 2 2 4 5" xfId="15008"/>
    <cellStyle name="Normal 3 2 2 2 2 4 5 2" xfId="15009"/>
    <cellStyle name="Normal 3 2 2 2 2 4 5 2 2" xfId="15010"/>
    <cellStyle name="Normal 3 2 2 2 2 4 5 2 2 2" xfId="15011"/>
    <cellStyle name="Normal 3 2 2 2 2 4 5 2 3" xfId="15012"/>
    <cellStyle name="Normal 3 2 2 2 2 4 5 3" xfId="15013"/>
    <cellStyle name="Normal 3 2 2 2 2 4 5 3 2" xfId="15014"/>
    <cellStyle name="Normal 3 2 2 2 2 4 5 4" xfId="15015"/>
    <cellStyle name="Normal 3 2 2 2 2 4 6" xfId="15016"/>
    <cellStyle name="Normal 3 2 2 2 2 4 6 2" xfId="15017"/>
    <cellStyle name="Normal 3 2 2 2 2 4 6 2 2" xfId="15018"/>
    <cellStyle name="Normal 3 2 2 2 2 4 6 2 2 2" xfId="15019"/>
    <cellStyle name="Normal 3 2 2 2 2 4 6 2 3" xfId="15020"/>
    <cellStyle name="Normal 3 2 2 2 2 4 6 3" xfId="15021"/>
    <cellStyle name="Normal 3 2 2 2 2 4 6 3 2" xfId="15022"/>
    <cellStyle name="Normal 3 2 2 2 2 4 6 4" xfId="15023"/>
    <cellStyle name="Normal 3 2 2 2 2 4 7" xfId="15024"/>
    <cellStyle name="Normal 3 2 2 2 2 4 7 2" xfId="15025"/>
    <cellStyle name="Normal 3 2 2 2 2 4 7 2 2" xfId="15026"/>
    <cellStyle name="Normal 3 2 2 2 2 4 7 3" xfId="15027"/>
    <cellStyle name="Normal 3 2 2 2 2 4 8" xfId="15028"/>
    <cellStyle name="Normal 3 2 2 2 2 4 8 2" xfId="15029"/>
    <cellStyle name="Normal 3 2 2 2 2 4 9" xfId="15030"/>
    <cellStyle name="Normal 3 2 2 2 2 4 9 2" xfId="15031"/>
    <cellStyle name="Normal 3 2 2 2 2 5" xfId="15032"/>
    <cellStyle name="Normal 3 2 2 2 2 5 10" xfId="15033"/>
    <cellStyle name="Normal 3 2 2 2 2 5 2" xfId="15034"/>
    <cellStyle name="Normal 3 2 2 2 2 5 2 2" xfId="15035"/>
    <cellStyle name="Normal 3 2 2 2 2 5 2 2 2" xfId="15036"/>
    <cellStyle name="Normal 3 2 2 2 2 5 2 2 2 2" xfId="15037"/>
    <cellStyle name="Normal 3 2 2 2 2 5 2 2 2 2 2" xfId="15038"/>
    <cellStyle name="Normal 3 2 2 2 2 5 2 2 2 2 2 2" xfId="15039"/>
    <cellStyle name="Normal 3 2 2 2 2 5 2 2 2 2 2 2 2" xfId="15040"/>
    <cellStyle name="Normal 3 2 2 2 2 5 2 2 2 2 2 3" xfId="15041"/>
    <cellStyle name="Normal 3 2 2 2 2 5 2 2 2 2 3" xfId="15042"/>
    <cellStyle name="Normal 3 2 2 2 2 5 2 2 2 2 3 2" xfId="15043"/>
    <cellStyle name="Normal 3 2 2 2 2 5 2 2 2 2 4" xfId="15044"/>
    <cellStyle name="Normal 3 2 2 2 2 5 2 2 2 3" xfId="15045"/>
    <cellStyle name="Normal 3 2 2 2 2 5 2 2 2 3 2" xfId="15046"/>
    <cellStyle name="Normal 3 2 2 2 2 5 2 2 2 3 2 2" xfId="15047"/>
    <cellStyle name="Normal 3 2 2 2 2 5 2 2 2 3 3" xfId="15048"/>
    <cellStyle name="Normal 3 2 2 2 2 5 2 2 2 4" xfId="15049"/>
    <cellStyle name="Normal 3 2 2 2 2 5 2 2 2 4 2" xfId="15050"/>
    <cellStyle name="Normal 3 2 2 2 2 5 2 2 2 5" xfId="15051"/>
    <cellStyle name="Normal 3 2 2 2 2 5 2 2 3" xfId="15052"/>
    <cellStyle name="Normal 3 2 2 2 2 5 2 2 3 2" xfId="15053"/>
    <cellStyle name="Normal 3 2 2 2 2 5 2 2 3 2 2" xfId="15054"/>
    <cellStyle name="Normal 3 2 2 2 2 5 2 2 3 2 2 2" xfId="15055"/>
    <cellStyle name="Normal 3 2 2 2 2 5 2 2 3 2 3" xfId="15056"/>
    <cellStyle name="Normal 3 2 2 2 2 5 2 2 3 3" xfId="15057"/>
    <cellStyle name="Normal 3 2 2 2 2 5 2 2 3 3 2" xfId="15058"/>
    <cellStyle name="Normal 3 2 2 2 2 5 2 2 3 4" xfId="15059"/>
    <cellStyle name="Normal 3 2 2 2 2 5 2 2 4" xfId="15060"/>
    <cellStyle name="Normal 3 2 2 2 2 5 2 2 4 2" xfId="15061"/>
    <cellStyle name="Normal 3 2 2 2 2 5 2 2 4 2 2" xfId="15062"/>
    <cellStyle name="Normal 3 2 2 2 2 5 2 2 4 2 2 2" xfId="15063"/>
    <cellStyle name="Normal 3 2 2 2 2 5 2 2 4 2 3" xfId="15064"/>
    <cellStyle name="Normal 3 2 2 2 2 5 2 2 4 3" xfId="15065"/>
    <cellStyle name="Normal 3 2 2 2 2 5 2 2 4 3 2" xfId="15066"/>
    <cellStyle name="Normal 3 2 2 2 2 5 2 2 4 4" xfId="15067"/>
    <cellStyle name="Normal 3 2 2 2 2 5 2 2 5" xfId="15068"/>
    <cellStyle name="Normal 3 2 2 2 2 5 2 2 5 2" xfId="15069"/>
    <cellStyle name="Normal 3 2 2 2 2 5 2 2 5 2 2" xfId="15070"/>
    <cellStyle name="Normal 3 2 2 2 2 5 2 2 5 3" xfId="15071"/>
    <cellStyle name="Normal 3 2 2 2 2 5 2 2 6" xfId="15072"/>
    <cellStyle name="Normal 3 2 2 2 2 5 2 2 6 2" xfId="15073"/>
    <cellStyle name="Normal 3 2 2 2 2 5 2 2 7" xfId="15074"/>
    <cellStyle name="Normal 3 2 2 2 2 5 2 2 7 2" xfId="15075"/>
    <cellStyle name="Normal 3 2 2 2 2 5 2 2 8" xfId="15076"/>
    <cellStyle name="Normal 3 2 2 2 2 5 2 3" xfId="15077"/>
    <cellStyle name="Normal 3 2 2 2 2 5 2 3 2" xfId="15078"/>
    <cellStyle name="Normal 3 2 2 2 2 5 2 3 2 2" xfId="15079"/>
    <cellStyle name="Normal 3 2 2 2 2 5 2 3 2 2 2" xfId="15080"/>
    <cellStyle name="Normal 3 2 2 2 2 5 2 3 2 2 2 2" xfId="15081"/>
    <cellStyle name="Normal 3 2 2 2 2 5 2 3 2 2 3" xfId="15082"/>
    <cellStyle name="Normal 3 2 2 2 2 5 2 3 2 3" xfId="15083"/>
    <cellStyle name="Normal 3 2 2 2 2 5 2 3 2 3 2" xfId="15084"/>
    <cellStyle name="Normal 3 2 2 2 2 5 2 3 2 4" xfId="15085"/>
    <cellStyle name="Normal 3 2 2 2 2 5 2 3 3" xfId="15086"/>
    <cellStyle name="Normal 3 2 2 2 2 5 2 3 3 2" xfId="15087"/>
    <cellStyle name="Normal 3 2 2 2 2 5 2 3 3 2 2" xfId="15088"/>
    <cellStyle name="Normal 3 2 2 2 2 5 2 3 3 3" xfId="15089"/>
    <cellStyle name="Normal 3 2 2 2 2 5 2 3 4" xfId="15090"/>
    <cellStyle name="Normal 3 2 2 2 2 5 2 3 4 2" xfId="15091"/>
    <cellStyle name="Normal 3 2 2 2 2 5 2 3 5" xfId="15092"/>
    <cellStyle name="Normal 3 2 2 2 2 5 2 4" xfId="15093"/>
    <cellStyle name="Normal 3 2 2 2 2 5 2 4 2" xfId="15094"/>
    <cellStyle name="Normal 3 2 2 2 2 5 2 4 2 2" xfId="15095"/>
    <cellStyle name="Normal 3 2 2 2 2 5 2 4 2 2 2" xfId="15096"/>
    <cellStyle name="Normal 3 2 2 2 2 5 2 4 2 3" xfId="15097"/>
    <cellStyle name="Normal 3 2 2 2 2 5 2 4 3" xfId="15098"/>
    <cellStyle name="Normal 3 2 2 2 2 5 2 4 3 2" xfId="15099"/>
    <cellStyle name="Normal 3 2 2 2 2 5 2 4 4" xfId="15100"/>
    <cellStyle name="Normal 3 2 2 2 2 5 2 5" xfId="15101"/>
    <cellStyle name="Normal 3 2 2 2 2 5 2 5 2" xfId="15102"/>
    <cellStyle name="Normal 3 2 2 2 2 5 2 5 2 2" xfId="15103"/>
    <cellStyle name="Normal 3 2 2 2 2 5 2 5 2 2 2" xfId="15104"/>
    <cellStyle name="Normal 3 2 2 2 2 5 2 5 2 3" xfId="15105"/>
    <cellStyle name="Normal 3 2 2 2 2 5 2 5 3" xfId="15106"/>
    <cellStyle name="Normal 3 2 2 2 2 5 2 5 3 2" xfId="15107"/>
    <cellStyle name="Normal 3 2 2 2 2 5 2 5 4" xfId="15108"/>
    <cellStyle name="Normal 3 2 2 2 2 5 2 6" xfId="15109"/>
    <cellStyle name="Normal 3 2 2 2 2 5 2 6 2" xfId="15110"/>
    <cellStyle name="Normal 3 2 2 2 2 5 2 6 2 2" xfId="15111"/>
    <cellStyle name="Normal 3 2 2 2 2 5 2 6 3" xfId="15112"/>
    <cellStyle name="Normal 3 2 2 2 2 5 2 7" xfId="15113"/>
    <cellStyle name="Normal 3 2 2 2 2 5 2 7 2" xfId="15114"/>
    <cellStyle name="Normal 3 2 2 2 2 5 2 8" xfId="15115"/>
    <cellStyle name="Normal 3 2 2 2 2 5 2 8 2" xfId="15116"/>
    <cellStyle name="Normal 3 2 2 2 2 5 2 9" xfId="15117"/>
    <cellStyle name="Normal 3 2 2 2 2 5 3" xfId="15118"/>
    <cellStyle name="Normal 3 2 2 2 2 5 3 2" xfId="15119"/>
    <cellStyle name="Normal 3 2 2 2 2 5 3 2 2" xfId="15120"/>
    <cellStyle name="Normal 3 2 2 2 2 5 3 2 2 2" xfId="15121"/>
    <cellStyle name="Normal 3 2 2 2 2 5 3 2 2 2 2" xfId="15122"/>
    <cellStyle name="Normal 3 2 2 2 2 5 3 2 2 2 2 2" xfId="15123"/>
    <cellStyle name="Normal 3 2 2 2 2 5 3 2 2 2 3" xfId="15124"/>
    <cellStyle name="Normal 3 2 2 2 2 5 3 2 2 3" xfId="15125"/>
    <cellStyle name="Normal 3 2 2 2 2 5 3 2 2 3 2" xfId="15126"/>
    <cellStyle name="Normal 3 2 2 2 2 5 3 2 2 4" xfId="15127"/>
    <cellStyle name="Normal 3 2 2 2 2 5 3 2 3" xfId="15128"/>
    <cellStyle name="Normal 3 2 2 2 2 5 3 2 3 2" xfId="15129"/>
    <cellStyle name="Normal 3 2 2 2 2 5 3 2 3 2 2" xfId="15130"/>
    <cellStyle name="Normal 3 2 2 2 2 5 3 2 3 3" xfId="15131"/>
    <cellStyle name="Normal 3 2 2 2 2 5 3 2 4" xfId="15132"/>
    <cellStyle name="Normal 3 2 2 2 2 5 3 2 4 2" xfId="15133"/>
    <cellStyle name="Normal 3 2 2 2 2 5 3 2 5" xfId="15134"/>
    <cellStyle name="Normal 3 2 2 2 2 5 3 3" xfId="15135"/>
    <cellStyle name="Normal 3 2 2 2 2 5 3 3 2" xfId="15136"/>
    <cellStyle name="Normal 3 2 2 2 2 5 3 3 2 2" xfId="15137"/>
    <cellStyle name="Normal 3 2 2 2 2 5 3 3 2 2 2" xfId="15138"/>
    <cellStyle name="Normal 3 2 2 2 2 5 3 3 2 3" xfId="15139"/>
    <cellStyle name="Normal 3 2 2 2 2 5 3 3 3" xfId="15140"/>
    <cellStyle name="Normal 3 2 2 2 2 5 3 3 3 2" xfId="15141"/>
    <cellStyle name="Normal 3 2 2 2 2 5 3 3 4" xfId="15142"/>
    <cellStyle name="Normal 3 2 2 2 2 5 3 4" xfId="15143"/>
    <cellStyle name="Normal 3 2 2 2 2 5 3 4 2" xfId="15144"/>
    <cellStyle name="Normal 3 2 2 2 2 5 3 4 2 2" xfId="15145"/>
    <cellStyle name="Normal 3 2 2 2 2 5 3 4 2 2 2" xfId="15146"/>
    <cellStyle name="Normal 3 2 2 2 2 5 3 4 2 3" xfId="15147"/>
    <cellStyle name="Normal 3 2 2 2 2 5 3 4 3" xfId="15148"/>
    <cellStyle name="Normal 3 2 2 2 2 5 3 4 3 2" xfId="15149"/>
    <cellStyle name="Normal 3 2 2 2 2 5 3 4 4" xfId="15150"/>
    <cellStyle name="Normal 3 2 2 2 2 5 3 5" xfId="15151"/>
    <cellStyle name="Normal 3 2 2 2 2 5 3 5 2" xfId="15152"/>
    <cellStyle name="Normal 3 2 2 2 2 5 3 5 2 2" xfId="15153"/>
    <cellStyle name="Normal 3 2 2 2 2 5 3 5 3" xfId="15154"/>
    <cellStyle name="Normal 3 2 2 2 2 5 3 6" xfId="15155"/>
    <cellStyle name="Normal 3 2 2 2 2 5 3 6 2" xfId="15156"/>
    <cellStyle name="Normal 3 2 2 2 2 5 3 7" xfId="15157"/>
    <cellStyle name="Normal 3 2 2 2 2 5 3 7 2" xfId="15158"/>
    <cellStyle name="Normal 3 2 2 2 2 5 3 8" xfId="15159"/>
    <cellStyle name="Normal 3 2 2 2 2 5 4" xfId="15160"/>
    <cellStyle name="Normal 3 2 2 2 2 5 4 2" xfId="15161"/>
    <cellStyle name="Normal 3 2 2 2 2 5 4 2 2" xfId="15162"/>
    <cellStyle name="Normal 3 2 2 2 2 5 4 2 2 2" xfId="15163"/>
    <cellStyle name="Normal 3 2 2 2 2 5 4 2 2 2 2" xfId="15164"/>
    <cellStyle name="Normal 3 2 2 2 2 5 4 2 2 3" xfId="15165"/>
    <cellStyle name="Normal 3 2 2 2 2 5 4 2 3" xfId="15166"/>
    <cellStyle name="Normal 3 2 2 2 2 5 4 2 3 2" xfId="15167"/>
    <cellStyle name="Normal 3 2 2 2 2 5 4 2 4" xfId="15168"/>
    <cellStyle name="Normal 3 2 2 2 2 5 4 3" xfId="15169"/>
    <cellStyle name="Normal 3 2 2 2 2 5 4 3 2" xfId="15170"/>
    <cellStyle name="Normal 3 2 2 2 2 5 4 3 2 2" xfId="15171"/>
    <cellStyle name="Normal 3 2 2 2 2 5 4 3 3" xfId="15172"/>
    <cellStyle name="Normal 3 2 2 2 2 5 4 4" xfId="15173"/>
    <cellStyle name="Normal 3 2 2 2 2 5 4 4 2" xfId="15174"/>
    <cellStyle name="Normal 3 2 2 2 2 5 4 5" xfId="15175"/>
    <cellStyle name="Normal 3 2 2 2 2 5 5" xfId="15176"/>
    <cellStyle name="Normal 3 2 2 2 2 5 5 2" xfId="15177"/>
    <cellStyle name="Normal 3 2 2 2 2 5 5 2 2" xfId="15178"/>
    <cellStyle name="Normal 3 2 2 2 2 5 5 2 2 2" xfId="15179"/>
    <cellStyle name="Normal 3 2 2 2 2 5 5 2 3" xfId="15180"/>
    <cellStyle name="Normal 3 2 2 2 2 5 5 3" xfId="15181"/>
    <cellStyle name="Normal 3 2 2 2 2 5 5 3 2" xfId="15182"/>
    <cellStyle name="Normal 3 2 2 2 2 5 5 4" xfId="15183"/>
    <cellStyle name="Normal 3 2 2 2 2 5 6" xfId="15184"/>
    <cellStyle name="Normal 3 2 2 2 2 5 6 2" xfId="15185"/>
    <cellStyle name="Normal 3 2 2 2 2 5 6 2 2" xfId="15186"/>
    <cellStyle name="Normal 3 2 2 2 2 5 6 2 2 2" xfId="15187"/>
    <cellStyle name="Normal 3 2 2 2 2 5 6 2 3" xfId="15188"/>
    <cellStyle name="Normal 3 2 2 2 2 5 6 3" xfId="15189"/>
    <cellStyle name="Normal 3 2 2 2 2 5 6 3 2" xfId="15190"/>
    <cellStyle name="Normal 3 2 2 2 2 5 6 4" xfId="15191"/>
    <cellStyle name="Normal 3 2 2 2 2 5 7" xfId="15192"/>
    <cellStyle name="Normal 3 2 2 2 2 5 7 2" xfId="15193"/>
    <cellStyle name="Normal 3 2 2 2 2 5 7 2 2" xfId="15194"/>
    <cellStyle name="Normal 3 2 2 2 2 5 7 3" xfId="15195"/>
    <cellStyle name="Normal 3 2 2 2 2 5 8" xfId="15196"/>
    <cellStyle name="Normal 3 2 2 2 2 5 8 2" xfId="15197"/>
    <cellStyle name="Normal 3 2 2 2 2 5 9" xfId="15198"/>
    <cellStyle name="Normal 3 2 2 2 2 5 9 2" xfId="15199"/>
    <cellStyle name="Normal 3 2 2 2 2 6" xfId="15200"/>
    <cellStyle name="Normal 3 2 2 2 2 6 2" xfId="15201"/>
    <cellStyle name="Normal 3 2 2 2 2 6 2 2" xfId="15202"/>
    <cellStyle name="Normal 3 2 2 2 2 6 2 2 2" xfId="15203"/>
    <cellStyle name="Normal 3 2 2 2 2 6 2 2 2 2" xfId="15204"/>
    <cellStyle name="Normal 3 2 2 2 2 6 2 2 2 2 2" xfId="15205"/>
    <cellStyle name="Normal 3 2 2 2 2 6 2 2 2 2 2 2" xfId="15206"/>
    <cellStyle name="Normal 3 2 2 2 2 6 2 2 2 2 3" xfId="15207"/>
    <cellStyle name="Normal 3 2 2 2 2 6 2 2 2 3" xfId="15208"/>
    <cellStyle name="Normal 3 2 2 2 2 6 2 2 2 3 2" xfId="15209"/>
    <cellStyle name="Normal 3 2 2 2 2 6 2 2 2 4" xfId="15210"/>
    <cellStyle name="Normal 3 2 2 2 2 6 2 2 3" xfId="15211"/>
    <cellStyle name="Normal 3 2 2 2 2 6 2 2 3 2" xfId="15212"/>
    <cellStyle name="Normal 3 2 2 2 2 6 2 2 3 2 2" xfId="15213"/>
    <cellStyle name="Normal 3 2 2 2 2 6 2 2 3 3" xfId="15214"/>
    <cellStyle name="Normal 3 2 2 2 2 6 2 2 4" xfId="15215"/>
    <cellStyle name="Normal 3 2 2 2 2 6 2 2 4 2" xfId="15216"/>
    <cellStyle name="Normal 3 2 2 2 2 6 2 2 5" xfId="15217"/>
    <cellStyle name="Normal 3 2 2 2 2 6 2 3" xfId="15218"/>
    <cellStyle name="Normal 3 2 2 2 2 6 2 3 2" xfId="15219"/>
    <cellStyle name="Normal 3 2 2 2 2 6 2 3 2 2" xfId="15220"/>
    <cellStyle name="Normal 3 2 2 2 2 6 2 3 2 2 2" xfId="15221"/>
    <cellStyle name="Normal 3 2 2 2 2 6 2 3 2 3" xfId="15222"/>
    <cellStyle name="Normal 3 2 2 2 2 6 2 3 3" xfId="15223"/>
    <cellStyle name="Normal 3 2 2 2 2 6 2 3 3 2" xfId="15224"/>
    <cellStyle name="Normal 3 2 2 2 2 6 2 3 4" xfId="15225"/>
    <cellStyle name="Normal 3 2 2 2 2 6 2 4" xfId="15226"/>
    <cellStyle name="Normal 3 2 2 2 2 6 2 4 2" xfId="15227"/>
    <cellStyle name="Normal 3 2 2 2 2 6 2 4 2 2" xfId="15228"/>
    <cellStyle name="Normal 3 2 2 2 2 6 2 4 2 2 2" xfId="15229"/>
    <cellStyle name="Normal 3 2 2 2 2 6 2 4 2 3" xfId="15230"/>
    <cellStyle name="Normal 3 2 2 2 2 6 2 4 3" xfId="15231"/>
    <cellStyle name="Normal 3 2 2 2 2 6 2 4 3 2" xfId="15232"/>
    <cellStyle name="Normal 3 2 2 2 2 6 2 4 4" xfId="15233"/>
    <cellStyle name="Normal 3 2 2 2 2 6 2 5" xfId="15234"/>
    <cellStyle name="Normal 3 2 2 2 2 6 2 5 2" xfId="15235"/>
    <cellStyle name="Normal 3 2 2 2 2 6 2 5 2 2" xfId="15236"/>
    <cellStyle name="Normal 3 2 2 2 2 6 2 5 3" xfId="15237"/>
    <cellStyle name="Normal 3 2 2 2 2 6 2 6" xfId="15238"/>
    <cellStyle name="Normal 3 2 2 2 2 6 2 6 2" xfId="15239"/>
    <cellStyle name="Normal 3 2 2 2 2 6 2 7" xfId="15240"/>
    <cellStyle name="Normal 3 2 2 2 2 6 2 7 2" xfId="15241"/>
    <cellStyle name="Normal 3 2 2 2 2 6 2 8" xfId="15242"/>
    <cellStyle name="Normal 3 2 2 2 2 6 3" xfId="15243"/>
    <cellStyle name="Normal 3 2 2 2 2 6 3 2" xfId="15244"/>
    <cellStyle name="Normal 3 2 2 2 2 6 3 2 2" xfId="15245"/>
    <cellStyle name="Normal 3 2 2 2 2 6 3 2 2 2" xfId="15246"/>
    <cellStyle name="Normal 3 2 2 2 2 6 3 2 2 2 2" xfId="15247"/>
    <cellStyle name="Normal 3 2 2 2 2 6 3 2 2 3" xfId="15248"/>
    <cellStyle name="Normal 3 2 2 2 2 6 3 2 3" xfId="15249"/>
    <cellStyle name="Normal 3 2 2 2 2 6 3 2 3 2" xfId="15250"/>
    <cellStyle name="Normal 3 2 2 2 2 6 3 2 4" xfId="15251"/>
    <cellStyle name="Normal 3 2 2 2 2 6 3 3" xfId="15252"/>
    <cellStyle name="Normal 3 2 2 2 2 6 3 3 2" xfId="15253"/>
    <cellStyle name="Normal 3 2 2 2 2 6 3 3 2 2" xfId="15254"/>
    <cellStyle name="Normal 3 2 2 2 2 6 3 3 3" xfId="15255"/>
    <cellStyle name="Normal 3 2 2 2 2 6 3 4" xfId="15256"/>
    <cellStyle name="Normal 3 2 2 2 2 6 3 4 2" xfId="15257"/>
    <cellStyle name="Normal 3 2 2 2 2 6 3 5" xfId="15258"/>
    <cellStyle name="Normal 3 2 2 2 2 6 4" xfId="15259"/>
    <cellStyle name="Normal 3 2 2 2 2 6 4 2" xfId="15260"/>
    <cellStyle name="Normal 3 2 2 2 2 6 4 2 2" xfId="15261"/>
    <cellStyle name="Normal 3 2 2 2 2 6 4 2 2 2" xfId="15262"/>
    <cellStyle name="Normal 3 2 2 2 2 6 4 2 3" xfId="15263"/>
    <cellStyle name="Normal 3 2 2 2 2 6 4 3" xfId="15264"/>
    <cellStyle name="Normal 3 2 2 2 2 6 4 3 2" xfId="15265"/>
    <cellStyle name="Normal 3 2 2 2 2 6 4 4" xfId="15266"/>
    <cellStyle name="Normal 3 2 2 2 2 6 5" xfId="15267"/>
    <cellStyle name="Normal 3 2 2 2 2 6 5 2" xfId="15268"/>
    <cellStyle name="Normal 3 2 2 2 2 6 5 2 2" xfId="15269"/>
    <cellStyle name="Normal 3 2 2 2 2 6 5 2 2 2" xfId="15270"/>
    <cellStyle name="Normal 3 2 2 2 2 6 5 2 3" xfId="15271"/>
    <cellStyle name="Normal 3 2 2 2 2 6 5 3" xfId="15272"/>
    <cellStyle name="Normal 3 2 2 2 2 6 5 3 2" xfId="15273"/>
    <cellStyle name="Normal 3 2 2 2 2 6 5 4" xfId="15274"/>
    <cellStyle name="Normal 3 2 2 2 2 6 6" xfId="15275"/>
    <cellStyle name="Normal 3 2 2 2 2 6 6 2" xfId="15276"/>
    <cellStyle name="Normal 3 2 2 2 2 6 6 2 2" xfId="15277"/>
    <cellStyle name="Normal 3 2 2 2 2 6 6 3" xfId="15278"/>
    <cellStyle name="Normal 3 2 2 2 2 6 7" xfId="15279"/>
    <cellStyle name="Normal 3 2 2 2 2 6 7 2" xfId="15280"/>
    <cellStyle name="Normal 3 2 2 2 2 6 8" xfId="15281"/>
    <cellStyle name="Normal 3 2 2 2 2 6 8 2" xfId="15282"/>
    <cellStyle name="Normal 3 2 2 2 2 6 9" xfId="15283"/>
    <cellStyle name="Normal 3 2 2 2 2 7" xfId="15284"/>
    <cellStyle name="Normal 3 2 2 2 2 7 2" xfId="15285"/>
    <cellStyle name="Normal 3 2 2 2 2 7 2 2" xfId="15286"/>
    <cellStyle name="Normal 3 2 2 2 2 7 2 2 2" xfId="15287"/>
    <cellStyle name="Normal 3 2 2 2 2 7 2 2 2 2" xfId="15288"/>
    <cellStyle name="Normal 3 2 2 2 2 7 2 2 2 2 2" xfId="15289"/>
    <cellStyle name="Normal 3 2 2 2 2 7 2 2 2 3" xfId="15290"/>
    <cellStyle name="Normal 3 2 2 2 2 7 2 2 3" xfId="15291"/>
    <cellStyle name="Normal 3 2 2 2 2 7 2 2 3 2" xfId="15292"/>
    <cellStyle name="Normal 3 2 2 2 2 7 2 2 4" xfId="15293"/>
    <cellStyle name="Normal 3 2 2 2 2 7 2 3" xfId="15294"/>
    <cellStyle name="Normal 3 2 2 2 2 7 2 3 2" xfId="15295"/>
    <cellStyle name="Normal 3 2 2 2 2 7 2 3 2 2" xfId="15296"/>
    <cellStyle name="Normal 3 2 2 2 2 7 2 3 3" xfId="15297"/>
    <cellStyle name="Normal 3 2 2 2 2 7 2 4" xfId="15298"/>
    <cellStyle name="Normal 3 2 2 2 2 7 2 4 2" xfId="15299"/>
    <cellStyle name="Normal 3 2 2 2 2 7 2 5" xfId="15300"/>
    <cellStyle name="Normal 3 2 2 2 2 7 3" xfId="15301"/>
    <cellStyle name="Normal 3 2 2 2 2 7 3 2" xfId="15302"/>
    <cellStyle name="Normal 3 2 2 2 2 7 3 2 2" xfId="15303"/>
    <cellStyle name="Normal 3 2 2 2 2 7 3 2 2 2" xfId="15304"/>
    <cellStyle name="Normal 3 2 2 2 2 7 3 2 3" xfId="15305"/>
    <cellStyle name="Normal 3 2 2 2 2 7 3 3" xfId="15306"/>
    <cellStyle name="Normal 3 2 2 2 2 7 3 3 2" xfId="15307"/>
    <cellStyle name="Normal 3 2 2 2 2 7 3 4" xfId="15308"/>
    <cellStyle name="Normal 3 2 2 2 2 7 4" xfId="15309"/>
    <cellStyle name="Normal 3 2 2 2 2 7 4 2" xfId="15310"/>
    <cellStyle name="Normal 3 2 2 2 2 7 4 2 2" xfId="15311"/>
    <cellStyle name="Normal 3 2 2 2 2 7 4 2 2 2" xfId="15312"/>
    <cellStyle name="Normal 3 2 2 2 2 7 4 2 3" xfId="15313"/>
    <cellStyle name="Normal 3 2 2 2 2 7 4 3" xfId="15314"/>
    <cellStyle name="Normal 3 2 2 2 2 7 4 3 2" xfId="15315"/>
    <cellStyle name="Normal 3 2 2 2 2 7 4 4" xfId="15316"/>
    <cellStyle name="Normal 3 2 2 2 2 7 5" xfId="15317"/>
    <cellStyle name="Normal 3 2 2 2 2 7 5 2" xfId="15318"/>
    <cellStyle name="Normal 3 2 2 2 2 7 5 2 2" xfId="15319"/>
    <cellStyle name="Normal 3 2 2 2 2 7 5 3" xfId="15320"/>
    <cellStyle name="Normal 3 2 2 2 2 7 6" xfId="15321"/>
    <cellStyle name="Normal 3 2 2 2 2 7 6 2" xfId="15322"/>
    <cellStyle name="Normal 3 2 2 2 2 7 7" xfId="15323"/>
    <cellStyle name="Normal 3 2 2 2 2 7 7 2" xfId="15324"/>
    <cellStyle name="Normal 3 2 2 2 2 7 8" xfId="15325"/>
    <cellStyle name="Normal 3 2 2 2 2 8" xfId="15326"/>
    <cellStyle name="Normal 3 2 2 2 2 8 2" xfId="15327"/>
    <cellStyle name="Normal 3 2 2 2 2 8 2 2" xfId="15328"/>
    <cellStyle name="Normal 3 2 2 2 2 8 2 2 2" xfId="15329"/>
    <cellStyle name="Normal 3 2 2 2 2 8 2 2 2 2" xfId="15330"/>
    <cellStyle name="Normal 3 2 2 2 2 8 2 2 2 2 2" xfId="15331"/>
    <cellStyle name="Normal 3 2 2 2 2 8 2 2 2 3" xfId="15332"/>
    <cellStyle name="Normal 3 2 2 2 2 8 2 2 3" xfId="15333"/>
    <cellStyle name="Normal 3 2 2 2 2 8 2 2 3 2" xfId="15334"/>
    <cellStyle name="Normal 3 2 2 2 2 8 2 2 4" xfId="15335"/>
    <cellStyle name="Normal 3 2 2 2 2 8 2 3" xfId="15336"/>
    <cellStyle name="Normal 3 2 2 2 2 8 2 3 2" xfId="15337"/>
    <cellStyle name="Normal 3 2 2 2 2 8 2 3 2 2" xfId="15338"/>
    <cellStyle name="Normal 3 2 2 2 2 8 2 3 3" xfId="15339"/>
    <cellStyle name="Normal 3 2 2 2 2 8 2 4" xfId="15340"/>
    <cellStyle name="Normal 3 2 2 2 2 8 2 4 2" xfId="15341"/>
    <cellStyle name="Normal 3 2 2 2 2 8 2 5" xfId="15342"/>
    <cellStyle name="Normal 3 2 2 2 2 8 3" xfId="15343"/>
    <cellStyle name="Normal 3 2 2 2 2 8 3 2" xfId="15344"/>
    <cellStyle name="Normal 3 2 2 2 2 8 3 2 2" xfId="15345"/>
    <cellStyle name="Normal 3 2 2 2 2 8 3 2 2 2" xfId="15346"/>
    <cellStyle name="Normal 3 2 2 2 2 8 3 2 3" xfId="15347"/>
    <cellStyle name="Normal 3 2 2 2 2 8 3 3" xfId="15348"/>
    <cellStyle name="Normal 3 2 2 2 2 8 3 3 2" xfId="15349"/>
    <cellStyle name="Normal 3 2 2 2 2 8 3 4" xfId="15350"/>
    <cellStyle name="Normal 3 2 2 2 2 8 4" xfId="15351"/>
    <cellStyle name="Normal 3 2 2 2 2 8 4 2" xfId="15352"/>
    <cellStyle name="Normal 3 2 2 2 2 8 4 2 2" xfId="15353"/>
    <cellStyle name="Normal 3 2 2 2 2 8 4 2 2 2" xfId="15354"/>
    <cellStyle name="Normal 3 2 2 2 2 8 4 2 3" xfId="15355"/>
    <cellStyle name="Normal 3 2 2 2 2 8 4 3" xfId="15356"/>
    <cellStyle name="Normal 3 2 2 2 2 8 4 3 2" xfId="15357"/>
    <cellStyle name="Normal 3 2 2 2 2 8 4 4" xfId="15358"/>
    <cellStyle name="Normal 3 2 2 2 2 8 5" xfId="15359"/>
    <cellStyle name="Normal 3 2 2 2 2 8 5 2" xfId="15360"/>
    <cellStyle name="Normal 3 2 2 2 2 8 5 2 2" xfId="15361"/>
    <cellStyle name="Normal 3 2 2 2 2 8 5 3" xfId="15362"/>
    <cellStyle name="Normal 3 2 2 2 2 8 6" xfId="15363"/>
    <cellStyle name="Normal 3 2 2 2 2 8 6 2" xfId="15364"/>
    <cellStyle name="Normal 3 2 2 2 2 8 7" xfId="15365"/>
    <cellStyle name="Normal 3 2 2 2 2 8 7 2" xfId="15366"/>
    <cellStyle name="Normal 3 2 2 2 2 8 8" xfId="15367"/>
    <cellStyle name="Normal 3 2 2 2 2 9" xfId="15368"/>
    <cellStyle name="Normal 3 2 2 2 2 9 2" xfId="15369"/>
    <cellStyle name="Normal 3 2 2 2 2 9 2 2" xfId="15370"/>
    <cellStyle name="Normal 3 2 2 2 2 9 2 2 2" xfId="15371"/>
    <cellStyle name="Normal 3 2 2 2 2 9 2 2 2 2" xfId="15372"/>
    <cellStyle name="Normal 3 2 2 2 2 9 2 2 2 2 2" xfId="15373"/>
    <cellStyle name="Normal 3 2 2 2 2 9 2 2 2 3" xfId="15374"/>
    <cellStyle name="Normal 3 2 2 2 2 9 2 2 3" xfId="15375"/>
    <cellStyle name="Normal 3 2 2 2 2 9 2 2 3 2" xfId="15376"/>
    <cellStyle name="Normal 3 2 2 2 2 9 2 2 4" xfId="15377"/>
    <cellStyle name="Normal 3 2 2 2 2 9 2 3" xfId="15378"/>
    <cellStyle name="Normal 3 2 2 2 2 9 2 3 2" xfId="15379"/>
    <cellStyle name="Normal 3 2 2 2 2 9 2 3 2 2" xfId="15380"/>
    <cellStyle name="Normal 3 2 2 2 2 9 2 3 3" xfId="15381"/>
    <cellStyle name="Normal 3 2 2 2 2 9 2 4" xfId="15382"/>
    <cellStyle name="Normal 3 2 2 2 2 9 2 4 2" xfId="15383"/>
    <cellStyle name="Normal 3 2 2 2 2 9 2 5" xfId="15384"/>
    <cellStyle name="Normal 3 2 2 2 2 9 3" xfId="15385"/>
    <cellStyle name="Normal 3 2 2 2 2 9 3 2" xfId="15386"/>
    <cellStyle name="Normal 3 2 2 2 2 9 3 2 2" xfId="15387"/>
    <cellStyle name="Normal 3 2 2 2 2 9 3 2 2 2" xfId="15388"/>
    <cellStyle name="Normal 3 2 2 2 2 9 3 2 3" xfId="15389"/>
    <cellStyle name="Normal 3 2 2 2 2 9 3 3" xfId="15390"/>
    <cellStyle name="Normal 3 2 2 2 2 9 3 3 2" xfId="15391"/>
    <cellStyle name="Normal 3 2 2 2 2 9 3 4" xfId="15392"/>
    <cellStyle name="Normal 3 2 2 2 2 9 4" xfId="15393"/>
    <cellStyle name="Normal 3 2 2 2 2 9 4 2" xfId="15394"/>
    <cellStyle name="Normal 3 2 2 2 2 9 4 2 2" xfId="15395"/>
    <cellStyle name="Normal 3 2 2 2 2 9 4 3" xfId="15396"/>
    <cellStyle name="Normal 3 2 2 2 2 9 5" xfId="15397"/>
    <cellStyle name="Normal 3 2 2 2 2 9 5 2" xfId="15398"/>
    <cellStyle name="Normal 3 2 2 2 2 9 6" xfId="15399"/>
    <cellStyle name="Normal 3 2 2 2 3" xfId="15400"/>
    <cellStyle name="Normal 3 2 2 2 3 10" xfId="15401"/>
    <cellStyle name="Normal 3 2 2 2 3 10 2" xfId="15402"/>
    <cellStyle name="Normal 3 2 2 2 3 10 2 2" xfId="15403"/>
    <cellStyle name="Normal 3 2 2 2 3 10 2 2 2" xfId="15404"/>
    <cellStyle name="Normal 3 2 2 2 3 10 2 3" xfId="15405"/>
    <cellStyle name="Normal 3 2 2 2 3 10 3" xfId="15406"/>
    <cellStyle name="Normal 3 2 2 2 3 10 3 2" xfId="15407"/>
    <cellStyle name="Normal 3 2 2 2 3 10 4" xfId="15408"/>
    <cellStyle name="Normal 3 2 2 2 3 11" xfId="15409"/>
    <cellStyle name="Normal 3 2 2 2 3 11 2" xfId="15410"/>
    <cellStyle name="Normal 3 2 2 2 3 11 2 2" xfId="15411"/>
    <cellStyle name="Normal 3 2 2 2 3 11 2 2 2" xfId="15412"/>
    <cellStyle name="Normal 3 2 2 2 3 11 2 3" xfId="15413"/>
    <cellStyle name="Normal 3 2 2 2 3 11 3" xfId="15414"/>
    <cellStyle name="Normal 3 2 2 2 3 11 3 2" xfId="15415"/>
    <cellStyle name="Normal 3 2 2 2 3 11 4" xfId="15416"/>
    <cellStyle name="Normal 3 2 2 2 3 12" xfId="15417"/>
    <cellStyle name="Normal 3 2 2 2 3 12 2" xfId="15418"/>
    <cellStyle name="Normal 3 2 2 2 3 12 2 2" xfId="15419"/>
    <cellStyle name="Normal 3 2 2 2 3 12 2 2 2" xfId="15420"/>
    <cellStyle name="Normal 3 2 2 2 3 12 2 3" xfId="15421"/>
    <cellStyle name="Normal 3 2 2 2 3 12 3" xfId="15422"/>
    <cellStyle name="Normal 3 2 2 2 3 12 3 2" xfId="15423"/>
    <cellStyle name="Normal 3 2 2 2 3 12 4" xfId="15424"/>
    <cellStyle name="Normal 3 2 2 2 3 13" xfId="15425"/>
    <cellStyle name="Normal 3 2 2 2 3 13 2" xfId="15426"/>
    <cellStyle name="Normal 3 2 2 2 3 13 2 2" xfId="15427"/>
    <cellStyle name="Normal 3 2 2 2 3 13 3" xfId="15428"/>
    <cellStyle name="Normal 3 2 2 2 3 14" xfId="15429"/>
    <cellStyle name="Normal 3 2 2 2 3 14 2" xfId="15430"/>
    <cellStyle name="Normal 3 2 2 2 3 15" xfId="15431"/>
    <cellStyle name="Normal 3 2 2 2 3 15 2" xfId="15432"/>
    <cellStyle name="Normal 3 2 2 2 3 16" xfId="15433"/>
    <cellStyle name="Normal 3 2 2 2 3 2" xfId="15434"/>
    <cellStyle name="Normal 3 2 2 2 3 2 10" xfId="15435"/>
    <cellStyle name="Normal 3 2 2 2 3 2 2" xfId="15436"/>
    <cellStyle name="Normal 3 2 2 2 3 2 2 2" xfId="15437"/>
    <cellStyle name="Normal 3 2 2 2 3 2 2 2 2" xfId="15438"/>
    <cellStyle name="Normal 3 2 2 2 3 2 2 2 2 2" xfId="15439"/>
    <cellStyle name="Normal 3 2 2 2 3 2 2 2 2 2 2" xfId="15440"/>
    <cellStyle name="Normal 3 2 2 2 3 2 2 2 2 2 2 2" xfId="15441"/>
    <cellStyle name="Normal 3 2 2 2 3 2 2 2 2 2 2 2 2" xfId="15442"/>
    <cellStyle name="Normal 3 2 2 2 3 2 2 2 2 2 2 3" xfId="15443"/>
    <cellStyle name="Normal 3 2 2 2 3 2 2 2 2 2 3" xfId="15444"/>
    <cellStyle name="Normal 3 2 2 2 3 2 2 2 2 2 3 2" xfId="15445"/>
    <cellStyle name="Normal 3 2 2 2 3 2 2 2 2 2 4" xfId="15446"/>
    <cellStyle name="Normal 3 2 2 2 3 2 2 2 2 3" xfId="15447"/>
    <cellStyle name="Normal 3 2 2 2 3 2 2 2 2 3 2" xfId="15448"/>
    <cellStyle name="Normal 3 2 2 2 3 2 2 2 2 3 2 2" xfId="15449"/>
    <cellStyle name="Normal 3 2 2 2 3 2 2 2 2 3 3" xfId="15450"/>
    <cellStyle name="Normal 3 2 2 2 3 2 2 2 2 4" xfId="15451"/>
    <cellStyle name="Normal 3 2 2 2 3 2 2 2 2 4 2" xfId="15452"/>
    <cellStyle name="Normal 3 2 2 2 3 2 2 2 2 5" xfId="15453"/>
    <cellStyle name="Normal 3 2 2 2 3 2 2 2 3" xfId="15454"/>
    <cellStyle name="Normal 3 2 2 2 3 2 2 2 3 2" xfId="15455"/>
    <cellStyle name="Normal 3 2 2 2 3 2 2 2 3 2 2" xfId="15456"/>
    <cellStyle name="Normal 3 2 2 2 3 2 2 2 3 2 2 2" xfId="15457"/>
    <cellStyle name="Normal 3 2 2 2 3 2 2 2 3 2 3" xfId="15458"/>
    <cellStyle name="Normal 3 2 2 2 3 2 2 2 3 3" xfId="15459"/>
    <cellStyle name="Normal 3 2 2 2 3 2 2 2 3 3 2" xfId="15460"/>
    <cellStyle name="Normal 3 2 2 2 3 2 2 2 3 4" xfId="15461"/>
    <cellStyle name="Normal 3 2 2 2 3 2 2 2 4" xfId="15462"/>
    <cellStyle name="Normal 3 2 2 2 3 2 2 2 4 2" xfId="15463"/>
    <cellStyle name="Normal 3 2 2 2 3 2 2 2 4 2 2" xfId="15464"/>
    <cellStyle name="Normal 3 2 2 2 3 2 2 2 4 2 2 2" xfId="15465"/>
    <cellStyle name="Normal 3 2 2 2 3 2 2 2 4 2 3" xfId="15466"/>
    <cellStyle name="Normal 3 2 2 2 3 2 2 2 4 3" xfId="15467"/>
    <cellStyle name="Normal 3 2 2 2 3 2 2 2 4 3 2" xfId="15468"/>
    <cellStyle name="Normal 3 2 2 2 3 2 2 2 4 4" xfId="15469"/>
    <cellStyle name="Normal 3 2 2 2 3 2 2 2 5" xfId="15470"/>
    <cellStyle name="Normal 3 2 2 2 3 2 2 2 5 2" xfId="15471"/>
    <cellStyle name="Normal 3 2 2 2 3 2 2 2 5 2 2" xfId="15472"/>
    <cellStyle name="Normal 3 2 2 2 3 2 2 2 5 3" xfId="15473"/>
    <cellStyle name="Normal 3 2 2 2 3 2 2 2 6" xfId="15474"/>
    <cellStyle name="Normal 3 2 2 2 3 2 2 2 6 2" xfId="15475"/>
    <cellStyle name="Normal 3 2 2 2 3 2 2 2 7" xfId="15476"/>
    <cellStyle name="Normal 3 2 2 2 3 2 2 2 7 2" xfId="15477"/>
    <cellStyle name="Normal 3 2 2 2 3 2 2 2 8" xfId="15478"/>
    <cellStyle name="Normal 3 2 2 2 3 2 2 3" xfId="15479"/>
    <cellStyle name="Normal 3 2 2 2 3 2 2 3 2" xfId="15480"/>
    <cellStyle name="Normal 3 2 2 2 3 2 2 3 2 2" xfId="15481"/>
    <cellStyle name="Normal 3 2 2 2 3 2 2 3 2 2 2" xfId="15482"/>
    <cellStyle name="Normal 3 2 2 2 3 2 2 3 2 2 2 2" xfId="15483"/>
    <cellStyle name="Normal 3 2 2 2 3 2 2 3 2 2 3" xfId="15484"/>
    <cellStyle name="Normal 3 2 2 2 3 2 2 3 2 3" xfId="15485"/>
    <cellStyle name="Normal 3 2 2 2 3 2 2 3 2 3 2" xfId="15486"/>
    <cellStyle name="Normal 3 2 2 2 3 2 2 3 2 4" xfId="15487"/>
    <cellStyle name="Normal 3 2 2 2 3 2 2 3 3" xfId="15488"/>
    <cellStyle name="Normal 3 2 2 2 3 2 2 3 3 2" xfId="15489"/>
    <cellStyle name="Normal 3 2 2 2 3 2 2 3 3 2 2" xfId="15490"/>
    <cellStyle name="Normal 3 2 2 2 3 2 2 3 3 3" xfId="15491"/>
    <cellStyle name="Normal 3 2 2 2 3 2 2 3 4" xfId="15492"/>
    <cellStyle name="Normal 3 2 2 2 3 2 2 3 4 2" xfId="15493"/>
    <cellStyle name="Normal 3 2 2 2 3 2 2 3 5" xfId="15494"/>
    <cellStyle name="Normal 3 2 2 2 3 2 2 4" xfId="15495"/>
    <cellStyle name="Normal 3 2 2 2 3 2 2 4 2" xfId="15496"/>
    <cellStyle name="Normal 3 2 2 2 3 2 2 4 2 2" xfId="15497"/>
    <cellStyle name="Normal 3 2 2 2 3 2 2 4 2 2 2" xfId="15498"/>
    <cellStyle name="Normal 3 2 2 2 3 2 2 4 2 3" xfId="15499"/>
    <cellStyle name="Normal 3 2 2 2 3 2 2 4 3" xfId="15500"/>
    <cellStyle name="Normal 3 2 2 2 3 2 2 4 3 2" xfId="15501"/>
    <cellStyle name="Normal 3 2 2 2 3 2 2 4 4" xfId="15502"/>
    <cellStyle name="Normal 3 2 2 2 3 2 2 5" xfId="15503"/>
    <cellStyle name="Normal 3 2 2 2 3 2 2 5 2" xfId="15504"/>
    <cellStyle name="Normal 3 2 2 2 3 2 2 5 2 2" xfId="15505"/>
    <cellStyle name="Normal 3 2 2 2 3 2 2 5 2 2 2" xfId="15506"/>
    <cellStyle name="Normal 3 2 2 2 3 2 2 5 2 3" xfId="15507"/>
    <cellStyle name="Normal 3 2 2 2 3 2 2 5 3" xfId="15508"/>
    <cellStyle name="Normal 3 2 2 2 3 2 2 5 3 2" xfId="15509"/>
    <cellStyle name="Normal 3 2 2 2 3 2 2 5 4" xfId="15510"/>
    <cellStyle name="Normal 3 2 2 2 3 2 2 6" xfId="15511"/>
    <cellStyle name="Normal 3 2 2 2 3 2 2 6 2" xfId="15512"/>
    <cellStyle name="Normal 3 2 2 2 3 2 2 6 2 2" xfId="15513"/>
    <cellStyle name="Normal 3 2 2 2 3 2 2 6 3" xfId="15514"/>
    <cellStyle name="Normal 3 2 2 2 3 2 2 7" xfId="15515"/>
    <cellStyle name="Normal 3 2 2 2 3 2 2 7 2" xfId="15516"/>
    <cellStyle name="Normal 3 2 2 2 3 2 2 8" xfId="15517"/>
    <cellStyle name="Normal 3 2 2 2 3 2 2 8 2" xfId="15518"/>
    <cellStyle name="Normal 3 2 2 2 3 2 2 9" xfId="15519"/>
    <cellStyle name="Normal 3 2 2 2 3 2 3" xfId="15520"/>
    <cellStyle name="Normal 3 2 2 2 3 2 3 2" xfId="15521"/>
    <cellStyle name="Normal 3 2 2 2 3 2 3 2 2" xfId="15522"/>
    <cellStyle name="Normal 3 2 2 2 3 2 3 2 2 2" xfId="15523"/>
    <cellStyle name="Normal 3 2 2 2 3 2 3 2 2 2 2" xfId="15524"/>
    <cellStyle name="Normal 3 2 2 2 3 2 3 2 2 2 2 2" xfId="15525"/>
    <cellStyle name="Normal 3 2 2 2 3 2 3 2 2 2 3" xfId="15526"/>
    <cellStyle name="Normal 3 2 2 2 3 2 3 2 2 3" xfId="15527"/>
    <cellStyle name="Normal 3 2 2 2 3 2 3 2 2 3 2" xfId="15528"/>
    <cellStyle name="Normal 3 2 2 2 3 2 3 2 2 4" xfId="15529"/>
    <cellStyle name="Normal 3 2 2 2 3 2 3 2 3" xfId="15530"/>
    <cellStyle name="Normal 3 2 2 2 3 2 3 2 3 2" xfId="15531"/>
    <cellStyle name="Normal 3 2 2 2 3 2 3 2 3 2 2" xfId="15532"/>
    <cellStyle name="Normal 3 2 2 2 3 2 3 2 3 3" xfId="15533"/>
    <cellStyle name="Normal 3 2 2 2 3 2 3 2 4" xfId="15534"/>
    <cellStyle name="Normal 3 2 2 2 3 2 3 2 4 2" xfId="15535"/>
    <cellStyle name="Normal 3 2 2 2 3 2 3 2 5" xfId="15536"/>
    <cellStyle name="Normal 3 2 2 2 3 2 3 3" xfId="15537"/>
    <cellStyle name="Normal 3 2 2 2 3 2 3 3 2" xfId="15538"/>
    <cellStyle name="Normal 3 2 2 2 3 2 3 3 2 2" xfId="15539"/>
    <cellStyle name="Normal 3 2 2 2 3 2 3 3 2 2 2" xfId="15540"/>
    <cellStyle name="Normal 3 2 2 2 3 2 3 3 2 3" xfId="15541"/>
    <cellStyle name="Normal 3 2 2 2 3 2 3 3 3" xfId="15542"/>
    <cellStyle name="Normal 3 2 2 2 3 2 3 3 3 2" xfId="15543"/>
    <cellStyle name="Normal 3 2 2 2 3 2 3 3 4" xfId="15544"/>
    <cellStyle name="Normal 3 2 2 2 3 2 3 4" xfId="15545"/>
    <cellStyle name="Normal 3 2 2 2 3 2 3 4 2" xfId="15546"/>
    <cellStyle name="Normal 3 2 2 2 3 2 3 4 2 2" xfId="15547"/>
    <cellStyle name="Normal 3 2 2 2 3 2 3 4 2 2 2" xfId="15548"/>
    <cellStyle name="Normal 3 2 2 2 3 2 3 4 2 3" xfId="15549"/>
    <cellStyle name="Normal 3 2 2 2 3 2 3 4 3" xfId="15550"/>
    <cellStyle name="Normal 3 2 2 2 3 2 3 4 3 2" xfId="15551"/>
    <cellStyle name="Normal 3 2 2 2 3 2 3 4 4" xfId="15552"/>
    <cellStyle name="Normal 3 2 2 2 3 2 3 5" xfId="15553"/>
    <cellStyle name="Normal 3 2 2 2 3 2 3 5 2" xfId="15554"/>
    <cellStyle name="Normal 3 2 2 2 3 2 3 5 2 2" xfId="15555"/>
    <cellStyle name="Normal 3 2 2 2 3 2 3 5 3" xfId="15556"/>
    <cellStyle name="Normal 3 2 2 2 3 2 3 6" xfId="15557"/>
    <cellStyle name="Normal 3 2 2 2 3 2 3 6 2" xfId="15558"/>
    <cellStyle name="Normal 3 2 2 2 3 2 3 7" xfId="15559"/>
    <cellStyle name="Normal 3 2 2 2 3 2 3 7 2" xfId="15560"/>
    <cellStyle name="Normal 3 2 2 2 3 2 3 8" xfId="15561"/>
    <cellStyle name="Normal 3 2 2 2 3 2 4" xfId="15562"/>
    <cellStyle name="Normal 3 2 2 2 3 2 4 2" xfId="15563"/>
    <cellStyle name="Normal 3 2 2 2 3 2 4 2 2" xfId="15564"/>
    <cellStyle name="Normal 3 2 2 2 3 2 4 2 2 2" xfId="15565"/>
    <cellStyle name="Normal 3 2 2 2 3 2 4 2 2 2 2" xfId="15566"/>
    <cellStyle name="Normal 3 2 2 2 3 2 4 2 2 3" xfId="15567"/>
    <cellStyle name="Normal 3 2 2 2 3 2 4 2 3" xfId="15568"/>
    <cellStyle name="Normal 3 2 2 2 3 2 4 2 3 2" xfId="15569"/>
    <cellStyle name="Normal 3 2 2 2 3 2 4 2 4" xfId="15570"/>
    <cellStyle name="Normal 3 2 2 2 3 2 4 3" xfId="15571"/>
    <cellStyle name="Normal 3 2 2 2 3 2 4 3 2" xfId="15572"/>
    <cellStyle name="Normal 3 2 2 2 3 2 4 3 2 2" xfId="15573"/>
    <cellStyle name="Normal 3 2 2 2 3 2 4 3 3" xfId="15574"/>
    <cellStyle name="Normal 3 2 2 2 3 2 4 4" xfId="15575"/>
    <cellStyle name="Normal 3 2 2 2 3 2 4 4 2" xfId="15576"/>
    <cellStyle name="Normal 3 2 2 2 3 2 4 5" xfId="15577"/>
    <cellStyle name="Normal 3 2 2 2 3 2 5" xfId="15578"/>
    <cellStyle name="Normal 3 2 2 2 3 2 5 2" xfId="15579"/>
    <cellStyle name="Normal 3 2 2 2 3 2 5 2 2" xfId="15580"/>
    <cellStyle name="Normal 3 2 2 2 3 2 5 2 2 2" xfId="15581"/>
    <cellStyle name="Normal 3 2 2 2 3 2 5 2 3" xfId="15582"/>
    <cellStyle name="Normal 3 2 2 2 3 2 5 3" xfId="15583"/>
    <cellStyle name="Normal 3 2 2 2 3 2 5 3 2" xfId="15584"/>
    <cellStyle name="Normal 3 2 2 2 3 2 5 4" xfId="15585"/>
    <cellStyle name="Normal 3 2 2 2 3 2 6" xfId="15586"/>
    <cellStyle name="Normal 3 2 2 2 3 2 6 2" xfId="15587"/>
    <cellStyle name="Normal 3 2 2 2 3 2 6 2 2" xfId="15588"/>
    <cellStyle name="Normal 3 2 2 2 3 2 6 2 2 2" xfId="15589"/>
    <cellStyle name="Normal 3 2 2 2 3 2 6 2 3" xfId="15590"/>
    <cellStyle name="Normal 3 2 2 2 3 2 6 3" xfId="15591"/>
    <cellStyle name="Normal 3 2 2 2 3 2 6 3 2" xfId="15592"/>
    <cellStyle name="Normal 3 2 2 2 3 2 6 4" xfId="15593"/>
    <cellStyle name="Normal 3 2 2 2 3 2 7" xfId="15594"/>
    <cellStyle name="Normal 3 2 2 2 3 2 7 2" xfId="15595"/>
    <cellStyle name="Normal 3 2 2 2 3 2 7 2 2" xfId="15596"/>
    <cellStyle name="Normal 3 2 2 2 3 2 7 3" xfId="15597"/>
    <cellStyle name="Normal 3 2 2 2 3 2 8" xfId="15598"/>
    <cellStyle name="Normal 3 2 2 2 3 2 8 2" xfId="15599"/>
    <cellStyle name="Normal 3 2 2 2 3 2 9" xfId="15600"/>
    <cellStyle name="Normal 3 2 2 2 3 2 9 2" xfId="15601"/>
    <cellStyle name="Normal 3 2 2 2 3 3" xfId="15602"/>
    <cellStyle name="Normal 3 2 2 2 3 3 10" xfId="15603"/>
    <cellStyle name="Normal 3 2 2 2 3 3 2" xfId="15604"/>
    <cellStyle name="Normal 3 2 2 2 3 3 2 2" xfId="15605"/>
    <cellStyle name="Normal 3 2 2 2 3 3 2 2 2" xfId="15606"/>
    <cellStyle name="Normal 3 2 2 2 3 3 2 2 2 2" xfId="15607"/>
    <cellStyle name="Normal 3 2 2 2 3 3 2 2 2 2 2" xfId="15608"/>
    <cellStyle name="Normal 3 2 2 2 3 3 2 2 2 2 2 2" xfId="15609"/>
    <cellStyle name="Normal 3 2 2 2 3 3 2 2 2 2 2 2 2" xfId="15610"/>
    <cellStyle name="Normal 3 2 2 2 3 3 2 2 2 2 2 3" xfId="15611"/>
    <cellStyle name="Normal 3 2 2 2 3 3 2 2 2 2 3" xfId="15612"/>
    <cellStyle name="Normal 3 2 2 2 3 3 2 2 2 2 3 2" xfId="15613"/>
    <cellStyle name="Normal 3 2 2 2 3 3 2 2 2 2 4" xfId="15614"/>
    <cellStyle name="Normal 3 2 2 2 3 3 2 2 2 3" xfId="15615"/>
    <cellStyle name="Normal 3 2 2 2 3 3 2 2 2 3 2" xfId="15616"/>
    <cellStyle name="Normal 3 2 2 2 3 3 2 2 2 3 2 2" xfId="15617"/>
    <cellStyle name="Normal 3 2 2 2 3 3 2 2 2 3 3" xfId="15618"/>
    <cellStyle name="Normal 3 2 2 2 3 3 2 2 2 4" xfId="15619"/>
    <cellStyle name="Normal 3 2 2 2 3 3 2 2 2 4 2" xfId="15620"/>
    <cellStyle name="Normal 3 2 2 2 3 3 2 2 2 5" xfId="15621"/>
    <cellStyle name="Normal 3 2 2 2 3 3 2 2 3" xfId="15622"/>
    <cellStyle name="Normal 3 2 2 2 3 3 2 2 3 2" xfId="15623"/>
    <cellStyle name="Normal 3 2 2 2 3 3 2 2 3 2 2" xfId="15624"/>
    <cellStyle name="Normal 3 2 2 2 3 3 2 2 3 2 2 2" xfId="15625"/>
    <cellStyle name="Normal 3 2 2 2 3 3 2 2 3 2 3" xfId="15626"/>
    <cellStyle name="Normal 3 2 2 2 3 3 2 2 3 3" xfId="15627"/>
    <cellStyle name="Normal 3 2 2 2 3 3 2 2 3 3 2" xfId="15628"/>
    <cellStyle name="Normal 3 2 2 2 3 3 2 2 3 4" xfId="15629"/>
    <cellStyle name="Normal 3 2 2 2 3 3 2 2 4" xfId="15630"/>
    <cellStyle name="Normal 3 2 2 2 3 3 2 2 4 2" xfId="15631"/>
    <cellStyle name="Normal 3 2 2 2 3 3 2 2 4 2 2" xfId="15632"/>
    <cellStyle name="Normal 3 2 2 2 3 3 2 2 4 2 2 2" xfId="15633"/>
    <cellStyle name="Normal 3 2 2 2 3 3 2 2 4 2 3" xfId="15634"/>
    <cellStyle name="Normal 3 2 2 2 3 3 2 2 4 3" xfId="15635"/>
    <cellStyle name="Normal 3 2 2 2 3 3 2 2 4 3 2" xfId="15636"/>
    <cellStyle name="Normal 3 2 2 2 3 3 2 2 4 4" xfId="15637"/>
    <cellStyle name="Normal 3 2 2 2 3 3 2 2 5" xfId="15638"/>
    <cellStyle name="Normal 3 2 2 2 3 3 2 2 5 2" xfId="15639"/>
    <cellStyle name="Normal 3 2 2 2 3 3 2 2 5 2 2" xfId="15640"/>
    <cellStyle name="Normal 3 2 2 2 3 3 2 2 5 3" xfId="15641"/>
    <cellStyle name="Normal 3 2 2 2 3 3 2 2 6" xfId="15642"/>
    <cellStyle name="Normal 3 2 2 2 3 3 2 2 6 2" xfId="15643"/>
    <cellStyle name="Normal 3 2 2 2 3 3 2 2 7" xfId="15644"/>
    <cellStyle name="Normal 3 2 2 2 3 3 2 2 7 2" xfId="15645"/>
    <cellStyle name="Normal 3 2 2 2 3 3 2 2 8" xfId="15646"/>
    <cellStyle name="Normal 3 2 2 2 3 3 2 3" xfId="15647"/>
    <cellStyle name="Normal 3 2 2 2 3 3 2 3 2" xfId="15648"/>
    <cellStyle name="Normal 3 2 2 2 3 3 2 3 2 2" xfId="15649"/>
    <cellStyle name="Normal 3 2 2 2 3 3 2 3 2 2 2" xfId="15650"/>
    <cellStyle name="Normal 3 2 2 2 3 3 2 3 2 2 2 2" xfId="15651"/>
    <cellStyle name="Normal 3 2 2 2 3 3 2 3 2 2 3" xfId="15652"/>
    <cellStyle name="Normal 3 2 2 2 3 3 2 3 2 3" xfId="15653"/>
    <cellStyle name="Normal 3 2 2 2 3 3 2 3 2 3 2" xfId="15654"/>
    <cellStyle name="Normal 3 2 2 2 3 3 2 3 2 4" xfId="15655"/>
    <cellStyle name="Normal 3 2 2 2 3 3 2 3 3" xfId="15656"/>
    <cellStyle name="Normal 3 2 2 2 3 3 2 3 3 2" xfId="15657"/>
    <cellStyle name="Normal 3 2 2 2 3 3 2 3 3 2 2" xfId="15658"/>
    <cellStyle name="Normal 3 2 2 2 3 3 2 3 3 3" xfId="15659"/>
    <cellStyle name="Normal 3 2 2 2 3 3 2 3 4" xfId="15660"/>
    <cellStyle name="Normal 3 2 2 2 3 3 2 3 4 2" xfId="15661"/>
    <cellStyle name="Normal 3 2 2 2 3 3 2 3 5" xfId="15662"/>
    <cellStyle name="Normal 3 2 2 2 3 3 2 4" xfId="15663"/>
    <cellStyle name="Normal 3 2 2 2 3 3 2 4 2" xfId="15664"/>
    <cellStyle name="Normal 3 2 2 2 3 3 2 4 2 2" xfId="15665"/>
    <cellStyle name="Normal 3 2 2 2 3 3 2 4 2 2 2" xfId="15666"/>
    <cellStyle name="Normal 3 2 2 2 3 3 2 4 2 3" xfId="15667"/>
    <cellStyle name="Normal 3 2 2 2 3 3 2 4 3" xfId="15668"/>
    <cellStyle name="Normal 3 2 2 2 3 3 2 4 3 2" xfId="15669"/>
    <cellStyle name="Normal 3 2 2 2 3 3 2 4 4" xfId="15670"/>
    <cellStyle name="Normal 3 2 2 2 3 3 2 5" xfId="15671"/>
    <cellStyle name="Normal 3 2 2 2 3 3 2 5 2" xfId="15672"/>
    <cellStyle name="Normal 3 2 2 2 3 3 2 5 2 2" xfId="15673"/>
    <cellStyle name="Normal 3 2 2 2 3 3 2 5 2 2 2" xfId="15674"/>
    <cellStyle name="Normal 3 2 2 2 3 3 2 5 2 3" xfId="15675"/>
    <cellStyle name="Normal 3 2 2 2 3 3 2 5 3" xfId="15676"/>
    <cellStyle name="Normal 3 2 2 2 3 3 2 5 3 2" xfId="15677"/>
    <cellStyle name="Normal 3 2 2 2 3 3 2 5 4" xfId="15678"/>
    <cellStyle name="Normal 3 2 2 2 3 3 2 6" xfId="15679"/>
    <cellStyle name="Normal 3 2 2 2 3 3 2 6 2" xfId="15680"/>
    <cellStyle name="Normal 3 2 2 2 3 3 2 6 2 2" xfId="15681"/>
    <cellStyle name="Normal 3 2 2 2 3 3 2 6 3" xfId="15682"/>
    <cellStyle name="Normal 3 2 2 2 3 3 2 7" xfId="15683"/>
    <cellStyle name="Normal 3 2 2 2 3 3 2 7 2" xfId="15684"/>
    <cellStyle name="Normal 3 2 2 2 3 3 2 8" xfId="15685"/>
    <cellStyle name="Normal 3 2 2 2 3 3 2 8 2" xfId="15686"/>
    <cellStyle name="Normal 3 2 2 2 3 3 2 9" xfId="15687"/>
    <cellStyle name="Normal 3 2 2 2 3 3 3" xfId="15688"/>
    <cellStyle name="Normal 3 2 2 2 3 3 3 2" xfId="15689"/>
    <cellStyle name="Normal 3 2 2 2 3 3 3 2 2" xfId="15690"/>
    <cellStyle name="Normal 3 2 2 2 3 3 3 2 2 2" xfId="15691"/>
    <cellStyle name="Normal 3 2 2 2 3 3 3 2 2 2 2" xfId="15692"/>
    <cellStyle name="Normal 3 2 2 2 3 3 3 2 2 2 2 2" xfId="15693"/>
    <cellStyle name="Normal 3 2 2 2 3 3 3 2 2 2 3" xfId="15694"/>
    <cellStyle name="Normal 3 2 2 2 3 3 3 2 2 3" xfId="15695"/>
    <cellStyle name="Normal 3 2 2 2 3 3 3 2 2 3 2" xfId="15696"/>
    <cellStyle name="Normal 3 2 2 2 3 3 3 2 2 4" xfId="15697"/>
    <cellStyle name="Normal 3 2 2 2 3 3 3 2 3" xfId="15698"/>
    <cellStyle name="Normal 3 2 2 2 3 3 3 2 3 2" xfId="15699"/>
    <cellStyle name="Normal 3 2 2 2 3 3 3 2 3 2 2" xfId="15700"/>
    <cellStyle name="Normal 3 2 2 2 3 3 3 2 3 3" xfId="15701"/>
    <cellStyle name="Normal 3 2 2 2 3 3 3 2 4" xfId="15702"/>
    <cellStyle name="Normal 3 2 2 2 3 3 3 2 4 2" xfId="15703"/>
    <cellStyle name="Normal 3 2 2 2 3 3 3 2 5" xfId="15704"/>
    <cellStyle name="Normal 3 2 2 2 3 3 3 3" xfId="15705"/>
    <cellStyle name="Normal 3 2 2 2 3 3 3 3 2" xfId="15706"/>
    <cellStyle name="Normal 3 2 2 2 3 3 3 3 2 2" xfId="15707"/>
    <cellStyle name="Normal 3 2 2 2 3 3 3 3 2 2 2" xfId="15708"/>
    <cellStyle name="Normal 3 2 2 2 3 3 3 3 2 3" xfId="15709"/>
    <cellStyle name="Normal 3 2 2 2 3 3 3 3 3" xfId="15710"/>
    <cellStyle name="Normal 3 2 2 2 3 3 3 3 3 2" xfId="15711"/>
    <cellStyle name="Normal 3 2 2 2 3 3 3 3 4" xfId="15712"/>
    <cellStyle name="Normal 3 2 2 2 3 3 3 4" xfId="15713"/>
    <cellStyle name="Normal 3 2 2 2 3 3 3 4 2" xfId="15714"/>
    <cellStyle name="Normal 3 2 2 2 3 3 3 4 2 2" xfId="15715"/>
    <cellStyle name="Normal 3 2 2 2 3 3 3 4 2 2 2" xfId="15716"/>
    <cellStyle name="Normal 3 2 2 2 3 3 3 4 2 3" xfId="15717"/>
    <cellStyle name="Normal 3 2 2 2 3 3 3 4 3" xfId="15718"/>
    <cellStyle name="Normal 3 2 2 2 3 3 3 4 3 2" xfId="15719"/>
    <cellStyle name="Normal 3 2 2 2 3 3 3 4 4" xfId="15720"/>
    <cellStyle name="Normal 3 2 2 2 3 3 3 5" xfId="15721"/>
    <cellStyle name="Normal 3 2 2 2 3 3 3 5 2" xfId="15722"/>
    <cellStyle name="Normal 3 2 2 2 3 3 3 5 2 2" xfId="15723"/>
    <cellStyle name="Normal 3 2 2 2 3 3 3 5 3" xfId="15724"/>
    <cellStyle name="Normal 3 2 2 2 3 3 3 6" xfId="15725"/>
    <cellStyle name="Normal 3 2 2 2 3 3 3 6 2" xfId="15726"/>
    <cellStyle name="Normal 3 2 2 2 3 3 3 7" xfId="15727"/>
    <cellStyle name="Normal 3 2 2 2 3 3 3 7 2" xfId="15728"/>
    <cellStyle name="Normal 3 2 2 2 3 3 3 8" xfId="15729"/>
    <cellStyle name="Normal 3 2 2 2 3 3 4" xfId="15730"/>
    <cellStyle name="Normal 3 2 2 2 3 3 4 2" xfId="15731"/>
    <cellStyle name="Normal 3 2 2 2 3 3 4 2 2" xfId="15732"/>
    <cellStyle name="Normal 3 2 2 2 3 3 4 2 2 2" xfId="15733"/>
    <cellStyle name="Normal 3 2 2 2 3 3 4 2 2 2 2" xfId="15734"/>
    <cellStyle name="Normal 3 2 2 2 3 3 4 2 2 3" xfId="15735"/>
    <cellStyle name="Normal 3 2 2 2 3 3 4 2 3" xfId="15736"/>
    <cellStyle name="Normal 3 2 2 2 3 3 4 2 3 2" xfId="15737"/>
    <cellStyle name="Normal 3 2 2 2 3 3 4 2 4" xfId="15738"/>
    <cellStyle name="Normal 3 2 2 2 3 3 4 3" xfId="15739"/>
    <cellStyle name="Normal 3 2 2 2 3 3 4 3 2" xfId="15740"/>
    <cellStyle name="Normal 3 2 2 2 3 3 4 3 2 2" xfId="15741"/>
    <cellStyle name="Normal 3 2 2 2 3 3 4 3 3" xfId="15742"/>
    <cellStyle name="Normal 3 2 2 2 3 3 4 4" xfId="15743"/>
    <cellStyle name="Normal 3 2 2 2 3 3 4 4 2" xfId="15744"/>
    <cellStyle name="Normal 3 2 2 2 3 3 4 5" xfId="15745"/>
    <cellStyle name="Normal 3 2 2 2 3 3 5" xfId="15746"/>
    <cellStyle name="Normal 3 2 2 2 3 3 5 2" xfId="15747"/>
    <cellStyle name="Normal 3 2 2 2 3 3 5 2 2" xfId="15748"/>
    <cellStyle name="Normal 3 2 2 2 3 3 5 2 2 2" xfId="15749"/>
    <cellStyle name="Normal 3 2 2 2 3 3 5 2 3" xfId="15750"/>
    <cellStyle name="Normal 3 2 2 2 3 3 5 3" xfId="15751"/>
    <cellStyle name="Normal 3 2 2 2 3 3 5 3 2" xfId="15752"/>
    <cellStyle name="Normal 3 2 2 2 3 3 5 4" xfId="15753"/>
    <cellStyle name="Normal 3 2 2 2 3 3 6" xfId="15754"/>
    <cellStyle name="Normal 3 2 2 2 3 3 6 2" xfId="15755"/>
    <cellStyle name="Normal 3 2 2 2 3 3 6 2 2" xfId="15756"/>
    <cellStyle name="Normal 3 2 2 2 3 3 6 2 2 2" xfId="15757"/>
    <cellStyle name="Normal 3 2 2 2 3 3 6 2 3" xfId="15758"/>
    <cellStyle name="Normal 3 2 2 2 3 3 6 3" xfId="15759"/>
    <cellStyle name="Normal 3 2 2 2 3 3 6 3 2" xfId="15760"/>
    <cellStyle name="Normal 3 2 2 2 3 3 6 4" xfId="15761"/>
    <cellStyle name="Normal 3 2 2 2 3 3 7" xfId="15762"/>
    <cellStyle name="Normal 3 2 2 2 3 3 7 2" xfId="15763"/>
    <cellStyle name="Normal 3 2 2 2 3 3 7 2 2" xfId="15764"/>
    <cellStyle name="Normal 3 2 2 2 3 3 7 3" xfId="15765"/>
    <cellStyle name="Normal 3 2 2 2 3 3 8" xfId="15766"/>
    <cellStyle name="Normal 3 2 2 2 3 3 8 2" xfId="15767"/>
    <cellStyle name="Normal 3 2 2 2 3 3 9" xfId="15768"/>
    <cellStyle name="Normal 3 2 2 2 3 3 9 2" xfId="15769"/>
    <cellStyle name="Normal 3 2 2 2 3 4" xfId="15770"/>
    <cellStyle name="Normal 3 2 2 2 3 4 10" xfId="15771"/>
    <cellStyle name="Normal 3 2 2 2 3 4 2" xfId="15772"/>
    <cellStyle name="Normal 3 2 2 2 3 4 2 2" xfId="15773"/>
    <cellStyle name="Normal 3 2 2 2 3 4 2 2 2" xfId="15774"/>
    <cellStyle name="Normal 3 2 2 2 3 4 2 2 2 2" xfId="15775"/>
    <cellStyle name="Normal 3 2 2 2 3 4 2 2 2 2 2" xfId="15776"/>
    <cellStyle name="Normal 3 2 2 2 3 4 2 2 2 2 2 2" xfId="15777"/>
    <cellStyle name="Normal 3 2 2 2 3 4 2 2 2 2 2 2 2" xfId="15778"/>
    <cellStyle name="Normal 3 2 2 2 3 4 2 2 2 2 2 3" xfId="15779"/>
    <cellStyle name="Normal 3 2 2 2 3 4 2 2 2 2 3" xfId="15780"/>
    <cellStyle name="Normal 3 2 2 2 3 4 2 2 2 2 3 2" xfId="15781"/>
    <cellStyle name="Normal 3 2 2 2 3 4 2 2 2 2 4" xfId="15782"/>
    <cellStyle name="Normal 3 2 2 2 3 4 2 2 2 3" xfId="15783"/>
    <cellStyle name="Normal 3 2 2 2 3 4 2 2 2 3 2" xfId="15784"/>
    <cellStyle name="Normal 3 2 2 2 3 4 2 2 2 3 2 2" xfId="15785"/>
    <cellStyle name="Normal 3 2 2 2 3 4 2 2 2 3 3" xfId="15786"/>
    <cellStyle name="Normal 3 2 2 2 3 4 2 2 2 4" xfId="15787"/>
    <cellStyle name="Normal 3 2 2 2 3 4 2 2 2 4 2" xfId="15788"/>
    <cellStyle name="Normal 3 2 2 2 3 4 2 2 2 5" xfId="15789"/>
    <cellStyle name="Normal 3 2 2 2 3 4 2 2 3" xfId="15790"/>
    <cellStyle name="Normal 3 2 2 2 3 4 2 2 3 2" xfId="15791"/>
    <cellStyle name="Normal 3 2 2 2 3 4 2 2 3 2 2" xfId="15792"/>
    <cellStyle name="Normal 3 2 2 2 3 4 2 2 3 2 2 2" xfId="15793"/>
    <cellStyle name="Normal 3 2 2 2 3 4 2 2 3 2 3" xfId="15794"/>
    <cellStyle name="Normal 3 2 2 2 3 4 2 2 3 3" xfId="15795"/>
    <cellStyle name="Normal 3 2 2 2 3 4 2 2 3 3 2" xfId="15796"/>
    <cellStyle name="Normal 3 2 2 2 3 4 2 2 3 4" xfId="15797"/>
    <cellStyle name="Normal 3 2 2 2 3 4 2 2 4" xfId="15798"/>
    <cellStyle name="Normal 3 2 2 2 3 4 2 2 4 2" xfId="15799"/>
    <cellStyle name="Normal 3 2 2 2 3 4 2 2 4 2 2" xfId="15800"/>
    <cellStyle name="Normal 3 2 2 2 3 4 2 2 4 2 2 2" xfId="15801"/>
    <cellStyle name="Normal 3 2 2 2 3 4 2 2 4 2 3" xfId="15802"/>
    <cellStyle name="Normal 3 2 2 2 3 4 2 2 4 3" xfId="15803"/>
    <cellStyle name="Normal 3 2 2 2 3 4 2 2 4 3 2" xfId="15804"/>
    <cellStyle name="Normal 3 2 2 2 3 4 2 2 4 4" xfId="15805"/>
    <cellStyle name="Normal 3 2 2 2 3 4 2 2 5" xfId="15806"/>
    <cellStyle name="Normal 3 2 2 2 3 4 2 2 5 2" xfId="15807"/>
    <cellStyle name="Normal 3 2 2 2 3 4 2 2 5 2 2" xfId="15808"/>
    <cellStyle name="Normal 3 2 2 2 3 4 2 2 5 3" xfId="15809"/>
    <cellStyle name="Normal 3 2 2 2 3 4 2 2 6" xfId="15810"/>
    <cellStyle name="Normal 3 2 2 2 3 4 2 2 6 2" xfId="15811"/>
    <cellStyle name="Normal 3 2 2 2 3 4 2 2 7" xfId="15812"/>
    <cellStyle name="Normal 3 2 2 2 3 4 2 2 7 2" xfId="15813"/>
    <cellStyle name="Normal 3 2 2 2 3 4 2 2 8" xfId="15814"/>
    <cellStyle name="Normal 3 2 2 2 3 4 2 3" xfId="15815"/>
    <cellStyle name="Normal 3 2 2 2 3 4 2 3 2" xfId="15816"/>
    <cellStyle name="Normal 3 2 2 2 3 4 2 3 2 2" xfId="15817"/>
    <cellStyle name="Normal 3 2 2 2 3 4 2 3 2 2 2" xfId="15818"/>
    <cellStyle name="Normal 3 2 2 2 3 4 2 3 2 2 2 2" xfId="15819"/>
    <cellStyle name="Normal 3 2 2 2 3 4 2 3 2 2 3" xfId="15820"/>
    <cellStyle name="Normal 3 2 2 2 3 4 2 3 2 3" xfId="15821"/>
    <cellStyle name="Normal 3 2 2 2 3 4 2 3 2 3 2" xfId="15822"/>
    <cellStyle name="Normal 3 2 2 2 3 4 2 3 2 4" xfId="15823"/>
    <cellStyle name="Normal 3 2 2 2 3 4 2 3 3" xfId="15824"/>
    <cellStyle name="Normal 3 2 2 2 3 4 2 3 3 2" xfId="15825"/>
    <cellStyle name="Normal 3 2 2 2 3 4 2 3 3 2 2" xfId="15826"/>
    <cellStyle name="Normal 3 2 2 2 3 4 2 3 3 3" xfId="15827"/>
    <cellStyle name="Normal 3 2 2 2 3 4 2 3 4" xfId="15828"/>
    <cellStyle name="Normal 3 2 2 2 3 4 2 3 4 2" xfId="15829"/>
    <cellStyle name="Normal 3 2 2 2 3 4 2 3 5" xfId="15830"/>
    <cellStyle name="Normal 3 2 2 2 3 4 2 4" xfId="15831"/>
    <cellStyle name="Normal 3 2 2 2 3 4 2 4 2" xfId="15832"/>
    <cellStyle name="Normal 3 2 2 2 3 4 2 4 2 2" xfId="15833"/>
    <cellStyle name="Normal 3 2 2 2 3 4 2 4 2 2 2" xfId="15834"/>
    <cellStyle name="Normal 3 2 2 2 3 4 2 4 2 3" xfId="15835"/>
    <cellStyle name="Normal 3 2 2 2 3 4 2 4 3" xfId="15836"/>
    <cellStyle name="Normal 3 2 2 2 3 4 2 4 3 2" xfId="15837"/>
    <cellStyle name="Normal 3 2 2 2 3 4 2 4 4" xfId="15838"/>
    <cellStyle name="Normal 3 2 2 2 3 4 2 5" xfId="15839"/>
    <cellStyle name="Normal 3 2 2 2 3 4 2 5 2" xfId="15840"/>
    <cellStyle name="Normal 3 2 2 2 3 4 2 5 2 2" xfId="15841"/>
    <cellStyle name="Normal 3 2 2 2 3 4 2 5 2 2 2" xfId="15842"/>
    <cellStyle name="Normal 3 2 2 2 3 4 2 5 2 3" xfId="15843"/>
    <cellStyle name="Normal 3 2 2 2 3 4 2 5 3" xfId="15844"/>
    <cellStyle name="Normal 3 2 2 2 3 4 2 5 3 2" xfId="15845"/>
    <cellStyle name="Normal 3 2 2 2 3 4 2 5 4" xfId="15846"/>
    <cellStyle name="Normal 3 2 2 2 3 4 2 6" xfId="15847"/>
    <cellStyle name="Normal 3 2 2 2 3 4 2 6 2" xfId="15848"/>
    <cellStyle name="Normal 3 2 2 2 3 4 2 6 2 2" xfId="15849"/>
    <cellStyle name="Normal 3 2 2 2 3 4 2 6 3" xfId="15850"/>
    <cellStyle name="Normal 3 2 2 2 3 4 2 7" xfId="15851"/>
    <cellStyle name="Normal 3 2 2 2 3 4 2 7 2" xfId="15852"/>
    <cellStyle name="Normal 3 2 2 2 3 4 2 8" xfId="15853"/>
    <cellStyle name="Normal 3 2 2 2 3 4 2 8 2" xfId="15854"/>
    <cellStyle name="Normal 3 2 2 2 3 4 2 9" xfId="15855"/>
    <cellStyle name="Normal 3 2 2 2 3 4 3" xfId="15856"/>
    <cellStyle name="Normal 3 2 2 2 3 4 3 2" xfId="15857"/>
    <cellStyle name="Normal 3 2 2 2 3 4 3 2 2" xfId="15858"/>
    <cellStyle name="Normal 3 2 2 2 3 4 3 2 2 2" xfId="15859"/>
    <cellStyle name="Normal 3 2 2 2 3 4 3 2 2 2 2" xfId="15860"/>
    <cellStyle name="Normal 3 2 2 2 3 4 3 2 2 2 2 2" xfId="15861"/>
    <cellStyle name="Normal 3 2 2 2 3 4 3 2 2 2 3" xfId="15862"/>
    <cellStyle name="Normal 3 2 2 2 3 4 3 2 2 3" xfId="15863"/>
    <cellStyle name="Normal 3 2 2 2 3 4 3 2 2 3 2" xfId="15864"/>
    <cellStyle name="Normal 3 2 2 2 3 4 3 2 2 4" xfId="15865"/>
    <cellStyle name="Normal 3 2 2 2 3 4 3 2 3" xfId="15866"/>
    <cellStyle name="Normal 3 2 2 2 3 4 3 2 3 2" xfId="15867"/>
    <cellStyle name="Normal 3 2 2 2 3 4 3 2 3 2 2" xfId="15868"/>
    <cellStyle name="Normal 3 2 2 2 3 4 3 2 3 3" xfId="15869"/>
    <cellStyle name="Normal 3 2 2 2 3 4 3 2 4" xfId="15870"/>
    <cellStyle name="Normal 3 2 2 2 3 4 3 2 4 2" xfId="15871"/>
    <cellStyle name="Normal 3 2 2 2 3 4 3 2 5" xfId="15872"/>
    <cellStyle name="Normal 3 2 2 2 3 4 3 3" xfId="15873"/>
    <cellStyle name="Normal 3 2 2 2 3 4 3 3 2" xfId="15874"/>
    <cellStyle name="Normal 3 2 2 2 3 4 3 3 2 2" xfId="15875"/>
    <cellStyle name="Normal 3 2 2 2 3 4 3 3 2 2 2" xfId="15876"/>
    <cellStyle name="Normal 3 2 2 2 3 4 3 3 2 3" xfId="15877"/>
    <cellStyle name="Normal 3 2 2 2 3 4 3 3 3" xfId="15878"/>
    <cellStyle name="Normal 3 2 2 2 3 4 3 3 3 2" xfId="15879"/>
    <cellStyle name="Normal 3 2 2 2 3 4 3 3 4" xfId="15880"/>
    <cellStyle name="Normal 3 2 2 2 3 4 3 4" xfId="15881"/>
    <cellStyle name="Normal 3 2 2 2 3 4 3 4 2" xfId="15882"/>
    <cellStyle name="Normal 3 2 2 2 3 4 3 4 2 2" xfId="15883"/>
    <cellStyle name="Normal 3 2 2 2 3 4 3 4 2 2 2" xfId="15884"/>
    <cellStyle name="Normal 3 2 2 2 3 4 3 4 2 3" xfId="15885"/>
    <cellStyle name="Normal 3 2 2 2 3 4 3 4 3" xfId="15886"/>
    <cellStyle name="Normal 3 2 2 2 3 4 3 4 3 2" xfId="15887"/>
    <cellStyle name="Normal 3 2 2 2 3 4 3 4 4" xfId="15888"/>
    <cellStyle name="Normal 3 2 2 2 3 4 3 5" xfId="15889"/>
    <cellStyle name="Normal 3 2 2 2 3 4 3 5 2" xfId="15890"/>
    <cellStyle name="Normal 3 2 2 2 3 4 3 5 2 2" xfId="15891"/>
    <cellStyle name="Normal 3 2 2 2 3 4 3 5 3" xfId="15892"/>
    <cellStyle name="Normal 3 2 2 2 3 4 3 6" xfId="15893"/>
    <cellStyle name="Normal 3 2 2 2 3 4 3 6 2" xfId="15894"/>
    <cellStyle name="Normal 3 2 2 2 3 4 3 7" xfId="15895"/>
    <cellStyle name="Normal 3 2 2 2 3 4 3 7 2" xfId="15896"/>
    <cellStyle name="Normal 3 2 2 2 3 4 3 8" xfId="15897"/>
    <cellStyle name="Normal 3 2 2 2 3 4 4" xfId="15898"/>
    <cellStyle name="Normal 3 2 2 2 3 4 4 2" xfId="15899"/>
    <cellStyle name="Normal 3 2 2 2 3 4 4 2 2" xfId="15900"/>
    <cellStyle name="Normal 3 2 2 2 3 4 4 2 2 2" xfId="15901"/>
    <cellStyle name="Normal 3 2 2 2 3 4 4 2 2 2 2" xfId="15902"/>
    <cellStyle name="Normal 3 2 2 2 3 4 4 2 2 3" xfId="15903"/>
    <cellStyle name="Normal 3 2 2 2 3 4 4 2 3" xfId="15904"/>
    <cellStyle name="Normal 3 2 2 2 3 4 4 2 3 2" xfId="15905"/>
    <cellStyle name="Normal 3 2 2 2 3 4 4 2 4" xfId="15906"/>
    <cellStyle name="Normal 3 2 2 2 3 4 4 3" xfId="15907"/>
    <cellStyle name="Normal 3 2 2 2 3 4 4 3 2" xfId="15908"/>
    <cellStyle name="Normal 3 2 2 2 3 4 4 3 2 2" xfId="15909"/>
    <cellStyle name="Normal 3 2 2 2 3 4 4 3 3" xfId="15910"/>
    <cellStyle name="Normal 3 2 2 2 3 4 4 4" xfId="15911"/>
    <cellStyle name="Normal 3 2 2 2 3 4 4 4 2" xfId="15912"/>
    <cellStyle name="Normal 3 2 2 2 3 4 4 5" xfId="15913"/>
    <cellStyle name="Normal 3 2 2 2 3 4 5" xfId="15914"/>
    <cellStyle name="Normal 3 2 2 2 3 4 5 2" xfId="15915"/>
    <cellStyle name="Normal 3 2 2 2 3 4 5 2 2" xfId="15916"/>
    <cellStyle name="Normal 3 2 2 2 3 4 5 2 2 2" xfId="15917"/>
    <cellStyle name="Normal 3 2 2 2 3 4 5 2 3" xfId="15918"/>
    <cellStyle name="Normal 3 2 2 2 3 4 5 3" xfId="15919"/>
    <cellStyle name="Normal 3 2 2 2 3 4 5 3 2" xfId="15920"/>
    <cellStyle name="Normal 3 2 2 2 3 4 5 4" xfId="15921"/>
    <cellStyle name="Normal 3 2 2 2 3 4 6" xfId="15922"/>
    <cellStyle name="Normal 3 2 2 2 3 4 6 2" xfId="15923"/>
    <cellStyle name="Normal 3 2 2 2 3 4 6 2 2" xfId="15924"/>
    <cellStyle name="Normal 3 2 2 2 3 4 6 2 2 2" xfId="15925"/>
    <cellStyle name="Normal 3 2 2 2 3 4 6 2 3" xfId="15926"/>
    <cellStyle name="Normal 3 2 2 2 3 4 6 3" xfId="15927"/>
    <cellStyle name="Normal 3 2 2 2 3 4 6 3 2" xfId="15928"/>
    <cellStyle name="Normal 3 2 2 2 3 4 6 4" xfId="15929"/>
    <cellStyle name="Normal 3 2 2 2 3 4 7" xfId="15930"/>
    <cellStyle name="Normal 3 2 2 2 3 4 7 2" xfId="15931"/>
    <cellStyle name="Normal 3 2 2 2 3 4 7 2 2" xfId="15932"/>
    <cellStyle name="Normal 3 2 2 2 3 4 7 3" xfId="15933"/>
    <cellStyle name="Normal 3 2 2 2 3 4 8" xfId="15934"/>
    <cellStyle name="Normal 3 2 2 2 3 4 8 2" xfId="15935"/>
    <cellStyle name="Normal 3 2 2 2 3 4 9" xfId="15936"/>
    <cellStyle name="Normal 3 2 2 2 3 4 9 2" xfId="15937"/>
    <cellStyle name="Normal 3 2 2 2 3 5" xfId="15938"/>
    <cellStyle name="Normal 3 2 2 2 3 5 2" xfId="15939"/>
    <cellStyle name="Normal 3 2 2 2 3 5 2 2" xfId="15940"/>
    <cellStyle name="Normal 3 2 2 2 3 5 2 2 2" xfId="15941"/>
    <cellStyle name="Normal 3 2 2 2 3 5 2 2 2 2" xfId="15942"/>
    <cellStyle name="Normal 3 2 2 2 3 5 2 2 2 2 2" xfId="15943"/>
    <cellStyle name="Normal 3 2 2 2 3 5 2 2 2 2 2 2" xfId="15944"/>
    <cellStyle name="Normal 3 2 2 2 3 5 2 2 2 2 3" xfId="15945"/>
    <cellStyle name="Normal 3 2 2 2 3 5 2 2 2 3" xfId="15946"/>
    <cellStyle name="Normal 3 2 2 2 3 5 2 2 2 3 2" xfId="15947"/>
    <cellStyle name="Normal 3 2 2 2 3 5 2 2 2 4" xfId="15948"/>
    <cellStyle name="Normal 3 2 2 2 3 5 2 2 3" xfId="15949"/>
    <cellStyle name="Normal 3 2 2 2 3 5 2 2 3 2" xfId="15950"/>
    <cellStyle name="Normal 3 2 2 2 3 5 2 2 3 2 2" xfId="15951"/>
    <cellStyle name="Normal 3 2 2 2 3 5 2 2 3 3" xfId="15952"/>
    <cellStyle name="Normal 3 2 2 2 3 5 2 2 4" xfId="15953"/>
    <cellStyle name="Normal 3 2 2 2 3 5 2 2 4 2" xfId="15954"/>
    <cellStyle name="Normal 3 2 2 2 3 5 2 2 5" xfId="15955"/>
    <cellStyle name="Normal 3 2 2 2 3 5 2 3" xfId="15956"/>
    <cellStyle name="Normal 3 2 2 2 3 5 2 3 2" xfId="15957"/>
    <cellStyle name="Normal 3 2 2 2 3 5 2 3 2 2" xfId="15958"/>
    <cellStyle name="Normal 3 2 2 2 3 5 2 3 2 2 2" xfId="15959"/>
    <cellStyle name="Normal 3 2 2 2 3 5 2 3 2 3" xfId="15960"/>
    <cellStyle name="Normal 3 2 2 2 3 5 2 3 3" xfId="15961"/>
    <cellStyle name="Normal 3 2 2 2 3 5 2 3 3 2" xfId="15962"/>
    <cellStyle name="Normal 3 2 2 2 3 5 2 3 4" xfId="15963"/>
    <cellStyle name="Normal 3 2 2 2 3 5 2 4" xfId="15964"/>
    <cellStyle name="Normal 3 2 2 2 3 5 2 4 2" xfId="15965"/>
    <cellStyle name="Normal 3 2 2 2 3 5 2 4 2 2" xfId="15966"/>
    <cellStyle name="Normal 3 2 2 2 3 5 2 4 2 2 2" xfId="15967"/>
    <cellStyle name="Normal 3 2 2 2 3 5 2 4 2 3" xfId="15968"/>
    <cellStyle name="Normal 3 2 2 2 3 5 2 4 3" xfId="15969"/>
    <cellStyle name="Normal 3 2 2 2 3 5 2 4 3 2" xfId="15970"/>
    <cellStyle name="Normal 3 2 2 2 3 5 2 4 4" xfId="15971"/>
    <cellStyle name="Normal 3 2 2 2 3 5 2 5" xfId="15972"/>
    <cellStyle name="Normal 3 2 2 2 3 5 2 5 2" xfId="15973"/>
    <cellStyle name="Normal 3 2 2 2 3 5 2 5 2 2" xfId="15974"/>
    <cellStyle name="Normal 3 2 2 2 3 5 2 5 3" xfId="15975"/>
    <cellStyle name="Normal 3 2 2 2 3 5 2 6" xfId="15976"/>
    <cellStyle name="Normal 3 2 2 2 3 5 2 6 2" xfId="15977"/>
    <cellStyle name="Normal 3 2 2 2 3 5 2 7" xfId="15978"/>
    <cellStyle name="Normal 3 2 2 2 3 5 2 7 2" xfId="15979"/>
    <cellStyle name="Normal 3 2 2 2 3 5 2 8" xfId="15980"/>
    <cellStyle name="Normal 3 2 2 2 3 5 3" xfId="15981"/>
    <cellStyle name="Normal 3 2 2 2 3 5 3 2" xfId="15982"/>
    <cellStyle name="Normal 3 2 2 2 3 5 3 2 2" xfId="15983"/>
    <cellStyle name="Normal 3 2 2 2 3 5 3 2 2 2" xfId="15984"/>
    <cellStyle name="Normal 3 2 2 2 3 5 3 2 2 2 2" xfId="15985"/>
    <cellStyle name="Normal 3 2 2 2 3 5 3 2 2 3" xfId="15986"/>
    <cellStyle name="Normal 3 2 2 2 3 5 3 2 3" xfId="15987"/>
    <cellStyle name="Normal 3 2 2 2 3 5 3 2 3 2" xfId="15988"/>
    <cellStyle name="Normal 3 2 2 2 3 5 3 2 4" xfId="15989"/>
    <cellStyle name="Normal 3 2 2 2 3 5 3 3" xfId="15990"/>
    <cellStyle name="Normal 3 2 2 2 3 5 3 3 2" xfId="15991"/>
    <cellStyle name="Normal 3 2 2 2 3 5 3 3 2 2" xfId="15992"/>
    <cellStyle name="Normal 3 2 2 2 3 5 3 3 3" xfId="15993"/>
    <cellStyle name="Normal 3 2 2 2 3 5 3 4" xfId="15994"/>
    <cellStyle name="Normal 3 2 2 2 3 5 3 4 2" xfId="15995"/>
    <cellStyle name="Normal 3 2 2 2 3 5 3 5" xfId="15996"/>
    <cellStyle name="Normal 3 2 2 2 3 5 4" xfId="15997"/>
    <cellStyle name="Normal 3 2 2 2 3 5 4 2" xfId="15998"/>
    <cellStyle name="Normal 3 2 2 2 3 5 4 2 2" xfId="15999"/>
    <cellStyle name="Normal 3 2 2 2 3 5 4 2 2 2" xfId="16000"/>
    <cellStyle name="Normal 3 2 2 2 3 5 4 2 3" xfId="16001"/>
    <cellStyle name="Normal 3 2 2 2 3 5 4 3" xfId="16002"/>
    <cellStyle name="Normal 3 2 2 2 3 5 4 3 2" xfId="16003"/>
    <cellStyle name="Normal 3 2 2 2 3 5 4 4" xfId="16004"/>
    <cellStyle name="Normal 3 2 2 2 3 5 5" xfId="16005"/>
    <cellStyle name="Normal 3 2 2 2 3 5 5 2" xfId="16006"/>
    <cellStyle name="Normal 3 2 2 2 3 5 5 2 2" xfId="16007"/>
    <cellStyle name="Normal 3 2 2 2 3 5 5 2 2 2" xfId="16008"/>
    <cellStyle name="Normal 3 2 2 2 3 5 5 2 3" xfId="16009"/>
    <cellStyle name="Normal 3 2 2 2 3 5 5 3" xfId="16010"/>
    <cellStyle name="Normal 3 2 2 2 3 5 5 3 2" xfId="16011"/>
    <cellStyle name="Normal 3 2 2 2 3 5 5 4" xfId="16012"/>
    <cellStyle name="Normal 3 2 2 2 3 5 6" xfId="16013"/>
    <cellStyle name="Normal 3 2 2 2 3 5 6 2" xfId="16014"/>
    <cellStyle name="Normal 3 2 2 2 3 5 6 2 2" xfId="16015"/>
    <cellStyle name="Normal 3 2 2 2 3 5 6 3" xfId="16016"/>
    <cellStyle name="Normal 3 2 2 2 3 5 7" xfId="16017"/>
    <cellStyle name="Normal 3 2 2 2 3 5 7 2" xfId="16018"/>
    <cellStyle name="Normal 3 2 2 2 3 5 8" xfId="16019"/>
    <cellStyle name="Normal 3 2 2 2 3 5 8 2" xfId="16020"/>
    <cellStyle name="Normal 3 2 2 2 3 5 9" xfId="16021"/>
    <cellStyle name="Normal 3 2 2 2 3 6" xfId="16022"/>
    <cellStyle name="Normal 3 2 2 2 3 6 2" xfId="16023"/>
    <cellStyle name="Normal 3 2 2 2 3 6 2 2" xfId="16024"/>
    <cellStyle name="Normal 3 2 2 2 3 6 2 2 2" xfId="16025"/>
    <cellStyle name="Normal 3 2 2 2 3 6 2 2 2 2" xfId="16026"/>
    <cellStyle name="Normal 3 2 2 2 3 6 2 2 2 2 2" xfId="16027"/>
    <cellStyle name="Normal 3 2 2 2 3 6 2 2 2 3" xfId="16028"/>
    <cellStyle name="Normal 3 2 2 2 3 6 2 2 3" xfId="16029"/>
    <cellStyle name="Normal 3 2 2 2 3 6 2 2 3 2" xfId="16030"/>
    <cellStyle name="Normal 3 2 2 2 3 6 2 2 4" xfId="16031"/>
    <cellStyle name="Normal 3 2 2 2 3 6 2 3" xfId="16032"/>
    <cellStyle name="Normal 3 2 2 2 3 6 2 3 2" xfId="16033"/>
    <cellStyle name="Normal 3 2 2 2 3 6 2 3 2 2" xfId="16034"/>
    <cellStyle name="Normal 3 2 2 2 3 6 2 3 3" xfId="16035"/>
    <cellStyle name="Normal 3 2 2 2 3 6 2 4" xfId="16036"/>
    <cellStyle name="Normal 3 2 2 2 3 6 2 4 2" xfId="16037"/>
    <cellStyle name="Normal 3 2 2 2 3 6 2 5" xfId="16038"/>
    <cellStyle name="Normal 3 2 2 2 3 6 3" xfId="16039"/>
    <cellStyle name="Normal 3 2 2 2 3 6 3 2" xfId="16040"/>
    <cellStyle name="Normal 3 2 2 2 3 6 3 2 2" xfId="16041"/>
    <cellStyle name="Normal 3 2 2 2 3 6 3 2 2 2" xfId="16042"/>
    <cellStyle name="Normal 3 2 2 2 3 6 3 2 3" xfId="16043"/>
    <cellStyle name="Normal 3 2 2 2 3 6 3 3" xfId="16044"/>
    <cellStyle name="Normal 3 2 2 2 3 6 3 3 2" xfId="16045"/>
    <cellStyle name="Normal 3 2 2 2 3 6 3 4" xfId="16046"/>
    <cellStyle name="Normal 3 2 2 2 3 6 4" xfId="16047"/>
    <cellStyle name="Normal 3 2 2 2 3 6 4 2" xfId="16048"/>
    <cellStyle name="Normal 3 2 2 2 3 6 4 2 2" xfId="16049"/>
    <cellStyle name="Normal 3 2 2 2 3 6 4 2 2 2" xfId="16050"/>
    <cellStyle name="Normal 3 2 2 2 3 6 4 2 3" xfId="16051"/>
    <cellStyle name="Normal 3 2 2 2 3 6 4 3" xfId="16052"/>
    <cellStyle name="Normal 3 2 2 2 3 6 4 3 2" xfId="16053"/>
    <cellStyle name="Normal 3 2 2 2 3 6 4 4" xfId="16054"/>
    <cellStyle name="Normal 3 2 2 2 3 6 5" xfId="16055"/>
    <cellStyle name="Normal 3 2 2 2 3 6 5 2" xfId="16056"/>
    <cellStyle name="Normal 3 2 2 2 3 6 5 2 2" xfId="16057"/>
    <cellStyle name="Normal 3 2 2 2 3 6 5 3" xfId="16058"/>
    <cellStyle name="Normal 3 2 2 2 3 6 6" xfId="16059"/>
    <cellStyle name="Normal 3 2 2 2 3 6 6 2" xfId="16060"/>
    <cellStyle name="Normal 3 2 2 2 3 6 7" xfId="16061"/>
    <cellStyle name="Normal 3 2 2 2 3 6 7 2" xfId="16062"/>
    <cellStyle name="Normal 3 2 2 2 3 6 8" xfId="16063"/>
    <cellStyle name="Normal 3 2 2 2 3 7" xfId="16064"/>
    <cellStyle name="Normal 3 2 2 2 3 7 2" xfId="16065"/>
    <cellStyle name="Normal 3 2 2 2 3 7 2 2" xfId="16066"/>
    <cellStyle name="Normal 3 2 2 2 3 7 2 2 2" xfId="16067"/>
    <cellStyle name="Normal 3 2 2 2 3 7 2 2 2 2" xfId="16068"/>
    <cellStyle name="Normal 3 2 2 2 3 7 2 2 2 2 2" xfId="16069"/>
    <cellStyle name="Normal 3 2 2 2 3 7 2 2 2 3" xfId="16070"/>
    <cellStyle name="Normal 3 2 2 2 3 7 2 2 3" xfId="16071"/>
    <cellStyle name="Normal 3 2 2 2 3 7 2 2 3 2" xfId="16072"/>
    <cellStyle name="Normal 3 2 2 2 3 7 2 2 4" xfId="16073"/>
    <cellStyle name="Normal 3 2 2 2 3 7 2 3" xfId="16074"/>
    <cellStyle name="Normal 3 2 2 2 3 7 2 3 2" xfId="16075"/>
    <cellStyle name="Normal 3 2 2 2 3 7 2 3 2 2" xfId="16076"/>
    <cellStyle name="Normal 3 2 2 2 3 7 2 3 3" xfId="16077"/>
    <cellStyle name="Normal 3 2 2 2 3 7 2 4" xfId="16078"/>
    <cellStyle name="Normal 3 2 2 2 3 7 2 4 2" xfId="16079"/>
    <cellStyle name="Normal 3 2 2 2 3 7 2 5" xfId="16080"/>
    <cellStyle name="Normal 3 2 2 2 3 7 3" xfId="16081"/>
    <cellStyle name="Normal 3 2 2 2 3 7 3 2" xfId="16082"/>
    <cellStyle name="Normal 3 2 2 2 3 7 3 2 2" xfId="16083"/>
    <cellStyle name="Normal 3 2 2 2 3 7 3 2 2 2" xfId="16084"/>
    <cellStyle name="Normal 3 2 2 2 3 7 3 2 3" xfId="16085"/>
    <cellStyle name="Normal 3 2 2 2 3 7 3 3" xfId="16086"/>
    <cellStyle name="Normal 3 2 2 2 3 7 3 3 2" xfId="16087"/>
    <cellStyle name="Normal 3 2 2 2 3 7 3 4" xfId="16088"/>
    <cellStyle name="Normal 3 2 2 2 3 7 4" xfId="16089"/>
    <cellStyle name="Normal 3 2 2 2 3 7 4 2" xfId="16090"/>
    <cellStyle name="Normal 3 2 2 2 3 7 4 2 2" xfId="16091"/>
    <cellStyle name="Normal 3 2 2 2 3 7 4 3" xfId="16092"/>
    <cellStyle name="Normal 3 2 2 2 3 7 5" xfId="16093"/>
    <cellStyle name="Normal 3 2 2 2 3 7 5 2" xfId="16094"/>
    <cellStyle name="Normal 3 2 2 2 3 7 6" xfId="16095"/>
    <cellStyle name="Normal 3 2 2 2 3 8" xfId="16096"/>
    <cellStyle name="Normal 3 2 2 2 3 8 2" xfId="16097"/>
    <cellStyle name="Normal 3 2 2 2 3 8 2 2" xfId="16098"/>
    <cellStyle name="Normal 3 2 2 2 3 8 2 2 2" xfId="16099"/>
    <cellStyle name="Normal 3 2 2 2 3 8 2 2 2 2" xfId="16100"/>
    <cellStyle name="Normal 3 2 2 2 3 8 2 2 2 2 2" xfId="16101"/>
    <cellStyle name="Normal 3 2 2 2 3 8 2 2 2 3" xfId="16102"/>
    <cellStyle name="Normal 3 2 2 2 3 8 2 2 3" xfId="16103"/>
    <cellStyle name="Normal 3 2 2 2 3 8 2 2 3 2" xfId="16104"/>
    <cellStyle name="Normal 3 2 2 2 3 8 2 2 4" xfId="16105"/>
    <cellStyle name="Normal 3 2 2 2 3 8 2 3" xfId="16106"/>
    <cellStyle name="Normal 3 2 2 2 3 8 2 3 2" xfId="16107"/>
    <cellStyle name="Normal 3 2 2 2 3 8 2 3 2 2" xfId="16108"/>
    <cellStyle name="Normal 3 2 2 2 3 8 2 3 3" xfId="16109"/>
    <cellStyle name="Normal 3 2 2 2 3 8 2 4" xfId="16110"/>
    <cellStyle name="Normal 3 2 2 2 3 8 2 4 2" xfId="16111"/>
    <cellStyle name="Normal 3 2 2 2 3 8 2 5" xfId="16112"/>
    <cellStyle name="Normal 3 2 2 2 3 8 3" xfId="16113"/>
    <cellStyle name="Normal 3 2 2 2 3 8 3 2" xfId="16114"/>
    <cellStyle name="Normal 3 2 2 2 3 8 3 2 2" xfId="16115"/>
    <cellStyle name="Normal 3 2 2 2 3 8 3 2 2 2" xfId="16116"/>
    <cellStyle name="Normal 3 2 2 2 3 8 3 2 3" xfId="16117"/>
    <cellStyle name="Normal 3 2 2 2 3 8 3 3" xfId="16118"/>
    <cellStyle name="Normal 3 2 2 2 3 8 3 3 2" xfId="16119"/>
    <cellStyle name="Normal 3 2 2 2 3 8 3 4" xfId="16120"/>
    <cellStyle name="Normal 3 2 2 2 3 8 4" xfId="16121"/>
    <cellStyle name="Normal 3 2 2 2 3 8 4 2" xfId="16122"/>
    <cellStyle name="Normal 3 2 2 2 3 8 4 2 2" xfId="16123"/>
    <cellStyle name="Normal 3 2 2 2 3 8 4 3" xfId="16124"/>
    <cellStyle name="Normal 3 2 2 2 3 8 5" xfId="16125"/>
    <cellStyle name="Normal 3 2 2 2 3 8 5 2" xfId="16126"/>
    <cellStyle name="Normal 3 2 2 2 3 8 6" xfId="16127"/>
    <cellStyle name="Normal 3 2 2 2 3 9" xfId="16128"/>
    <cellStyle name="Normal 3 2 2 2 3 9 2" xfId="16129"/>
    <cellStyle name="Normal 3 2 2 2 3 9 2 2" xfId="16130"/>
    <cellStyle name="Normal 3 2 2 2 3 9 2 2 2" xfId="16131"/>
    <cellStyle name="Normal 3 2 2 2 3 9 2 2 2 2" xfId="16132"/>
    <cellStyle name="Normal 3 2 2 2 3 9 2 2 3" xfId="16133"/>
    <cellStyle name="Normal 3 2 2 2 3 9 2 3" xfId="16134"/>
    <cellStyle name="Normal 3 2 2 2 3 9 2 3 2" xfId="16135"/>
    <cellStyle name="Normal 3 2 2 2 3 9 2 4" xfId="16136"/>
    <cellStyle name="Normal 3 2 2 2 3 9 3" xfId="16137"/>
    <cellStyle name="Normal 3 2 2 2 3 9 3 2" xfId="16138"/>
    <cellStyle name="Normal 3 2 2 2 3 9 3 2 2" xfId="16139"/>
    <cellStyle name="Normal 3 2 2 2 3 9 3 3" xfId="16140"/>
    <cellStyle name="Normal 3 2 2 2 3 9 4" xfId="16141"/>
    <cellStyle name="Normal 3 2 2 2 3 9 4 2" xfId="16142"/>
    <cellStyle name="Normal 3 2 2 2 3 9 5" xfId="16143"/>
    <cellStyle name="Normal 3 2 2 2 4" xfId="16144"/>
    <cellStyle name="Normal 3 2 2 2 4 10" xfId="16145"/>
    <cellStyle name="Normal 3 2 2 2 4 2" xfId="16146"/>
    <cellStyle name="Normal 3 2 2 2 4 2 2" xfId="16147"/>
    <cellStyle name="Normal 3 2 2 2 4 2 2 2" xfId="16148"/>
    <cellStyle name="Normal 3 2 2 2 4 2 2 2 2" xfId="16149"/>
    <cellStyle name="Normal 3 2 2 2 4 2 2 2 2 2" xfId="16150"/>
    <cellStyle name="Normal 3 2 2 2 4 2 2 2 2 2 2" xfId="16151"/>
    <cellStyle name="Normal 3 2 2 2 4 2 2 2 2 2 2 2" xfId="16152"/>
    <cellStyle name="Normal 3 2 2 2 4 2 2 2 2 2 3" xfId="16153"/>
    <cellStyle name="Normal 3 2 2 2 4 2 2 2 2 3" xfId="16154"/>
    <cellStyle name="Normal 3 2 2 2 4 2 2 2 2 3 2" xfId="16155"/>
    <cellStyle name="Normal 3 2 2 2 4 2 2 2 2 4" xfId="16156"/>
    <cellStyle name="Normal 3 2 2 2 4 2 2 2 3" xfId="16157"/>
    <cellStyle name="Normal 3 2 2 2 4 2 2 2 3 2" xfId="16158"/>
    <cellStyle name="Normal 3 2 2 2 4 2 2 2 3 2 2" xfId="16159"/>
    <cellStyle name="Normal 3 2 2 2 4 2 2 2 3 3" xfId="16160"/>
    <cellStyle name="Normal 3 2 2 2 4 2 2 2 4" xfId="16161"/>
    <cellStyle name="Normal 3 2 2 2 4 2 2 2 4 2" xfId="16162"/>
    <cellStyle name="Normal 3 2 2 2 4 2 2 2 5" xfId="16163"/>
    <cellStyle name="Normal 3 2 2 2 4 2 2 3" xfId="16164"/>
    <cellStyle name="Normal 3 2 2 2 4 2 2 3 2" xfId="16165"/>
    <cellStyle name="Normal 3 2 2 2 4 2 2 3 2 2" xfId="16166"/>
    <cellStyle name="Normal 3 2 2 2 4 2 2 3 2 2 2" xfId="16167"/>
    <cellStyle name="Normal 3 2 2 2 4 2 2 3 2 3" xfId="16168"/>
    <cellStyle name="Normal 3 2 2 2 4 2 2 3 3" xfId="16169"/>
    <cellStyle name="Normal 3 2 2 2 4 2 2 3 3 2" xfId="16170"/>
    <cellStyle name="Normal 3 2 2 2 4 2 2 3 4" xfId="16171"/>
    <cellStyle name="Normal 3 2 2 2 4 2 2 4" xfId="16172"/>
    <cellStyle name="Normal 3 2 2 2 4 2 2 4 2" xfId="16173"/>
    <cellStyle name="Normal 3 2 2 2 4 2 2 4 2 2" xfId="16174"/>
    <cellStyle name="Normal 3 2 2 2 4 2 2 4 2 2 2" xfId="16175"/>
    <cellStyle name="Normal 3 2 2 2 4 2 2 4 2 3" xfId="16176"/>
    <cellStyle name="Normal 3 2 2 2 4 2 2 4 3" xfId="16177"/>
    <cellStyle name="Normal 3 2 2 2 4 2 2 4 3 2" xfId="16178"/>
    <cellStyle name="Normal 3 2 2 2 4 2 2 4 4" xfId="16179"/>
    <cellStyle name="Normal 3 2 2 2 4 2 2 5" xfId="16180"/>
    <cellStyle name="Normal 3 2 2 2 4 2 2 5 2" xfId="16181"/>
    <cellStyle name="Normal 3 2 2 2 4 2 2 5 2 2" xfId="16182"/>
    <cellStyle name="Normal 3 2 2 2 4 2 2 5 3" xfId="16183"/>
    <cellStyle name="Normal 3 2 2 2 4 2 2 6" xfId="16184"/>
    <cellStyle name="Normal 3 2 2 2 4 2 2 6 2" xfId="16185"/>
    <cellStyle name="Normal 3 2 2 2 4 2 2 7" xfId="16186"/>
    <cellStyle name="Normal 3 2 2 2 4 2 2 7 2" xfId="16187"/>
    <cellStyle name="Normal 3 2 2 2 4 2 2 8" xfId="16188"/>
    <cellStyle name="Normal 3 2 2 2 4 2 3" xfId="16189"/>
    <cellStyle name="Normal 3 2 2 2 4 2 3 2" xfId="16190"/>
    <cellStyle name="Normal 3 2 2 2 4 2 3 2 2" xfId="16191"/>
    <cellStyle name="Normal 3 2 2 2 4 2 3 2 2 2" xfId="16192"/>
    <cellStyle name="Normal 3 2 2 2 4 2 3 2 2 2 2" xfId="16193"/>
    <cellStyle name="Normal 3 2 2 2 4 2 3 2 2 3" xfId="16194"/>
    <cellStyle name="Normal 3 2 2 2 4 2 3 2 3" xfId="16195"/>
    <cellStyle name="Normal 3 2 2 2 4 2 3 2 3 2" xfId="16196"/>
    <cellStyle name="Normal 3 2 2 2 4 2 3 2 4" xfId="16197"/>
    <cellStyle name="Normal 3 2 2 2 4 2 3 3" xfId="16198"/>
    <cellStyle name="Normal 3 2 2 2 4 2 3 3 2" xfId="16199"/>
    <cellStyle name="Normal 3 2 2 2 4 2 3 3 2 2" xfId="16200"/>
    <cellStyle name="Normal 3 2 2 2 4 2 3 3 3" xfId="16201"/>
    <cellStyle name="Normal 3 2 2 2 4 2 3 4" xfId="16202"/>
    <cellStyle name="Normal 3 2 2 2 4 2 3 4 2" xfId="16203"/>
    <cellStyle name="Normal 3 2 2 2 4 2 3 5" xfId="16204"/>
    <cellStyle name="Normal 3 2 2 2 4 2 4" xfId="16205"/>
    <cellStyle name="Normal 3 2 2 2 4 2 4 2" xfId="16206"/>
    <cellStyle name="Normal 3 2 2 2 4 2 4 2 2" xfId="16207"/>
    <cellStyle name="Normal 3 2 2 2 4 2 4 2 2 2" xfId="16208"/>
    <cellStyle name="Normal 3 2 2 2 4 2 4 2 3" xfId="16209"/>
    <cellStyle name="Normal 3 2 2 2 4 2 4 3" xfId="16210"/>
    <cellStyle name="Normal 3 2 2 2 4 2 4 3 2" xfId="16211"/>
    <cellStyle name="Normal 3 2 2 2 4 2 4 4" xfId="16212"/>
    <cellStyle name="Normal 3 2 2 2 4 2 5" xfId="16213"/>
    <cellStyle name="Normal 3 2 2 2 4 2 5 2" xfId="16214"/>
    <cellStyle name="Normal 3 2 2 2 4 2 5 2 2" xfId="16215"/>
    <cellStyle name="Normal 3 2 2 2 4 2 5 2 2 2" xfId="16216"/>
    <cellStyle name="Normal 3 2 2 2 4 2 5 2 3" xfId="16217"/>
    <cellStyle name="Normal 3 2 2 2 4 2 5 3" xfId="16218"/>
    <cellStyle name="Normal 3 2 2 2 4 2 5 3 2" xfId="16219"/>
    <cellStyle name="Normal 3 2 2 2 4 2 5 4" xfId="16220"/>
    <cellStyle name="Normal 3 2 2 2 4 2 6" xfId="16221"/>
    <cellStyle name="Normal 3 2 2 2 4 2 6 2" xfId="16222"/>
    <cellStyle name="Normal 3 2 2 2 4 2 6 2 2" xfId="16223"/>
    <cellStyle name="Normal 3 2 2 2 4 2 6 3" xfId="16224"/>
    <cellStyle name="Normal 3 2 2 2 4 2 7" xfId="16225"/>
    <cellStyle name="Normal 3 2 2 2 4 2 7 2" xfId="16226"/>
    <cellStyle name="Normal 3 2 2 2 4 2 8" xfId="16227"/>
    <cellStyle name="Normal 3 2 2 2 4 2 8 2" xfId="16228"/>
    <cellStyle name="Normal 3 2 2 2 4 2 9" xfId="16229"/>
    <cellStyle name="Normal 3 2 2 2 4 3" xfId="16230"/>
    <cellStyle name="Normal 3 2 2 2 4 3 2" xfId="16231"/>
    <cellStyle name="Normal 3 2 2 2 4 3 2 2" xfId="16232"/>
    <cellStyle name="Normal 3 2 2 2 4 3 2 2 2" xfId="16233"/>
    <cellStyle name="Normal 3 2 2 2 4 3 2 2 2 2" xfId="16234"/>
    <cellStyle name="Normal 3 2 2 2 4 3 2 2 2 2 2" xfId="16235"/>
    <cellStyle name="Normal 3 2 2 2 4 3 2 2 2 3" xfId="16236"/>
    <cellStyle name="Normal 3 2 2 2 4 3 2 2 3" xfId="16237"/>
    <cellStyle name="Normal 3 2 2 2 4 3 2 2 3 2" xfId="16238"/>
    <cellStyle name="Normal 3 2 2 2 4 3 2 2 4" xfId="16239"/>
    <cellStyle name="Normal 3 2 2 2 4 3 2 3" xfId="16240"/>
    <cellStyle name="Normal 3 2 2 2 4 3 2 3 2" xfId="16241"/>
    <cellStyle name="Normal 3 2 2 2 4 3 2 3 2 2" xfId="16242"/>
    <cellStyle name="Normal 3 2 2 2 4 3 2 3 3" xfId="16243"/>
    <cellStyle name="Normal 3 2 2 2 4 3 2 4" xfId="16244"/>
    <cellStyle name="Normal 3 2 2 2 4 3 2 4 2" xfId="16245"/>
    <cellStyle name="Normal 3 2 2 2 4 3 2 5" xfId="16246"/>
    <cellStyle name="Normal 3 2 2 2 4 3 3" xfId="16247"/>
    <cellStyle name="Normal 3 2 2 2 4 3 3 2" xfId="16248"/>
    <cellStyle name="Normal 3 2 2 2 4 3 3 2 2" xfId="16249"/>
    <cellStyle name="Normal 3 2 2 2 4 3 3 2 2 2" xfId="16250"/>
    <cellStyle name="Normal 3 2 2 2 4 3 3 2 3" xfId="16251"/>
    <cellStyle name="Normal 3 2 2 2 4 3 3 3" xfId="16252"/>
    <cellStyle name="Normal 3 2 2 2 4 3 3 3 2" xfId="16253"/>
    <cellStyle name="Normal 3 2 2 2 4 3 3 4" xfId="16254"/>
    <cellStyle name="Normal 3 2 2 2 4 3 4" xfId="16255"/>
    <cellStyle name="Normal 3 2 2 2 4 3 4 2" xfId="16256"/>
    <cellStyle name="Normal 3 2 2 2 4 3 4 2 2" xfId="16257"/>
    <cellStyle name="Normal 3 2 2 2 4 3 4 2 2 2" xfId="16258"/>
    <cellStyle name="Normal 3 2 2 2 4 3 4 2 3" xfId="16259"/>
    <cellStyle name="Normal 3 2 2 2 4 3 4 3" xfId="16260"/>
    <cellStyle name="Normal 3 2 2 2 4 3 4 3 2" xfId="16261"/>
    <cellStyle name="Normal 3 2 2 2 4 3 4 4" xfId="16262"/>
    <cellStyle name="Normal 3 2 2 2 4 3 5" xfId="16263"/>
    <cellStyle name="Normal 3 2 2 2 4 3 5 2" xfId="16264"/>
    <cellStyle name="Normal 3 2 2 2 4 3 5 2 2" xfId="16265"/>
    <cellStyle name="Normal 3 2 2 2 4 3 5 3" xfId="16266"/>
    <cellStyle name="Normal 3 2 2 2 4 3 6" xfId="16267"/>
    <cellStyle name="Normal 3 2 2 2 4 3 6 2" xfId="16268"/>
    <cellStyle name="Normal 3 2 2 2 4 3 7" xfId="16269"/>
    <cellStyle name="Normal 3 2 2 2 4 3 7 2" xfId="16270"/>
    <cellStyle name="Normal 3 2 2 2 4 3 8" xfId="16271"/>
    <cellStyle name="Normal 3 2 2 2 4 4" xfId="16272"/>
    <cellStyle name="Normal 3 2 2 2 4 4 2" xfId="16273"/>
    <cellStyle name="Normal 3 2 2 2 4 4 2 2" xfId="16274"/>
    <cellStyle name="Normal 3 2 2 2 4 4 2 2 2" xfId="16275"/>
    <cellStyle name="Normal 3 2 2 2 4 4 2 2 2 2" xfId="16276"/>
    <cellStyle name="Normal 3 2 2 2 4 4 2 2 3" xfId="16277"/>
    <cellStyle name="Normal 3 2 2 2 4 4 2 3" xfId="16278"/>
    <cellStyle name="Normal 3 2 2 2 4 4 2 3 2" xfId="16279"/>
    <cellStyle name="Normal 3 2 2 2 4 4 2 4" xfId="16280"/>
    <cellStyle name="Normal 3 2 2 2 4 4 3" xfId="16281"/>
    <cellStyle name="Normal 3 2 2 2 4 4 3 2" xfId="16282"/>
    <cellStyle name="Normal 3 2 2 2 4 4 3 2 2" xfId="16283"/>
    <cellStyle name="Normal 3 2 2 2 4 4 3 3" xfId="16284"/>
    <cellStyle name="Normal 3 2 2 2 4 4 4" xfId="16285"/>
    <cellStyle name="Normal 3 2 2 2 4 4 4 2" xfId="16286"/>
    <cellStyle name="Normal 3 2 2 2 4 4 5" xfId="16287"/>
    <cellStyle name="Normal 3 2 2 2 4 5" xfId="16288"/>
    <cellStyle name="Normal 3 2 2 2 4 5 2" xfId="16289"/>
    <cellStyle name="Normal 3 2 2 2 4 5 2 2" xfId="16290"/>
    <cellStyle name="Normal 3 2 2 2 4 5 2 2 2" xfId="16291"/>
    <cellStyle name="Normal 3 2 2 2 4 5 2 3" xfId="16292"/>
    <cellStyle name="Normal 3 2 2 2 4 5 3" xfId="16293"/>
    <cellStyle name="Normal 3 2 2 2 4 5 3 2" xfId="16294"/>
    <cellStyle name="Normal 3 2 2 2 4 5 4" xfId="16295"/>
    <cellStyle name="Normal 3 2 2 2 4 6" xfId="16296"/>
    <cellStyle name="Normal 3 2 2 2 4 6 2" xfId="16297"/>
    <cellStyle name="Normal 3 2 2 2 4 6 2 2" xfId="16298"/>
    <cellStyle name="Normal 3 2 2 2 4 6 2 2 2" xfId="16299"/>
    <cellStyle name="Normal 3 2 2 2 4 6 2 3" xfId="16300"/>
    <cellStyle name="Normal 3 2 2 2 4 6 3" xfId="16301"/>
    <cellStyle name="Normal 3 2 2 2 4 6 3 2" xfId="16302"/>
    <cellStyle name="Normal 3 2 2 2 4 6 4" xfId="16303"/>
    <cellStyle name="Normal 3 2 2 2 4 7" xfId="16304"/>
    <cellStyle name="Normal 3 2 2 2 4 7 2" xfId="16305"/>
    <cellStyle name="Normal 3 2 2 2 4 7 2 2" xfId="16306"/>
    <cellStyle name="Normal 3 2 2 2 4 7 3" xfId="16307"/>
    <cellStyle name="Normal 3 2 2 2 4 8" xfId="16308"/>
    <cellStyle name="Normal 3 2 2 2 4 8 2" xfId="16309"/>
    <cellStyle name="Normal 3 2 2 2 4 9" xfId="16310"/>
    <cellStyle name="Normal 3 2 2 2 4 9 2" xfId="16311"/>
    <cellStyle name="Normal 3 2 2 2 5" xfId="16312"/>
    <cellStyle name="Normal 3 2 2 2 5 10" xfId="16313"/>
    <cellStyle name="Normal 3 2 2 2 5 2" xfId="16314"/>
    <cellStyle name="Normal 3 2 2 2 5 2 2" xfId="16315"/>
    <cellStyle name="Normal 3 2 2 2 5 2 2 2" xfId="16316"/>
    <cellStyle name="Normal 3 2 2 2 5 2 2 2 2" xfId="16317"/>
    <cellStyle name="Normal 3 2 2 2 5 2 2 2 2 2" xfId="16318"/>
    <cellStyle name="Normal 3 2 2 2 5 2 2 2 2 2 2" xfId="16319"/>
    <cellStyle name="Normal 3 2 2 2 5 2 2 2 2 2 2 2" xfId="16320"/>
    <cellStyle name="Normal 3 2 2 2 5 2 2 2 2 2 3" xfId="16321"/>
    <cellStyle name="Normal 3 2 2 2 5 2 2 2 2 3" xfId="16322"/>
    <cellStyle name="Normal 3 2 2 2 5 2 2 2 2 3 2" xfId="16323"/>
    <cellStyle name="Normal 3 2 2 2 5 2 2 2 2 4" xfId="16324"/>
    <cellStyle name="Normal 3 2 2 2 5 2 2 2 3" xfId="16325"/>
    <cellStyle name="Normal 3 2 2 2 5 2 2 2 3 2" xfId="16326"/>
    <cellStyle name="Normal 3 2 2 2 5 2 2 2 3 2 2" xfId="16327"/>
    <cellStyle name="Normal 3 2 2 2 5 2 2 2 3 3" xfId="16328"/>
    <cellStyle name="Normal 3 2 2 2 5 2 2 2 4" xfId="16329"/>
    <cellStyle name="Normal 3 2 2 2 5 2 2 2 4 2" xfId="16330"/>
    <cellStyle name="Normal 3 2 2 2 5 2 2 2 5" xfId="16331"/>
    <cellStyle name="Normal 3 2 2 2 5 2 2 3" xfId="16332"/>
    <cellStyle name="Normal 3 2 2 2 5 2 2 3 2" xfId="16333"/>
    <cellStyle name="Normal 3 2 2 2 5 2 2 3 2 2" xfId="16334"/>
    <cellStyle name="Normal 3 2 2 2 5 2 2 3 2 2 2" xfId="16335"/>
    <cellStyle name="Normal 3 2 2 2 5 2 2 3 2 3" xfId="16336"/>
    <cellStyle name="Normal 3 2 2 2 5 2 2 3 3" xfId="16337"/>
    <cellStyle name="Normal 3 2 2 2 5 2 2 3 3 2" xfId="16338"/>
    <cellStyle name="Normal 3 2 2 2 5 2 2 3 4" xfId="16339"/>
    <cellStyle name="Normal 3 2 2 2 5 2 2 4" xfId="16340"/>
    <cellStyle name="Normal 3 2 2 2 5 2 2 4 2" xfId="16341"/>
    <cellStyle name="Normal 3 2 2 2 5 2 2 4 2 2" xfId="16342"/>
    <cellStyle name="Normal 3 2 2 2 5 2 2 4 2 2 2" xfId="16343"/>
    <cellStyle name="Normal 3 2 2 2 5 2 2 4 2 3" xfId="16344"/>
    <cellStyle name="Normal 3 2 2 2 5 2 2 4 3" xfId="16345"/>
    <cellStyle name="Normal 3 2 2 2 5 2 2 4 3 2" xfId="16346"/>
    <cellStyle name="Normal 3 2 2 2 5 2 2 4 4" xfId="16347"/>
    <cellStyle name="Normal 3 2 2 2 5 2 2 5" xfId="16348"/>
    <cellStyle name="Normal 3 2 2 2 5 2 2 5 2" xfId="16349"/>
    <cellStyle name="Normal 3 2 2 2 5 2 2 5 2 2" xfId="16350"/>
    <cellStyle name="Normal 3 2 2 2 5 2 2 5 3" xfId="16351"/>
    <cellStyle name="Normal 3 2 2 2 5 2 2 6" xfId="16352"/>
    <cellStyle name="Normal 3 2 2 2 5 2 2 6 2" xfId="16353"/>
    <cellStyle name="Normal 3 2 2 2 5 2 2 7" xfId="16354"/>
    <cellStyle name="Normal 3 2 2 2 5 2 2 7 2" xfId="16355"/>
    <cellStyle name="Normal 3 2 2 2 5 2 2 8" xfId="16356"/>
    <cellStyle name="Normal 3 2 2 2 5 2 3" xfId="16357"/>
    <cellStyle name="Normal 3 2 2 2 5 2 3 2" xfId="16358"/>
    <cellStyle name="Normal 3 2 2 2 5 2 3 2 2" xfId="16359"/>
    <cellStyle name="Normal 3 2 2 2 5 2 3 2 2 2" xfId="16360"/>
    <cellStyle name="Normal 3 2 2 2 5 2 3 2 2 2 2" xfId="16361"/>
    <cellStyle name="Normal 3 2 2 2 5 2 3 2 2 3" xfId="16362"/>
    <cellStyle name="Normal 3 2 2 2 5 2 3 2 3" xfId="16363"/>
    <cellStyle name="Normal 3 2 2 2 5 2 3 2 3 2" xfId="16364"/>
    <cellStyle name="Normal 3 2 2 2 5 2 3 2 4" xfId="16365"/>
    <cellStyle name="Normal 3 2 2 2 5 2 3 3" xfId="16366"/>
    <cellStyle name="Normal 3 2 2 2 5 2 3 3 2" xfId="16367"/>
    <cellStyle name="Normal 3 2 2 2 5 2 3 3 2 2" xfId="16368"/>
    <cellStyle name="Normal 3 2 2 2 5 2 3 3 3" xfId="16369"/>
    <cellStyle name="Normal 3 2 2 2 5 2 3 4" xfId="16370"/>
    <cellStyle name="Normal 3 2 2 2 5 2 3 4 2" xfId="16371"/>
    <cellStyle name="Normal 3 2 2 2 5 2 3 5" xfId="16372"/>
    <cellStyle name="Normal 3 2 2 2 5 2 4" xfId="16373"/>
    <cellStyle name="Normal 3 2 2 2 5 2 4 2" xfId="16374"/>
    <cellStyle name="Normal 3 2 2 2 5 2 4 2 2" xfId="16375"/>
    <cellStyle name="Normal 3 2 2 2 5 2 4 2 2 2" xfId="16376"/>
    <cellStyle name="Normal 3 2 2 2 5 2 4 2 3" xfId="16377"/>
    <cellStyle name="Normal 3 2 2 2 5 2 4 3" xfId="16378"/>
    <cellStyle name="Normal 3 2 2 2 5 2 4 3 2" xfId="16379"/>
    <cellStyle name="Normal 3 2 2 2 5 2 4 4" xfId="16380"/>
    <cellStyle name="Normal 3 2 2 2 5 2 5" xfId="16381"/>
    <cellStyle name="Normal 3 2 2 2 5 2 5 2" xfId="16382"/>
    <cellStyle name="Normal 3 2 2 2 5 2 5 2 2" xfId="16383"/>
    <cellStyle name="Normal 3 2 2 2 5 2 5 2 2 2" xfId="16384"/>
    <cellStyle name="Normal 3 2 2 2 5 2 5 2 3" xfId="16385"/>
    <cellStyle name="Normal 3 2 2 2 5 2 5 3" xfId="16386"/>
    <cellStyle name="Normal 3 2 2 2 5 2 5 3 2" xfId="16387"/>
    <cellStyle name="Normal 3 2 2 2 5 2 5 4" xfId="16388"/>
    <cellStyle name="Normal 3 2 2 2 5 2 6" xfId="16389"/>
    <cellStyle name="Normal 3 2 2 2 5 2 6 2" xfId="16390"/>
    <cellStyle name="Normal 3 2 2 2 5 2 6 2 2" xfId="16391"/>
    <cellStyle name="Normal 3 2 2 2 5 2 6 3" xfId="16392"/>
    <cellStyle name="Normal 3 2 2 2 5 2 7" xfId="16393"/>
    <cellStyle name="Normal 3 2 2 2 5 2 7 2" xfId="16394"/>
    <cellStyle name="Normal 3 2 2 2 5 2 8" xfId="16395"/>
    <cellStyle name="Normal 3 2 2 2 5 2 8 2" xfId="16396"/>
    <cellStyle name="Normal 3 2 2 2 5 2 9" xfId="16397"/>
    <cellStyle name="Normal 3 2 2 2 5 3" xfId="16398"/>
    <cellStyle name="Normal 3 2 2 2 5 3 2" xfId="16399"/>
    <cellStyle name="Normal 3 2 2 2 5 3 2 2" xfId="16400"/>
    <cellStyle name="Normal 3 2 2 2 5 3 2 2 2" xfId="16401"/>
    <cellStyle name="Normal 3 2 2 2 5 3 2 2 2 2" xfId="16402"/>
    <cellStyle name="Normal 3 2 2 2 5 3 2 2 2 2 2" xfId="16403"/>
    <cellStyle name="Normal 3 2 2 2 5 3 2 2 2 3" xfId="16404"/>
    <cellStyle name="Normal 3 2 2 2 5 3 2 2 3" xfId="16405"/>
    <cellStyle name="Normal 3 2 2 2 5 3 2 2 3 2" xfId="16406"/>
    <cellStyle name="Normal 3 2 2 2 5 3 2 2 4" xfId="16407"/>
    <cellStyle name="Normal 3 2 2 2 5 3 2 3" xfId="16408"/>
    <cellStyle name="Normal 3 2 2 2 5 3 2 3 2" xfId="16409"/>
    <cellStyle name="Normal 3 2 2 2 5 3 2 3 2 2" xfId="16410"/>
    <cellStyle name="Normal 3 2 2 2 5 3 2 3 3" xfId="16411"/>
    <cellStyle name="Normal 3 2 2 2 5 3 2 4" xfId="16412"/>
    <cellStyle name="Normal 3 2 2 2 5 3 2 4 2" xfId="16413"/>
    <cellStyle name="Normal 3 2 2 2 5 3 2 5" xfId="16414"/>
    <cellStyle name="Normal 3 2 2 2 5 3 3" xfId="16415"/>
    <cellStyle name="Normal 3 2 2 2 5 3 3 2" xfId="16416"/>
    <cellStyle name="Normal 3 2 2 2 5 3 3 2 2" xfId="16417"/>
    <cellStyle name="Normal 3 2 2 2 5 3 3 2 2 2" xfId="16418"/>
    <cellStyle name="Normal 3 2 2 2 5 3 3 2 3" xfId="16419"/>
    <cellStyle name="Normal 3 2 2 2 5 3 3 3" xfId="16420"/>
    <cellStyle name="Normal 3 2 2 2 5 3 3 3 2" xfId="16421"/>
    <cellStyle name="Normal 3 2 2 2 5 3 3 4" xfId="16422"/>
    <cellStyle name="Normal 3 2 2 2 5 3 4" xfId="16423"/>
    <cellStyle name="Normal 3 2 2 2 5 3 4 2" xfId="16424"/>
    <cellStyle name="Normal 3 2 2 2 5 3 4 2 2" xfId="16425"/>
    <cellStyle name="Normal 3 2 2 2 5 3 4 2 2 2" xfId="16426"/>
    <cellStyle name="Normal 3 2 2 2 5 3 4 2 3" xfId="16427"/>
    <cellStyle name="Normal 3 2 2 2 5 3 4 3" xfId="16428"/>
    <cellStyle name="Normal 3 2 2 2 5 3 4 3 2" xfId="16429"/>
    <cellStyle name="Normal 3 2 2 2 5 3 4 4" xfId="16430"/>
    <cellStyle name="Normal 3 2 2 2 5 3 5" xfId="16431"/>
    <cellStyle name="Normal 3 2 2 2 5 3 5 2" xfId="16432"/>
    <cellStyle name="Normal 3 2 2 2 5 3 5 2 2" xfId="16433"/>
    <cellStyle name="Normal 3 2 2 2 5 3 5 3" xfId="16434"/>
    <cellStyle name="Normal 3 2 2 2 5 3 6" xfId="16435"/>
    <cellStyle name="Normal 3 2 2 2 5 3 6 2" xfId="16436"/>
    <cellStyle name="Normal 3 2 2 2 5 3 7" xfId="16437"/>
    <cellStyle name="Normal 3 2 2 2 5 3 7 2" xfId="16438"/>
    <cellStyle name="Normal 3 2 2 2 5 3 8" xfId="16439"/>
    <cellStyle name="Normal 3 2 2 2 5 4" xfId="16440"/>
    <cellStyle name="Normal 3 2 2 2 5 4 2" xfId="16441"/>
    <cellStyle name="Normal 3 2 2 2 5 4 2 2" xfId="16442"/>
    <cellStyle name="Normal 3 2 2 2 5 4 2 2 2" xfId="16443"/>
    <cellStyle name="Normal 3 2 2 2 5 4 2 2 2 2" xfId="16444"/>
    <cellStyle name="Normal 3 2 2 2 5 4 2 2 3" xfId="16445"/>
    <cellStyle name="Normal 3 2 2 2 5 4 2 3" xfId="16446"/>
    <cellStyle name="Normal 3 2 2 2 5 4 2 3 2" xfId="16447"/>
    <cellStyle name="Normal 3 2 2 2 5 4 2 4" xfId="16448"/>
    <cellStyle name="Normal 3 2 2 2 5 4 3" xfId="16449"/>
    <cellStyle name="Normal 3 2 2 2 5 4 3 2" xfId="16450"/>
    <cellStyle name="Normal 3 2 2 2 5 4 3 2 2" xfId="16451"/>
    <cellStyle name="Normal 3 2 2 2 5 4 3 3" xfId="16452"/>
    <cellStyle name="Normal 3 2 2 2 5 4 4" xfId="16453"/>
    <cellStyle name="Normal 3 2 2 2 5 4 4 2" xfId="16454"/>
    <cellStyle name="Normal 3 2 2 2 5 4 5" xfId="16455"/>
    <cellStyle name="Normal 3 2 2 2 5 5" xfId="16456"/>
    <cellStyle name="Normal 3 2 2 2 5 5 2" xfId="16457"/>
    <cellStyle name="Normal 3 2 2 2 5 5 2 2" xfId="16458"/>
    <cellStyle name="Normal 3 2 2 2 5 5 2 2 2" xfId="16459"/>
    <cellStyle name="Normal 3 2 2 2 5 5 2 3" xfId="16460"/>
    <cellStyle name="Normal 3 2 2 2 5 5 3" xfId="16461"/>
    <cellStyle name="Normal 3 2 2 2 5 5 3 2" xfId="16462"/>
    <cellStyle name="Normal 3 2 2 2 5 5 4" xfId="16463"/>
    <cellStyle name="Normal 3 2 2 2 5 6" xfId="16464"/>
    <cellStyle name="Normal 3 2 2 2 5 6 2" xfId="16465"/>
    <cellStyle name="Normal 3 2 2 2 5 6 2 2" xfId="16466"/>
    <cellStyle name="Normal 3 2 2 2 5 6 2 2 2" xfId="16467"/>
    <cellStyle name="Normal 3 2 2 2 5 6 2 3" xfId="16468"/>
    <cellStyle name="Normal 3 2 2 2 5 6 3" xfId="16469"/>
    <cellStyle name="Normal 3 2 2 2 5 6 3 2" xfId="16470"/>
    <cellStyle name="Normal 3 2 2 2 5 6 4" xfId="16471"/>
    <cellStyle name="Normal 3 2 2 2 5 7" xfId="16472"/>
    <cellStyle name="Normal 3 2 2 2 5 7 2" xfId="16473"/>
    <cellStyle name="Normal 3 2 2 2 5 7 2 2" xfId="16474"/>
    <cellStyle name="Normal 3 2 2 2 5 7 3" xfId="16475"/>
    <cellStyle name="Normal 3 2 2 2 5 8" xfId="16476"/>
    <cellStyle name="Normal 3 2 2 2 5 8 2" xfId="16477"/>
    <cellStyle name="Normal 3 2 2 2 5 9" xfId="16478"/>
    <cellStyle name="Normal 3 2 2 2 5 9 2" xfId="16479"/>
    <cellStyle name="Normal 3 2 2 2 6" xfId="16480"/>
    <cellStyle name="Normal 3 2 2 2 6 10" xfId="16481"/>
    <cellStyle name="Normal 3 2 2 2 6 2" xfId="16482"/>
    <cellStyle name="Normal 3 2 2 2 6 2 2" xfId="16483"/>
    <cellStyle name="Normal 3 2 2 2 6 2 2 2" xfId="16484"/>
    <cellStyle name="Normal 3 2 2 2 6 2 2 2 2" xfId="16485"/>
    <cellStyle name="Normal 3 2 2 2 6 2 2 2 2 2" xfId="16486"/>
    <cellStyle name="Normal 3 2 2 2 6 2 2 2 2 2 2" xfId="16487"/>
    <cellStyle name="Normal 3 2 2 2 6 2 2 2 2 2 2 2" xfId="16488"/>
    <cellStyle name="Normal 3 2 2 2 6 2 2 2 2 2 3" xfId="16489"/>
    <cellStyle name="Normal 3 2 2 2 6 2 2 2 2 3" xfId="16490"/>
    <cellStyle name="Normal 3 2 2 2 6 2 2 2 2 3 2" xfId="16491"/>
    <cellStyle name="Normal 3 2 2 2 6 2 2 2 2 4" xfId="16492"/>
    <cellStyle name="Normal 3 2 2 2 6 2 2 2 3" xfId="16493"/>
    <cellStyle name="Normal 3 2 2 2 6 2 2 2 3 2" xfId="16494"/>
    <cellStyle name="Normal 3 2 2 2 6 2 2 2 3 2 2" xfId="16495"/>
    <cellStyle name="Normal 3 2 2 2 6 2 2 2 3 3" xfId="16496"/>
    <cellStyle name="Normal 3 2 2 2 6 2 2 2 4" xfId="16497"/>
    <cellStyle name="Normal 3 2 2 2 6 2 2 2 4 2" xfId="16498"/>
    <cellStyle name="Normal 3 2 2 2 6 2 2 2 5" xfId="16499"/>
    <cellStyle name="Normal 3 2 2 2 6 2 2 3" xfId="16500"/>
    <cellStyle name="Normal 3 2 2 2 6 2 2 3 2" xfId="16501"/>
    <cellStyle name="Normal 3 2 2 2 6 2 2 3 2 2" xfId="16502"/>
    <cellStyle name="Normal 3 2 2 2 6 2 2 3 2 2 2" xfId="16503"/>
    <cellStyle name="Normal 3 2 2 2 6 2 2 3 2 3" xfId="16504"/>
    <cellStyle name="Normal 3 2 2 2 6 2 2 3 3" xfId="16505"/>
    <cellStyle name="Normal 3 2 2 2 6 2 2 3 3 2" xfId="16506"/>
    <cellStyle name="Normal 3 2 2 2 6 2 2 3 4" xfId="16507"/>
    <cellStyle name="Normal 3 2 2 2 6 2 2 4" xfId="16508"/>
    <cellStyle name="Normal 3 2 2 2 6 2 2 4 2" xfId="16509"/>
    <cellStyle name="Normal 3 2 2 2 6 2 2 4 2 2" xfId="16510"/>
    <cellStyle name="Normal 3 2 2 2 6 2 2 4 2 2 2" xfId="16511"/>
    <cellStyle name="Normal 3 2 2 2 6 2 2 4 2 3" xfId="16512"/>
    <cellStyle name="Normal 3 2 2 2 6 2 2 4 3" xfId="16513"/>
    <cellStyle name="Normal 3 2 2 2 6 2 2 4 3 2" xfId="16514"/>
    <cellStyle name="Normal 3 2 2 2 6 2 2 4 4" xfId="16515"/>
    <cellStyle name="Normal 3 2 2 2 6 2 2 5" xfId="16516"/>
    <cellStyle name="Normal 3 2 2 2 6 2 2 5 2" xfId="16517"/>
    <cellStyle name="Normal 3 2 2 2 6 2 2 5 2 2" xfId="16518"/>
    <cellStyle name="Normal 3 2 2 2 6 2 2 5 3" xfId="16519"/>
    <cellStyle name="Normal 3 2 2 2 6 2 2 6" xfId="16520"/>
    <cellStyle name="Normal 3 2 2 2 6 2 2 6 2" xfId="16521"/>
    <cellStyle name="Normal 3 2 2 2 6 2 2 7" xfId="16522"/>
    <cellStyle name="Normal 3 2 2 2 6 2 2 7 2" xfId="16523"/>
    <cellStyle name="Normal 3 2 2 2 6 2 2 8" xfId="16524"/>
    <cellStyle name="Normal 3 2 2 2 6 2 3" xfId="16525"/>
    <cellStyle name="Normal 3 2 2 2 6 2 3 2" xfId="16526"/>
    <cellStyle name="Normal 3 2 2 2 6 2 3 2 2" xfId="16527"/>
    <cellStyle name="Normal 3 2 2 2 6 2 3 2 2 2" xfId="16528"/>
    <cellStyle name="Normal 3 2 2 2 6 2 3 2 2 2 2" xfId="16529"/>
    <cellStyle name="Normal 3 2 2 2 6 2 3 2 2 3" xfId="16530"/>
    <cellStyle name="Normal 3 2 2 2 6 2 3 2 3" xfId="16531"/>
    <cellStyle name="Normal 3 2 2 2 6 2 3 2 3 2" xfId="16532"/>
    <cellStyle name="Normal 3 2 2 2 6 2 3 2 4" xfId="16533"/>
    <cellStyle name="Normal 3 2 2 2 6 2 3 3" xfId="16534"/>
    <cellStyle name="Normal 3 2 2 2 6 2 3 3 2" xfId="16535"/>
    <cellStyle name="Normal 3 2 2 2 6 2 3 3 2 2" xfId="16536"/>
    <cellStyle name="Normal 3 2 2 2 6 2 3 3 3" xfId="16537"/>
    <cellStyle name="Normal 3 2 2 2 6 2 3 4" xfId="16538"/>
    <cellStyle name="Normal 3 2 2 2 6 2 3 4 2" xfId="16539"/>
    <cellStyle name="Normal 3 2 2 2 6 2 3 5" xfId="16540"/>
    <cellStyle name="Normal 3 2 2 2 6 2 4" xfId="16541"/>
    <cellStyle name="Normal 3 2 2 2 6 2 4 2" xfId="16542"/>
    <cellStyle name="Normal 3 2 2 2 6 2 4 2 2" xfId="16543"/>
    <cellStyle name="Normal 3 2 2 2 6 2 4 2 2 2" xfId="16544"/>
    <cellStyle name="Normal 3 2 2 2 6 2 4 2 3" xfId="16545"/>
    <cellStyle name="Normal 3 2 2 2 6 2 4 3" xfId="16546"/>
    <cellStyle name="Normal 3 2 2 2 6 2 4 3 2" xfId="16547"/>
    <cellStyle name="Normal 3 2 2 2 6 2 4 4" xfId="16548"/>
    <cellStyle name="Normal 3 2 2 2 6 2 5" xfId="16549"/>
    <cellStyle name="Normal 3 2 2 2 6 2 5 2" xfId="16550"/>
    <cellStyle name="Normal 3 2 2 2 6 2 5 2 2" xfId="16551"/>
    <cellStyle name="Normal 3 2 2 2 6 2 5 2 2 2" xfId="16552"/>
    <cellStyle name="Normal 3 2 2 2 6 2 5 2 3" xfId="16553"/>
    <cellStyle name="Normal 3 2 2 2 6 2 5 3" xfId="16554"/>
    <cellStyle name="Normal 3 2 2 2 6 2 5 3 2" xfId="16555"/>
    <cellStyle name="Normal 3 2 2 2 6 2 5 4" xfId="16556"/>
    <cellStyle name="Normal 3 2 2 2 6 2 6" xfId="16557"/>
    <cellStyle name="Normal 3 2 2 2 6 2 6 2" xfId="16558"/>
    <cellStyle name="Normal 3 2 2 2 6 2 6 2 2" xfId="16559"/>
    <cellStyle name="Normal 3 2 2 2 6 2 6 3" xfId="16560"/>
    <cellStyle name="Normal 3 2 2 2 6 2 7" xfId="16561"/>
    <cellStyle name="Normal 3 2 2 2 6 2 7 2" xfId="16562"/>
    <cellStyle name="Normal 3 2 2 2 6 2 8" xfId="16563"/>
    <cellStyle name="Normal 3 2 2 2 6 2 8 2" xfId="16564"/>
    <cellStyle name="Normal 3 2 2 2 6 2 9" xfId="16565"/>
    <cellStyle name="Normal 3 2 2 2 6 3" xfId="16566"/>
    <cellStyle name="Normal 3 2 2 2 6 3 2" xfId="16567"/>
    <cellStyle name="Normal 3 2 2 2 6 3 2 2" xfId="16568"/>
    <cellStyle name="Normal 3 2 2 2 6 3 2 2 2" xfId="16569"/>
    <cellStyle name="Normal 3 2 2 2 6 3 2 2 2 2" xfId="16570"/>
    <cellStyle name="Normal 3 2 2 2 6 3 2 2 2 2 2" xfId="16571"/>
    <cellStyle name="Normal 3 2 2 2 6 3 2 2 2 3" xfId="16572"/>
    <cellStyle name="Normal 3 2 2 2 6 3 2 2 3" xfId="16573"/>
    <cellStyle name="Normal 3 2 2 2 6 3 2 2 3 2" xfId="16574"/>
    <cellStyle name="Normal 3 2 2 2 6 3 2 2 4" xfId="16575"/>
    <cellStyle name="Normal 3 2 2 2 6 3 2 3" xfId="16576"/>
    <cellStyle name="Normal 3 2 2 2 6 3 2 3 2" xfId="16577"/>
    <cellStyle name="Normal 3 2 2 2 6 3 2 3 2 2" xfId="16578"/>
    <cellStyle name="Normal 3 2 2 2 6 3 2 3 3" xfId="16579"/>
    <cellStyle name="Normal 3 2 2 2 6 3 2 4" xfId="16580"/>
    <cellStyle name="Normal 3 2 2 2 6 3 2 4 2" xfId="16581"/>
    <cellStyle name="Normal 3 2 2 2 6 3 2 5" xfId="16582"/>
    <cellStyle name="Normal 3 2 2 2 6 3 3" xfId="16583"/>
    <cellStyle name="Normal 3 2 2 2 6 3 3 2" xfId="16584"/>
    <cellStyle name="Normal 3 2 2 2 6 3 3 2 2" xfId="16585"/>
    <cellStyle name="Normal 3 2 2 2 6 3 3 2 2 2" xfId="16586"/>
    <cellStyle name="Normal 3 2 2 2 6 3 3 2 3" xfId="16587"/>
    <cellStyle name="Normal 3 2 2 2 6 3 3 3" xfId="16588"/>
    <cellStyle name="Normal 3 2 2 2 6 3 3 3 2" xfId="16589"/>
    <cellStyle name="Normal 3 2 2 2 6 3 3 4" xfId="16590"/>
    <cellStyle name="Normal 3 2 2 2 6 3 4" xfId="16591"/>
    <cellStyle name="Normal 3 2 2 2 6 3 4 2" xfId="16592"/>
    <cellStyle name="Normal 3 2 2 2 6 3 4 2 2" xfId="16593"/>
    <cellStyle name="Normal 3 2 2 2 6 3 4 2 2 2" xfId="16594"/>
    <cellStyle name="Normal 3 2 2 2 6 3 4 2 3" xfId="16595"/>
    <cellStyle name="Normal 3 2 2 2 6 3 4 3" xfId="16596"/>
    <cellStyle name="Normal 3 2 2 2 6 3 4 3 2" xfId="16597"/>
    <cellStyle name="Normal 3 2 2 2 6 3 4 4" xfId="16598"/>
    <cellStyle name="Normal 3 2 2 2 6 3 5" xfId="16599"/>
    <cellStyle name="Normal 3 2 2 2 6 3 5 2" xfId="16600"/>
    <cellStyle name="Normal 3 2 2 2 6 3 5 2 2" xfId="16601"/>
    <cellStyle name="Normal 3 2 2 2 6 3 5 3" xfId="16602"/>
    <cellStyle name="Normal 3 2 2 2 6 3 6" xfId="16603"/>
    <cellStyle name="Normal 3 2 2 2 6 3 6 2" xfId="16604"/>
    <cellStyle name="Normal 3 2 2 2 6 3 7" xfId="16605"/>
    <cellStyle name="Normal 3 2 2 2 6 3 7 2" xfId="16606"/>
    <cellStyle name="Normal 3 2 2 2 6 3 8" xfId="16607"/>
    <cellStyle name="Normal 3 2 2 2 6 4" xfId="16608"/>
    <cellStyle name="Normal 3 2 2 2 6 4 2" xfId="16609"/>
    <cellStyle name="Normal 3 2 2 2 6 4 2 2" xfId="16610"/>
    <cellStyle name="Normal 3 2 2 2 6 4 2 2 2" xfId="16611"/>
    <cellStyle name="Normal 3 2 2 2 6 4 2 2 2 2" xfId="16612"/>
    <cellStyle name="Normal 3 2 2 2 6 4 2 2 3" xfId="16613"/>
    <cellStyle name="Normal 3 2 2 2 6 4 2 3" xfId="16614"/>
    <cellStyle name="Normal 3 2 2 2 6 4 2 3 2" xfId="16615"/>
    <cellStyle name="Normal 3 2 2 2 6 4 2 4" xfId="16616"/>
    <cellStyle name="Normal 3 2 2 2 6 4 3" xfId="16617"/>
    <cellStyle name="Normal 3 2 2 2 6 4 3 2" xfId="16618"/>
    <cellStyle name="Normal 3 2 2 2 6 4 3 2 2" xfId="16619"/>
    <cellStyle name="Normal 3 2 2 2 6 4 3 3" xfId="16620"/>
    <cellStyle name="Normal 3 2 2 2 6 4 4" xfId="16621"/>
    <cellStyle name="Normal 3 2 2 2 6 4 4 2" xfId="16622"/>
    <cellStyle name="Normal 3 2 2 2 6 4 5" xfId="16623"/>
    <cellStyle name="Normal 3 2 2 2 6 5" xfId="16624"/>
    <cellStyle name="Normal 3 2 2 2 6 5 2" xfId="16625"/>
    <cellStyle name="Normal 3 2 2 2 6 5 2 2" xfId="16626"/>
    <cellStyle name="Normal 3 2 2 2 6 5 2 2 2" xfId="16627"/>
    <cellStyle name="Normal 3 2 2 2 6 5 2 3" xfId="16628"/>
    <cellStyle name="Normal 3 2 2 2 6 5 3" xfId="16629"/>
    <cellStyle name="Normal 3 2 2 2 6 5 3 2" xfId="16630"/>
    <cellStyle name="Normal 3 2 2 2 6 5 4" xfId="16631"/>
    <cellStyle name="Normal 3 2 2 2 6 6" xfId="16632"/>
    <cellStyle name="Normal 3 2 2 2 6 6 2" xfId="16633"/>
    <cellStyle name="Normal 3 2 2 2 6 6 2 2" xfId="16634"/>
    <cellStyle name="Normal 3 2 2 2 6 6 2 2 2" xfId="16635"/>
    <cellStyle name="Normal 3 2 2 2 6 6 2 3" xfId="16636"/>
    <cellStyle name="Normal 3 2 2 2 6 6 3" xfId="16637"/>
    <cellStyle name="Normal 3 2 2 2 6 6 3 2" xfId="16638"/>
    <cellStyle name="Normal 3 2 2 2 6 6 4" xfId="16639"/>
    <cellStyle name="Normal 3 2 2 2 6 7" xfId="16640"/>
    <cellStyle name="Normal 3 2 2 2 6 7 2" xfId="16641"/>
    <cellStyle name="Normal 3 2 2 2 6 7 2 2" xfId="16642"/>
    <cellStyle name="Normal 3 2 2 2 6 7 3" xfId="16643"/>
    <cellStyle name="Normal 3 2 2 2 6 8" xfId="16644"/>
    <cellStyle name="Normal 3 2 2 2 6 8 2" xfId="16645"/>
    <cellStyle name="Normal 3 2 2 2 6 9" xfId="16646"/>
    <cellStyle name="Normal 3 2 2 2 6 9 2" xfId="16647"/>
    <cellStyle name="Normal 3 2 2 2 7" xfId="16648"/>
    <cellStyle name="Normal 3 2 2 2 7 2" xfId="16649"/>
    <cellStyle name="Normal 3 2 2 2 7 2 2" xfId="16650"/>
    <cellStyle name="Normal 3 2 2 2 7 2 2 2" xfId="16651"/>
    <cellStyle name="Normal 3 2 2 2 7 2 2 2 2" xfId="16652"/>
    <cellStyle name="Normal 3 2 2 2 7 2 2 2 2 2" xfId="16653"/>
    <cellStyle name="Normal 3 2 2 2 7 2 2 2 2 2 2" xfId="16654"/>
    <cellStyle name="Normal 3 2 2 2 7 2 2 2 2 3" xfId="16655"/>
    <cellStyle name="Normal 3 2 2 2 7 2 2 2 3" xfId="16656"/>
    <cellStyle name="Normal 3 2 2 2 7 2 2 2 3 2" xfId="16657"/>
    <cellStyle name="Normal 3 2 2 2 7 2 2 2 4" xfId="16658"/>
    <cellStyle name="Normal 3 2 2 2 7 2 2 3" xfId="16659"/>
    <cellStyle name="Normal 3 2 2 2 7 2 2 3 2" xfId="16660"/>
    <cellStyle name="Normal 3 2 2 2 7 2 2 3 2 2" xfId="16661"/>
    <cellStyle name="Normal 3 2 2 2 7 2 2 3 3" xfId="16662"/>
    <cellStyle name="Normal 3 2 2 2 7 2 2 4" xfId="16663"/>
    <cellStyle name="Normal 3 2 2 2 7 2 2 4 2" xfId="16664"/>
    <cellStyle name="Normal 3 2 2 2 7 2 2 5" xfId="16665"/>
    <cellStyle name="Normal 3 2 2 2 7 2 3" xfId="16666"/>
    <cellStyle name="Normal 3 2 2 2 7 2 3 2" xfId="16667"/>
    <cellStyle name="Normal 3 2 2 2 7 2 3 2 2" xfId="16668"/>
    <cellStyle name="Normal 3 2 2 2 7 2 3 2 2 2" xfId="16669"/>
    <cellStyle name="Normal 3 2 2 2 7 2 3 2 3" xfId="16670"/>
    <cellStyle name="Normal 3 2 2 2 7 2 3 3" xfId="16671"/>
    <cellStyle name="Normal 3 2 2 2 7 2 3 3 2" xfId="16672"/>
    <cellStyle name="Normal 3 2 2 2 7 2 3 4" xfId="16673"/>
    <cellStyle name="Normal 3 2 2 2 7 2 4" xfId="16674"/>
    <cellStyle name="Normal 3 2 2 2 7 2 4 2" xfId="16675"/>
    <cellStyle name="Normal 3 2 2 2 7 2 4 2 2" xfId="16676"/>
    <cellStyle name="Normal 3 2 2 2 7 2 4 2 2 2" xfId="16677"/>
    <cellStyle name="Normal 3 2 2 2 7 2 4 2 3" xfId="16678"/>
    <cellStyle name="Normal 3 2 2 2 7 2 4 3" xfId="16679"/>
    <cellStyle name="Normal 3 2 2 2 7 2 4 3 2" xfId="16680"/>
    <cellStyle name="Normal 3 2 2 2 7 2 4 4" xfId="16681"/>
    <cellStyle name="Normal 3 2 2 2 7 2 5" xfId="16682"/>
    <cellStyle name="Normal 3 2 2 2 7 2 5 2" xfId="16683"/>
    <cellStyle name="Normal 3 2 2 2 7 2 5 2 2" xfId="16684"/>
    <cellStyle name="Normal 3 2 2 2 7 2 5 3" xfId="16685"/>
    <cellStyle name="Normal 3 2 2 2 7 2 6" xfId="16686"/>
    <cellStyle name="Normal 3 2 2 2 7 2 6 2" xfId="16687"/>
    <cellStyle name="Normal 3 2 2 2 7 2 7" xfId="16688"/>
    <cellStyle name="Normal 3 2 2 2 7 2 7 2" xfId="16689"/>
    <cellStyle name="Normal 3 2 2 2 7 2 8" xfId="16690"/>
    <cellStyle name="Normal 3 2 2 2 7 3" xfId="16691"/>
    <cellStyle name="Normal 3 2 2 2 7 3 2" xfId="16692"/>
    <cellStyle name="Normal 3 2 2 2 7 3 2 2" xfId="16693"/>
    <cellStyle name="Normal 3 2 2 2 7 3 2 2 2" xfId="16694"/>
    <cellStyle name="Normal 3 2 2 2 7 3 2 2 2 2" xfId="16695"/>
    <cellStyle name="Normal 3 2 2 2 7 3 2 2 3" xfId="16696"/>
    <cellStyle name="Normal 3 2 2 2 7 3 2 3" xfId="16697"/>
    <cellStyle name="Normal 3 2 2 2 7 3 2 3 2" xfId="16698"/>
    <cellStyle name="Normal 3 2 2 2 7 3 2 4" xfId="16699"/>
    <cellStyle name="Normal 3 2 2 2 7 3 3" xfId="16700"/>
    <cellStyle name="Normal 3 2 2 2 7 3 3 2" xfId="16701"/>
    <cellStyle name="Normal 3 2 2 2 7 3 3 2 2" xfId="16702"/>
    <cellStyle name="Normal 3 2 2 2 7 3 3 3" xfId="16703"/>
    <cellStyle name="Normal 3 2 2 2 7 3 4" xfId="16704"/>
    <cellStyle name="Normal 3 2 2 2 7 3 4 2" xfId="16705"/>
    <cellStyle name="Normal 3 2 2 2 7 3 5" xfId="16706"/>
    <cellStyle name="Normal 3 2 2 2 7 4" xfId="16707"/>
    <cellStyle name="Normal 3 2 2 2 7 4 2" xfId="16708"/>
    <cellStyle name="Normal 3 2 2 2 7 4 2 2" xfId="16709"/>
    <cellStyle name="Normal 3 2 2 2 7 4 2 2 2" xfId="16710"/>
    <cellStyle name="Normal 3 2 2 2 7 4 2 3" xfId="16711"/>
    <cellStyle name="Normal 3 2 2 2 7 4 3" xfId="16712"/>
    <cellStyle name="Normal 3 2 2 2 7 4 3 2" xfId="16713"/>
    <cellStyle name="Normal 3 2 2 2 7 4 4" xfId="16714"/>
    <cellStyle name="Normal 3 2 2 2 7 5" xfId="16715"/>
    <cellStyle name="Normal 3 2 2 2 7 5 2" xfId="16716"/>
    <cellStyle name="Normal 3 2 2 2 7 5 2 2" xfId="16717"/>
    <cellStyle name="Normal 3 2 2 2 7 5 2 2 2" xfId="16718"/>
    <cellStyle name="Normal 3 2 2 2 7 5 2 3" xfId="16719"/>
    <cellStyle name="Normal 3 2 2 2 7 5 3" xfId="16720"/>
    <cellStyle name="Normal 3 2 2 2 7 5 3 2" xfId="16721"/>
    <cellStyle name="Normal 3 2 2 2 7 5 4" xfId="16722"/>
    <cellStyle name="Normal 3 2 2 2 7 6" xfId="16723"/>
    <cellStyle name="Normal 3 2 2 2 7 6 2" xfId="16724"/>
    <cellStyle name="Normal 3 2 2 2 7 6 2 2" xfId="16725"/>
    <cellStyle name="Normal 3 2 2 2 7 6 3" xfId="16726"/>
    <cellStyle name="Normal 3 2 2 2 7 7" xfId="16727"/>
    <cellStyle name="Normal 3 2 2 2 7 7 2" xfId="16728"/>
    <cellStyle name="Normal 3 2 2 2 7 8" xfId="16729"/>
    <cellStyle name="Normal 3 2 2 2 7 8 2" xfId="16730"/>
    <cellStyle name="Normal 3 2 2 2 7 9" xfId="16731"/>
    <cellStyle name="Normal 3 2 2 2 8" xfId="16732"/>
    <cellStyle name="Normal 3 2 2 2 8 2" xfId="16733"/>
    <cellStyle name="Normal 3 2 2 2 8 2 2" xfId="16734"/>
    <cellStyle name="Normal 3 2 2 2 8 2 2 2" xfId="16735"/>
    <cellStyle name="Normal 3 2 2 2 8 2 2 2 2" xfId="16736"/>
    <cellStyle name="Normal 3 2 2 2 8 2 2 2 2 2" xfId="16737"/>
    <cellStyle name="Normal 3 2 2 2 8 2 2 2 3" xfId="16738"/>
    <cellStyle name="Normal 3 2 2 2 8 2 2 3" xfId="16739"/>
    <cellStyle name="Normal 3 2 2 2 8 2 2 3 2" xfId="16740"/>
    <cellStyle name="Normal 3 2 2 2 8 2 2 4" xfId="16741"/>
    <cellStyle name="Normal 3 2 2 2 8 2 3" xfId="16742"/>
    <cellStyle name="Normal 3 2 2 2 8 2 3 2" xfId="16743"/>
    <cellStyle name="Normal 3 2 2 2 8 2 3 2 2" xfId="16744"/>
    <cellStyle name="Normal 3 2 2 2 8 2 3 3" xfId="16745"/>
    <cellStyle name="Normal 3 2 2 2 8 2 4" xfId="16746"/>
    <cellStyle name="Normal 3 2 2 2 8 2 4 2" xfId="16747"/>
    <cellStyle name="Normal 3 2 2 2 8 2 5" xfId="16748"/>
    <cellStyle name="Normal 3 2 2 2 8 3" xfId="16749"/>
    <cellStyle name="Normal 3 2 2 2 8 3 2" xfId="16750"/>
    <cellStyle name="Normal 3 2 2 2 8 3 2 2" xfId="16751"/>
    <cellStyle name="Normal 3 2 2 2 8 3 2 2 2" xfId="16752"/>
    <cellStyle name="Normal 3 2 2 2 8 3 2 3" xfId="16753"/>
    <cellStyle name="Normal 3 2 2 2 8 3 3" xfId="16754"/>
    <cellStyle name="Normal 3 2 2 2 8 3 3 2" xfId="16755"/>
    <cellStyle name="Normal 3 2 2 2 8 3 4" xfId="16756"/>
    <cellStyle name="Normal 3 2 2 2 8 4" xfId="16757"/>
    <cellStyle name="Normal 3 2 2 2 8 4 2" xfId="16758"/>
    <cellStyle name="Normal 3 2 2 2 8 4 2 2" xfId="16759"/>
    <cellStyle name="Normal 3 2 2 2 8 4 2 2 2" xfId="16760"/>
    <cellStyle name="Normal 3 2 2 2 8 4 2 3" xfId="16761"/>
    <cellStyle name="Normal 3 2 2 2 8 4 3" xfId="16762"/>
    <cellStyle name="Normal 3 2 2 2 8 4 3 2" xfId="16763"/>
    <cellStyle name="Normal 3 2 2 2 8 4 4" xfId="16764"/>
    <cellStyle name="Normal 3 2 2 2 8 5" xfId="16765"/>
    <cellStyle name="Normal 3 2 2 2 8 5 2" xfId="16766"/>
    <cellStyle name="Normal 3 2 2 2 8 5 2 2" xfId="16767"/>
    <cellStyle name="Normal 3 2 2 2 8 5 3" xfId="16768"/>
    <cellStyle name="Normal 3 2 2 2 8 6" xfId="16769"/>
    <cellStyle name="Normal 3 2 2 2 8 6 2" xfId="16770"/>
    <cellStyle name="Normal 3 2 2 2 8 7" xfId="16771"/>
    <cellStyle name="Normal 3 2 2 2 8 7 2" xfId="16772"/>
    <cellStyle name="Normal 3 2 2 2 8 8" xfId="16773"/>
    <cellStyle name="Normal 3 2 2 2 9" xfId="16774"/>
    <cellStyle name="Normal 3 2 2 2 9 2" xfId="16775"/>
    <cellStyle name="Normal 3 2 2 2 9 2 2" xfId="16776"/>
    <cellStyle name="Normal 3 2 2 2 9 2 2 2" xfId="16777"/>
    <cellStyle name="Normal 3 2 2 2 9 2 2 2 2" xfId="16778"/>
    <cellStyle name="Normal 3 2 2 2 9 2 2 2 2 2" xfId="16779"/>
    <cellStyle name="Normal 3 2 2 2 9 2 2 2 3" xfId="16780"/>
    <cellStyle name="Normal 3 2 2 2 9 2 2 3" xfId="16781"/>
    <cellStyle name="Normal 3 2 2 2 9 2 2 3 2" xfId="16782"/>
    <cellStyle name="Normal 3 2 2 2 9 2 2 4" xfId="16783"/>
    <cellStyle name="Normal 3 2 2 2 9 2 3" xfId="16784"/>
    <cellStyle name="Normal 3 2 2 2 9 2 3 2" xfId="16785"/>
    <cellStyle name="Normal 3 2 2 2 9 2 3 2 2" xfId="16786"/>
    <cellStyle name="Normal 3 2 2 2 9 2 3 3" xfId="16787"/>
    <cellStyle name="Normal 3 2 2 2 9 2 4" xfId="16788"/>
    <cellStyle name="Normal 3 2 2 2 9 2 4 2" xfId="16789"/>
    <cellStyle name="Normal 3 2 2 2 9 2 5" xfId="16790"/>
    <cellStyle name="Normal 3 2 2 2 9 3" xfId="16791"/>
    <cellStyle name="Normal 3 2 2 2 9 3 2" xfId="16792"/>
    <cellStyle name="Normal 3 2 2 2 9 3 2 2" xfId="16793"/>
    <cellStyle name="Normal 3 2 2 2 9 3 2 2 2" xfId="16794"/>
    <cellStyle name="Normal 3 2 2 2 9 3 2 3" xfId="16795"/>
    <cellStyle name="Normal 3 2 2 2 9 3 3" xfId="16796"/>
    <cellStyle name="Normal 3 2 2 2 9 3 3 2" xfId="16797"/>
    <cellStyle name="Normal 3 2 2 2 9 3 4" xfId="16798"/>
    <cellStyle name="Normal 3 2 2 2 9 4" xfId="16799"/>
    <cellStyle name="Normal 3 2 2 2 9 4 2" xfId="16800"/>
    <cellStyle name="Normal 3 2 2 2 9 4 2 2" xfId="16801"/>
    <cellStyle name="Normal 3 2 2 2 9 4 2 2 2" xfId="16802"/>
    <cellStyle name="Normal 3 2 2 2 9 4 2 3" xfId="16803"/>
    <cellStyle name="Normal 3 2 2 2 9 4 3" xfId="16804"/>
    <cellStyle name="Normal 3 2 2 2 9 4 3 2" xfId="16805"/>
    <cellStyle name="Normal 3 2 2 2 9 4 4" xfId="16806"/>
    <cellStyle name="Normal 3 2 2 2 9 5" xfId="16807"/>
    <cellStyle name="Normal 3 2 2 2 9 5 2" xfId="16808"/>
    <cellStyle name="Normal 3 2 2 2 9 5 2 2" xfId="16809"/>
    <cellStyle name="Normal 3 2 2 2 9 5 3" xfId="16810"/>
    <cellStyle name="Normal 3 2 2 2 9 6" xfId="16811"/>
    <cellStyle name="Normal 3 2 2 2 9 6 2" xfId="16812"/>
    <cellStyle name="Normal 3 2 2 2 9 7" xfId="16813"/>
    <cellStyle name="Normal 3 2 2 2 9 7 2" xfId="16814"/>
    <cellStyle name="Normal 3 2 2 2 9 8" xfId="16815"/>
    <cellStyle name="Normal 3 2 2 2_Sheet1" xfId="16816"/>
    <cellStyle name="Normal 3 2 2 20" xfId="16817"/>
    <cellStyle name="Normal 3 2 2 3" xfId="16818"/>
    <cellStyle name="Normal 3 2 2 3 10" xfId="16819"/>
    <cellStyle name="Normal 3 2 2 3 10 2" xfId="16820"/>
    <cellStyle name="Normal 3 2 2 3 10 2 2" xfId="16821"/>
    <cellStyle name="Normal 3 2 2 3 10 2 2 2" xfId="16822"/>
    <cellStyle name="Normal 3 2 2 3 10 2 2 2 2" xfId="16823"/>
    <cellStyle name="Normal 3 2 2 3 10 2 2 2 2 2" xfId="16824"/>
    <cellStyle name="Normal 3 2 2 3 10 2 2 2 3" xfId="16825"/>
    <cellStyle name="Normal 3 2 2 3 10 2 2 3" xfId="16826"/>
    <cellStyle name="Normal 3 2 2 3 10 2 2 3 2" xfId="16827"/>
    <cellStyle name="Normal 3 2 2 3 10 2 2 4" xfId="16828"/>
    <cellStyle name="Normal 3 2 2 3 10 2 3" xfId="16829"/>
    <cellStyle name="Normal 3 2 2 3 10 2 3 2" xfId="16830"/>
    <cellStyle name="Normal 3 2 2 3 10 2 3 2 2" xfId="16831"/>
    <cellStyle name="Normal 3 2 2 3 10 2 3 3" xfId="16832"/>
    <cellStyle name="Normal 3 2 2 3 10 2 4" xfId="16833"/>
    <cellStyle name="Normal 3 2 2 3 10 2 4 2" xfId="16834"/>
    <cellStyle name="Normal 3 2 2 3 10 2 5" xfId="16835"/>
    <cellStyle name="Normal 3 2 2 3 10 3" xfId="16836"/>
    <cellStyle name="Normal 3 2 2 3 10 3 2" xfId="16837"/>
    <cellStyle name="Normal 3 2 2 3 10 3 2 2" xfId="16838"/>
    <cellStyle name="Normal 3 2 2 3 10 3 2 2 2" xfId="16839"/>
    <cellStyle name="Normal 3 2 2 3 10 3 2 3" xfId="16840"/>
    <cellStyle name="Normal 3 2 2 3 10 3 3" xfId="16841"/>
    <cellStyle name="Normal 3 2 2 3 10 3 3 2" xfId="16842"/>
    <cellStyle name="Normal 3 2 2 3 10 3 4" xfId="16843"/>
    <cellStyle name="Normal 3 2 2 3 10 4" xfId="16844"/>
    <cellStyle name="Normal 3 2 2 3 10 4 2" xfId="16845"/>
    <cellStyle name="Normal 3 2 2 3 10 4 2 2" xfId="16846"/>
    <cellStyle name="Normal 3 2 2 3 10 4 3" xfId="16847"/>
    <cellStyle name="Normal 3 2 2 3 10 5" xfId="16848"/>
    <cellStyle name="Normal 3 2 2 3 10 5 2" xfId="16849"/>
    <cellStyle name="Normal 3 2 2 3 10 6" xfId="16850"/>
    <cellStyle name="Normal 3 2 2 3 11" xfId="16851"/>
    <cellStyle name="Normal 3 2 2 3 11 2" xfId="16852"/>
    <cellStyle name="Normal 3 2 2 3 11 2 2" xfId="16853"/>
    <cellStyle name="Normal 3 2 2 3 11 2 2 2" xfId="16854"/>
    <cellStyle name="Normal 3 2 2 3 11 2 2 2 2" xfId="16855"/>
    <cellStyle name="Normal 3 2 2 3 11 2 2 3" xfId="16856"/>
    <cellStyle name="Normal 3 2 2 3 11 2 3" xfId="16857"/>
    <cellStyle name="Normal 3 2 2 3 11 2 3 2" xfId="16858"/>
    <cellStyle name="Normal 3 2 2 3 11 2 4" xfId="16859"/>
    <cellStyle name="Normal 3 2 2 3 11 3" xfId="16860"/>
    <cellStyle name="Normal 3 2 2 3 11 3 2" xfId="16861"/>
    <cellStyle name="Normal 3 2 2 3 11 3 2 2" xfId="16862"/>
    <cellStyle name="Normal 3 2 2 3 11 3 3" xfId="16863"/>
    <cellStyle name="Normal 3 2 2 3 11 4" xfId="16864"/>
    <cellStyle name="Normal 3 2 2 3 11 4 2" xfId="16865"/>
    <cellStyle name="Normal 3 2 2 3 11 5" xfId="16866"/>
    <cellStyle name="Normal 3 2 2 3 12" xfId="16867"/>
    <cellStyle name="Normal 3 2 2 3 12 2" xfId="16868"/>
    <cellStyle name="Normal 3 2 2 3 12 2 2" xfId="16869"/>
    <cellStyle name="Normal 3 2 2 3 12 2 2 2" xfId="16870"/>
    <cellStyle name="Normal 3 2 2 3 12 2 3" xfId="16871"/>
    <cellStyle name="Normal 3 2 2 3 12 3" xfId="16872"/>
    <cellStyle name="Normal 3 2 2 3 12 3 2" xfId="16873"/>
    <cellStyle name="Normal 3 2 2 3 12 4" xfId="16874"/>
    <cellStyle name="Normal 3 2 2 3 13" xfId="16875"/>
    <cellStyle name="Normal 3 2 2 3 13 2" xfId="16876"/>
    <cellStyle name="Normal 3 2 2 3 13 2 2" xfId="16877"/>
    <cellStyle name="Normal 3 2 2 3 13 2 2 2" xfId="16878"/>
    <cellStyle name="Normal 3 2 2 3 13 2 3" xfId="16879"/>
    <cellStyle name="Normal 3 2 2 3 13 3" xfId="16880"/>
    <cellStyle name="Normal 3 2 2 3 13 3 2" xfId="16881"/>
    <cellStyle name="Normal 3 2 2 3 13 4" xfId="16882"/>
    <cellStyle name="Normal 3 2 2 3 14" xfId="16883"/>
    <cellStyle name="Normal 3 2 2 3 14 2" xfId="16884"/>
    <cellStyle name="Normal 3 2 2 3 14 2 2" xfId="16885"/>
    <cellStyle name="Normal 3 2 2 3 14 2 2 2" xfId="16886"/>
    <cellStyle name="Normal 3 2 2 3 14 2 3" xfId="16887"/>
    <cellStyle name="Normal 3 2 2 3 14 3" xfId="16888"/>
    <cellStyle name="Normal 3 2 2 3 14 3 2" xfId="16889"/>
    <cellStyle name="Normal 3 2 2 3 14 4" xfId="16890"/>
    <cellStyle name="Normal 3 2 2 3 15" xfId="16891"/>
    <cellStyle name="Normal 3 2 2 3 15 2" xfId="16892"/>
    <cellStyle name="Normal 3 2 2 3 15 2 2" xfId="16893"/>
    <cellStyle name="Normal 3 2 2 3 15 3" xfId="16894"/>
    <cellStyle name="Normal 3 2 2 3 16" xfId="16895"/>
    <cellStyle name="Normal 3 2 2 3 16 2" xfId="16896"/>
    <cellStyle name="Normal 3 2 2 3 17" xfId="16897"/>
    <cellStyle name="Normal 3 2 2 3 17 2" xfId="16898"/>
    <cellStyle name="Normal 3 2 2 3 18" xfId="16899"/>
    <cellStyle name="Normal 3 2 2 3 2" xfId="16900"/>
    <cellStyle name="Normal 3 2 2 3 2 10" xfId="16901"/>
    <cellStyle name="Normal 3 2 2 3 2 10 2" xfId="16902"/>
    <cellStyle name="Normal 3 2 2 3 2 10 2 2" xfId="16903"/>
    <cellStyle name="Normal 3 2 2 3 2 10 2 2 2" xfId="16904"/>
    <cellStyle name="Normal 3 2 2 3 2 10 2 3" xfId="16905"/>
    <cellStyle name="Normal 3 2 2 3 2 10 3" xfId="16906"/>
    <cellStyle name="Normal 3 2 2 3 2 10 3 2" xfId="16907"/>
    <cellStyle name="Normal 3 2 2 3 2 10 4" xfId="16908"/>
    <cellStyle name="Normal 3 2 2 3 2 11" xfId="16909"/>
    <cellStyle name="Normal 3 2 2 3 2 11 2" xfId="16910"/>
    <cellStyle name="Normal 3 2 2 3 2 11 2 2" xfId="16911"/>
    <cellStyle name="Normal 3 2 2 3 2 11 2 2 2" xfId="16912"/>
    <cellStyle name="Normal 3 2 2 3 2 11 2 3" xfId="16913"/>
    <cellStyle name="Normal 3 2 2 3 2 11 3" xfId="16914"/>
    <cellStyle name="Normal 3 2 2 3 2 11 3 2" xfId="16915"/>
    <cellStyle name="Normal 3 2 2 3 2 11 4" xfId="16916"/>
    <cellStyle name="Normal 3 2 2 3 2 12" xfId="16917"/>
    <cellStyle name="Normal 3 2 2 3 2 12 2" xfId="16918"/>
    <cellStyle name="Normal 3 2 2 3 2 12 2 2" xfId="16919"/>
    <cellStyle name="Normal 3 2 2 3 2 12 2 2 2" xfId="16920"/>
    <cellStyle name="Normal 3 2 2 3 2 12 2 3" xfId="16921"/>
    <cellStyle name="Normal 3 2 2 3 2 12 3" xfId="16922"/>
    <cellStyle name="Normal 3 2 2 3 2 12 3 2" xfId="16923"/>
    <cellStyle name="Normal 3 2 2 3 2 12 4" xfId="16924"/>
    <cellStyle name="Normal 3 2 2 3 2 13" xfId="16925"/>
    <cellStyle name="Normal 3 2 2 3 2 13 2" xfId="16926"/>
    <cellStyle name="Normal 3 2 2 3 2 13 2 2" xfId="16927"/>
    <cellStyle name="Normal 3 2 2 3 2 13 3" xfId="16928"/>
    <cellStyle name="Normal 3 2 2 3 2 14" xfId="16929"/>
    <cellStyle name="Normal 3 2 2 3 2 14 2" xfId="16930"/>
    <cellStyle name="Normal 3 2 2 3 2 15" xfId="16931"/>
    <cellStyle name="Normal 3 2 2 3 2 15 2" xfId="16932"/>
    <cellStyle name="Normal 3 2 2 3 2 16" xfId="16933"/>
    <cellStyle name="Normal 3 2 2 3 2 2" xfId="16934"/>
    <cellStyle name="Normal 3 2 2 3 2 2 10" xfId="16935"/>
    <cellStyle name="Normal 3 2 2 3 2 2 2" xfId="16936"/>
    <cellStyle name="Normal 3 2 2 3 2 2 2 2" xfId="16937"/>
    <cellStyle name="Normal 3 2 2 3 2 2 2 2 2" xfId="16938"/>
    <cellStyle name="Normal 3 2 2 3 2 2 2 2 2 2" xfId="16939"/>
    <cellStyle name="Normal 3 2 2 3 2 2 2 2 2 2 2" xfId="16940"/>
    <cellStyle name="Normal 3 2 2 3 2 2 2 2 2 2 2 2" xfId="16941"/>
    <cellStyle name="Normal 3 2 2 3 2 2 2 2 2 2 2 2 2" xfId="16942"/>
    <cellStyle name="Normal 3 2 2 3 2 2 2 2 2 2 2 3" xfId="16943"/>
    <cellStyle name="Normal 3 2 2 3 2 2 2 2 2 2 3" xfId="16944"/>
    <cellStyle name="Normal 3 2 2 3 2 2 2 2 2 2 3 2" xfId="16945"/>
    <cellStyle name="Normal 3 2 2 3 2 2 2 2 2 2 4" xfId="16946"/>
    <cellStyle name="Normal 3 2 2 3 2 2 2 2 2 3" xfId="16947"/>
    <cellStyle name="Normal 3 2 2 3 2 2 2 2 2 3 2" xfId="16948"/>
    <cellStyle name="Normal 3 2 2 3 2 2 2 2 2 3 2 2" xfId="16949"/>
    <cellStyle name="Normal 3 2 2 3 2 2 2 2 2 3 3" xfId="16950"/>
    <cellStyle name="Normal 3 2 2 3 2 2 2 2 2 4" xfId="16951"/>
    <cellStyle name="Normal 3 2 2 3 2 2 2 2 2 4 2" xfId="16952"/>
    <cellStyle name="Normal 3 2 2 3 2 2 2 2 2 5" xfId="16953"/>
    <cellStyle name="Normal 3 2 2 3 2 2 2 2 3" xfId="16954"/>
    <cellStyle name="Normal 3 2 2 3 2 2 2 2 3 2" xfId="16955"/>
    <cellStyle name="Normal 3 2 2 3 2 2 2 2 3 2 2" xfId="16956"/>
    <cellStyle name="Normal 3 2 2 3 2 2 2 2 3 2 2 2" xfId="16957"/>
    <cellStyle name="Normal 3 2 2 3 2 2 2 2 3 2 3" xfId="16958"/>
    <cellStyle name="Normal 3 2 2 3 2 2 2 2 3 3" xfId="16959"/>
    <cellStyle name="Normal 3 2 2 3 2 2 2 2 3 3 2" xfId="16960"/>
    <cellStyle name="Normal 3 2 2 3 2 2 2 2 3 4" xfId="16961"/>
    <cellStyle name="Normal 3 2 2 3 2 2 2 2 4" xfId="16962"/>
    <cellStyle name="Normal 3 2 2 3 2 2 2 2 4 2" xfId="16963"/>
    <cellStyle name="Normal 3 2 2 3 2 2 2 2 4 2 2" xfId="16964"/>
    <cellStyle name="Normal 3 2 2 3 2 2 2 2 4 2 2 2" xfId="16965"/>
    <cellStyle name="Normal 3 2 2 3 2 2 2 2 4 2 3" xfId="16966"/>
    <cellStyle name="Normal 3 2 2 3 2 2 2 2 4 3" xfId="16967"/>
    <cellStyle name="Normal 3 2 2 3 2 2 2 2 4 3 2" xfId="16968"/>
    <cellStyle name="Normal 3 2 2 3 2 2 2 2 4 4" xfId="16969"/>
    <cellStyle name="Normal 3 2 2 3 2 2 2 2 5" xfId="16970"/>
    <cellStyle name="Normal 3 2 2 3 2 2 2 2 5 2" xfId="16971"/>
    <cellStyle name="Normal 3 2 2 3 2 2 2 2 5 2 2" xfId="16972"/>
    <cellStyle name="Normal 3 2 2 3 2 2 2 2 5 3" xfId="16973"/>
    <cellStyle name="Normal 3 2 2 3 2 2 2 2 6" xfId="16974"/>
    <cellStyle name="Normal 3 2 2 3 2 2 2 2 6 2" xfId="16975"/>
    <cellStyle name="Normal 3 2 2 3 2 2 2 2 7" xfId="16976"/>
    <cellStyle name="Normal 3 2 2 3 2 2 2 2 7 2" xfId="16977"/>
    <cellStyle name="Normal 3 2 2 3 2 2 2 2 8" xfId="16978"/>
    <cellStyle name="Normal 3 2 2 3 2 2 2 3" xfId="16979"/>
    <cellStyle name="Normal 3 2 2 3 2 2 2 3 2" xfId="16980"/>
    <cellStyle name="Normal 3 2 2 3 2 2 2 3 2 2" xfId="16981"/>
    <cellStyle name="Normal 3 2 2 3 2 2 2 3 2 2 2" xfId="16982"/>
    <cellStyle name="Normal 3 2 2 3 2 2 2 3 2 2 2 2" xfId="16983"/>
    <cellStyle name="Normal 3 2 2 3 2 2 2 3 2 2 3" xfId="16984"/>
    <cellStyle name="Normal 3 2 2 3 2 2 2 3 2 3" xfId="16985"/>
    <cellStyle name="Normal 3 2 2 3 2 2 2 3 2 3 2" xfId="16986"/>
    <cellStyle name="Normal 3 2 2 3 2 2 2 3 2 4" xfId="16987"/>
    <cellStyle name="Normal 3 2 2 3 2 2 2 3 3" xfId="16988"/>
    <cellStyle name="Normal 3 2 2 3 2 2 2 3 3 2" xfId="16989"/>
    <cellStyle name="Normal 3 2 2 3 2 2 2 3 3 2 2" xfId="16990"/>
    <cellStyle name="Normal 3 2 2 3 2 2 2 3 3 3" xfId="16991"/>
    <cellStyle name="Normal 3 2 2 3 2 2 2 3 4" xfId="16992"/>
    <cellStyle name="Normal 3 2 2 3 2 2 2 3 4 2" xfId="16993"/>
    <cellStyle name="Normal 3 2 2 3 2 2 2 3 5" xfId="16994"/>
    <cellStyle name="Normal 3 2 2 3 2 2 2 4" xfId="16995"/>
    <cellStyle name="Normal 3 2 2 3 2 2 2 4 2" xfId="16996"/>
    <cellStyle name="Normal 3 2 2 3 2 2 2 4 2 2" xfId="16997"/>
    <cellStyle name="Normal 3 2 2 3 2 2 2 4 2 2 2" xfId="16998"/>
    <cellStyle name="Normal 3 2 2 3 2 2 2 4 2 3" xfId="16999"/>
    <cellStyle name="Normal 3 2 2 3 2 2 2 4 3" xfId="17000"/>
    <cellStyle name="Normal 3 2 2 3 2 2 2 4 3 2" xfId="17001"/>
    <cellStyle name="Normal 3 2 2 3 2 2 2 4 4" xfId="17002"/>
    <cellStyle name="Normal 3 2 2 3 2 2 2 5" xfId="17003"/>
    <cellStyle name="Normal 3 2 2 3 2 2 2 5 2" xfId="17004"/>
    <cellStyle name="Normal 3 2 2 3 2 2 2 5 2 2" xfId="17005"/>
    <cellStyle name="Normal 3 2 2 3 2 2 2 5 2 2 2" xfId="17006"/>
    <cellStyle name="Normal 3 2 2 3 2 2 2 5 2 3" xfId="17007"/>
    <cellStyle name="Normal 3 2 2 3 2 2 2 5 3" xfId="17008"/>
    <cellStyle name="Normal 3 2 2 3 2 2 2 5 3 2" xfId="17009"/>
    <cellStyle name="Normal 3 2 2 3 2 2 2 5 4" xfId="17010"/>
    <cellStyle name="Normal 3 2 2 3 2 2 2 6" xfId="17011"/>
    <cellStyle name="Normal 3 2 2 3 2 2 2 6 2" xfId="17012"/>
    <cellStyle name="Normal 3 2 2 3 2 2 2 6 2 2" xfId="17013"/>
    <cellStyle name="Normal 3 2 2 3 2 2 2 6 3" xfId="17014"/>
    <cellStyle name="Normal 3 2 2 3 2 2 2 7" xfId="17015"/>
    <cellStyle name="Normal 3 2 2 3 2 2 2 7 2" xfId="17016"/>
    <cellStyle name="Normal 3 2 2 3 2 2 2 8" xfId="17017"/>
    <cellStyle name="Normal 3 2 2 3 2 2 2 8 2" xfId="17018"/>
    <cellStyle name="Normal 3 2 2 3 2 2 2 9" xfId="17019"/>
    <cellStyle name="Normal 3 2 2 3 2 2 3" xfId="17020"/>
    <cellStyle name="Normal 3 2 2 3 2 2 3 2" xfId="17021"/>
    <cellStyle name="Normal 3 2 2 3 2 2 3 2 2" xfId="17022"/>
    <cellStyle name="Normal 3 2 2 3 2 2 3 2 2 2" xfId="17023"/>
    <cellStyle name="Normal 3 2 2 3 2 2 3 2 2 2 2" xfId="17024"/>
    <cellStyle name="Normal 3 2 2 3 2 2 3 2 2 2 2 2" xfId="17025"/>
    <cellStyle name="Normal 3 2 2 3 2 2 3 2 2 2 3" xfId="17026"/>
    <cellStyle name="Normal 3 2 2 3 2 2 3 2 2 3" xfId="17027"/>
    <cellStyle name="Normal 3 2 2 3 2 2 3 2 2 3 2" xfId="17028"/>
    <cellStyle name="Normal 3 2 2 3 2 2 3 2 2 4" xfId="17029"/>
    <cellStyle name="Normal 3 2 2 3 2 2 3 2 3" xfId="17030"/>
    <cellStyle name="Normal 3 2 2 3 2 2 3 2 3 2" xfId="17031"/>
    <cellStyle name="Normal 3 2 2 3 2 2 3 2 3 2 2" xfId="17032"/>
    <cellStyle name="Normal 3 2 2 3 2 2 3 2 3 3" xfId="17033"/>
    <cellStyle name="Normal 3 2 2 3 2 2 3 2 4" xfId="17034"/>
    <cellStyle name="Normal 3 2 2 3 2 2 3 2 4 2" xfId="17035"/>
    <cellStyle name="Normal 3 2 2 3 2 2 3 2 5" xfId="17036"/>
    <cellStyle name="Normal 3 2 2 3 2 2 3 3" xfId="17037"/>
    <cellStyle name="Normal 3 2 2 3 2 2 3 3 2" xfId="17038"/>
    <cellStyle name="Normal 3 2 2 3 2 2 3 3 2 2" xfId="17039"/>
    <cellStyle name="Normal 3 2 2 3 2 2 3 3 2 2 2" xfId="17040"/>
    <cellStyle name="Normal 3 2 2 3 2 2 3 3 2 3" xfId="17041"/>
    <cellStyle name="Normal 3 2 2 3 2 2 3 3 3" xfId="17042"/>
    <cellStyle name="Normal 3 2 2 3 2 2 3 3 3 2" xfId="17043"/>
    <cellStyle name="Normal 3 2 2 3 2 2 3 3 4" xfId="17044"/>
    <cellStyle name="Normal 3 2 2 3 2 2 3 4" xfId="17045"/>
    <cellStyle name="Normal 3 2 2 3 2 2 3 4 2" xfId="17046"/>
    <cellStyle name="Normal 3 2 2 3 2 2 3 4 2 2" xfId="17047"/>
    <cellStyle name="Normal 3 2 2 3 2 2 3 4 2 2 2" xfId="17048"/>
    <cellStyle name="Normal 3 2 2 3 2 2 3 4 2 3" xfId="17049"/>
    <cellStyle name="Normal 3 2 2 3 2 2 3 4 3" xfId="17050"/>
    <cellStyle name="Normal 3 2 2 3 2 2 3 4 3 2" xfId="17051"/>
    <cellStyle name="Normal 3 2 2 3 2 2 3 4 4" xfId="17052"/>
    <cellStyle name="Normal 3 2 2 3 2 2 3 5" xfId="17053"/>
    <cellStyle name="Normal 3 2 2 3 2 2 3 5 2" xfId="17054"/>
    <cellStyle name="Normal 3 2 2 3 2 2 3 5 2 2" xfId="17055"/>
    <cellStyle name="Normal 3 2 2 3 2 2 3 5 3" xfId="17056"/>
    <cellStyle name="Normal 3 2 2 3 2 2 3 6" xfId="17057"/>
    <cellStyle name="Normal 3 2 2 3 2 2 3 6 2" xfId="17058"/>
    <cellStyle name="Normal 3 2 2 3 2 2 3 7" xfId="17059"/>
    <cellStyle name="Normal 3 2 2 3 2 2 3 7 2" xfId="17060"/>
    <cellStyle name="Normal 3 2 2 3 2 2 3 8" xfId="17061"/>
    <cellStyle name="Normal 3 2 2 3 2 2 4" xfId="17062"/>
    <cellStyle name="Normal 3 2 2 3 2 2 4 2" xfId="17063"/>
    <cellStyle name="Normal 3 2 2 3 2 2 4 2 2" xfId="17064"/>
    <cellStyle name="Normal 3 2 2 3 2 2 4 2 2 2" xfId="17065"/>
    <cellStyle name="Normal 3 2 2 3 2 2 4 2 2 2 2" xfId="17066"/>
    <cellStyle name="Normal 3 2 2 3 2 2 4 2 2 3" xfId="17067"/>
    <cellStyle name="Normal 3 2 2 3 2 2 4 2 3" xfId="17068"/>
    <cellStyle name="Normal 3 2 2 3 2 2 4 2 3 2" xfId="17069"/>
    <cellStyle name="Normal 3 2 2 3 2 2 4 2 4" xfId="17070"/>
    <cellStyle name="Normal 3 2 2 3 2 2 4 3" xfId="17071"/>
    <cellStyle name="Normal 3 2 2 3 2 2 4 3 2" xfId="17072"/>
    <cellStyle name="Normal 3 2 2 3 2 2 4 3 2 2" xfId="17073"/>
    <cellStyle name="Normal 3 2 2 3 2 2 4 3 3" xfId="17074"/>
    <cellStyle name="Normal 3 2 2 3 2 2 4 4" xfId="17075"/>
    <cellStyle name="Normal 3 2 2 3 2 2 4 4 2" xfId="17076"/>
    <cellStyle name="Normal 3 2 2 3 2 2 4 5" xfId="17077"/>
    <cellStyle name="Normal 3 2 2 3 2 2 5" xfId="17078"/>
    <cellStyle name="Normal 3 2 2 3 2 2 5 2" xfId="17079"/>
    <cellStyle name="Normal 3 2 2 3 2 2 5 2 2" xfId="17080"/>
    <cellStyle name="Normal 3 2 2 3 2 2 5 2 2 2" xfId="17081"/>
    <cellStyle name="Normal 3 2 2 3 2 2 5 2 3" xfId="17082"/>
    <cellStyle name="Normal 3 2 2 3 2 2 5 3" xfId="17083"/>
    <cellStyle name="Normal 3 2 2 3 2 2 5 3 2" xfId="17084"/>
    <cellStyle name="Normal 3 2 2 3 2 2 5 4" xfId="17085"/>
    <cellStyle name="Normal 3 2 2 3 2 2 6" xfId="17086"/>
    <cellStyle name="Normal 3 2 2 3 2 2 6 2" xfId="17087"/>
    <cellStyle name="Normal 3 2 2 3 2 2 6 2 2" xfId="17088"/>
    <cellStyle name="Normal 3 2 2 3 2 2 6 2 2 2" xfId="17089"/>
    <cellStyle name="Normal 3 2 2 3 2 2 6 2 3" xfId="17090"/>
    <cellStyle name="Normal 3 2 2 3 2 2 6 3" xfId="17091"/>
    <cellStyle name="Normal 3 2 2 3 2 2 6 3 2" xfId="17092"/>
    <cellStyle name="Normal 3 2 2 3 2 2 6 4" xfId="17093"/>
    <cellStyle name="Normal 3 2 2 3 2 2 7" xfId="17094"/>
    <cellStyle name="Normal 3 2 2 3 2 2 7 2" xfId="17095"/>
    <cellStyle name="Normal 3 2 2 3 2 2 7 2 2" xfId="17096"/>
    <cellStyle name="Normal 3 2 2 3 2 2 7 3" xfId="17097"/>
    <cellStyle name="Normal 3 2 2 3 2 2 8" xfId="17098"/>
    <cellStyle name="Normal 3 2 2 3 2 2 8 2" xfId="17099"/>
    <cellStyle name="Normal 3 2 2 3 2 2 9" xfId="17100"/>
    <cellStyle name="Normal 3 2 2 3 2 2 9 2" xfId="17101"/>
    <cellStyle name="Normal 3 2 2 3 2 3" xfId="17102"/>
    <cellStyle name="Normal 3 2 2 3 2 3 10" xfId="17103"/>
    <cellStyle name="Normal 3 2 2 3 2 3 2" xfId="17104"/>
    <cellStyle name="Normal 3 2 2 3 2 3 2 2" xfId="17105"/>
    <cellStyle name="Normal 3 2 2 3 2 3 2 2 2" xfId="17106"/>
    <cellStyle name="Normal 3 2 2 3 2 3 2 2 2 2" xfId="17107"/>
    <cellStyle name="Normal 3 2 2 3 2 3 2 2 2 2 2" xfId="17108"/>
    <cellStyle name="Normal 3 2 2 3 2 3 2 2 2 2 2 2" xfId="17109"/>
    <cellStyle name="Normal 3 2 2 3 2 3 2 2 2 2 2 2 2" xfId="17110"/>
    <cellStyle name="Normal 3 2 2 3 2 3 2 2 2 2 2 3" xfId="17111"/>
    <cellStyle name="Normal 3 2 2 3 2 3 2 2 2 2 3" xfId="17112"/>
    <cellStyle name="Normal 3 2 2 3 2 3 2 2 2 2 3 2" xfId="17113"/>
    <cellStyle name="Normal 3 2 2 3 2 3 2 2 2 2 4" xfId="17114"/>
    <cellStyle name="Normal 3 2 2 3 2 3 2 2 2 3" xfId="17115"/>
    <cellStyle name="Normal 3 2 2 3 2 3 2 2 2 3 2" xfId="17116"/>
    <cellStyle name="Normal 3 2 2 3 2 3 2 2 2 3 2 2" xfId="17117"/>
    <cellStyle name="Normal 3 2 2 3 2 3 2 2 2 3 3" xfId="17118"/>
    <cellStyle name="Normal 3 2 2 3 2 3 2 2 2 4" xfId="17119"/>
    <cellStyle name="Normal 3 2 2 3 2 3 2 2 2 4 2" xfId="17120"/>
    <cellStyle name="Normal 3 2 2 3 2 3 2 2 2 5" xfId="17121"/>
    <cellStyle name="Normal 3 2 2 3 2 3 2 2 3" xfId="17122"/>
    <cellStyle name="Normal 3 2 2 3 2 3 2 2 3 2" xfId="17123"/>
    <cellStyle name="Normal 3 2 2 3 2 3 2 2 3 2 2" xfId="17124"/>
    <cellStyle name="Normal 3 2 2 3 2 3 2 2 3 2 2 2" xfId="17125"/>
    <cellStyle name="Normal 3 2 2 3 2 3 2 2 3 2 3" xfId="17126"/>
    <cellStyle name="Normal 3 2 2 3 2 3 2 2 3 3" xfId="17127"/>
    <cellStyle name="Normal 3 2 2 3 2 3 2 2 3 3 2" xfId="17128"/>
    <cellStyle name="Normal 3 2 2 3 2 3 2 2 3 4" xfId="17129"/>
    <cellStyle name="Normal 3 2 2 3 2 3 2 2 4" xfId="17130"/>
    <cellStyle name="Normal 3 2 2 3 2 3 2 2 4 2" xfId="17131"/>
    <cellStyle name="Normal 3 2 2 3 2 3 2 2 4 2 2" xfId="17132"/>
    <cellStyle name="Normal 3 2 2 3 2 3 2 2 4 2 2 2" xfId="17133"/>
    <cellStyle name="Normal 3 2 2 3 2 3 2 2 4 2 3" xfId="17134"/>
    <cellStyle name="Normal 3 2 2 3 2 3 2 2 4 3" xfId="17135"/>
    <cellStyle name="Normal 3 2 2 3 2 3 2 2 4 3 2" xfId="17136"/>
    <cellStyle name="Normal 3 2 2 3 2 3 2 2 4 4" xfId="17137"/>
    <cellStyle name="Normal 3 2 2 3 2 3 2 2 5" xfId="17138"/>
    <cellStyle name="Normal 3 2 2 3 2 3 2 2 5 2" xfId="17139"/>
    <cellStyle name="Normal 3 2 2 3 2 3 2 2 5 2 2" xfId="17140"/>
    <cellStyle name="Normal 3 2 2 3 2 3 2 2 5 3" xfId="17141"/>
    <cellStyle name="Normal 3 2 2 3 2 3 2 2 6" xfId="17142"/>
    <cellStyle name="Normal 3 2 2 3 2 3 2 2 6 2" xfId="17143"/>
    <cellStyle name="Normal 3 2 2 3 2 3 2 2 7" xfId="17144"/>
    <cellStyle name="Normal 3 2 2 3 2 3 2 2 7 2" xfId="17145"/>
    <cellStyle name="Normal 3 2 2 3 2 3 2 2 8" xfId="17146"/>
    <cellStyle name="Normal 3 2 2 3 2 3 2 3" xfId="17147"/>
    <cellStyle name="Normal 3 2 2 3 2 3 2 3 2" xfId="17148"/>
    <cellStyle name="Normal 3 2 2 3 2 3 2 3 2 2" xfId="17149"/>
    <cellStyle name="Normal 3 2 2 3 2 3 2 3 2 2 2" xfId="17150"/>
    <cellStyle name="Normal 3 2 2 3 2 3 2 3 2 2 2 2" xfId="17151"/>
    <cellStyle name="Normal 3 2 2 3 2 3 2 3 2 2 3" xfId="17152"/>
    <cellStyle name="Normal 3 2 2 3 2 3 2 3 2 3" xfId="17153"/>
    <cellStyle name="Normal 3 2 2 3 2 3 2 3 2 3 2" xfId="17154"/>
    <cellStyle name="Normal 3 2 2 3 2 3 2 3 2 4" xfId="17155"/>
    <cellStyle name="Normal 3 2 2 3 2 3 2 3 3" xfId="17156"/>
    <cellStyle name="Normal 3 2 2 3 2 3 2 3 3 2" xfId="17157"/>
    <cellStyle name="Normal 3 2 2 3 2 3 2 3 3 2 2" xfId="17158"/>
    <cellStyle name="Normal 3 2 2 3 2 3 2 3 3 3" xfId="17159"/>
    <cellStyle name="Normal 3 2 2 3 2 3 2 3 4" xfId="17160"/>
    <cellStyle name="Normal 3 2 2 3 2 3 2 3 4 2" xfId="17161"/>
    <cellStyle name="Normal 3 2 2 3 2 3 2 3 5" xfId="17162"/>
    <cellStyle name="Normal 3 2 2 3 2 3 2 4" xfId="17163"/>
    <cellStyle name="Normal 3 2 2 3 2 3 2 4 2" xfId="17164"/>
    <cellStyle name="Normal 3 2 2 3 2 3 2 4 2 2" xfId="17165"/>
    <cellStyle name="Normal 3 2 2 3 2 3 2 4 2 2 2" xfId="17166"/>
    <cellStyle name="Normal 3 2 2 3 2 3 2 4 2 3" xfId="17167"/>
    <cellStyle name="Normal 3 2 2 3 2 3 2 4 3" xfId="17168"/>
    <cellStyle name="Normal 3 2 2 3 2 3 2 4 3 2" xfId="17169"/>
    <cellStyle name="Normal 3 2 2 3 2 3 2 4 4" xfId="17170"/>
    <cellStyle name="Normal 3 2 2 3 2 3 2 5" xfId="17171"/>
    <cellStyle name="Normal 3 2 2 3 2 3 2 5 2" xfId="17172"/>
    <cellStyle name="Normal 3 2 2 3 2 3 2 5 2 2" xfId="17173"/>
    <cellStyle name="Normal 3 2 2 3 2 3 2 5 2 2 2" xfId="17174"/>
    <cellStyle name="Normal 3 2 2 3 2 3 2 5 2 3" xfId="17175"/>
    <cellStyle name="Normal 3 2 2 3 2 3 2 5 3" xfId="17176"/>
    <cellStyle name="Normal 3 2 2 3 2 3 2 5 3 2" xfId="17177"/>
    <cellStyle name="Normal 3 2 2 3 2 3 2 5 4" xfId="17178"/>
    <cellStyle name="Normal 3 2 2 3 2 3 2 6" xfId="17179"/>
    <cellStyle name="Normal 3 2 2 3 2 3 2 6 2" xfId="17180"/>
    <cellStyle name="Normal 3 2 2 3 2 3 2 6 2 2" xfId="17181"/>
    <cellStyle name="Normal 3 2 2 3 2 3 2 6 3" xfId="17182"/>
    <cellStyle name="Normal 3 2 2 3 2 3 2 7" xfId="17183"/>
    <cellStyle name="Normal 3 2 2 3 2 3 2 7 2" xfId="17184"/>
    <cellStyle name="Normal 3 2 2 3 2 3 2 8" xfId="17185"/>
    <cellStyle name="Normal 3 2 2 3 2 3 2 8 2" xfId="17186"/>
    <cellStyle name="Normal 3 2 2 3 2 3 2 9" xfId="17187"/>
    <cellStyle name="Normal 3 2 2 3 2 3 3" xfId="17188"/>
    <cellStyle name="Normal 3 2 2 3 2 3 3 2" xfId="17189"/>
    <cellStyle name="Normal 3 2 2 3 2 3 3 2 2" xfId="17190"/>
    <cellStyle name="Normal 3 2 2 3 2 3 3 2 2 2" xfId="17191"/>
    <cellStyle name="Normal 3 2 2 3 2 3 3 2 2 2 2" xfId="17192"/>
    <cellStyle name="Normal 3 2 2 3 2 3 3 2 2 2 2 2" xfId="17193"/>
    <cellStyle name="Normal 3 2 2 3 2 3 3 2 2 2 3" xfId="17194"/>
    <cellStyle name="Normal 3 2 2 3 2 3 3 2 2 3" xfId="17195"/>
    <cellStyle name="Normal 3 2 2 3 2 3 3 2 2 3 2" xfId="17196"/>
    <cellStyle name="Normal 3 2 2 3 2 3 3 2 2 4" xfId="17197"/>
    <cellStyle name="Normal 3 2 2 3 2 3 3 2 3" xfId="17198"/>
    <cellStyle name="Normal 3 2 2 3 2 3 3 2 3 2" xfId="17199"/>
    <cellStyle name="Normal 3 2 2 3 2 3 3 2 3 2 2" xfId="17200"/>
    <cellStyle name="Normal 3 2 2 3 2 3 3 2 3 3" xfId="17201"/>
    <cellStyle name="Normal 3 2 2 3 2 3 3 2 4" xfId="17202"/>
    <cellStyle name="Normal 3 2 2 3 2 3 3 2 4 2" xfId="17203"/>
    <cellStyle name="Normal 3 2 2 3 2 3 3 2 5" xfId="17204"/>
    <cellStyle name="Normal 3 2 2 3 2 3 3 3" xfId="17205"/>
    <cellStyle name="Normal 3 2 2 3 2 3 3 3 2" xfId="17206"/>
    <cellStyle name="Normal 3 2 2 3 2 3 3 3 2 2" xfId="17207"/>
    <cellStyle name="Normal 3 2 2 3 2 3 3 3 2 2 2" xfId="17208"/>
    <cellStyle name="Normal 3 2 2 3 2 3 3 3 2 3" xfId="17209"/>
    <cellStyle name="Normal 3 2 2 3 2 3 3 3 3" xfId="17210"/>
    <cellStyle name="Normal 3 2 2 3 2 3 3 3 3 2" xfId="17211"/>
    <cellStyle name="Normal 3 2 2 3 2 3 3 3 4" xfId="17212"/>
    <cellStyle name="Normal 3 2 2 3 2 3 3 4" xfId="17213"/>
    <cellStyle name="Normal 3 2 2 3 2 3 3 4 2" xfId="17214"/>
    <cellStyle name="Normal 3 2 2 3 2 3 3 4 2 2" xfId="17215"/>
    <cellStyle name="Normal 3 2 2 3 2 3 3 4 2 2 2" xfId="17216"/>
    <cellStyle name="Normal 3 2 2 3 2 3 3 4 2 3" xfId="17217"/>
    <cellStyle name="Normal 3 2 2 3 2 3 3 4 3" xfId="17218"/>
    <cellStyle name="Normal 3 2 2 3 2 3 3 4 3 2" xfId="17219"/>
    <cellStyle name="Normal 3 2 2 3 2 3 3 4 4" xfId="17220"/>
    <cellStyle name="Normal 3 2 2 3 2 3 3 5" xfId="17221"/>
    <cellStyle name="Normal 3 2 2 3 2 3 3 5 2" xfId="17222"/>
    <cellStyle name="Normal 3 2 2 3 2 3 3 5 2 2" xfId="17223"/>
    <cellStyle name="Normal 3 2 2 3 2 3 3 5 3" xfId="17224"/>
    <cellStyle name="Normal 3 2 2 3 2 3 3 6" xfId="17225"/>
    <cellStyle name="Normal 3 2 2 3 2 3 3 6 2" xfId="17226"/>
    <cellStyle name="Normal 3 2 2 3 2 3 3 7" xfId="17227"/>
    <cellStyle name="Normal 3 2 2 3 2 3 3 7 2" xfId="17228"/>
    <cellStyle name="Normal 3 2 2 3 2 3 3 8" xfId="17229"/>
    <cellStyle name="Normal 3 2 2 3 2 3 4" xfId="17230"/>
    <cellStyle name="Normal 3 2 2 3 2 3 4 2" xfId="17231"/>
    <cellStyle name="Normal 3 2 2 3 2 3 4 2 2" xfId="17232"/>
    <cellStyle name="Normal 3 2 2 3 2 3 4 2 2 2" xfId="17233"/>
    <cellStyle name="Normal 3 2 2 3 2 3 4 2 2 2 2" xfId="17234"/>
    <cellStyle name="Normal 3 2 2 3 2 3 4 2 2 3" xfId="17235"/>
    <cellStyle name="Normal 3 2 2 3 2 3 4 2 3" xfId="17236"/>
    <cellStyle name="Normal 3 2 2 3 2 3 4 2 3 2" xfId="17237"/>
    <cellStyle name="Normal 3 2 2 3 2 3 4 2 4" xfId="17238"/>
    <cellStyle name="Normal 3 2 2 3 2 3 4 3" xfId="17239"/>
    <cellStyle name="Normal 3 2 2 3 2 3 4 3 2" xfId="17240"/>
    <cellStyle name="Normal 3 2 2 3 2 3 4 3 2 2" xfId="17241"/>
    <cellStyle name="Normal 3 2 2 3 2 3 4 3 3" xfId="17242"/>
    <cellStyle name="Normal 3 2 2 3 2 3 4 4" xfId="17243"/>
    <cellStyle name="Normal 3 2 2 3 2 3 4 4 2" xfId="17244"/>
    <cellStyle name="Normal 3 2 2 3 2 3 4 5" xfId="17245"/>
    <cellStyle name="Normal 3 2 2 3 2 3 5" xfId="17246"/>
    <cellStyle name="Normal 3 2 2 3 2 3 5 2" xfId="17247"/>
    <cellStyle name="Normal 3 2 2 3 2 3 5 2 2" xfId="17248"/>
    <cellStyle name="Normal 3 2 2 3 2 3 5 2 2 2" xfId="17249"/>
    <cellStyle name="Normal 3 2 2 3 2 3 5 2 3" xfId="17250"/>
    <cellStyle name="Normal 3 2 2 3 2 3 5 3" xfId="17251"/>
    <cellStyle name="Normal 3 2 2 3 2 3 5 3 2" xfId="17252"/>
    <cellStyle name="Normal 3 2 2 3 2 3 5 4" xfId="17253"/>
    <cellStyle name="Normal 3 2 2 3 2 3 6" xfId="17254"/>
    <cellStyle name="Normal 3 2 2 3 2 3 6 2" xfId="17255"/>
    <cellStyle name="Normal 3 2 2 3 2 3 6 2 2" xfId="17256"/>
    <cellStyle name="Normal 3 2 2 3 2 3 6 2 2 2" xfId="17257"/>
    <cellStyle name="Normal 3 2 2 3 2 3 6 2 3" xfId="17258"/>
    <cellStyle name="Normal 3 2 2 3 2 3 6 3" xfId="17259"/>
    <cellStyle name="Normal 3 2 2 3 2 3 6 3 2" xfId="17260"/>
    <cellStyle name="Normal 3 2 2 3 2 3 6 4" xfId="17261"/>
    <cellStyle name="Normal 3 2 2 3 2 3 7" xfId="17262"/>
    <cellStyle name="Normal 3 2 2 3 2 3 7 2" xfId="17263"/>
    <cellStyle name="Normal 3 2 2 3 2 3 7 2 2" xfId="17264"/>
    <cellStyle name="Normal 3 2 2 3 2 3 7 3" xfId="17265"/>
    <cellStyle name="Normal 3 2 2 3 2 3 8" xfId="17266"/>
    <cellStyle name="Normal 3 2 2 3 2 3 8 2" xfId="17267"/>
    <cellStyle name="Normal 3 2 2 3 2 3 9" xfId="17268"/>
    <cellStyle name="Normal 3 2 2 3 2 3 9 2" xfId="17269"/>
    <cellStyle name="Normal 3 2 2 3 2 4" xfId="17270"/>
    <cellStyle name="Normal 3 2 2 3 2 4 10" xfId="17271"/>
    <cellStyle name="Normal 3 2 2 3 2 4 2" xfId="17272"/>
    <cellStyle name="Normal 3 2 2 3 2 4 2 2" xfId="17273"/>
    <cellStyle name="Normal 3 2 2 3 2 4 2 2 2" xfId="17274"/>
    <cellStyle name="Normal 3 2 2 3 2 4 2 2 2 2" xfId="17275"/>
    <cellStyle name="Normal 3 2 2 3 2 4 2 2 2 2 2" xfId="17276"/>
    <cellStyle name="Normal 3 2 2 3 2 4 2 2 2 2 2 2" xfId="17277"/>
    <cellStyle name="Normal 3 2 2 3 2 4 2 2 2 2 2 2 2" xfId="17278"/>
    <cellStyle name="Normal 3 2 2 3 2 4 2 2 2 2 2 3" xfId="17279"/>
    <cellStyle name="Normal 3 2 2 3 2 4 2 2 2 2 3" xfId="17280"/>
    <cellStyle name="Normal 3 2 2 3 2 4 2 2 2 2 3 2" xfId="17281"/>
    <cellStyle name="Normal 3 2 2 3 2 4 2 2 2 2 4" xfId="17282"/>
    <cellStyle name="Normal 3 2 2 3 2 4 2 2 2 3" xfId="17283"/>
    <cellStyle name="Normal 3 2 2 3 2 4 2 2 2 3 2" xfId="17284"/>
    <cellStyle name="Normal 3 2 2 3 2 4 2 2 2 3 2 2" xfId="17285"/>
    <cellStyle name="Normal 3 2 2 3 2 4 2 2 2 3 3" xfId="17286"/>
    <cellStyle name="Normal 3 2 2 3 2 4 2 2 2 4" xfId="17287"/>
    <cellStyle name="Normal 3 2 2 3 2 4 2 2 2 4 2" xfId="17288"/>
    <cellStyle name="Normal 3 2 2 3 2 4 2 2 2 5" xfId="17289"/>
    <cellStyle name="Normal 3 2 2 3 2 4 2 2 3" xfId="17290"/>
    <cellStyle name="Normal 3 2 2 3 2 4 2 2 3 2" xfId="17291"/>
    <cellStyle name="Normal 3 2 2 3 2 4 2 2 3 2 2" xfId="17292"/>
    <cellStyle name="Normal 3 2 2 3 2 4 2 2 3 2 2 2" xfId="17293"/>
    <cellStyle name="Normal 3 2 2 3 2 4 2 2 3 2 3" xfId="17294"/>
    <cellStyle name="Normal 3 2 2 3 2 4 2 2 3 3" xfId="17295"/>
    <cellStyle name="Normal 3 2 2 3 2 4 2 2 3 3 2" xfId="17296"/>
    <cellStyle name="Normal 3 2 2 3 2 4 2 2 3 4" xfId="17297"/>
    <cellStyle name="Normal 3 2 2 3 2 4 2 2 4" xfId="17298"/>
    <cellStyle name="Normal 3 2 2 3 2 4 2 2 4 2" xfId="17299"/>
    <cellStyle name="Normal 3 2 2 3 2 4 2 2 4 2 2" xfId="17300"/>
    <cellStyle name="Normal 3 2 2 3 2 4 2 2 4 2 2 2" xfId="17301"/>
    <cellStyle name="Normal 3 2 2 3 2 4 2 2 4 2 3" xfId="17302"/>
    <cellStyle name="Normal 3 2 2 3 2 4 2 2 4 3" xfId="17303"/>
    <cellStyle name="Normal 3 2 2 3 2 4 2 2 4 3 2" xfId="17304"/>
    <cellStyle name="Normal 3 2 2 3 2 4 2 2 4 4" xfId="17305"/>
    <cellStyle name="Normal 3 2 2 3 2 4 2 2 5" xfId="17306"/>
    <cellStyle name="Normal 3 2 2 3 2 4 2 2 5 2" xfId="17307"/>
    <cellStyle name="Normal 3 2 2 3 2 4 2 2 5 2 2" xfId="17308"/>
    <cellStyle name="Normal 3 2 2 3 2 4 2 2 5 3" xfId="17309"/>
    <cellStyle name="Normal 3 2 2 3 2 4 2 2 6" xfId="17310"/>
    <cellStyle name="Normal 3 2 2 3 2 4 2 2 6 2" xfId="17311"/>
    <cellStyle name="Normal 3 2 2 3 2 4 2 2 7" xfId="17312"/>
    <cellStyle name="Normal 3 2 2 3 2 4 2 2 7 2" xfId="17313"/>
    <cellStyle name="Normal 3 2 2 3 2 4 2 2 8" xfId="17314"/>
    <cellStyle name="Normal 3 2 2 3 2 4 2 3" xfId="17315"/>
    <cellStyle name="Normal 3 2 2 3 2 4 2 3 2" xfId="17316"/>
    <cellStyle name="Normal 3 2 2 3 2 4 2 3 2 2" xfId="17317"/>
    <cellStyle name="Normal 3 2 2 3 2 4 2 3 2 2 2" xfId="17318"/>
    <cellStyle name="Normal 3 2 2 3 2 4 2 3 2 2 2 2" xfId="17319"/>
    <cellStyle name="Normal 3 2 2 3 2 4 2 3 2 2 3" xfId="17320"/>
    <cellStyle name="Normal 3 2 2 3 2 4 2 3 2 3" xfId="17321"/>
    <cellStyle name="Normal 3 2 2 3 2 4 2 3 2 3 2" xfId="17322"/>
    <cellStyle name="Normal 3 2 2 3 2 4 2 3 2 4" xfId="17323"/>
    <cellStyle name="Normal 3 2 2 3 2 4 2 3 3" xfId="17324"/>
    <cellStyle name="Normal 3 2 2 3 2 4 2 3 3 2" xfId="17325"/>
    <cellStyle name="Normal 3 2 2 3 2 4 2 3 3 2 2" xfId="17326"/>
    <cellStyle name="Normal 3 2 2 3 2 4 2 3 3 3" xfId="17327"/>
    <cellStyle name="Normal 3 2 2 3 2 4 2 3 4" xfId="17328"/>
    <cellStyle name="Normal 3 2 2 3 2 4 2 3 4 2" xfId="17329"/>
    <cellStyle name="Normal 3 2 2 3 2 4 2 3 5" xfId="17330"/>
    <cellStyle name="Normal 3 2 2 3 2 4 2 4" xfId="17331"/>
    <cellStyle name="Normal 3 2 2 3 2 4 2 4 2" xfId="17332"/>
    <cellStyle name="Normal 3 2 2 3 2 4 2 4 2 2" xfId="17333"/>
    <cellStyle name="Normal 3 2 2 3 2 4 2 4 2 2 2" xfId="17334"/>
    <cellStyle name="Normal 3 2 2 3 2 4 2 4 2 3" xfId="17335"/>
    <cellStyle name="Normal 3 2 2 3 2 4 2 4 3" xfId="17336"/>
    <cellStyle name="Normal 3 2 2 3 2 4 2 4 3 2" xfId="17337"/>
    <cellStyle name="Normal 3 2 2 3 2 4 2 4 4" xfId="17338"/>
    <cellStyle name="Normal 3 2 2 3 2 4 2 5" xfId="17339"/>
    <cellStyle name="Normal 3 2 2 3 2 4 2 5 2" xfId="17340"/>
    <cellStyle name="Normal 3 2 2 3 2 4 2 5 2 2" xfId="17341"/>
    <cellStyle name="Normal 3 2 2 3 2 4 2 5 2 2 2" xfId="17342"/>
    <cellStyle name="Normal 3 2 2 3 2 4 2 5 2 3" xfId="17343"/>
    <cellStyle name="Normal 3 2 2 3 2 4 2 5 3" xfId="17344"/>
    <cellStyle name="Normal 3 2 2 3 2 4 2 5 3 2" xfId="17345"/>
    <cellStyle name="Normal 3 2 2 3 2 4 2 5 4" xfId="17346"/>
    <cellStyle name="Normal 3 2 2 3 2 4 2 6" xfId="17347"/>
    <cellStyle name="Normal 3 2 2 3 2 4 2 6 2" xfId="17348"/>
    <cellStyle name="Normal 3 2 2 3 2 4 2 6 2 2" xfId="17349"/>
    <cellStyle name="Normal 3 2 2 3 2 4 2 6 3" xfId="17350"/>
    <cellStyle name="Normal 3 2 2 3 2 4 2 7" xfId="17351"/>
    <cellStyle name="Normal 3 2 2 3 2 4 2 7 2" xfId="17352"/>
    <cellStyle name="Normal 3 2 2 3 2 4 2 8" xfId="17353"/>
    <cellStyle name="Normal 3 2 2 3 2 4 2 8 2" xfId="17354"/>
    <cellStyle name="Normal 3 2 2 3 2 4 2 9" xfId="17355"/>
    <cellStyle name="Normal 3 2 2 3 2 4 3" xfId="17356"/>
    <cellStyle name="Normal 3 2 2 3 2 4 3 2" xfId="17357"/>
    <cellStyle name="Normal 3 2 2 3 2 4 3 2 2" xfId="17358"/>
    <cellStyle name="Normal 3 2 2 3 2 4 3 2 2 2" xfId="17359"/>
    <cellStyle name="Normal 3 2 2 3 2 4 3 2 2 2 2" xfId="17360"/>
    <cellStyle name="Normal 3 2 2 3 2 4 3 2 2 2 2 2" xfId="17361"/>
    <cellStyle name="Normal 3 2 2 3 2 4 3 2 2 2 3" xfId="17362"/>
    <cellStyle name="Normal 3 2 2 3 2 4 3 2 2 3" xfId="17363"/>
    <cellStyle name="Normal 3 2 2 3 2 4 3 2 2 3 2" xfId="17364"/>
    <cellStyle name="Normal 3 2 2 3 2 4 3 2 2 4" xfId="17365"/>
    <cellStyle name="Normal 3 2 2 3 2 4 3 2 3" xfId="17366"/>
    <cellStyle name="Normal 3 2 2 3 2 4 3 2 3 2" xfId="17367"/>
    <cellStyle name="Normal 3 2 2 3 2 4 3 2 3 2 2" xfId="17368"/>
    <cellStyle name="Normal 3 2 2 3 2 4 3 2 3 3" xfId="17369"/>
    <cellStyle name="Normal 3 2 2 3 2 4 3 2 4" xfId="17370"/>
    <cellStyle name="Normal 3 2 2 3 2 4 3 2 4 2" xfId="17371"/>
    <cellStyle name="Normal 3 2 2 3 2 4 3 2 5" xfId="17372"/>
    <cellStyle name="Normal 3 2 2 3 2 4 3 3" xfId="17373"/>
    <cellStyle name="Normal 3 2 2 3 2 4 3 3 2" xfId="17374"/>
    <cellStyle name="Normal 3 2 2 3 2 4 3 3 2 2" xfId="17375"/>
    <cellStyle name="Normal 3 2 2 3 2 4 3 3 2 2 2" xfId="17376"/>
    <cellStyle name="Normal 3 2 2 3 2 4 3 3 2 3" xfId="17377"/>
    <cellStyle name="Normal 3 2 2 3 2 4 3 3 3" xfId="17378"/>
    <cellStyle name="Normal 3 2 2 3 2 4 3 3 3 2" xfId="17379"/>
    <cellStyle name="Normal 3 2 2 3 2 4 3 3 4" xfId="17380"/>
    <cellStyle name="Normal 3 2 2 3 2 4 3 4" xfId="17381"/>
    <cellStyle name="Normal 3 2 2 3 2 4 3 4 2" xfId="17382"/>
    <cellStyle name="Normal 3 2 2 3 2 4 3 4 2 2" xfId="17383"/>
    <cellStyle name="Normal 3 2 2 3 2 4 3 4 2 2 2" xfId="17384"/>
    <cellStyle name="Normal 3 2 2 3 2 4 3 4 2 3" xfId="17385"/>
    <cellStyle name="Normal 3 2 2 3 2 4 3 4 3" xfId="17386"/>
    <cellStyle name="Normal 3 2 2 3 2 4 3 4 3 2" xfId="17387"/>
    <cellStyle name="Normal 3 2 2 3 2 4 3 4 4" xfId="17388"/>
    <cellStyle name="Normal 3 2 2 3 2 4 3 5" xfId="17389"/>
    <cellStyle name="Normal 3 2 2 3 2 4 3 5 2" xfId="17390"/>
    <cellStyle name="Normal 3 2 2 3 2 4 3 5 2 2" xfId="17391"/>
    <cellStyle name="Normal 3 2 2 3 2 4 3 5 3" xfId="17392"/>
    <cellStyle name="Normal 3 2 2 3 2 4 3 6" xfId="17393"/>
    <cellStyle name="Normal 3 2 2 3 2 4 3 6 2" xfId="17394"/>
    <cellStyle name="Normal 3 2 2 3 2 4 3 7" xfId="17395"/>
    <cellStyle name="Normal 3 2 2 3 2 4 3 7 2" xfId="17396"/>
    <cellStyle name="Normal 3 2 2 3 2 4 3 8" xfId="17397"/>
    <cellStyle name="Normal 3 2 2 3 2 4 4" xfId="17398"/>
    <cellStyle name="Normal 3 2 2 3 2 4 4 2" xfId="17399"/>
    <cellStyle name="Normal 3 2 2 3 2 4 4 2 2" xfId="17400"/>
    <cellStyle name="Normal 3 2 2 3 2 4 4 2 2 2" xfId="17401"/>
    <cellStyle name="Normal 3 2 2 3 2 4 4 2 2 2 2" xfId="17402"/>
    <cellStyle name="Normal 3 2 2 3 2 4 4 2 2 3" xfId="17403"/>
    <cellStyle name="Normal 3 2 2 3 2 4 4 2 3" xfId="17404"/>
    <cellStyle name="Normal 3 2 2 3 2 4 4 2 3 2" xfId="17405"/>
    <cellStyle name="Normal 3 2 2 3 2 4 4 2 4" xfId="17406"/>
    <cellStyle name="Normal 3 2 2 3 2 4 4 3" xfId="17407"/>
    <cellStyle name="Normal 3 2 2 3 2 4 4 3 2" xfId="17408"/>
    <cellStyle name="Normal 3 2 2 3 2 4 4 3 2 2" xfId="17409"/>
    <cellStyle name="Normal 3 2 2 3 2 4 4 3 3" xfId="17410"/>
    <cellStyle name="Normal 3 2 2 3 2 4 4 4" xfId="17411"/>
    <cellStyle name="Normal 3 2 2 3 2 4 4 4 2" xfId="17412"/>
    <cellStyle name="Normal 3 2 2 3 2 4 4 5" xfId="17413"/>
    <cellStyle name="Normal 3 2 2 3 2 4 5" xfId="17414"/>
    <cellStyle name="Normal 3 2 2 3 2 4 5 2" xfId="17415"/>
    <cellStyle name="Normal 3 2 2 3 2 4 5 2 2" xfId="17416"/>
    <cellStyle name="Normal 3 2 2 3 2 4 5 2 2 2" xfId="17417"/>
    <cellStyle name="Normal 3 2 2 3 2 4 5 2 3" xfId="17418"/>
    <cellStyle name="Normal 3 2 2 3 2 4 5 3" xfId="17419"/>
    <cellStyle name="Normal 3 2 2 3 2 4 5 3 2" xfId="17420"/>
    <cellStyle name="Normal 3 2 2 3 2 4 5 4" xfId="17421"/>
    <cellStyle name="Normal 3 2 2 3 2 4 6" xfId="17422"/>
    <cellStyle name="Normal 3 2 2 3 2 4 6 2" xfId="17423"/>
    <cellStyle name="Normal 3 2 2 3 2 4 6 2 2" xfId="17424"/>
    <cellStyle name="Normal 3 2 2 3 2 4 6 2 2 2" xfId="17425"/>
    <cellStyle name="Normal 3 2 2 3 2 4 6 2 3" xfId="17426"/>
    <cellStyle name="Normal 3 2 2 3 2 4 6 3" xfId="17427"/>
    <cellStyle name="Normal 3 2 2 3 2 4 6 3 2" xfId="17428"/>
    <cellStyle name="Normal 3 2 2 3 2 4 6 4" xfId="17429"/>
    <cellStyle name="Normal 3 2 2 3 2 4 7" xfId="17430"/>
    <cellStyle name="Normal 3 2 2 3 2 4 7 2" xfId="17431"/>
    <cellStyle name="Normal 3 2 2 3 2 4 7 2 2" xfId="17432"/>
    <cellStyle name="Normal 3 2 2 3 2 4 7 3" xfId="17433"/>
    <cellStyle name="Normal 3 2 2 3 2 4 8" xfId="17434"/>
    <cellStyle name="Normal 3 2 2 3 2 4 8 2" xfId="17435"/>
    <cellStyle name="Normal 3 2 2 3 2 4 9" xfId="17436"/>
    <cellStyle name="Normal 3 2 2 3 2 4 9 2" xfId="17437"/>
    <cellStyle name="Normal 3 2 2 3 2 5" xfId="17438"/>
    <cellStyle name="Normal 3 2 2 3 2 5 2" xfId="17439"/>
    <cellStyle name="Normal 3 2 2 3 2 5 2 2" xfId="17440"/>
    <cellStyle name="Normal 3 2 2 3 2 5 2 2 2" xfId="17441"/>
    <cellStyle name="Normal 3 2 2 3 2 5 2 2 2 2" xfId="17442"/>
    <cellStyle name="Normal 3 2 2 3 2 5 2 2 2 2 2" xfId="17443"/>
    <cellStyle name="Normal 3 2 2 3 2 5 2 2 2 2 2 2" xfId="17444"/>
    <cellStyle name="Normal 3 2 2 3 2 5 2 2 2 2 3" xfId="17445"/>
    <cellStyle name="Normal 3 2 2 3 2 5 2 2 2 3" xfId="17446"/>
    <cellStyle name="Normal 3 2 2 3 2 5 2 2 2 3 2" xfId="17447"/>
    <cellStyle name="Normal 3 2 2 3 2 5 2 2 2 4" xfId="17448"/>
    <cellStyle name="Normal 3 2 2 3 2 5 2 2 3" xfId="17449"/>
    <cellStyle name="Normal 3 2 2 3 2 5 2 2 3 2" xfId="17450"/>
    <cellStyle name="Normal 3 2 2 3 2 5 2 2 3 2 2" xfId="17451"/>
    <cellStyle name="Normal 3 2 2 3 2 5 2 2 3 3" xfId="17452"/>
    <cellStyle name="Normal 3 2 2 3 2 5 2 2 4" xfId="17453"/>
    <cellStyle name="Normal 3 2 2 3 2 5 2 2 4 2" xfId="17454"/>
    <cellStyle name="Normal 3 2 2 3 2 5 2 2 5" xfId="17455"/>
    <cellStyle name="Normal 3 2 2 3 2 5 2 3" xfId="17456"/>
    <cellStyle name="Normal 3 2 2 3 2 5 2 3 2" xfId="17457"/>
    <cellStyle name="Normal 3 2 2 3 2 5 2 3 2 2" xfId="17458"/>
    <cellStyle name="Normal 3 2 2 3 2 5 2 3 2 2 2" xfId="17459"/>
    <cellStyle name="Normal 3 2 2 3 2 5 2 3 2 3" xfId="17460"/>
    <cellStyle name="Normal 3 2 2 3 2 5 2 3 3" xfId="17461"/>
    <cellStyle name="Normal 3 2 2 3 2 5 2 3 3 2" xfId="17462"/>
    <cellStyle name="Normal 3 2 2 3 2 5 2 3 4" xfId="17463"/>
    <cellStyle name="Normal 3 2 2 3 2 5 2 4" xfId="17464"/>
    <cellStyle name="Normal 3 2 2 3 2 5 2 4 2" xfId="17465"/>
    <cellStyle name="Normal 3 2 2 3 2 5 2 4 2 2" xfId="17466"/>
    <cellStyle name="Normal 3 2 2 3 2 5 2 4 2 2 2" xfId="17467"/>
    <cellStyle name="Normal 3 2 2 3 2 5 2 4 2 3" xfId="17468"/>
    <cellStyle name="Normal 3 2 2 3 2 5 2 4 3" xfId="17469"/>
    <cellStyle name="Normal 3 2 2 3 2 5 2 4 3 2" xfId="17470"/>
    <cellStyle name="Normal 3 2 2 3 2 5 2 4 4" xfId="17471"/>
    <cellStyle name="Normal 3 2 2 3 2 5 2 5" xfId="17472"/>
    <cellStyle name="Normal 3 2 2 3 2 5 2 5 2" xfId="17473"/>
    <cellStyle name="Normal 3 2 2 3 2 5 2 5 2 2" xfId="17474"/>
    <cellStyle name="Normal 3 2 2 3 2 5 2 5 3" xfId="17475"/>
    <cellStyle name="Normal 3 2 2 3 2 5 2 6" xfId="17476"/>
    <cellStyle name="Normal 3 2 2 3 2 5 2 6 2" xfId="17477"/>
    <cellStyle name="Normal 3 2 2 3 2 5 2 7" xfId="17478"/>
    <cellStyle name="Normal 3 2 2 3 2 5 2 7 2" xfId="17479"/>
    <cellStyle name="Normal 3 2 2 3 2 5 2 8" xfId="17480"/>
    <cellStyle name="Normal 3 2 2 3 2 5 3" xfId="17481"/>
    <cellStyle name="Normal 3 2 2 3 2 5 3 2" xfId="17482"/>
    <cellStyle name="Normal 3 2 2 3 2 5 3 2 2" xfId="17483"/>
    <cellStyle name="Normal 3 2 2 3 2 5 3 2 2 2" xfId="17484"/>
    <cellStyle name="Normal 3 2 2 3 2 5 3 2 2 2 2" xfId="17485"/>
    <cellStyle name="Normal 3 2 2 3 2 5 3 2 2 3" xfId="17486"/>
    <cellStyle name="Normal 3 2 2 3 2 5 3 2 3" xfId="17487"/>
    <cellStyle name="Normal 3 2 2 3 2 5 3 2 3 2" xfId="17488"/>
    <cellStyle name="Normal 3 2 2 3 2 5 3 2 4" xfId="17489"/>
    <cellStyle name="Normal 3 2 2 3 2 5 3 3" xfId="17490"/>
    <cellStyle name="Normal 3 2 2 3 2 5 3 3 2" xfId="17491"/>
    <cellStyle name="Normal 3 2 2 3 2 5 3 3 2 2" xfId="17492"/>
    <cellStyle name="Normal 3 2 2 3 2 5 3 3 3" xfId="17493"/>
    <cellStyle name="Normal 3 2 2 3 2 5 3 4" xfId="17494"/>
    <cellStyle name="Normal 3 2 2 3 2 5 3 4 2" xfId="17495"/>
    <cellStyle name="Normal 3 2 2 3 2 5 3 5" xfId="17496"/>
    <cellStyle name="Normal 3 2 2 3 2 5 4" xfId="17497"/>
    <cellStyle name="Normal 3 2 2 3 2 5 4 2" xfId="17498"/>
    <cellStyle name="Normal 3 2 2 3 2 5 4 2 2" xfId="17499"/>
    <cellStyle name="Normal 3 2 2 3 2 5 4 2 2 2" xfId="17500"/>
    <cellStyle name="Normal 3 2 2 3 2 5 4 2 3" xfId="17501"/>
    <cellStyle name="Normal 3 2 2 3 2 5 4 3" xfId="17502"/>
    <cellStyle name="Normal 3 2 2 3 2 5 4 3 2" xfId="17503"/>
    <cellStyle name="Normal 3 2 2 3 2 5 4 4" xfId="17504"/>
    <cellStyle name="Normal 3 2 2 3 2 5 5" xfId="17505"/>
    <cellStyle name="Normal 3 2 2 3 2 5 5 2" xfId="17506"/>
    <cellStyle name="Normal 3 2 2 3 2 5 5 2 2" xfId="17507"/>
    <cellStyle name="Normal 3 2 2 3 2 5 5 2 2 2" xfId="17508"/>
    <cellStyle name="Normal 3 2 2 3 2 5 5 2 3" xfId="17509"/>
    <cellStyle name="Normal 3 2 2 3 2 5 5 3" xfId="17510"/>
    <cellStyle name="Normal 3 2 2 3 2 5 5 3 2" xfId="17511"/>
    <cellStyle name="Normal 3 2 2 3 2 5 5 4" xfId="17512"/>
    <cellStyle name="Normal 3 2 2 3 2 5 6" xfId="17513"/>
    <cellStyle name="Normal 3 2 2 3 2 5 6 2" xfId="17514"/>
    <cellStyle name="Normal 3 2 2 3 2 5 6 2 2" xfId="17515"/>
    <cellStyle name="Normal 3 2 2 3 2 5 6 3" xfId="17516"/>
    <cellStyle name="Normal 3 2 2 3 2 5 7" xfId="17517"/>
    <cellStyle name="Normal 3 2 2 3 2 5 7 2" xfId="17518"/>
    <cellStyle name="Normal 3 2 2 3 2 5 8" xfId="17519"/>
    <cellStyle name="Normal 3 2 2 3 2 5 8 2" xfId="17520"/>
    <cellStyle name="Normal 3 2 2 3 2 5 9" xfId="17521"/>
    <cellStyle name="Normal 3 2 2 3 2 6" xfId="17522"/>
    <cellStyle name="Normal 3 2 2 3 2 6 2" xfId="17523"/>
    <cellStyle name="Normal 3 2 2 3 2 6 2 2" xfId="17524"/>
    <cellStyle name="Normal 3 2 2 3 2 6 2 2 2" xfId="17525"/>
    <cellStyle name="Normal 3 2 2 3 2 6 2 2 2 2" xfId="17526"/>
    <cellStyle name="Normal 3 2 2 3 2 6 2 2 2 2 2" xfId="17527"/>
    <cellStyle name="Normal 3 2 2 3 2 6 2 2 2 3" xfId="17528"/>
    <cellStyle name="Normal 3 2 2 3 2 6 2 2 3" xfId="17529"/>
    <cellStyle name="Normal 3 2 2 3 2 6 2 2 3 2" xfId="17530"/>
    <cellStyle name="Normal 3 2 2 3 2 6 2 2 4" xfId="17531"/>
    <cellStyle name="Normal 3 2 2 3 2 6 2 3" xfId="17532"/>
    <cellStyle name="Normal 3 2 2 3 2 6 2 3 2" xfId="17533"/>
    <cellStyle name="Normal 3 2 2 3 2 6 2 3 2 2" xfId="17534"/>
    <cellStyle name="Normal 3 2 2 3 2 6 2 3 3" xfId="17535"/>
    <cellStyle name="Normal 3 2 2 3 2 6 2 4" xfId="17536"/>
    <cellStyle name="Normal 3 2 2 3 2 6 2 4 2" xfId="17537"/>
    <cellStyle name="Normal 3 2 2 3 2 6 2 5" xfId="17538"/>
    <cellStyle name="Normal 3 2 2 3 2 6 3" xfId="17539"/>
    <cellStyle name="Normal 3 2 2 3 2 6 3 2" xfId="17540"/>
    <cellStyle name="Normal 3 2 2 3 2 6 3 2 2" xfId="17541"/>
    <cellStyle name="Normal 3 2 2 3 2 6 3 2 2 2" xfId="17542"/>
    <cellStyle name="Normal 3 2 2 3 2 6 3 2 3" xfId="17543"/>
    <cellStyle name="Normal 3 2 2 3 2 6 3 3" xfId="17544"/>
    <cellStyle name="Normal 3 2 2 3 2 6 3 3 2" xfId="17545"/>
    <cellStyle name="Normal 3 2 2 3 2 6 3 4" xfId="17546"/>
    <cellStyle name="Normal 3 2 2 3 2 6 4" xfId="17547"/>
    <cellStyle name="Normal 3 2 2 3 2 6 4 2" xfId="17548"/>
    <cellStyle name="Normal 3 2 2 3 2 6 4 2 2" xfId="17549"/>
    <cellStyle name="Normal 3 2 2 3 2 6 4 2 2 2" xfId="17550"/>
    <cellStyle name="Normal 3 2 2 3 2 6 4 2 3" xfId="17551"/>
    <cellStyle name="Normal 3 2 2 3 2 6 4 3" xfId="17552"/>
    <cellStyle name="Normal 3 2 2 3 2 6 4 3 2" xfId="17553"/>
    <cellStyle name="Normal 3 2 2 3 2 6 4 4" xfId="17554"/>
    <cellStyle name="Normal 3 2 2 3 2 6 5" xfId="17555"/>
    <cellStyle name="Normal 3 2 2 3 2 6 5 2" xfId="17556"/>
    <cellStyle name="Normal 3 2 2 3 2 6 5 2 2" xfId="17557"/>
    <cellStyle name="Normal 3 2 2 3 2 6 5 3" xfId="17558"/>
    <cellStyle name="Normal 3 2 2 3 2 6 6" xfId="17559"/>
    <cellStyle name="Normal 3 2 2 3 2 6 6 2" xfId="17560"/>
    <cellStyle name="Normal 3 2 2 3 2 6 7" xfId="17561"/>
    <cellStyle name="Normal 3 2 2 3 2 6 7 2" xfId="17562"/>
    <cellStyle name="Normal 3 2 2 3 2 6 8" xfId="17563"/>
    <cellStyle name="Normal 3 2 2 3 2 7" xfId="17564"/>
    <cellStyle name="Normal 3 2 2 3 2 7 2" xfId="17565"/>
    <cellStyle name="Normal 3 2 2 3 2 7 2 2" xfId="17566"/>
    <cellStyle name="Normal 3 2 2 3 2 7 2 2 2" xfId="17567"/>
    <cellStyle name="Normal 3 2 2 3 2 7 2 2 2 2" xfId="17568"/>
    <cellStyle name="Normal 3 2 2 3 2 7 2 2 2 2 2" xfId="17569"/>
    <cellStyle name="Normal 3 2 2 3 2 7 2 2 2 3" xfId="17570"/>
    <cellStyle name="Normal 3 2 2 3 2 7 2 2 3" xfId="17571"/>
    <cellStyle name="Normal 3 2 2 3 2 7 2 2 3 2" xfId="17572"/>
    <cellStyle name="Normal 3 2 2 3 2 7 2 2 4" xfId="17573"/>
    <cellStyle name="Normal 3 2 2 3 2 7 2 3" xfId="17574"/>
    <cellStyle name="Normal 3 2 2 3 2 7 2 3 2" xfId="17575"/>
    <cellStyle name="Normal 3 2 2 3 2 7 2 3 2 2" xfId="17576"/>
    <cellStyle name="Normal 3 2 2 3 2 7 2 3 3" xfId="17577"/>
    <cellStyle name="Normal 3 2 2 3 2 7 2 4" xfId="17578"/>
    <cellStyle name="Normal 3 2 2 3 2 7 2 4 2" xfId="17579"/>
    <cellStyle name="Normal 3 2 2 3 2 7 2 5" xfId="17580"/>
    <cellStyle name="Normal 3 2 2 3 2 7 3" xfId="17581"/>
    <cellStyle name="Normal 3 2 2 3 2 7 3 2" xfId="17582"/>
    <cellStyle name="Normal 3 2 2 3 2 7 3 2 2" xfId="17583"/>
    <cellStyle name="Normal 3 2 2 3 2 7 3 2 2 2" xfId="17584"/>
    <cellStyle name="Normal 3 2 2 3 2 7 3 2 3" xfId="17585"/>
    <cellStyle name="Normal 3 2 2 3 2 7 3 3" xfId="17586"/>
    <cellStyle name="Normal 3 2 2 3 2 7 3 3 2" xfId="17587"/>
    <cellStyle name="Normal 3 2 2 3 2 7 3 4" xfId="17588"/>
    <cellStyle name="Normal 3 2 2 3 2 7 4" xfId="17589"/>
    <cellStyle name="Normal 3 2 2 3 2 7 4 2" xfId="17590"/>
    <cellStyle name="Normal 3 2 2 3 2 7 4 2 2" xfId="17591"/>
    <cellStyle name="Normal 3 2 2 3 2 7 4 3" xfId="17592"/>
    <cellStyle name="Normal 3 2 2 3 2 7 5" xfId="17593"/>
    <cellStyle name="Normal 3 2 2 3 2 7 5 2" xfId="17594"/>
    <cellStyle name="Normal 3 2 2 3 2 7 6" xfId="17595"/>
    <cellStyle name="Normal 3 2 2 3 2 8" xfId="17596"/>
    <cellStyle name="Normal 3 2 2 3 2 8 2" xfId="17597"/>
    <cellStyle name="Normal 3 2 2 3 2 8 2 2" xfId="17598"/>
    <cellStyle name="Normal 3 2 2 3 2 8 2 2 2" xfId="17599"/>
    <cellStyle name="Normal 3 2 2 3 2 8 2 2 2 2" xfId="17600"/>
    <cellStyle name="Normal 3 2 2 3 2 8 2 2 2 2 2" xfId="17601"/>
    <cellStyle name="Normal 3 2 2 3 2 8 2 2 2 3" xfId="17602"/>
    <cellStyle name="Normal 3 2 2 3 2 8 2 2 3" xfId="17603"/>
    <cellStyle name="Normal 3 2 2 3 2 8 2 2 3 2" xfId="17604"/>
    <cellStyle name="Normal 3 2 2 3 2 8 2 2 4" xfId="17605"/>
    <cellStyle name="Normal 3 2 2 3 2 8 2 3" xfId="17606"/>
    <cellStyle name="Normal 3 2 2 3 2 8 2 3 2" xfId="17607"/>
    <cellStyle name="Normal 3 2 2 3 2 8 2 3 2 2" xfId="17608"/>
    <cellStyle name="Normal 3 2 2 3 2 8 2 3 3" xfId="17609"/>
    <cellStyle name="Normal 3 2 2 3 2 8 2 4" xfId="17610"/>
    <cellStyle name="Normal 3 2 2 3 2 8 2 4 2" xfId="17611"/>
    <cellStyle name="Normal 3 2 2 3 2 8 2 5" xfId="17612"/>
    <cellStyle name="Normal 3 2 2 3 2 8 3" xfId="17613"/>
    <cellStyle name="Normal 3 2 2 3 2 8 3 2" xfId="17614"/>
    <cellStyle name="Normal 3 2 2 3 2 8 3 2 2" xfId="17615"/>
    <cellStyle name="Normal 3 2 2 3 2 8 3 2 2 2" xfId="17616"/>
    <cellStyle name="Normal 3 2 2 3 2 8 3 2 3" xfId="17617"/>
    <cellStyle name="Normal 3 2 2 3 2 8 3 3" xfId="17618"/>
    <cellStyle name="Normal 3 2 2 3 2 8 3 3 2" xfId="17619"/>
    <cellStyle name="Normal 3 2 2 3 2 8 3 4" xfId="17620"/>
    <cellStyle name="Normal 3 2 2 3 2 8 4" xfId="17621"/>
    <cellStyle name="Normal 3 2 2 3 2 8 4 2" xfId="17622"/>
    <cellStyle name="Normal 3 2 2 3 2 8 4 2 2" xfId="17623"/>
    <cellStyle name="Normal 3 2 2 3 2 8 4 3" xfId="17624"/>
    <cellStyle name="Normal 3 2 2 3 2 8 5" xfId="17625"/>
    <cellStyle name="Normal 3 2 2 3 2 8 5 2" xfId="17626"/>
    <cellStyle name="Normal 3 2 2 3 2 8 6" xfId="17627"/>
    <cellStyle name="Normal 3 2 2 3 2 9" xfId="17628"/>
    <cellStyle name="Normal 3 2 2 3 2 9 2" xfId="17629"/>
    <cellStyle name="Normal 3 2 2 3 2 9 2 2" xfId="17630"/>
    <cellStyle name="Normal 3 2 2 3 2 9 2 2 2" xfId="17631"/>
    <cellStyle name="Normal 3 2 2 3 2 9 2 2 2 2" xfId="17632"/>
    <cellStyle name="Normal 3 2 2 3 2 9 2 2 3" xfId="17633"/>
    <cellStyle name="Normal 3 2 2 3 2 9 2 3" xfId="17634"/>
    <cellStyle name="Normal 3 2 2 3 2 9 2 3 2" xfId="17635"/>
    <cellStyle name="Normal 3 2 2 3 2 9 2 4" xfId="17636"/>
    <cellStyle name="Normal 3 2 2 3 2 9 3" xfId="17637"/>
    <cellStyle name="Normal 3 2 2 3 2 9 3 2" xfId="17638"/>
    <cellStyle name="Normal 3 2 2 3 2 9 3 2 2" xfId="17639"/>
    <cellStyle name="Normal 3 2 2 3 2 9 3 3" xfId="17640"/>
    <cellStyle name="Normal 3 2 2 3 2 9 4" xfId="17641"/>
    <cellStyle name="Normal 3 2 2 3 2 9 4 2" xfId="17642"/>
    <cellStyle name="Normal 3 2 2 3 2 9 5" xfId="17643"/>
    <cellStyle name="Normal 3 2 2 3 3" xfId="17644"/>
    <cellStyle name="Normal 3 2 2 3 3 10" xfId="17645"/>
    <cellStyle name="Normal 3 2 2 3 3 2" xfId="17646"/>
    <cellStyle name="Normal 3 2 2 3 3 2 2" xfId="17647"/>
    <cellStyle name="Normal 3 2 2 3 3 2 2 2" xfId="17648"/>
    <cellStyle name="Normal 3 2 2 3 3 2 2 2 2" xfId="17649"/>
    <cellStyle name="Normal 3 2 2 3 3 2 2 2 2 2" xfId="17650"/>
    <cellStyle name="Normal 3 2 2 3 3 2 2 2 2 2 2" xfId="17651"/>
    <cellStyle name="Normal 3 2 2 3 3 2 2 2 2 2 2 2" xfId="17652"/>
    <cellStyle name="Normal 3 2 2 3 3 2 2 2 2 2 3" xfId="17653"/>
    <cellStyle name="Normal 3 2 2 3 3 2 2 2 2 3" xfId="17654"/>
    <cellStyle name="Normal 3 2 2 3 3 2 2 2 2 3 2" xfId="17655"/>
    <cellStyle name="Normal 3 2 2 3 3 2 2 2 2 4" xfId="17656"/>
    <cellStyle name="Normal 3 2 2 3 3 2 2 2 3" xfId="17657"/>
    <cellStyle name="Normal 3 2 2 3 3 2 2 2 3 2" xfId="17658"/>
    <cellStyle name="Normal 3 2 2 3 3 2 2 2 3 2 2" xfId="17659"/>
    <cellStyle name="Normal 3 2 2 3 3 2 2 2 3 3" xfId="17660"/>
    <cellStyle name="Normal 3 2 2 3 3 2 2 2 4" xfId="17661"/>
    <cellStyle name="Normal 3 2 2 3 3 2 2 2 4 2" xfId="17662"/>
    <cellStyle name="Normal 3 2 2 3 3 2 2 2 5" xfId="17663"/>
    <cellStyle name="Normal 3 2 2 3 3 2 2 3" xfId="17664"/>
    <cellStyle name="Normal 3 2 2 3 3 2 2 3 2" xfId="17665"/>
    <cellStyle name="Normal 3 2 2 3 3 2 2 3 2 2" xfId="17666"/>
    <cellStyle name="Normal 3 2 2 3 3 2 2 3 2 2 2" xfId="17667"/>
    <cellStyle name="Normal 3 2 2 3 3 2 2 3 2 3" xfId="17668"/>
    <cellStyle name="Normal 3 2 2 3 3 2 2 3 3" xfId="17669"/>
    <cellStyle name="Normal 3 2 2 3 3 2 2 3 3 2" xfId="17670"/>
    <cellStyle name="Normal 3 2 2 3 3 2 2 3 4" xfId="17671"/>
    <cellStyle name="Normal 3 2 2 3 3 2 2 4" xfId="17672"/>
    <cellStyle name="Normal 3 2 2 3 3 2 2 4 2" xfId="17673"/>
    <cellStyle name="Normal 3 2 2 3 3 2 2 4 2 2" xfId="17674"/>
    <cellStyle name="Normal 3 2 2 3 3 2 2 4 2 2 2" xfId="17675"/>
    <cellStyle name="Normal 3 2 2 3 3 2 2 4 2 3" xfId="17676"/>
    <cellStyle name="Normal 3 2 2 3 3 2 2 4 3" xfId="17677"/>
    <cellStyle name="Normal 3 2 2 3 3 2 2 4 3 2" xfId="17678"/>
    <cellStyle name="Normal 3 2 2 3 3 2 2 4 4" xfId="17679"/>
    <cellStyle name="Normal 3 2 2 3 3 2 2 5" xfId="17680"/>
    <cellStyle name="Normal 3 2 2 3 3 2 2 5 2" xfId="17681"/>
    <cellStyle name="Normal 3 2 2 3 3 2 2 5 2 2" xfId="17682"/>
    <cellStyle name="Normal 3 2 2 3 3 2 2 5 3" xfId="17683"/>
    <cellStyle name="Normal 3 2 2 3 3 2 2 6" xfId="17684"/>
    <cellStyle name="Normal 3 2 2 3 3 2 2 6 2" xfId="17685"/>
    <cellStyle name="Normal 3 2 2 3 3 2 2 7" xfId="17686"/>
    <cellStyle name="Normal 3 2 2 3 3 2 2 7 2" xfId="17687"/>
    <cellStyle name="Normal 3 2 2 3 3 2 2 8" xfId="17688"/>
    <cellStyle name="Normal 3 2 2 3 3 2 3" xfId="17689"/>
    <cellStyle name="Normal 3 2 2 3 3 2 3 2" xfId="17690"/>
    <cellStyle name="Normal 3 2 2 3 3 2 3 2 2" xfId="17691"/>
    <cellStyle name="Normal 3 2 2 3 3 2 3 2 2 2" xfId="17692"/>
    <cellStyle name="Normal 3 2 2 3 3 2 3 2 2 2 2" xfId="17693"/>
    <cellStyle name="Normal 3 2 2 3 3 2 3 2 2 3" xfId="17694"/>
    <cellStyle name="Normal 3 2 2 3 3 2 3 2 3" xfId="17695"/>
    <cellStyle name="Normal 3 2 2 3 3 2 3 2 3 2" xfId="17696"/>
    <cellStyle name="Normal 3 2 2 3 3 2 3 2 4" xfId="17697"/>
    <cellStyle name="Normal 3 2 2 3 3 2 3 3" xfId="17698"/>
    <cellStyle name="Normal 3 2 2 3 3 2 3 3 2" xfId="17699"/>
    <cellStyle name="Normal 3 2 2 3 3 2 3 3 2 2" xfId="17700"/>
    <cellStyle name="Normal 3 2 2 3 3 2 3 3 3" xfId="17701"/>
    <cellStyle name="Normal 3 2 2 3 3 2 3 4" xfId="17702"/>
    <cellStyle name="Normal 3 2 2 3 3 2 3 4 2" xfId="17703"/>
    <cellStyle name="Normal 3 2 2 3 3 2 3 5" xfId="17704"/>
    <cellStyle name="Normal 3 2 2 3 3 2 4" xfId="17705"/>
    <cellStyle name="Normal 3 2 2 3 3 2 4 2" xfId="17706"/>
    <cellStyle name="Normal 3 2 2 3 3 2 4 2 2" xfId="17707"/>
    <cellStyle name="Normal 3 2 2 3 3 2 4 2 2 2" xfId="17708"/>
    <cellStyle name="Normal 3 2 2 3 3 2 4 2 3" xfId="17709"/>
    <cellStyle name="Normal 3 2 2 3 3 2 4 3" xfId="17710"/>
    <cellStyle name="Normal 3 2 2 3 3 2 4 3 2" xfId="17711"/>
    <cellStyle name="Normal 3 2 2 3 3 2 4 4" xfId="17712"/>
    <cellStyle name="Normal 3 2 2 3 3 2 5" xfId="17713"/>
    <cellStyle name="Normal 3 2 2 3 3 2 5 2" xfId="17714"/>
    <cellStyle name="Normal 3 2 2 3 3 2 5 2 2" xfId="17715"/>
    <cellStyle name="Normal 3 2 2 3 3 2 5 2 2 2" xfId="17716"/>
    <cellStyle name="Normal 3 2 2 3 3 2 5 2 3" xfId="17717"/>
    <cellStyle name="Normal 3 2 2 3 3 2 5 3" xfId="17718"/>
    <cellStyle name="Normal 3 2 2 3 3 2 5 3 2" xfId="17719"/>
    <cellStyle name="Normal 3 2 2 3 3 2 5 4" xfId="17720"/>
    <cellStyle name="Normal 3 2 2 3 3 2 6" xfId="17721"/>
    <cellStyle name="Normal 3 2 2 3 3 2 6 2" xfId="17722"/>
    <cellStyle name="Normal 3 2 2 3 3 2 6 2 2" xfId="17723"/>
    <cellStyle name="Normal 3 2 2 3 3 2 6 3" xfId="17724"/>
    <cellStyle name="Normal 3 2 2 3 3 2 7" xfId="17725"/>
    <cellStyle name="Normal 3 2 2 3 3 2 7 2" xfId="17726"/>
    <cellStyle name="Normal 3 2 2 3 3 2 8" xfId="17727"/>
    <cellStyle name="Normal 3 2 2 3 3 2 8 2" xfId="17728"/>
    <cellStyle name="Normal 3 2 2 3 3 2 9" xfId="17729"/>
    <cellStyle name="Normal 3 2 2 3 3 3" xfId="17730"/>
    <cellStyle name="Normal 3 2 2 3 3 3 2" xfId="17731"/>
    <cellStyle name="Normal 3 2 2 3 3 3 2 2" xfId="17732"/>
    <cellStyle name="Normal 3 2 2 3 3 3 2 2 2" xfId="17733"/>
    <cellStyle name="Normal 3 2 2 3 3 3 2 2 2 2" xfId="17734"/>
    <cellStyle name="Normal 3 2 2 3 3 3 2 2 2 2 2" xfId="17735"/>
    <cellStyle name="Normal 3 2 2 3 3 3 2 2 2 3" xfId="17736"/>
    <cellStyle name="Normal 3 2 2 3 3 3 2 2 3" xfId="17737"/>
    <cellStyle name="Normal 3 2 2 3 3 3 2 2 3 2" xfId="17738"/>
    <cellStyle name="Normal 3 2 2 3 3 3 2 2 4" xfId="17739"/>
    <cellStyle name="Normal 3 2 2 3 3 3 2 3" xfId="17740"/>
    <cellStyle name="Normal 3 2 2 3 3 3 2 3 2" xfId="17741"/>
    <cellStyle name="Normal 3 2 2 3 3 3 2 3 2 2" xfId="17742"/>
    <cellStyle name="Normal 3 2 2 3 3 3 2 3 3" xfId="17743"/>
    <cellStyle name="Normal 3 2 2 3 3 3 2 4" xfId="17744"/>
    <cellStyle name="Normal 3 2 2 3 3 3 2 4 2" xfId="17745"/>
    <cellStyle name="Normal 3 2 2 3 3 3 2 5" xfId="17746"/>
    <cellStyle name="Normal 3 2 2 3 3 3 3" xfId="17747"/>
    <cellStyle name="Normal 3 2 2 3 3 3 3 2" xfId="17748"/>
    <cellStyle name="Normal 3 2 2 3 3 3 3 2 2" xfId="17749"/>
    <cellStyle name="Normal 3 2 2 3 3 3 3 2 2 2" xfId="17750"/>
    <cellStyle name="Normal 3 2 2 3 3 3 3 2 3" xfId="17751"/>
    <cellStyle name="Normal 3 2 2 3 3 3 3 3" xfId="17752"/>
    <cellStyle name="Normal 3 2 2 3 3 3 3 3 2" xfId="17753"/>
    <cellStyle name="Normal 3 2 2 3 3 3 3 4" xfId="17754"/>
    <cellStyle name="Normal 3 2 2 3 3 3 4" xfId="17755"/>
    <cellStyle name="Normal 3 2 2 3 3 3 4 2" xfId="17756"/>
    <cellStyle name="Normal 3 2 2 3 3 3 4 2 2" xfId="17757"/>
    <cellStyle name="Normal 3 2 2 3 3 3 4 2 2 2" xfId="17758"/>
    <cellStyle name="Normal 3 2 2 3 3 3 4 2 3" xfId="17759"/>
    <cellStyle name="Normal 3 2 2 3 3 3 4 3" xfId="17760"/>
    <cellStyle name="Normal 3 2 2 3 3 3 4 3 2" xfId="17761"/>
    <cellStyle name="Normal 3 2 2 3 3 3 4 4" xfId="17762"/>
    <cellStyle name="Normal 3 2 2 3 3 3 5" xfId="17763"/>
    <cellStyle name="Normal 3 2 2 3 3 3 5 2" xfId="17764"/>
    <cellStyle name="Normal 3 2 2 3 3 3 5 2 2" xfId="17765"/>
    <cellStyle name="Normal 3 2 2 3 3 3 5 3" xfId="17766"/>
    <cellStyle name="Normal 3 2 2 3 3 3 6" xfId="17767"/>
    <cellStyle name="Normal 3 2 2 3 3 3 6 2" xfId="17768"/>
    <cellStyle name="Normal 3 2 2 3 3 3 7" xfId="17769"/>
    <cellStyle name="Normal 3 2 2 3 3 3 7 2" xfId="17770"/>
    <cellStyle name="Normal 3 2 2 3 3 3 8" xfId="17771"/>
    <cellStyle name="Normal 3 2 2 3 3 4" xfId="17772"/>
    <cellStyle name="Normal 3 2 2 3 3 4 2" xfId="17773"/>
    <cellStyle name="Normal 3 2 2 3 3 4 2 2" xfId="17774"/>
    <cellStyle name="Normal 3 2 2 3 3 4 2 2 2" xfId="17775"/>
    <cellStyle name="Normal 3 2 2 3 3 4 2 2 2 2" xfId="17776"/>
    <cellStyle name="Normal 3 2 2 3 3 4 2 2 3" xfId="17777"/>
    <cellStyle name="Normal 3 2 2 3 3 4 2 3" xfId="17778"/>
    <cellStyle name="Normal 3 2 2 3 3 4 2 3 2" xfId="17779"/>
    <cellStyle name="Normal 3 2 2 3 3 4 2 4" xfId="17780"/>
    <cellStyle name="Normal 3 2 2 3 3 4 3" xfId="17781"/>
    <cellStyle name="Normal 3 2 2 3 3 4 3 2" xfId="17782"/>
    <cellStyle name="Normal 3 2 2 3 3 4 3 2 2" xfId="17783"/>
    <cellStyle name="Normal 3 2 2 3 3 4 3 3" xfId="17784"/>
    <cellStyle name="Normal 3 2 2 3 3 4 4" xfId="17785"/>
    <cellStyle name="Normal 3 2 2 3 3 4 4 2" xfId="17786"/>
    <cellStyle name="Normal 3 2 2 3 3 4 5" xfId="17787"/>
    <cellStyle name="Normal 3 2 2 3 3 5" xfId="17788"/>
    <cellStyle name="Normal 3 2 2 3 3 5 2" xfId="17789"/>
    <cellStyle name="Normal 3 2 2 3 3 5 2 2" xfId="17790"/>
    <cellStyle name="Normal 3 2 2 3 3 5 2 2 2" xfId="17791"/>
    <cellStyle name="Normal 3 2 2 3 3 5 2 3" xfId="17792"/>
    <cellStyle name="Normal 3 2 2 3 3 5 3" xfId="17793"/>
    <cellStyle name="Normal 3 2 2 3 3 5 3 2" xfId="17794"/>
    <cellStyle name="Normal 3 2 2 3 3 5 4" xfId="17795"/>
    <cellStyle name="Normal 3 2 2 3 3 6" xfId="17796"/>
    <cellStyle name="Normal 3 2 2 3 3 6 2" xfId="17797"/>
    <cellStyle name="Normal 3 2 2 3 3 6 2 2" xfId="17798"/>
    <cellStyle name="Normal 3 2 2 3 3 6 2 2 2" xfId="17799"/>
    <cellStyle name="Normal 3 2 2 3 3 6 2 3" xfId="17800"/>
    <cellStyle name="Normal 3 2 2 3 3 6 3" xfId="17801"/>
    <cellStyle name="Normal 3 2 2 3 3 6 3 2" xfId="17802"/>
    <cellStyle name="Normal 3 2 2 3 3 6 4" xfId="17803"/>
    <cellStyle name="Normal 3 2 2 3 3 7" xfId="17804"/>
    <cellStyle name="Normal 3 2 2 3 3 7 2" xfId="17805"/>
    <cellStyle name="Normal 3 2 2 3 3 7 2 2" xfId="17806"/>
    <cellStyle name="Normal 3 2 2 3 3 7 3" xfId="17807"/>
    <cellStyle name="Normal 3 2 2 3 3 8" xfId="17808"/>
    <cellStyle name="Normal 3 2 2 3 3 8 2" xfId="17809"/>
    <cellStyle name="Normal 3 2 2 3 3 9" xfId="17810"/>
    <cellStyle name="Normal 3 2 2 3 3 9 2" xfId="17811"/>
    <cellStyle name="Normal 3 2 2 3 4" xfId="17812"/>
    <cellStyle name="Normal 3 2 2 3 4 10" xfId="17813"/>
    <cellStyle name="Normal 3 2 2 3 4 2" xfId="17814"/>
    <cellStyle name="Normal 3 2 2 3 4 2 2" xfId="17815"/>
    <cellStyle name="Normal 3 2 2 3 4 2 2 2" xfId="17816"/>
    <cellStyle name="Normal 3 2 2 3 4 2 2 2 2" xfId="17817"/>
    <cellStyle name="Normal 3 2 2 3 4 2 2 2 2 2" xfId="17818"/>
    <cellStyle name="Normal 3 2 2 3 4 2 2 2 2 2 2" xfId="17819"/>
    <cellStyle name="Normal 3 2 2 3 4 2 2 2 2 2 2 2" xfId="17820"/>
    <cellStyle name="Normal 3 2 2 3 4 2 2 2 2 2 3" xfId="17821"/>
    <cellStyle name="Normal 3 2 2 3 4 2 2 2 2 3" xfId="17822"/>
    <cellStyle name="Normal 3 2 2 3 4 2 2 2 2 3 2" xfId="17823"/>
    <cellStyle name="Normal 3 2 2 3 4 2 2 2 2 4" xfId="17824"/>
    <cellStyle name="Normal 3 2 2 3 4 2 2 2 3" xfId="17825"/>
    <cellStyle name="Normal 3 2 2 3 4 2 2 2 3 2" xfId="17826"/>
    <cellStyle name="Normal 3 2 2 3 4 2 2 2 3 2 2" xfId="17827"/>
    <cellStyle name="Normal 3 2 2 3 4 2 2 2 3 3" xfId="17828"/>
    <cellStyle name="Normal 3 2 2 3 4 2 2 2 4" xfId="17829"/>
    <cellStyle name="Normal 3 2 2 3 4 2 2 2 4 2" xfId="17830"/>
    <cellStyle name="Normal 3 2 2 3 4 2 2 2 5" xfId="17831"/>
    <cellStyle name="Normal 3 2 2 3 4 2 2 3" xfId="17832"/>
    <cellStyle name="Normal 3 2 2 3 4 2 2 3 2" xfId="17833"/>
    <cellStyle name="Normal 3 2 2 3 4 2 2 3 2 2" xfId="17834"/>
    <cellStyle name="Normal 3 2 2 3 4 2 2 3 2 2 2" xfId="17835"/>
    <cellStyle name="Normal 3 2 2 3 4 2 2 3 2 3" xfId="17836"/>
    <cellStyle name="Normal 3 2 2 3 4 2 2 3 3" xfId="17837"/>
    <cellStyle name="Normal 3 2 2 3 4 2 2 3 3 2" xfId="17838"/>
    <cellStyle name="Normal 3 2 2 3 4 2 2 3 4" xfId="17839"/>
    <cellStyle name="Normal 3 2 2 3 4 2 2 4" xfId="17840"/>
    <cellStyle name="Normal 3 2 2 3 4 2 2 4 2" xfId="17841"/>
    <cellStyle name="Normal 3 2 2 3 4 2 2 4 2 2" xfId="17842"/>
    <cellStyle name="Normal 3 2 2 3 4 2 2 4 2 2 2" xfId="17843"/>
    <cellStyle name="Normal 3 2 2 3 4 2 2 4 2 3" xfId="17844"/>
    <cellStyle name="Normal 3 2 2 3 4 2 2 4 3" xfId="17845"/>
    <cellStyle name="Normal 3 2 2 3 4 2 2 4 3 2" xfId="17846"/>
    <cellStyle name="Normal 3 2 2 3 4 2 2 4 4" xfId="17847"/>
    <cellStyle name="Normal 3 2 2 3 4 2 2 5" xfId="17848"/>
    <cellStyle name="Normal 3 2 2 3 4 2 2 5 2" xfId="17849"/>
    <cellStyle name="Normal 3 2 2 3 4 2 2 5 2 2" xfId="17850"/>
    <cellStyle name="Normal 3 2 2 3 4 2 2 5 3" xfId="17851"/>
    <cellStyle name="Normal 3 2 2 3 4 2 2 6" xfId="17852"/>
    <cellStyle name="Normal 3 2 2 3 4 2 2 6 2" xfId="17853"/>
    <cellStyle name="Normal 3 2 2 3 4 2 2 7" xfId="17854"/>
    <cellStyle name="Normal 3 2 2 3 4 2 2 7 2" xfId="17855"/>
    <cellStyle name="Normal 3 2 2 3 4 2 2 8" xfId="17856"/>
    <cellStyle name="Normal 3 2 2 3 4 2 3" xfId="17857"/>
    <cellStyle name="Normal 3 2 2 3 4 2 3 2" xfId="17858"/>
    <cellStyle name="Normal 3 2 2 3 4 2 3 2 2" xfId="17859"/>
    <cellStyle name="Normal 3 2 2 3 4 2 3 2 2 2" xfId="17860"/>
    <cellStyle name="Normal 3 2 2 3 4 2 3 2 2 2 2" xfId="17861"/>
    <cellStyle name="Normal 3 2 2 3 4 2 3 2 2 3" xfId="17862"/>
    <cellStyle name="Normal 3 2 2 3 4 2 3 2 3" xfId="17863"/>
    <cellStyle name="Normal 3 2 2 3 4 2 3 2 3 2" xfId="17864"/>
    <cellStyle name="Normal 3 2 2 3 4 2 3 2 4" xfId="17865"/>
    <cellStyle name="Normal 3 2 2 3 4 2 3 3" xfId="17866"/>
    <cellStyle name="Normal 3 2 2 3 4 2 3 3 2" xfId="17867"/>
    <cellStyle name="Normal 3 2 2 3 4 2 3 3 2 2" xfId="17868"/>
    <cellStyle name="Normal 3 2 2 3 4 2 3 3 3" xfId="17869"/>
    <cellStyle name="Normal 3 2 2 3 4 2 3 4" xfId="17870"/>
    <cellStyle name="Normal 3 2 2 3 4 2 3 4 2" xfId="17871"/>
    <cellStyle name="Normal 3 2 2 3 4 2 3 5" xfId="17872"/>
    <cellStyle name="Normal 3 2 2 3 4 2 4" xfId="17873"/>
    <cellStyle name="Normal 3 2 2 3 4 2 4 2" xfId="17874"/>
    <cellStyle name="Normal 3 2 2 3 4 2 4 2 2" xfId="17875"/>
    <cellStyle name="Normal 3 2 2 3 4 2 4 2 2 2" xfId="17876"/>
    <cellStyle name="Normal 3 2 2 3 4 2 4 2 3" xfId="17877"/>
    <cellStyle name="Normal 3 2 2 3 4 2 4 3" xfId="17878"/>
    <cellStyle name="Normal 3 2 2 3 4 2 4 3 2" xfId="17879"/>
    <cellStyle name="Normal 3 2 2 3 4 2 4 4" xfId="17880"/>
    <cellStyle name="Normal 3 2 2 3 4 2 5" xfId="17881"/>
    <cellStyle name="Normal 3 2 2 3 4 2 5 2" xfId="17882"/>
    <cellStyle name="Normal 3 2 2 3 4 2 5 2 2" xfId="17883"/>
    <cellStyle name="Normal 3 2 2 3 4 2 5 2 2 2" xfId="17884"/>
    <cellStyle name="Normal 3 2 2 3 4 2 5 2 3" xfId="17885"/>
    <cellStyle name="Normal 3 2 2 3 4 2 5 3" xfId="17886"/>
    <cellStyle name="Normal 3 2 2 3 4 2 5 3 2" xfId="17887"/>
    <cellStyle name="Normal 3 2 2 3 4 2 5 4" xfId="17888"/>
    <cellStyle name="Normal 3 2 2 3 4 2 6" xfId="17889"/>
    <cellStyle name="Normal 3 2 2 3 4 2 6 2" xfId="17890"/>
    <cellStyle name="Normal 3 2 2 3 4 2 6 2 2" xfId="17891"/>
    <cellStyle name="Normal 3 2 2 3 4 2 6 3" xfId="17892"/>
    <cellStyle name="Normal 3 2 2 3 4 2 7" xfId="17893"/>
    <cellStyle name="Normal 3 2 2 3 4 2 7 2" xfId="17894"/>
    <cellStyle name="Normal 3 2 2 3 4 2 8" xfId="17895"/>
    <cellStyle name="Normal 3 2 2 3 4 2 8 2" xfId="17896"/>
    <cellStyle name="Normal 3 2 2 3 4 2 9" xfId="17897"/>
    <cellStyle name="Normal 3 2 2 3 4 3" xfId="17898"/>
    <cellStyle name="Normal 3 2 2 3 4 3 2" xfId="17899"/>
    <cellStyle name="Normal 3 2 2 3 4 3 2 2" xfId="17900"/>
    <cellStyle name="Normal 3 2 2 3 4 3 2 2 2" xfId="17901"/>
    <cellStyle name="Normal 3 2 2 3 4 3 2 2 2 2" xfId="17902"/>
    <cellStyle name="Normal 3 2 2 3 4 3 2 2 2 2 2" xfId="17903"/>
    <cellStyle name="Normal 3 2 2 3 4 3 2 2 2 3" xfId="17904"/>
    <cellStyle name="Normal 3 2 2 3 4 3 2 2 3" xfId="17905"/>
    <cellStyle name="Normal 3 2 2 3 4 3 2 2 3 2" xfId="17906"/>
    <cellStyle name="Normal 3 2 2 3 4 3 2 2 4" xfId="17907"/>
    <cellStyle name="Normal 3 2 2 3 4 3 2 3" xfId="17908"/>
    <cellStyle name="Normal 3 2 2 3 4 3 2 3 2" xfId="17909"/>
    <cellStyle name="Normal 3 2 2 3 4 3 2 3 2 2" xfId="17910"/>
    <cellStyle name="Normal 3 2 2 3 4 3 2 3 3" xfId="17911"/>
    <cellStyle name="Normal 3 2 2 3 4 3 2 4" xfId="17912"/>
    <cellStyle name="Normal 3 2 2 3 4 3 2 4 2" xfId="17913"/>
    <cellStyle name="Normal 3 2 2 3 4 3 2 5" xfId="17914"/>
    <cellStyle name="Normal 3 2 2 3 4 3 3" xfId="17915"/>
    <cellStyle name="Normal 3 2 2 3 4 3 3 2" xfId="17916"/>
    <cellStyle name="Normal 3 2 2 3 4 3 3 2 2" xfId="17917"/>
    <cellStyle name="Normal 3 2 2 3 4 3 3 2 2 2" xfId="17918"/>
    <cellStyle name="Normal 3 2 2 3 4 3 3 2 3" xfId="17919"/>
    <cellStyle name="Normal 3 2 2 3 4 3 3 3" xfId="17920"/>
    <cellStyle name="Normal 3 2 2 3 4 3 3 3 2" xfId="17921"/>
    <cellStyle name="Normal 3 2 2 3 4 3 3 4" xfId="17922"/>
    <cellStyle name="Normal 3 2 2 3 4 3 4" xfId="17923"/>
    <cellStyle name="Normal 3 2 2 3 4 3 4 2" xfId="17924"/>
    <cellStyle name="Normal 3 2 2 3 4 3 4 2 2" xfId="17925"/>
    <cellStyle name="Normal 3 2 2 3 4 3 4 2 2 2" xfId="17926"/>
    <cellStyle name="Normal 3 2 2 3 4 3 4 2 3" xfId="17927"/>
    <cellStyle name="Normal 3 2 2 3 4 3 4 3" xfId="17928"/>
    <cellStyle name="Normal 3 2 2 3 4 3 4 3 2" xfId="17929"/>
    <cellStyle name="Normal 3 2 2 3 4 3 4 4" xfId="17930"/>
    <cellStyle name="Normal 3 2 2 3 4 3 5" xfId="17931"/>
    <cellStyle name="Normal 3 2 2 3 4 3 5 2" xfId="17932"/>
    <cellStyle name="Normal 3 2 2 3 4 3 5 2 2" xfId="17933"/>
    <cellStyle name="Normal 3 2 2 3 4 3 5 3" xfId="17934"/>
    <cellStyle name="Normal 3 2 2 3 4 3 6" xfId="17935"/>
    <cellStyle name="Normal 3 2 2 3 4 3 6 2" xfId="17936"/>
    <cellStyle name="Normal 3 2 2 3 4 3 7" xfId="17937"/>
    <cellStyle name="Normal 3 2 2 3 4 3 7 2" xfId="17938"/>
    <cellStyle name="Normal 3 2 2 3 4 3 8" xfId="17939"/>
    <cellStyle name="Normal 3 2 2 3 4 4" xfId="17940"/>
    <cellStyle name="Normal 3 2 2 3 4 4 2" xfId="17941"/>
    <cellStyle name="Normal 3 2 2 3 4 4 2 2" xfId="17942"/>
    <cellStyle name="Normal 3 2 2 3 4 4 2 2 2" xfId="17943"/>
    <cellStyle name="Normal 3 2 2 3 4 4 2 2 2 2" xfId="17944"/>
    <cellStyle name="Normal 3 2 2 3 4 4 2 2 3" xfId="17945"/>
    <cellStyle name="Normal 3 2 2 3 4 4 2 3" xfId="17946"/>
    <cellStyle name="Normal 3 2 2 3 4 4 2 3 2" xfId="17947"/>
    <cellStyle name="Normal 3 2 2 3 4 4 2 4" xfId="17948"/>
    <cellStyle name="Normal 3 2 2 3 4 4 3" xfId="17949"/>
    <cellStyle name="Normal 3 2 2 3 4 4 3 2" xfId="17950"/>
    <cellStyle name="Normal 3 2 2 3 4 4 3 2 2" xfId="17951"/>
    <cellStyle name="Normal 3 2 2 3 4 4 3 3" xfId="17952"/>
    <cellStyle name="Normal 3 2 2 3 4 4 4" xfId="17953"/>
    <cellStyle name="Normal 3 2 2 3 4 4 4 2" xfId="17954"/>
    <cellStyle name="Normal 3 2 2 3 4 4 5" xfId="17955"/>
    <cellStyle name="Normal 3 2 2 3 4 5" xfId="17956"/>
    <cellStyle name="Normal 3 2 2 3 4 5 2" xfId="17957"/>
    <cellStyle name="Normal 3 2 2 3 4 5 2 2" xfId="17958"/>
    <cellStyle name="Normal 3 2 2 3 4 5 2 2 2" xfId="17959"/>
    <cellStyle name="Normal 3 2 2 3 4 5 2 3" xfId="17960"/>
    <cellStyle name="Normal 3 2 2 3 4 5 3" xfId="17961"/>
    <cellStyle name="Normal 3 2 2 3 4 5 3 2" xfId="17962"/>
    <cellStyle name="Normal 3 2 2 3 4 5 4" xfId="17963"/>
    <cellStyle name="Normal 3 2 2 3 4 6" xfId="17964"/>
    <cellStyle name="Normal 3 2 2 3 4 6 2" xfId="17965"/>
    <cellStyle name="Normal 3 2 2 3 4 6 2 2" xfId="17966"/>
    <cellStyle name="Normal 3 2 2 3 4 6 2 2 2" xfId="17967"/>
    <cellStyle name="Normal 3 2 2 3 4 6 2 3" xfId="17968"/>
    <cellStyle name="Normal 3 2 2 3 4 6 3" xfId="17969"/>
    <cellStyle name="Normal 3 2 2 3 4 6 3 2" xfId="17970"/>
    <cellStyle name="Normal 3 2 2 3 4 6 4" xfId="17971"/>
    <cellStyle name="Normal 3 2 2 3 4 7" xfId="17972"/>
    <cellStyle name="Normal 3 2 2 3 4 7 2" xfId="17973"/>
    <cellStyle name="Normal 3 2 2 3 4 7 2 2" xfId="17974"/>
    <cellStyle name="Normal 3 2 2 3 4 7 3" xfId="17975"/>
    <cellStyle name="Normal 3 2 2 3 4 8" xfId="17976"/>
    <cellStyle name="Normal 3 2 2 3 4 8 2" xfId="17977"/>
    <cellStyle name="Normal 3 2 2 3 4 9" xfId="17978"/>
    <cellStyle name="Normal 3 2 2 3 4 9 2" xfId="17979"/>
    <cellStyle name="Normal 3 2 2 3 5" xfId="17980"/>
    <cellStyle name="Normal 3 2 2 3 5 10" xfId="17981"/>
    <cellStyle name="Normal 3 2 2 3 5 2" xfId="17982"/>
    <cellStyle name="Normal 3 2 2 3 5 2 2" xfId="17983"/>
    <cellStyle name="Normal 3 2 2 3 5 2 2 2" xfId="17984"/>
    <cellStyle name="Normal 3 2 2 3 5 2 2 2 2" xfId="17985"/>
    <cellStyle name="Normal 3 2 2 3 5 2 2 2 2 2" xfId="17986"/>
    <cellStyle name="Normal 3 2 2 3 5 2 2 2 2 2 2" xfId="17987"/>
    <cellStyle name="Normal 3 2 2 3 5 2 2 2 2 2 2 2" xfId="17988"/>
    <cellStyle name="Normal 3 2 2 3 5 2 2 2 2 2 3" xfId="17989"/>
    <cellStyle name="Normal 3 2 2 3 5 2 2 2 2 3" xfId="17990"/>
    <cellStyle name="Normal 3 2 2 3 5 2 2 2 2 3 2" xfId="17991"/>
    <cellStyle name="Normal 3 2 2 3 5 2 2 2 2 4" xfId="17992"/>
    <cellStyle name="Normal 3 2 2 3 5 2 2 2 3" xfId="17993"/>
    <cellStyle name="Normal 3 2 2 3 5 2 2 2 3 2" xfId="17994"/>
    <cellStyle name="Normal 3 2 2 3 5 2 2 2 3 2 2" xfId="17995"/>
    <cellStyle name="Normal 3 2 2 3 5 2 2 2 3 3" xfId="17996"/>
    <cellStyle name="Normal 3 2 2 3 5 2 2 2 4" xfId="17997"/>
    <cellStyle name="Normal 3 2 2 3 5 2 2 2 4 2" xfId="17998"/>
    <cellStyle name="Normal 3 2 2 3 5 2 2 2 5" xfId="17999"/>
    <cellStyle name="Normal 3 2 2 3 5 2 2 3" xfId="18000"/>
    <cellStyle name="Normal 3 2 2 3 5 2 2 3 2" xfId="18001"/>
    <cellStyle name="Normal 3 2 2 3 5 2 2 3 2 2" xfId="18002"/>
    <cellStyle name="Normal 3 2 2 3 5 2 2 3 2 2 2" xfId="18003"/>
    <cellStyle name="Normal 3 2 2 3 5 2 2 3 2 3" xfId="18004"/>
    <cellStyle name="Normal 3 2 2 3 5 2 2 3 3" xfId="18005"/>
    <cellStyle name="Normal 3 2 2 3 5 2 2 3 3 2" xfId="18006"/>
    <cellStyle name="Normal 3 2 2 3 5 2 2 3 4" xfId="18007"/>
    <cellStyle name="Normal 3 2 2 3 5 2 2 4" xfId="18008"/>
    <cellStyle name="Normal 3 2 2 3 5 2 2 4 2" xfId="18009"/>
    <cellStyle name="Normal 3 2 2 3 5 2 2 4 2 2" xfId="18010"/>
    <cellStyle name="Normal 3 2 2 3 5 2 2 4 2 2 2" xfId="18011"/>
    <cellStyle name="Normal 3 2 2 3 5 2 2 4 2 3" xfId="18012"/>
    <cellStyle name="Normal 3 2 2 3 5 2 2 4 3" xfId="18013"/>
    <cellStyle name="Normal 3 2 2 3 5 2 2 4 3 2" xfId="18014"/>
    <cellStyle name="Normal 3 2 2 3 5 2 2 4 4" xfId="18015"/>
    <cellStyle name="Normal 3 2 2 3 5 2 2 5" xfId="18016"/>
    <cellStyle name="Normal 3 2 2 3 5 2 2 5 2" xfId="18017"/>
    <cellStyle name="Normal 3 2 2 3 5 2 2 5 2 2" xfId="18018"/>
    <cellStyle name="Normal 3 2 2 3 5 2 2 5 3" xfId="18019"/>
    <cellStyle name="Normal 3 2 2 3 5 2 2 6" xfId="18020"/>
    <cellStyle name="Normal 3 2 2 3 5 2 2 6 2" xfId="18021"/>
    <cellStyle name="Normal 3 2 2 3 5 2 2 7" xfId="18022"/>
    <cellStyle name="Normal 3 2 2 3 5 2 2 7 2" xfId="18023"/>
    <cellStyle name="Normal 3 2 2 3 5 2 2 8" xfId="18024"/>
    <cellStyle name="Normal 3 2 2 3 5 2 3" xfId="18025"/>
    <cellStyle name="Normal 3 2 2 3 5 2 3 2" xfId="18026"/>
    <cellStyle name="Normal 3 2 2 3 5 2 3 2 2" xfId="18027"/>
    <cellStyle name="Normal 3 2 2 3 5 2 3 2 2 2" xfId="18028"/>
    <cellStyle name="Normal 3 2 2 3 5 2 3 2 2 2 2" xfId="18029"/>
    <cellStyle name="Normal 3 2 2 3 5 2 3 2 2 3" xfId="18030"/>
    <cellStyle name="Normal 3 2 2 3 5 2 3 2 3" xfId="18031"/>
    <cellStyle name="Normal 3 2 2 3 5 2 3 2 3 2" xfId="18032"/>
    <cellStyle name="Normal 3 2 2 3 5 2 3 2 4" xfId="18033"/>
    <cellStyle name="Normal 3 2 2 3 5 2 3 3" xfId="18034"/>
    <cellStyle name="Normal 3 2 2 3 5 2 3 3 2" xfId="18035"/>
    <cellStyle name="Normal 3 2 2 3 5 2 3 3 2 2" xfId="18036"/>
    <cellStyle name="Normal 3 2 2 3 5 2 3 3 3" xfId="18037"/>
    <cellStyle name="Normal 3 2 2 3 5 2 3 4" xfId="18038"/>
    <cellStyle name="Normal 3 2 2 3 5 2 3 4 2" xfId="18039"/>
    <cellStyle name="Normal 3 2 2 3 5 2 3 5" xfId="18040"/>
    <cellStyle name="Normal 3 2 2 3 5 2 4" xfId="18041"/>
    <cellStyle name="Normal 3 2 2 3 5 2 4 2" xfId="18042"/>
    <cellStyle name="Normal 3 2 2 3 5 2 4 2 2" xfId="18043"/>
    <cellStyle name="Normal 3 2 2 3 5 2 4 2 2 2" xfId="18044"/>
    <cellStyle name="Normal 3 2 2 3 5 2 4 2 3" xfId="18045"/>
    <cellStyle name="Normal 3 2 2 3 5 2 4 3" xfId="18046"/>
    <cellStyle name="Normal 3 2 2 3 5 2 4 3 2" xfId="18047"/>
    <cellStyle name="Normal 3 2 2 3 5 2 4 4" xfId="18048"/>
    <cellStyle name="Normal 3 2 2 3 5 2 5" xfId="18049"/>
    <cellStyle name="Normal 3 2 2 3 5 2 5 2" xfId="18050"/>
    <cellStyle name="Normal 3 2 2 3 5 2 5 2 2" xfId="18051"/>
    <cellStyle name="Normal 3 2 2 3 5 2 5 2 2 2" xfId="18052"/>
    <cellStyle name="Normal 3 2 2 3 5 2 5 2 3" xfId="18053"/>
    <cellStyle name="Normal 3 2 2 3 5 2 5 3" xfId="18054"/>
    <cellStyle name="Normal 3 2 2 3 5 2 5 3 2" xfId="18055"/>
    <cellStyle name="Normal 3 2 2 3 5 2 5 4" xfId="18056"/>
    <cellStyle name="Normal 3 2 2 3 5 2 6" xfId="18057"/>
    <cellStyle name="Normal 3 2 2 3 5 2 6 2" xfId="18058"/>
    <cellStyle name="Normal 3 2 2 3 5 2 6 2 2" xfId="18059"/>
    <cellStyle name="Normal 3 2 2 3 5 2 6 3" xfId="18060"/>
    <cellStyle name="Normal 3 2 2 3 5 2 7" xfId="18061"/>
    <cellStyle name="Normal 3 2 2 3 5 2 7 2" xfId="18062"/>
    <cellStyle name="Normal 3 2 2 3 5 2 8" xfId="18063"/>
    <cellStyle name="Normal 3 2 2 3 5 2 8 2" xfId="18064"/>
    <cellStyle name="Normal 3 2 2 3 5 2 9" xfId="18065"/>
    <cellStyle name="Normal 3 2 2 3 5 3" xfId="18066"/>
    <cellStyle name="Normal 3 2 2 3 5 3 2" xfId="18067"/>
    <cellStyle name="Normal 3 2 2 3 5 3 2 2" xfId="18068"/>
    <cellStyle name="Normal 3 2 2 3 5 3 2 2 2" xfId="18069"/>
    <cellStyle name="Normal 3 2 2 3 5 3 2 2 2 2" xfId="18070"/>
    <cellStyle name="Normal 3 2 2 3 5 3 2 2 2 2 2" xfId="18071"/>
    <cellStyle name="Normal 3 2 2 3 5 3 2 2 2 3" xfId="18072"/>
    <cellStyle name="Normal 3 2 2 3 5 3 2 2 3" xfId="18073"/>
    <cellStyle name="Normal 3 2 2 3 5 3 2 2 3 2" xfId="18074"/>
    <cellStyle name="Normal 3 2 2 3 5 3 2 2 4" xfId="18075"/>
    <cellStyle name="Normal 3 2 2 3 5 3 2 3" xfId="18076"/>
    <cellStyle name="Normal 3 2 2 3 5 3 2 3 2" xfId="18077"/>
    <cellStyle name="Normal 3 2 2 3 5 3 2 3 2 2" xfId="18078"/>
    <cellStyle name="Normal 3 2 2 3 5 3 2 3 3" xfId="18079"/>
    <cellStyle name="Normal 3 2 2 3 5 3 2 4" xfId="18080"/>
    <cellStyle name="Normal 3 2 2 3 5 3 2 4 2" xfId="18081"/>
    <cellStyle name="Normal 3 2 2 3 5 3 2 5" xfId="18082"/>
    <cellStyle name="Normal 3 2 2 3 5 3 3" xfId="18083"/>
    <cellStyle name="Normal 3 2 2 3 5 3 3 2" xfId="18084"/>
    <cellStyle name="Normal 3 2 2 3 5 3 3 2 2" xfId="18085"/>
    <cellStyle name="Normal 3 2 2 3 5 3 3 2 2 2" xfId="18086"/>
    <cellStyle name="Normal 3 2 2 3 5 3 3 2 3" xfId="18087"/>
    <cellStyle name="Normal 3 2 2 3 5 3 3 3" xfId="18088"/>
    <cellStyle name="Normal 3 2 2 3 5 3 3 3 2" xfId="18089"/>
    <cellStyle name="Normal 3 2 2 3 5 3 3 4" xfId="18090"/>
    <cellStyle name="Normal 3 2 2 3 5 3 4" xfId="18091"/>
    <cellStyle name="Normal 3 2 2 3 5 3 4 2" xfId="18092"/>
    <cellStyle name="Normal 3 2 2 3 5 3 4 2 2" xfId="18093"/>
    <cellStyle name="Normal 3 2 2 3 5 3 4 2 2 2" xfId="18094"/>
    <cellStyle name="Normal 3 2 2 3 5 3 4 2 3" xfId="18095"/>
    <cellStyle name="Normal 3 2 2 3 5 3 4 3" xfId="18096"/>
    <cellStyle name="Normal 3 2 2 3 5 3 4 3 2" xfId="18097"/>
    <cellStyle name="Normal 3 2 2 3 5 3 4 4" xfId="18098"/>
    <cellStyle name="Normal 3 2 2 3 5 3 5" xfId="18099"/>
    <cellStyle name="Normal 3 2 2 3 5 3 5 2" xfId="18100"/>
    <cellStyle name="Normal 3 2 2 3 5 3 5 2 2" xfId="18101"/>
    <cellStyle name="Normal 3 2 2 3 5 3 5 3" xfId="18102"/>
    <cellStyle name="Normal 3 2 2 3 5 3 6" xfId="18103"/>
    <cellStyle name="Normal 3 2 2 3 5 3 6 2" xfId="18104"/>
    <cellStyle name="Normal 3 2 2 3 5 3 7" xfId="18105"/>
    <cellStyle name="Normal 3 2 2 3 5 3 7 2" xfId="18106"/>
    <cellStyle name="Normal 3 2 2 3 5 3 8" xfId="18107"/>
    <cellStyle name="Normal 3 2 2 3 5 4" xfId="18108"/>
    <cellStyle name="Normal 3 2 2 3 5 4 2" xfId="18109"/>
    <cellStyle name="Normal 3 2 2 3 5 4 2 2" xfId="18110"/>
    <cellStyle name="Normal 3 2 2 3 5 4 2 2 2" xfId="18111"/>
    <cellStyle name="Normal 3 2 2 3 5 4 2 2 2 2" xfId="18112"/>
    <cellStyle name="Normal 3 2 2 3 5 4 2 2 3" xfId="18113"/>
    <cellStyle name="Normal 3 2 2 3 5 4 2 3" xfId="18114"/>
    <cellStyle name="Normal 3 2 2 3 5 4 2 3 2" xfId="18115"/>
    <cellStyle name="Normal 3 2 2 3 5 4 2 4" xfId="18116"/>
    <cellStyle name="Normal 3 2 2 3 5 4 3" xfId="18117"/>
    <cellStyle name="Normal 3 2 2 3 5 4 3 2" xfId="18118"/>
    <cellStyle name="Normal 3 2 2 3 5 4 3 2 2" xfId="18119"/>
    <cellStyle name="Normal 3 2 2 3 5 4 3 3" xfId="18120"/>
    <cellStyle name="Normal 3 2 2 3 5 4 4" xfId="18121"/>
    <cellStyle name="Normal 3 2 2 3 5 4 4 2" xfId="18122"/>
    <cellStyle name="Normal 3 2 2 3 5 4 5" xfId="18123"/>
    <cellStyle name="Normal 3 2 2 3 5 5" xfId="18124"/>
    <cellStyle name="Normal 3 2 2 3 5 5 2" xfId="18125"/>
    <cellStyle name="Normal 3 2 2 3 5 5 2 2" xfId="18126"/>
    <cellStyle name="Normal 3 2 2 3 5 5 2 2 2" xfId="18127"/>
    <cellStyle name="Normal 3 2 2 3 5 5 2 3" xfId="18128"/>
    <cellStyle name="Normal 3 2 2 3 5 5 3" xfId="18129"/>
    <cellStyle name="Normal 3 2 2 3 5 5 3 2" xfId="18130"/>
    <cellStyle name="Normal 3 2 2 3 5 5 4" xfId="18131"/>
    <cellStyle name="Normal 3 2 2 3 5 6" xfId="18132"/>
    <cellStyle name="Normal 3 2 2 3 5 6 2" xfId="18133"/>
    <cellStyle name="Normal 3 2 2 3 5 6 2 2" xfId="18134"/>
    <cellStyle name="Normal 3 2 2 3 5 6 2 2 2" xfId="18135"/>
    <cellStyle name="Normal 3 2 2 3 5 6 2 3" xfId="18136"/>
    <cellStyle name="Normal 3 2 2 3 5 6 3" xfId="18137"/>
    <cellStyle name="Normal 3 2 2 3 5 6 3 2" xfId="18138"/>
    <cellStyle name="Normal 3 2 2 3 5 6 4" xfId="18139"/>
    <cellStyle name="Normal 3 2 2 3 5 7" xfId="18140"/>
    <cellStyle name="Normal 3 2 2 3 5 7 2" xfId="18141"/>
    <cellStyle name="Normal 3 2 2 3 5 7 2 2" xfId="18142"/>
    <cellStyle name="Normal 3 2 2 3 5 7 3" xfId="18143"/>
    <cellStyle name="Normal 3 2 2 3 5 8" xfId="18144"/>
    <cellStyle name="Normal 3 2 2 3 5 8 2" xfId="18145"/>
    <cellStyle name="Normal 3 2 2 3 5 9" xfId="18146"/>
    <cellStyle name="Normal 3 2 2 3 5 9 2" xfId="18147"/>
    <cellStyle name="Normal 3 2 2 3 6" xfId="18148"/>
    <cellStyle name="Normal 3 2 2 3 6 2" xfId="18149"/>
    <cellStyle name="Normal 3 2 2 3 6 2 2" xfId="18150"/>
    <cellStyle name="Normal 3 2 2 3 6 2 2 2" xfId="18151"/>
    <cellStyle name="Normal 3 2 2 3 6 2 2 2 2" xfId="18152"/>
    <cellStyle name="Normal 3 2 2 3 6 2 2 2 2 2" xfId="18153"/>
    <cellStyle name="Normal 3 2 2 3 6 2 2 2 2 2 2" xfId="18154"/>
    <cellStyle name="Normal 3 2 2 3 6 2 2 2 2 3" xfId="18155"/>
    <cellStyle name="Normal 3 2 2 3 6 2 2 2 3" xfId="18156"/>
    <cellStyle name="Normal 3 2 2 3 6 2 2 2 3 2" xfId="18157"/>
    <cellStyle name="Normal 3 2 2 3 6 2 2 2 4" xfId="18158"/>
    <cellStyle name="Normal 3 2 2 3 6 2 2 3" xfId="18159"/>
    <cellStyle name="Normal 3 2 2 3 6 2 2 3 2" xfId="18160"/>
    <cellStyle name="Normal 3 2 2 3 6 2 2 3 2 2" xfId="18161"/>
    <cellStyle name="Normal 3 2 2 3 6 2 2 3 3" xfId="18162"/>
    <cellStyle name="Normal 3 2 2 3 6 2 2 4" xfId="18163"/>
    <cellStyle name="Normal 3 2 2 3 6 2 2 4 2" xfId="18164"/>
    <cellStyle name="Normal 3 2 2 3 6 2 2 5" xfId="18165"/>
    <cellStyle name="Normal 3 2 2 3 6 2 3" xfId="18166"/>
    <cellStyle name="Normal 3 2 2 3 6 2 3 2" xfId="18167"/>
    <cellStyle name="Normal 3 2 2 3 6 2 3 2 2" xfId="18168"/>
    <cellStyle name="Normal 3 2 2 3 6 2 3 2 2 2" xfId="18169"/>
    <cellStyle name="Normal 3 2 2 3 6 2 3 2 3" xfId="18170"/>
    <cellStyle name="Normal 3 2 2 3 6 2 3 3" xfId="18171"/>
    <cellStyle name="Normal 3 2 2 3 6 2 3 3 2" xfId="18172"/>
    <cellStyle name="Normal 3 2 2 3 6 2 3 4" xfId="18173"/>
    <cellStyle name="Normal 3 2 2 3 6 2 4" xfId="18174"/>
    <cellStyle name="Normal 3 2 2 3 6 2 4 2" xfId="18175"/>
    <cellStyle name="Normal 3 2 2 3 6 2 4 2 2" xfId="18176"/>
    <cellStyle name="Normal 3 2 2 3 6 2 4 2 2 2" xfId="18177"/>
    <cellStyle name="Normal 3 2 2 3 6 2 4 2 3" xfId="18178"/>
    <cellStyle name="Normal 3 2 2 3 6 2 4 3" xfId="18179"/>
    <cellStyle name="Normal 3 2 2 3 6 2 4 3 2" xfId="18180"/>
    <cellStyle name="Normal 3 2 2 3 6 2 4 4" xfId="18181"/>
    <cellStyle name="Normal 3 2 2 3 6 2 5" xfId="18182"/>
    <cellStyle name="Normal 3 2 2 3 6 2 5 2" xfId="18183"/>
    <cellStyle name="Normal 3 2 2 3 6 2 5 2 2" xfId="18184"/>
    <cellStyle name="Normal 3 2 2 3 6 2 5 3" xfId="18185"/>
    <cellStyle name="Normal 3 2 2 3 6 2 6" xfId="18186"/>
    <cellStyle name="Normal 3 2 2 3 6 2 6 2" xfId="18187"/>
    <cellStyle name="Normal 3 2 2 3 6 2 7" xfId="18188"/>
    <cellStyle name="Normal 3 2 2 3 6 2 7 2" xfId="18189"/>
    <cellStyle name="Normal 3 2 2 3 6 2 8" xfId="18190"/>
    <cellStyle name="Normal 3 2 2 3 6 3" xfId="18191"/>
    <cellStyle name="Normal 3 2 2 3 6 3 2" xfId="18192"/>
    <cellStyle name="Normal 3 2 2 3 6 3 2 2" xfId="18193"/>
    <cellStyle name="Normal 3 2 2 3 6 3 2 2 2" xfId="18194"/>
    <cellStyle name="Normal 3 2 2 3 6 3 2 2 2 2" xfId="18195"/>
    <cellStyle name="Normal 3 2 2 3 6 3 2 2 3" xfId="18196"/>
    <cellStyle name="Normal 3 2 2 3 6 3 2 3" xfId="18197"/>
    <cellStyle name="Normal 3 2 2 3 6 3 2 3 2" xfId="18198"/>
    <cellStyle name="Normal 3 2 2 3 6 3 2 4" xfId="18199"/>
    <cellStyle name="Normal 3 2 2 3 6 3 3" xfId="18200"/>
    <cellStyle name="Normal 3 2 2 3 6 3 3 2" xfId="18201"/>
    <cellStyle name="Normal 3 2 2 3 6 3 3 2 2" xfId="18202"/>
    <cellStyle name="Normal 3 2 2 3 6 3 3 3" xfId="18203"/>
    <cellStyle name="Normal 3 2 2 3 6 3 4" xfId="18204"/>
    <cellStyle name="Normal 3 2 2 3 6 3 4 2" xfId="18205"/>
    <cellStyle name="Normal 3 2 2 3 6 3 5" xfId="18206"/>
    <cellStyle name="Normal 3 2 2 3 6 4" xfId="18207"/>
    <cellStyle name="Normal 3 2 2 3 6 4 2" xfId="18208"/>
    <cellStyle name="Normal 3 2 2 3 6 4 2 2" xfId="18209"/>
    <cellStyle name="Normal 3 2 2 3 6 4 2 2 2" xfId="18210"/>
    <cellStyle name="Normal 3 2 2 3 6 4 2 3" xfId="18211"/>
    <cellStyle name="Normal 3 2 2 3 6 4 3" xfId="18212"/>
    <cellStyle name="Normal 3 2 2 3 6 4 3 2" xfId="18213"/>
    <cellStyle name="Normal 3 2 2 3 6 4 4" xfId="18214"/>
    <cellStyle name="Normal 3 2 2 3 6 5" xfId="18215"/>
    <cellStyle name="Normal 3 2 2 3 6 5 2" xfId="18216"/>
    <cellStyle name="Normal 3 2 2 3 6 5 2 2" xfId="18217"/>
    <cellStyle name="Normal 3 2 2 3 6 5 2 2 2" xfId="18218"/>
    <cellStyle name="Normal 3 2 2 3 6 5 2 3" xfId="18219"/>
    <cellStyle name="Normal 3 2 2 3 6 5 3" xfId="18220"/>
    <cellStyle name="Normal 3 2 2 3 6 5 3 2" xfId="18221"/>
    <cellStyle name="Normal 3 2 2 3 6 5 4" xfId="18222"/>
    <cellStyle name="Normal 3 2 2 3 6 6" xfId="18223"/>
    <cellStyle name="Normal 3 2 2 3 6 6 2" xfId="18224"/>
    <cellStyle name="Normal 3 2 2 3 6 6 2 2" xfId="18225"/>
    <cellStyle name="Normal 3 2 2 3 6 6 3" xfId="18226"/>
    <cellStyle name="Normal 3 2 2 3 6 7" xfId="18227"/>
    <cellStyle name="Normal 3 2 2 3 6 7 2" xfId="18228"/>
    <cellStyle name="Normal 3 2 2 3 6 8" xfId="18229"/>
    <cellStyle name="Normal 3 2 2 3 6 8 2" xfId="18230"/>
    <cellStyle name="Normal 3 2 2 3 6 9" xfId="18231"/>
    <cellStyle name="Normal 3 2 2 3 7" xfId="18232"/>
    <cellStyle name="Normal 3 2 2 3 7 2" xfId="18233"/>
    <cellStyle name="Normal 3 2 2 3 7 2 2" xfId="18234"/>
    <cellStyle name="Normal 3 2 2 3 7 2 2 2" xfId="18235"/>
    <cellStyle name="Normal 3 2 2 3 7 2 2 2 2" xfId="18236"/>
    <cellStyle name="Normal 3 2 2 3 7 2 2 2 2 2" xfId="18237"/>
    <cellStyle name="Normal 3 2 2 3 7 2 2 2 3" xfId="18238"/>
    <cellStyle name="Normal 3 2 2 3 7 2 2 3" xfId="18239"/>
    <cellStyle name="Normal 3 2 2 3 7 2 2 3 2" xfId="18240"/>
    <cellStyle name="Normal 3 2 2 3 7 2 2 4" xfId="18241"/>
    <cellStyle name="Normal 3 2 2 3 7 2 3" xfId="18242"/>
    <cellStyle name="Normal 3 2 2 3 7 2 3 2" xfId="18243"/>
    <cellStyle name="Normal 3 2 2 3 7 2 3 2 2" xfId="18244"/>
    <cellStyle name="Normal 3 2 2 3 7 2 3 3" xfId="18245"/>
    <cellStyle name="Normal 3 2 2 3 7 2 4" xfId="18246"/>
    <cellStyle name="Normal 3 2 2 3 7 2 4 2" xfId="18247"/>
    <cellStyle name="Normal 3 2 2 3 7 2 5" xfId="18248"/>
    <cellStyle name="Normal 3 2 2 3 7 3" xfId="18249"/>
    <cellStyle name="Normal 3 2 2 3 7 3 2" xfId="18250"/>
    <cellStyle name="Normal 3 2 2 3 7 3 2 2" xfId="18251"/>
    <cellStyle name="Normal 3 2 2 3 7 3 2 2 2" xfId="18252"/>
    <cellStyle name="Normal 3 2 2 3 7 3 2 3" xfId="18253"/>
    <cellStyle name="Normal 3 2 2 3 7 3 3" xfId="18254"/>
    <cellStyle name="Normal 3 2 2 3 7 3 3 2" xfId="18255"/>
    <cellStyle name="Normal 3 2 2 3 7 3 4" xfId="18256"/>
    <cellStyle name="Normal 3 2 2 3 7 4" xfId="18257"/>
    <cellStyle name="Normal 3 2 2 3 7 4 2" xfId="18258"/>
    <cellStyle name="Normal 3 2 2 3 7 4 2 2" xfId="18259"/>
    <cellStyle name="Normal 3 2 2 3 7 4 2 2 2" xfId="18260"/>
    <cellStyle name="Normal 3 2 2 3 7 4 2 3" xfId="18261"/>
    <cellStyle name="Normal 3 2 2 3 7 4 3" xfId="18262"/>
    <cellStyle name="Normal 3 2 2 3 7 4 3 2" xfId="18263"/>
    <cellStyle name="Normal 3 2 2 3 7 4 4" xfId="18264"/>
    <cellStyle name="Normal 3 2 2 3 7 5" xfId="18265"/>
    <cellStyle name="Normal 3 2 2 3 7 5 2" xfId="18266"/>
    <cellStyle name="Normal 3 2 2 3 7 5 2 2" xfId="18267"/>
    <cellStyle name="Normal 3 2 2 3 7 5 3" xfId="18268"/>
    <cellStyle name="Normal 3 2 2 3 7 6" xfId="18269"/>
    <cellStyle name="Normal 3 2 2 3 7 6 2" xfId="18270"/>
    <cellStyle name="Normal 3 2 2 3 7 7" xfId="18271"/>
    <cellStyle name="Normal 3 2 2 3 7 7 2" xfId="18272"/>
    <cellStyle name="Normal 3 2 2 3 7 8" xfId="18273"/>
    <cellStyle name="Normal 3 2 2 3 8" xfId="18274"/>
    <cellStyle name="Normal 3 2 2 3 8 2" xfId="18275"/>
    <cellStyle name="Normal 3 2 2 3 8 2 2" xfId="18276"/>
    <cellStyle name="Normal 3 2 2 3 8 2 2 2" xfId="18277"/>
    <cellStyle name="Normal 3 2 2 3 8 2 2 2 2" xfId="18278"/>
    <cellStyle name="Normal 3 2 2 3 8 2 2 2 2 2" xfId="18279"/>
    <cellStyle name="Normal 3 2 2 3 8 2 2 2 3" xfId="18280"/>
    <cellStyle name="Normal 3 2 2 3 8 2 2 3" xfId="18281"/>
    <cellStyle name="Normal 3 2 2 3 8 2 2 3 2" xfId="18282"/>
    <cellStyle name="Normal 3 2 2 3 8 2 2 4" xfId="18283"/>
    <cellStyle name="Normal 3 2 2 3 8 2 3" xfId="18284"/>
    <cellStyle name="Normal 3 2 2 3 8 2 3 2" xfId="18285"/>
    <cellStyle name="Normal 3 2 2 3 8 2 3 2 2" xfId="18286"/>
    <cellStyle name="Normal 3 2 2 3 8 2 3 3" xfId="18287"/>
    <cellStyle name="Normal 3 2 2 3 8 2 4" xfId="18288"/>
    <cellStyle name="Normal 3 2 2 3 8 2 4 2" xfId="18289"/>
    <cellStyle name="Normal 3 2 2 3 8 2 5" xfId="18290"/>
    <cellStyle name="Normal 3 2 2 3 8 3" xfId="18291"/>
    <cellStyle name="Normal 3 2 2 3 8 3 2" xfId="18292"/>
    <cellStyle name="Normal 3 2 2 3 8 3 2 2" xfId="18293"/>
    <cellStyle name="Normal 3 2 2 3 8 3 2 2 2" xfId="18294"/>
    <cellStyle name="Normal 3 2 2 3 8 3 2 3" xfId="18295"/>
    <cellStyle name="Normal 3 2 2 3 8 3 3" xfId="18296"/>
    <cellStyle name="Normal 3 2 2 3 8 3 3 2" xfId="18297"/>
    <cellStyle name="Normal 3 2 2 3 8 3 4" xfId="18298"/>
    <cellStyle name="Normal 3 2 2 3 8 4" xfId="18299"/>
    <cellStyle name="Normal 3 2 2 3 8 4 2" xfId="18300"/>
    <cellStyle name="Normal 3 2 2 3 8 4 2 2" xfId="18301"/>
    <cellStyle name="Normal 3 2 2 3 8 4 2 2 2" xfId="18302"/>
    <cellStyle name="Normal 3 2 2 3 8 4 2 3" xfId="18303"/>
    <cellStyle name="Normal 3 2 2 3 8 4 3" xfId="18304"/>
    <cellStyle name="Normal 3 2 2 3 8 4 3 2" xfId="18305"/>
    <cellStyle name="Normal 3 2 2 3 8 4 4" xfId="18306"/>
    <cellStyle name="Normal 3 2 2 3 8 5" xfId="18307"/>
    <cellStyle name="Normal 3 2 2 3 8 5 2" xfId="18308"/>
    <cellStyle name="Normal 3 2 2 3 8 5 2 2" xfId="18309"/>
    <cellStyle name="Normal 3 2 2 3 8 5 3" xfId="18310"/>
    <cellStyle name="Normal 3 2 2 3 8 6" xfId="18311"/>
    <cellStyle name="Normal 3 2 2 3 8 6 2" xfId="18312"/>
    <cellStyle name="Normal 3 2 2 3 8 7" xfId="18313"/>
    <cellStyle name="Normal 3 2 2 3 8 7 2" xfId="18314"/>
    <cellStyle name="Normal 3 2 2 3 8 8" xfId="18315"/>
    <cellStyle name="Normal 3 2 2 3 9" xfId="18316"/>
    <cellStyle name="Normal 3 2 2 3 9 2" xfId="18317"/>
    <cellStyle name="Normal 3 2 2 3 9 2 2" xfId="18318"/>
    <cellStyle name="Normal 3 2 2 3 9 2 2 2" xfId="18319"/>
    <cellStyle name="Normal 3 2 2 3 9 2 2 2 2" xfId="18320"/>
    <cellStyle name="Normal 3 2 2 3 9 2 2 2 2 2" xfId="18321"/>
    <cellStyle name="Normal 3 2 2 3 9 2 2 2 3" xfId="18322"/>
    <cellStyle name="Normal 3 2 2 3 9 2 2 3" xfId="18323"/>
    <cellStyle name="Normal 3 2 2 3 9 2 2 3 2" xfId="18324"/>
    <cellStyle name="Normal 3 2 2 3 9 2 2 4" xfId="18325"/>
    <cellStyle name="Normal 3 2 2 3 9 2 3" xfId="18326"/>
    <cellStyle name="Normal 3 2 2 3 9 2 3 2" xfId="18327"/>
    <cellStyle name="Normal 3 2 2 3 9 2 3 2 2" xfId="18328"/>
    <cellStyle name="Normal 3 2 2 3 9 2 3 3" xfId="18329"/>
    <cellStyle name="Normal 3 2 2 3 9 2 4" xfId="18330"/>
    <cellStyle name="Normal 3 2 2 3 9 2 4 2" xfId="18331"/>
    <cellStyle name="Normal 3 2 2 3 9 2 5" xfId="18332"/>
    <cellStyle name="Normal 3 2 2 3 9 3" xfId="18333"/>
    <cellStyle name="Normal 3 2 2 3 9 3 2" xfId="18334"/>
    <cellStyle name="Normal 3 2 2 3 9 3 2 2" xfId="18335"/>
    <cellStyle name="Normal 3 2 2 3 9 3 2 2 2" xfId="18336"/>
    <cellStyle name="Normal 3 2 2 3 9 3 2 3" xfId="18337"/>
    <cellStyle name="Normal 3 2 2 3 9 3 3" xfId="18338"/>
    <cellStyle name="Normal 3 2 2 3 9 3 3 2" xfId="18339"/>
    <cellStyle name="Normal 3 2 2 3 9 3 4" xfId="18340"/>
    <cellStyle name="Normal 3 2 2 3 9 4" xfId="18341"/>
    <cellStyle name="Normal 3 2 2 3 9 4 2" xfId="18342"/>
    <cellStyle name="Normal 3 2 2 3 9 4 2 2" xfId="18343"/>
    <cellStyle name="Normal 3 2 2 3 9 4 3" xfId="18344"/>
    <cellStyle name="Normal 3 2 2 3 9 5" xfId="18345"/>
    <cellStyle name="Normal 3 2 2 3 9 5 2" xfId="18346"/>
    <cellStyle name="Normal 3 2 2 3 9 6" xfId="18347"/>
    <cellStyle name="Normal 3 2 2 4" xfId="18348"/>
    <cellStyle name="Normal 3 2 2 4 10" xfId="18349"/>
    <cellStyle name="Normal 3 2 2 4 10 2" xfId="18350"/>
    <cellStyle name="Normal 3 2 2 4 10 2 2" xfId="18351"/>
    <cellStyle name="Normal 3 2 2 4 10 2 2 2" xfId="18352"/>
    <cellStyle name="Normal 3 2 2 4 10 2 3" xfId="18353"/>
    <cellStyle name="Normal 3 2 2 4 10 3" xfId="18354"/>
    <cellStyle name="Normal 3 2 2 4 10 3 2" xfId="18355"/>
    <cellStyle name="Normal 3 2 2 4 10 4" xfId="18356"/>
    <cellStyle name="Normal 3 2 2 4 11" xfId="18357"/>
    <cellStyle name="Normal 3 2 2 4 11 2" xfId="18358"/>
    <cellStyle name="Normal 3 2 2 4 11 2 2" xfId="18359"/>
    <cellStyle name="Normal 3 2 2 4 11 2 2 2" xfId="18360"/>
    <cellStyle name="Normal 3 2 2 4 11 2 3" xfId="18361"/>
    <cellStyle name="Normal 3 2 2 4 11 3" xfId="18362"/>
    <cellStyle name="Normal 3 2 2 4 11 3 2" xfId="18363"/>
    <cellStyle name="Normal 3 2 2 4 11 4" xfId="18364"/>
    <cellStyle name="Normal 3 2 2 4 12" xfId="18365"/>
    <cellStyle name="Normal 3 2 2 4 12 2" xfId="18366"/>
    <cellStyle name="Normal 3 2 2 4 12 2 2" xfId="18367"/>
    <cellStyle name="Normal 3 2 2 4 12 2 2 2" xfId="18368"/>
    <cellStyle name="Normal 3 2 2 4 12 2 3" xfId="18369"/>
    <cellStyle name="Normal 3 2 2 4 12 3" xfId="18370"/>
    <cellStyle name="Normal 3 2 2 4 12 3 2" xfId="18371"/>
    <cellStyle name="Normal 3 2 2 4 12 4" xfId="18372"/>
    <cellStyle name="Normal 3 2 2 4 13" xfId="18373"/>
    <cellStyle name="Normal 3 2 2 4 13 2" xfId="18374"/>
    <cellStyle name="Normal 3 2 2 4 13 2 2" xfId="18375"/>
    <cellStyle name="Normal 3 2 2 4 13 3" xfId="18376"/>
    <cellStyle name="Normal 3 2 2 4 14" xfId="18377"/>
    <cellStyle name="Normal 3 2 2 4 14 2" xfId="18378"/>
    <cellStyle name="Normal 3 2 2 4 15" xfId="18379"/>
    <cellStyle name="Normal 3 2 2 4 15 2" xfId="18380"/>
    <cellStyle name="Normal 3 2 2 4 16" xfId="18381"/>
    <cellStyle name="Normal 3 2 2 4 2" xfId="18382"/>
    <cellStyle name="Normal 3 2 2 4 2 10" xfId="18383"/>
    <cellStyle name="Normal 3 2 2 4 2 2" xfId="18384"/>
    <cellStyle name="Normal 3 2 2 4 2 2 2" xfId="18385"/>
    <cellStyle name="Normal 3 2 2 4 2 2 2 2" xfId="18386"/>
    <cellStyle name="Normal 3 2 2 4 2 2 2 2 2" xfId="18387"/>
    <cellStyle name="Normal 3 2 2 4 2 2 2 2 2 2" xfId="18388"/>
    <cellStyle name="Normal 3 2 2 4 2 2 2 2 2 2 2" xfId="18389"/>
    <cellStyle name="Normal 3 2 2 4 2 2 2 2 2 2 2 2" xfId="18390"/>
    <cellStyle name="Normal 3 2 2 4 2 2 2 2 2 2 3" xfId="18391"/>
    <cellStyle name="Normal 3 2 2 4 2 2 2 2 2 3" xfId="18392"/>
    <cellStyle name="Normal 3 2 2 4 2 2 2 2 2 3 2" xfId="18393"/>
    <cellStyle name="Normal 3 2 2 4 2 2 2 2 2 4" xfId="18394"/>
    <cellStyle name="Normal 3 2 2 4 2 2 2 2 3" xfId="18395"/>
    <cellStyle name="Normal 3 2 2 4 2 2 2 2 3 2" xfId="18396"/>
    <cellStyle name="Normal 3 2 2 4 2 2 2 2 3 2 2" xfId="18397"/>
    <cellStyle name="Normal 3 2 2 4 2 2 2 2 3 3" xfId="18398"/>
    <cellStyle name="Normal 3 2 2 4 2 2 2 2 4" xfId="18399"/>
    <cellStyle name="Normal 3 2 2 4 2 2 2 2 4 2" xfId="18400"/>
    <cellStyle name="Normal 3 2 2 4 2 2 2 2 5" xfId="18401"/>
    <cellStyle name="Normal 3 2 2 4 2 2 2 3" xfId="18402"/>
    <cellStyle name="Normal 3 2 2 4 2 2 2 3 2" xfId="18403"/>
    <cellStyle name="Normal 3 2 2 4 2 2 2 3 2 2" xfId="18404"/>
    <cellStyle name="Normal 3 2 2 4 2 2 2 3 2 2 2" xfId="18405"/>
    <cellStyle name="Normal 3 2 2 4 2 2 2 3 2 3" xfId="18406"/>
    <cellStyle name="Normal 3 2 2 4 2 2 2 3 3" xfId="18407"/>
    <cellStyle name="Normal 3 2 2 4 2 2 2 3 3 2" xfId="18408"/>
    <cellStyle name="Normal 3 2 2 4 2 2 2 3 4" xfId="18409"/>
    <cellStyle name="Normal 3 2 2 4 2 2 2 4" xfId="18410"/>
    <cellStyle name="Normal 3 2 2 4 2 2 2 4 2" xfId="18411"/>
    <cellStyle name="Normal 3 2 2 4 2 2 2 4 2 2" xfId="18412"/>
    <cellStyle name="Normal 3 2 2 4 2 2 2 4 2 2 2" xfId="18413"/>
    <cellStyle name="Normal 3 2 2 4 2 2 2 4 2 3" xfId="18414"/>
    <cellStyle name="Normal 3 2 2 4 2 2 2 4 3" xfId="18415"/>
    <cellStyle name="Normal 3 2 2 4 2 2 2 4 3 2" xfId="18416"/>
    <cellStyle name="Normal 3 2 2 4 2 2 2 4 4" xfId="18417"/>
    <cellStyle name="Normal 3 2 2 4 2 2 2 5" xfId="18418"/>
    <cellStyle name="Normal 3 2 2 4 2 2 2 5 2" xfId="18419"/>
    <cellStyle name="Normal 3 2 2 4 2 2 2 5 2 2" xfId="18420"/>
    <cellStyle name="Normal 3 2 2 4 2 2 2 5 3" xfId="18421"/>
    <cellStyle name="Normal 3 2 2 4 2 2 2 6" xfId="18422"/>
    <cellStyle name="Normal 3 2 2 4 2 2 2 6 2" xfId="18423"/>
    <cellStyle name="Normal 3 2 2 4 2 2 2 7" xfId="18424"/>
    <cellStyle name="Normal 3 2 2 4 2 2 2 7 2" xfId="18425"/>
    <cellStyle name="Normal 3 2 2 4 2 2 2 8" xfId="18426"/>
    <cellStyle name="Normal 3 2 2 4 2 2 3" xfId="18427"/>
    <cellStyle name="Normal 3 2 2 4 2 2 3 2" xfId="18428"/>
    <cellStyle name="Normal 3 2 2 4 2 2 3 2 2" xfId="18429"/>
    <cellStyle name="Normal 3 2 2 4 2 2 3 2 2 2" xfId="18430"/>
    <cellStyle name="Normal 3 2 2 4 2 2 3 2 2 2 2" xfId="18431"/>
    <cellStyle name="Normal 3 2 2 4 2 2 3 2 2 3" xfId="18432"/>
    <cellStyle name="Normal 3 2 2 4 2 2 3 2 3" xfId="18433"/>
    <cellStyle name="Normal 3 2 2 4 2 2 3 2 3 2" xfId="18434"/>
    <cellStyle name="Normal 3 2 2 4 2 2 3 2 4" xfId="18435"/>
    <cellStyle name="Normal 3 2 2 4 2 2 3 3" xfId="18436"/>
    <cellStyle name="Normal 3 2 2 4 2 2 3 3 2" xfId="18437"/>
    <cellStyle name="Normal 3 2 2 4 2 2 3 3 2 2" xfId="18438"/>
    <cellStyle name="Normal 3 2 2 4 2 2 3 3 3" xfId="18439"/>
    <cellStyle name="Normal 3 2 2 4 2 2 3 4" xfId="18440"/>
    <cellStyle name="Normal 3 2 2 4 2 2 3 4 2" xfId="18441"/>
    <cellStyle name="Normal 3 2 2 4 2 2 3 5" xfId="18442"/>
    <cellStyle name="Normal 3 2 2 4 2 2 4" xfId="18443"/>
    <cellStyle name="Normal 3 2 2 4 2 2 4 2" xfId="18444"/>
    <cellStyle name="Normal 3 2 2 4 2 2 4 2 2" xfId="18445"/>
    <cellStyle name="Normal 3 2 2 4 2 2 4 2 2 2" xfId="18446"/>
    <cellStyle name="Normal 3 2 2 4 2 2 4 2 3" xfId="18447"/>
    <cellStyle name="Normal 3 2 2 4 2 2 4 3" xfId="18448"/>
    <cellStyle name="Normal 3 2 2 4 2 2 4 3 2" xfId="18449"/>
    <cellStyle name="Normal 3 2 2 4 2 2 4 4" xfId="18450"/>
    <cellStyle name="Normal 3 2 2 4 2 2 5" xfId="18451"/>
    <cellStyle name="Normal 3 2 2 4 2 2 5 2" xfId="18452"/>
    <cellStyle name="Normal 3 2 2 4 2 2 5 2 2" xfId="18453"/>
    <cellStyle name="Normal 3 2 2 4 2 2 5 2 2 2" xfId="18454"/>
    <cellStyle name="Normal 3 2 2 4 2 2 5 2 3" xfId="18455"/>
    <cellStyle name="Normal 3 2 2 4 2 2 5 3" xfId="18456"/>
    <cellStyle name="Normal 3 2 2 4 2 2 5 3 2" xfId="18457"/>
    <cellStyle name="Normal 3 2 2 4 2 2 5 4" xfId="18458"/>
    <cellStyle name="Normal 3 2 2 4 2 2 6" xfId="18459"/>
    <cellStyle name="Normal 3 2 2 4 2 2 6 2" xfId="18460"/>
    <cellStyle name="Normal 3 2 2 4 2 2 6 2 2" xfId="18461"/>
    <cellStyle name="Normal 3 2 2 4 2 2 6 3" xfId="18462"/>
    <cellStyle name="Normal 3 2 2 4 2 2 7" xfId="18463"/>
    <cellStyle name="Normal 3 2 2 4 2 2 7 2" xfId="18464"/>
    <cellStyle name="Normal 3 2 2 4 2 2 8" xfId="18465"/>
    <cellStyle name="Normal 3 2 2 4 2 2 8 2" xfId="18466"/>
    <cellStyle name="Normal 3 2 2 4 2 2 9" xfId="18467"/>
    <cellStyle name="Normal 3 2 2 4 2 3" xfId="18468"/>
    <cellStyle name="Normal 3 2 2 4 2 3 2" xfId="18469"/>
    <cellStyle name="Normal 3 2 2 4 2 3 2 2" xfId="18470"/>
    <cellStyle name="Normal 3 2 2 4 2 3 2 2 2" xfId="18471"/>
    <cellStyle name="Normal 3 2 2 4 2 3 2 2 2 2" xfId="18472"/>
    <cellStyle name="Normal 3 2 2 4 2 3 2 2 2 2 2" xfId="18473"/>
    <cellStyle name="Normal 3 2 2 4 2 3 2 2 2 3" xfId="18474"/>
    <cellStyle name="Normal 3 2 2 4 2 3 2 2 3" xfId="18475"/>
    <cellStyle name="Normal 3 2 2 4 2 3 2 2 3 2" xfId="18476"/>
    <cellStyle name="Normal 3 2 2 4 2 3 2 2 4" xfId="18477"/>
    <cellStyle name="Normal 3 2 2 4 2 3 2 3" xfId="18478"/>
    <cellStyle name="Normal 3 2 2 4 2 3 2 3 2" xfId="18479"/>
    <cellStyle name="Normal 3 2 2 4 2 3 2 3 2 2" xfId="18480"/>
    <cellStyle name="Normal 3 2 2 4 2 3 2 3 3" xfId="18481"/>
    <cellStyle name="Normal 3 2 2 4 2 3 2 4" xfId="18482"/>
    <cellStyle name="Normal 3 2 2 4 2 3 2 4 2" xfId="18483"/>
    <cellStyle name="Normal 3 2 2 4 2 3 2 5" xfId="18484"/>
    <cellStyle name="Normal 3 2 2 4 2 3 3" xfId="18485"/>
    <cellStyle name="Normal 3 2 2 4 2 3 3 2" xfId="18486"/>
    <cellStyle name="Normal 3 2 2 4 2 3 3 2 2" xfId="18487"/>
    <cellStyle name="Normal 3 2 2 4 2 3 3 2 2 2" xfId="18488"/>
    <cellStyle name="Normal 3 2 2 4 2 3 3 2 3" xfId="18489"/>
    <cellStyle name="Normal 3 2 2 4 2 3 3 3" xfId="18490"/>
    <cellStyle name="Normal 3 2 2 4 2 3 3 3 2" xfId="18491"/>
    <cellStyle name="Normal 3 2 2 4 2 3 3 4" xfId="18492"/>
    <cellStyle name="Normal 3 2 2 4 2 3 4" xfId="18493"/>
    <cellStyle name="Normal 3 2 2 4 2 3 4 2" xfId="18494"/>
    <cellStyle name="Normal 3 2 2 4 2 3 4 2 2" xfId="18495"/>
    <cellStyle name="Normal 3 2 2 4 2 3 4 2 2 2" xfId="18496"/>
    <cellStyle name="Normal 3 2 2 4 2 3 4 2 3" xfId="18497"/>
    <cellStyle name="Normal 3 2 2 4 2 3 4 3" xfId="18498"/>
    <cellStyle name="Normal 3 2 2 4 2 3 4 3 2" xfId="18499"/>
    <cellStyle name="Normal 3 2 2 4 2 3 4 4" xfId="18500"/>
    <cellStyle name="Normal 3 2 2 4 2 3 5" xfId="18501"/>
    <cellStyle name="Normal 3 2 2 4 2 3 5 2" xfId="18502"/>
    <cellStyle name="Normal 3 2 2 4 2 3 5 2 2" xfId="18503"/>
    <cellStyle name="Normal 3 2 2 4 2 3 5 3" xfId="18504"/>
    <cellStyle name="Normal 3 2 2 4 2 3 6" xfId="18505"/>
    <cellStyle name="Normal 3 2 2 4 2 3 6 2" xfId="18506"/>
    <cellStyle name="Normal 3 2 2 4 2 3 7" xfId="18507"/>
    <cellStyle name="Normal 3 2 2 4 2 3 7 2" xfId="18508"/>
    <cellStyle name="Normal 3 2 2 4 2 3 8" xfId="18509"/>
    <cellStyle name="Normal 3 2 2 4 2 4" xfId="18510"/>
    <cellStyle name="Normal 3 2 2 4 2 4 2" xfId="18511"/>
    <cellStyle name="Normal 3 2 2 4 2 4 2 2" xfId="18512"/>
    <cellStyle name="Normal 3 2 2 4 2 4 2 2 2" xfId="18513"/>
    <cellStyle name="Normal 3 2 2 4 2 4 2 2 2 2" xfId="18514"/>
    <cellStyle name="Normal 3 2 2 4 2 4 2 2 3" xfId="18515"/>
    <cellStyle name="Normal 3 2 2 4 2 4 2 3" xfId="18516"/>
    <cellStyle name="Normal 3 2 2 4 2 4 2 3 2" xfId="18517"/>
    <cellStyle name="Normal 3 2 2 4 2 4 2 4" xfId="18518"/>
    <cellStyle name="Normal 3 2 2 4 2 4 3" xfId="18519"/>
    <cellStyle name="Normal 3 2 2 4 2 4 3 2" xfId="18520"/>
    <cellStyle name="Normal 3 2 2 4 2 4 3 2 2" xfId="18521"/>
    <cellStyle name="Normal 3 2 2 4 2 4 3 3" xfId="18522"/>
    <cellStyle name="Normal 3 2 2 4 2 4 4" xfId="18523"/>
    <cellStyle name="Normal 3 2 2 4 2 4 4 2" xfId="18524"/>
    <cellStyle name="Normal 3 2 2 4 2 4 5" xfId="18525"/>
    <cellStyle name="Normal 3 2 2 4 2 5" xfId="18526"/>
    <cellStyle name="Normal 3 2 2 4 2 5 2" xfId="18527"/>
    <cellStyle name="Normal 3 2 2 4 2 5 2 2" xfId="18528"/>
    <cellStyle name="Normal 3 2 2 4 2 5 2 2 2" xfId="18529"/>
    <cellStyle name="Normal 3 2 2 4 2 5 2 3" xfId="18530"/>
    <cellStyle name="Normal 3 2 2 4 2 5 3" xfId="18531"/>
    <cellStyle name="Normal 3 2 2 4 2 5 3 2" xfId="18532"/>
    <cellStyle name="Normal 3 2 2 4 2 5 4" xfId="18533"/>
    <cellStyle name="Normal 3 2 2 4 2 6" xfId="18534"/>
    <cellStyle name="Normal 3 2 2 4 2 6 2" xfId="18535"/>
    <cellStyle name="Normal 3 2 2 4 2 6 2 2" xfId="18536"/>
    <cellStyle name="Normal 3 2 2 4 2 6 2 2 2" xfId="18537"/>
    <cellStyle name="Normal 3 2 2 4 2 6 2 3" xfId="18538"/>
    <cellStyle name="Normal 3 2 2 4 2 6 3" xfId="18539"/>
    <cellStyle name="Normal 3 2 2 4 2 6 3 2" xfId="18540"/>
    <cellStyle name="Normal 3 2 2 4 2 6 4" xfId="18541"/>
    <cellStyle name="Normal 3 2 2 4 2 7" xfId="18542"/>
    <cellStyle name="Normal 3 2 2 4 2 7 2" xfId="18543"/>
    <cellStyle name="Normal 3 2 2 4 2 7 2 2" xfId="18544"/>
    <cellStyle name="Normal 3 2 2 4 2 7 3" xfId="18545"/>
    <cellStyle name="Normal 3 2 2 4 2 8" xfId="18546"/>
    <cellStyle name="Normal 3 2 2 4 2 8 2" xfId="18547"/>
    <cellStyle name="Normal 3 2 2 4 2 9" xfId="18548"/>
    <cellStyle name="Normal 3 2 2 4 2 9 2" xfId="18549"/>
    <cellStyle name="Normal 3 2 2 4 3" xfId="18550"/>
    <cellStyle name="Normal 3 2 2 4 3 10" xfId="18551"/>
    <cellStyle name="Normal 3 2 2 4 3 2" xfId="18552"/>
    <cellStyle name="Normal 3 2 2 4 3 2 2" xfId="18553"/>
    <cellStyle name="Normal 3 2 2 4 3 2 2 2" xfId="18554"/>
    <cellStyle name="Normal 3 2 2 4 3 2 2 2 2" xfId="18555"/>
    <cellStyle name="Normal 3 2 2 4 3 2 2 2 2 2" xfId="18556"/>
    <cellStyle name="Normal 3 2 2 4 3 2 2 2 2 2 2" xfId="18557"/>
    <cellStyle name="Normal 3 2 2 4 3 2 2 2 2 2 2 2" xfId="18558"/>
    <cellStyle name="Normal 3 2 2 4 3 2 2 2 2 2 3" xfId="18559"/>
    <cellStyle name="Normal 3 2 2 4 3 2 2 2 2 3" xfId="18560"/>
    <cellStyle name="Normal 3 2 2 4 3 2 2 2 2 3 2" xfId="18561"/>
    <cellStyle name="Normal 3 2 2 4 3 2 2 2 2 4" xfId="18562"/>
    <cellStyle name="Normal 3 2 2 4 3 2 2 2 3" xfId="18563"/>
    <cellStyle name="Normal 3 2 2 4 3 2 2 2 3 2" xfId="18564"/>
    <cellStyle name="Normal 3 2 2 4 3 2 2 2 3 2 2" xfId="18565"/>
    <cellStyle name="Normal 3 2 2 4 3 2 2 2 3 3" xfId="18566"/>
    <cellStyle name="Normal 3 2 2 4 3 2 2 2 4" xfId="18567"/>
    <cellStyle name="Normal 3 2 2 4 3 2 2 2 4 2" xfId="18568"/>
    <cellStyle name="Normal 3 2 2 4 3 2 2 2 5" xfId="18569"/>
    <cellStyle name="Normal 3 2 2 4 3 2 2 3" xfId="18570"/>
    <cellStyle name="Normal 3 2 2 4 3 2 2 3 2" xfId="18571"/>
    <cellStyle name="Normal 3 2 2 4 3 2 2 3 2 2" xfId="18572"/>
    <cellStyle name="Normal 3 2 2 4 3 2 2 3 2 2 2" xfId="18573"/>
    <cellStyle name="Normal 3 2 2 4 3 2 2 3 2 3" xfId="18574"/>
    <cellStyle name="Normal 3 2 2 4 3 2 2 3 3" xfId="18575"/>
    <cellStyle name="Normal 3 2 2 4 3 2 2 3 3 2" xfId="18576"/>
    <cellStyle name="Normal 3 2 2 4 3 2 2 3 4" xfId="18577"/>
    <cellStyle name="Normal 3 2 2 4 3 2 2 4" xfId="18578"/>
    <cellStyle name="Normal 3 2 2 4 3 2 2 4 2" xfId="18579"/>
    <cellStyle name="Normal 3 2 2 4 3 2 2 4 2 2" xfId="18580"/>
    <cellStyle name="Normal 3 2 2 4 3 2 2 4 2 2 2" xfId="18581"/>
    <cellStyle name="Normal 3 2 2 4 3 2 2 4 2 3" xfId="18582"/>
    <cellStyle name="Normal 3 2 2 4 3 2 2 4 3" xfId="18583"/>
    <cellStyle name="Normal 3 2 2 4 3 2 2 4 3 2" xfId="18584"/>
    <cellStyle name="Normal 3 2 2 4 3 2 2 4 4" xfId="18585"/>
    <cellStyle name="Normal 3 2 2 4 3 2 2 5" xfId="18586"/>
    <cellStyle name="Normal 3 2 2 4 3 2 2 5 2" xfId="18587"/>
    <cellStyle name="Normal 3 2 2 4 3 2 2 5 2 2" xfId="18588"/>
    <cellStyle name="Normal 3 2 2 4 3 2 2 5 3" xfId="18589"/>
    <cellStyle name="Normal 3 2 2 4 3 2 2 6" xfId="18590"/>
    <cellStyle name="Normal 3 2 2 4 3 2 2 6 2" xfId="18591"/>
    <cellStyle name="Normal 3 2 2 4 3 2 2 7" xfId="18592"/>
    <cellStyle name="Normal 3 2 2 4 3 2 2 7 2" xfId="18593"/>
    <cellStyle name="Normal 3 2 2 4 3 2 2 8" xfId="18594"/>
    <cellStyle name="Normal 3 2 2 4 3 2 3" xfId="18595"/>
    <cellStyle name="Normal 3 2 2 4 3 2 3 2" xfId="18596"/>
    <cellStyle name="Normal 3 2 2 4 3 2 3 2 2" xfId="18597"/>
    <cellStyle name="Normal 3 2 2 4 3 2 3 2 2 2" xfId="18598"/>
    <cellStyle name="Normal 3 2 2 4 3 2 3 2 2 2 2" xfId="18599"/>
    <cellStyle name="Normal 3 2 2 4 3 2 3 2 2 3" xfId="18600"/>
    <cellStyle name="Normal 3 2 2 4 3 2 3 2 3" xfId="18601"/>
    <cellStyle name="Normal 3 2 2 4 3 2 3 2 3 2" xfId="18602"/>
    <cellStyle name="Normal 3 2 2 4 3 2 3 2 4" xfId="18603"/>
    <cellStyle name="Normal 3 2 2 4 3 2 3 3" xfId="18604"/>
    <cellStyle name="Normal 3 2 2 4 3 2 3 3 2" xfId="18605"/>
    <cellStyle name="Normal 3 2 2 4 3 2 3 3 2 2" xfId="18606"/>
    <cellStyle name="Normal 3 2 2 4 3 2 3 3 3" xfId="18607"/>
    <cellStyle name="Normal 3 2 2 4 3 2 3 4" xfId="18608"/>
    <cellStyle name="Normal 3 2 2 4 3 2 3 4 2" xfId="18609"/>
    <cellStyle name="Normal 3 2 2 4 3 2 3 5" xfId="18610"/>
    <cellStyle name="Normal 3 2 2 4 3 2 4" xfId="18611"/>
    <cellStyle name="Normal 3 2 2 4 3 2 4 2" xfId="18612"/>
    <cellStyle name="Normal 3 2 2 4 3 2 4 2 2" xfId="18613"/>
    <cellStyle name="Normal 3 2 2 4 3 2 4 2 2 2" xfId="18614"/>
    <cellStyle name="Normal 3 2 2 4 3 2 4 2 3" xfId="18615"/>
    <cellStyle name="Normal 3 2 2 4 3 2 4 3" xfId="18616"/>
    <cellStyle name="Normal 3 2 2 4 3 2 4 3 2" xfId="18617"/>
    <cellStyle name="Normal 3 2 2 4 3 2 4 4" xfId="18618"/>
    <cellStyle name="Normal 3 2 2 4 3 2 5" xfId="18619"/>
    <cellStyle name="Normal 3 2 2 4 3 2 5 2" xfId="18620"/>
    <cellStyle name="Normal 3 2 2 4 3 2 5 2 2" xfId="18621"/>
    <cellStyle name="Normal 3 2 2 4 3 2 5 2 2 2" xfId="18622"/>
    <cellStyle name="Normal 3 2 2 4 3 2 5 2 3" xfId="18623"/>
    <cellStyle name="Normal 3 2 2 4 3 2 5 3" xfId="18624"/>
    <cellStyle name="Normal 3 2 2 4 3 2 5 3 2" xfId="18625"/>
    <cellStyle name="Normal 3 2 2 4 3 2 5 4" xfId="18626"/>
    <cellStyle name="Normal 3 2 2 4 3 2 6" xfId="18627"/>
    <cellStyle name="Normal 3 2 2 4 3 2 6 2" xfId="18628"/>
    <cellStyle name="Normal 3 2 2 4 3 2 6 2 2" xfId="18629"/>
    <cellStyle name="Normal 3 2 2 4 3 2 6 3" xfId="18630"/>
    <cellStyle name="Normal 3 2 2 4 3 2 7" xfId="18631"/>
    <cellStyle name="Normal 3 2 2 4 3 2 7 2" xfId="18632"/>
    <cellStyle name="Normal 3 2 2 4 3 2 8" xfId="18633"/>
    <cellStyle name="Normal 3 2 2 4 3 2 8 2" xfId="18634"/>
    <cellStyle name="Normal 3 2 2 4 3 2 9" xfId="18635"/>
    <cellStyle name="Normal 3 2 2 4 3 3" xfId="18636"/>
    <cellStyle name="Normal 3 2 2 4 3 3 2" xfId="18637"/>
    <cellStyle name="Normal 3 2 2 4 3 3 2 2" xfId="18638"/>
    <cellStyle name="Normal 3 2 2 4 3 3 2 2 2" xfId="18639"/>
    <cellStyle name="Normal 3 2 2 4 3 3 2 2 2 2" xfId="18640"/>
    <cellStyle name="Normal 3 2 2 4 3 3 2 2 2 2 2" xfId="18641"/>
    <cellStyle name="Normal 3 2 2 4 3 3 2 2 2 3" xfId="18642"/>
    <cellStyle name="Normal 3 2 2 4 3 3 2 2 3" xfId="18643"/>
    <cellStyle name="Normal 3 2 2 4 3 3 2 2 3 2" xfId="18644"/>
    <cellStyle name="Normal 3 2 2 4 3 3 2 2 4" xfId="18645"/>
    <cellStyle name="Normal 3 2 2 4 3 3 2 3" xfId="18646"/>
    <cellStyle name="Normal 3 2 2 4 3 3 2 3 2" xfId="18647"/>
    <cellStyle name="Normal 3 2 2 4 3 3 2 3 2 2" xfId="18648"/>
    <cellStyle name="Normal 3 2 2 4 3 3 2 3 3" xfId="18649"/>
    <cellStyle name="Normal 3 2 2 4 3 3 2 4" xfId="18650"/>
    <cellStyle name="Normal 3 2 2 4 3 3 2 4 2" xfId="18651"/>
    <cellStyle name="Normal 3 2 2 4 3 3 2 5" xfId="18652"/>
    <cellStyle name="Normal 3 2 2 4 3 3 3" xfId="18653"/>
    <cellStyle name="Normal 3 2 2 4 3 3 3 2" xfId="18654"/>
    <cellStyle name="Normal 3 2 2 4 3 3 3 2 2" xfId="18655"/>
    <cellStyle name="Normal 3 2 2 4 3 3 3 2 2 2" xfId="18656"/>
    <cellStyle name="Normal 3 2 2 4 3 3 3 2 3" xfId="18657"/>
    <cellStyle name="Normal 3 2 2 4 3 3 3 3" xfId="18658"/>
    <cellStyle name="Normal 3 2 2 4 3 3 3 3 2" xfId="18659"/>
    <cellStyle name="Normal 3 2 2 4 3 3 3 4" xfId="18660"/>
    <cellStyle name="Normal 3 2 2 4 3 3 4" xfId="18661"/>
    <cellStyle name="Normal 3 2 2 4 3 3 4 2" xfId="18662"/>
    <cellStyle name="Normal 3 2 2 4 3 3 4 2 2" xfId="18663"/>
    <cellStyle name="Normal 3 2 2 4 3 3 4 2 2 2" xfId="18664"/>
    <cellStyle name="Normal 3 2 2 4 3 3 4 2 3" xfId="18665"/>
    <cellStyle name="Normal 3 2 2 4 3 3 4 3" xfId="18666"/>
    <cellStyle name="Normal 3 2 2 4 3 3 4 3 2" xfId="18667"/>
    <cellStyle name="Normal 3 2 2 4 3 3 4 4" xfId="18668"/>
    <cellStyle name="Normal 3 2 2 4 3 3 5" xfId="18669"/>
    <cellStyle name="Normal 3 2 2 4 3 3 5 2" xfId="18670"/>
    <cellStyle name="Normal 3 2 2 4 3 3 5 2 2" xfId="18671"/>
    <cellStyle name="Normal 3 2 2 4 3 3 5 3" xfId="18672"/>
    <cellStyle name="Normal 3 2 2 4 3 3 6" xfId="18673"/>
    <cellStyle name="Normal 3 2 2 4 3 3 6 2" xfId="18674"/>
    <cellStyle name="Normal 3 2 2 4 3 3 7" xfId="18675"/>
    <cellStyle name="Normal 3 2 2 4 3 3 7 2" xfId="18676"/>
    <cellStyle name="Normal 3 2 2 4 3 3 8" xfId="18677"/>
    <cellStyle name="Normal 3 2 2 4 3 4" xfId="18678"/>
    <cellStyle name="Normal 3 2 2 4 3 4 2" xfId="18679"/>
    <cellStyle name="Normal 3 2 2 4 3 4 2 2" xfId="18680"/>
    <cellStyle name="Normal 3 2 2 4 3 4 2 2 2" xfId="18681"/>
    <cellStyle name="Normal 3 2 2 4 3 4 2 2 2 2" xfId="18682"/>
    <cellStyle name="Normal 3 2 2 4 3 4 2 2 3" xfId="18683"/>
    <cellStyle name="Normal 3 2 2 4 3 4 2 3" xfId="18684"/>
    <cellStyle name="Normal 3 2 2 4 3 4 2 3 2" xfId="18685"/>
    <cellStyle name="Normal 3 2 2 4 3 4 2 4" xfId="18686"/>
    <cellStyle name="Normal 3 2 2 4 3 4 3" xfId="18687"/>
    <cellStyle name="Normal 3 2 2 4 3 4 3 2" xfId="18688"/>
    <cellStyle name="Normal 3 2 2 4 3 4 3 2 2" xfId="18689"/>
    <cellStyle name="Normal 3 2 2 4 3 4 3 3" xfId="18690"/>
    <cellStyle name="Normal 3 2 2 4 3 4 4" xfId="18691"/>
    <cellStyle name="Normal 3 2 2 4 3 4 4 2" xfId="18692"/>
    <cellStyle name="Normal 3 2 2 4 3 4 5" xfId="18693"/>
    <cellStyle name="Normal 3 2 2 4 3 5" xfId="18694"/>
    <cellStyle name="Normal 3 2 2 4 3 5 2" xfId="18695"/>
    <cellStyle name="Normal 3 2 2 4 3 5 2 2" xfId="18696"/>
    <cellStyle name="Normal 3 2 2 4 3 5 2 2 2" xfId="18697"/>
    <cellStyle name="Normal 3 2 2 4 3 5 2 3" xfId="18698"/>
    <cellStyle name="Normal 3 2 2 4 3 5 3" xfId="18699"/>
    <cellStyle name="Normal 3 2 2 4 3 5 3 2" xfId="18700"/>
    <cellStyle name="Normal 3 2 2 4 3 5 4" xfId="18701"/>
    <cellStyle name="Normal 3 2 2 4 3 6" xfId="18702"/>
    <cellStyle name="Normal 3 2 2 4 3 6 2" xfId="18703"/>
    <cellStyle name="Normal 3 2 2 4 3 6 2 2" xfId="18704"/>
    <cellStyle name="Normal 3 2 2 4 3 6 2 2 2" xfId="18705"/>
    <cellStyle name="Normal 3 2 2 4 3 6 2 3" xfId="18706"/>
    <cellStyle name="Normal 3 2 2 4 3 6 3" xfId="18707"/>
    <cellStyle name="Normal 3 2 2 4 3 6 3 2" xfId="18708"/>
    <cellStyle name="Normal 3 2 2 4 3 6 4" xfId="18709"/>
    <cellStyle name="Normal 3 2 2 4 3 7" xfId="18710"/>
    <cellStyle name="Normal 3 2 2 4 3 7 2" xfId="18711"/>
    <cellStyle name="Normal 3 2 2 4 3 7 2 2" xfId="18712"/>
    <cellStyle name="Normal 3 2 2 4 3 7 3" xfId="18713"/>
    <cellStyle name="Normal 3 2 2 4 3 8" xfId="18714"/>
    <cellStyle name="Normal 3 2 2 4 3 8 2" xfId="18715"/>
    <cellStyle name="Normal 3 2 2 4 3 9" xfId="18716"/>
    <cellStyle name="Normal 3 2 2 4 3 9 2" xfId="18717"/>
    <cellStyle name="Normal 3 2 2 4 4" xfId="18718"/>
    <cellStyle name="Normal 3 2 2 4 4 10" xfId="18719"/>
    <cellStyle name="Normal 3 2 2 4 4 2" xfId="18720"/>
    <cellStyle name="Normal 3 2 2 4 4 2 2" xfId="18721"/>
    <cellStyle name="Normal 3 2 2 4 4 2 2 2" xfId="18722"/>
    <cellStyle name="Normal 3 2 2 4 4 2 2 2 2" xfId="18723"/>
    <cellStyle name="Normal 3 2 2 4 4 2 2 2 2 2" xfId="18724"/>
    <cellStyle name="Normal 3 2 2 4 4 2 2 2 2 2 2" xfId="18725"/>
    <cellStyle name="Normal 3 2 2 4 4 2 2 2 2 2 2 2" xfId="18726"/>
    <cellStyle name="Normal 3 2 2 4 4 2 2 2 2 2 3" xfId="18727"/>
    <cellStyle name="Normal 3 2 2 4 4 2 2 2 2 3" xfId="18728"/>
    <cellStyle name="Normal 3 2 2 4 4 2 2 2 2 3 2" xfId="18729"/>
    <cellStyle name="Normal 3 2 2 4 4 2 2 2 2 4" xfId="18730"/>
    <cellStyle name="Normal 3 2 2 4 4 2 2 2 3" xfId="18731"/>
    <cellStyle name="Normal 3 2 2 4 4 2 2 2 3 2" xfId="18732"/>
    <cellStyle name="Normal 3 2 2 4 4 2 2 2 3 2 2" xfId="18733"/>
    <cellStyle name="Normal 3 2 2 4 4 2 2 2 3 3" xfId="18734"/>
    <cellStyle name="Normal 3 2 2 4 4 2 2 2 4" xfId="18735"/>
    <cellStyle name="Normal 3 2 2 4 4 2 2 2 4 2" xfId="18736"/>
    <cellStyle name="Normal 3 2 2 4 4 2 2 2 5" xfId="18737"/>
    <cellStyle name="Normal 3 2 2 4 4 2 2 3" xfId="18738"/>
    <cellStyle name="Normal 3 2 2 4 4 2 2 3 2" xfId="18739"/>
    <cellStyle name="Normal 3 2 2 4 4 2 2 3 2 2" xfId="18740"/>
    <cellStyle name="Normal 3 2 2 4 4 2 2 3 2 2 2" xfId="18741"/>
    <cellStyle name="Normal 3 2 2 4 4 2 2 3 2 3" xfId="18742"/>
    <cellStyle name="Normal 3 2 2 4 4 2 2 3 3" xfId="18743"/>
    <cellStyle name="Normal 3 2 2 4 4 2 2 3 3 2" xfId="18744"/>
    <cellStyle name="Normal 3 2 2 4 4 2 2 3 4" xfId="18745"/>
    <cellStyle name="Normal 3 2 2 4 4 2 2 4" xfId="18746"/>
    <cellStyle name="Normal 3 2 2 4 4 2 2 4 2" xfId="18747"/>
    <cellStyle name="Normal 3 2 2 4 4 2 2 4 2 2" xfId="18748"/>
    <cellStyle name="Normal 3 2 2 4 4 2 2 4 2 2 2" xfId="18749"/>
    <cellStyle name="Normal 3 2 2 4 4 2 2 4 2 3" xfId="18750"/>
    <cellStyle name="Normal 3 2 2 4 4 2 2 4 3" xfId="18751"/>
    <cellStyle name="Normal 3 2 2 4 4 2 2 4 3 2" xfId="18752"/>
    <cellStyle name="Normal 3 2 2 4 4 2 2 4 4" xfId="18753"/>
    <cellStyle name="Normal 3 2 2 4 4 2 2 5" xfId="18754"/>
    <cellStyle name="Normal 3 2 2 4 4 2 2 5 2" xfId="18755"/>
    <cellStyle name="Normal 3 2 2 4 4 2 2 5 2 2" xfId="18756"/>
    <cellStyle name="Normal 3 2 2 4 4 2 2 5 3" xfId="18757"/>
    <cellStyle name="Normal 3 2 2 4 4 2 2 6" xfId="18758"/>
    <cellStyle name="Normal 3 2 2 4 4 2 2 6 2" xfId="18759"/>
    <cellStyle name="Normal 3 2 2 4 4 2 2 7" xfId="18760"/>
    <cellStyle name="Normal 3 2 2 4 4 2 2 7 2" xfId="18761"/>
    <cellStyle name="Normal 3 2 2 4 4 2 2 8" xfId="18762"/>
    <cellStyle name="Normal 3 2 2 4 4 2 3" xfId="18763"/>
    <cellStyle name="Normal 3 2 2 4 4 2 3 2" xfId="18764"/>
    <cellStyle name="Normal 3 2 2 4 4 2 3 2 2" xfId="18765"/>
    <cellStyle name="Normal 3 2 2 4 4 2 3 2 2 2" xfId="18766"/>
    <cellStyle name="Normal 3 2 2 4 4 2 3 2 2 2 2" xfId="18767"/>
    <cellStyle name="Normal 3 2 2 4 4 2 3 2 2 3" xfId="18768"/>
    <cellStyle name="Normal 3 2 2 4 4 2 3 2 3" xfId="18769"/>
    <cellStyle name="Normal 3 2 2 4 4 2 3 2 3 2" xfId="18770"/>
    <cellStyle name="Normal 3 2 2 4 4 2 3 2 4" xfId="18771"/>
    <cellStyle name="Normal 3 2 2 4 4 2 3 3" xfId="18772"/>
    <cellStyle name="Normal 3 2 2 4 4 2 3 3 2" xfId="18773"/>
    <cellStyle name="Normal 3 2 2 4 4 2 3 3 2 2" xfId="18774"/>
    <cellStyle name="Normal 3 2 2 4 4 2 3 3 3" xfId="18775"/>
    <cellStyle name="Normal 3 2 2 4 4 2 3 4" xfId="18776"/>
    <cellStyle name="Normal 3 2 2 4 4 2 3 4 2" xfId="18777"/>
    <cellStyle name="Normal 3 2 2 4 4 2 3 5" xfId="18778"/>
    <cellStyle name="Normal 3 2 2 4 4 2 4" xfId="18779"/>
    <cellStyle name="Normal 3 2 2 4 4 2 4 2" xfId="18780"/>
    <cellStyle name="Normal 3 2 2 4 4 2 4 2 2" xfId="18781"/>
    <cellStyle name="Normal 3 2 2 4 4 2 4 2 2 2" xfId="18782"/>
    <cellStyle name="Normal 3 2 2 4 4 2 4 2 3" xfId="18783"/>
    <cellStyle name="Normal 3 2 2 4 4 2 4 3" xfId="18784"/>
    <cellStyle name="Normal 3 2 2 4 4 2 4 3 2" xfId="18785"/>
    <cellStyle name="Normal 3 2 2 4 4 2 4 4" xfId="18786"/>
    <cellStyle name="Normal 3 2 2 4 4 2 5" xfId="18787"/>
    <cellStyle name="Normal 3 2 2 4 4 2 5 2" xfId="18788"/>
    <cellStyle name="Normal 3 2 2 4 4 2 5 2 2" xfId="18789"/>
    <cellStyle name="Normal 3 2 2 4 4 2 5 2 2 2" xfId="18790"/>
    <cellStyle name="Normal 3 2 2 4 4 2 5 2 3" xfId="18791"/>
    <cellStyle name="Normal 3 2 2 4 4 2 5 3" xfId="18792"/>
    <cellStyle name="Normal 3 2 2 4 4 2 5 3 2" xfId="18793"/>
    <cellStyle name="Normal 3 2 2 4 4 2 5 4" xfId="18794"/>
    <cellStyle name="Normal 3 2 2 4 4 2 6" xfId="18795"/>
    <cellStyle name="Normal 3 2 2 4 4 2 6 2" xfId="18796"/>
    <cellStyle name="Normal 3 2 2 4 4 2 6 2 2" xfId="18797"/>
    <cellStyle name="Normal 3 2 2 4 4 2 6 3" xfId="18798"/>
    <cellStyle name="Normal 3 2 2 4 4 2 7" xfId="18799"/>
    <cellStyle name="Normal 3 2 2 4 4 2 7 2" xfId="18800"/>
    <cellStyle name="Normal 3 2 2 4 4 2 8" xfId="18801"/>
    <cellStyle name="Normal 3 2 2 4 4 2 8 2" xfId="18802"/>
    <cellStyle name="Normal 3 2 2 4 4 2 9" xfId="18803"/>
    <cellStyle name="Normal 3 2 2 4 4 3" xfId="18804"/>
    <cellStyle name="Normal 3 2 2 4 4 3 2" xfId="18805"/>
    <cellStyle name="Normal 3 2 2 4 4 3 2 2" xfId="18806"/>
    <cellStyle name="Normal 3 2 2 4 4 3 2 2 2" xfId="18807"/>
    <cellStyle name="Normal 3 2 2 4 4 3 2 2 2 2" xfId="18808"/>
    <cellStyle name="Normal 3 2 2 4 4 3 2 2 2 2 2" xfId="18809"/>
    <cellStyle name="Normal 3 2 2 4 4 3 2 2 2 3" xfId="18810"/>
    <cellStyle name="Normal 3 2 2 4 4 3 2 2 3" xfId="18811"/>
    <cellStyle name="Normal 3 2 2 4 4 3 2 2 3 2" xfId="18812"/>
    <cellStyle name="Normal 3 2 2 4 4 3 2 2 4" xfId="18813"/>
    <cellStyle name="Normal 3 2 2 4 4 3 2 3" xfId="18814"/>
    <cellStyle name="Normal 3 2 2 4 4 3 2 3 2" xfId="18815"/>
    <cellStyle name="Normal 3 2 2 4 4 3 2 3 2 2" xfId="18816"/>
    <cellStyle name="Normal 3 2 2 4 4 3 2 3 3" xfId="18817"/>
    <cellStyle name="Normal 3 2 2 4 4 3 2 4" xfId="18818"/>
    <cellStyle name="Normal 3 2 2 4 4 3 2 4 2" xfId="18819"/>
    <cellStyle name="Normal 3 2 2 4 4 3 2 5" xfId="18820"/>
    <cellStyle name="Normal 3 2 2 4 4 3 3" xfId="18821"/>
    <cellStyle name="Normal 3 2 2 4 4 3 3 2" xfId="18822"/>
    <cellStyle name="Normal 3 2 2 4 4 3 3 2 2" xfId="18823"/>
    <cellStyle name="Normal 3 2 2 4 4 3 3 2 2 2" xfId="18824"/>
    <cellStyle name="Normal 3 2 2 4 4 3 3 2 3" xfId="18825"/>
    <cellStyle name="Normal 3 2 2 4 4 3 3 3" xfId="18826"/>
    <cellStyle name="Normal 3 2 2 4 4 3 3 3 2" xfId="18827"/>
    <cellStyle name="Normal 3 2 2 4 4 3 3 4" xfId="18828"/>
    <cellStyle name="Normal 3 2 2 4 4 3 4" xfId="18829"/>
    <cellStyle name="Normal 3 2 2 4 4 3 4 2" xfId="18830"/>
    <cellStyle name="Normal 3 2 2 4 4 3 4 2 2" xfId="18831"/>
    <cellStyle name="Normal 3 2 2 4 4 3 4 2 2 2" xfId="18832"/>
    <cellStyle name="Normal 3 2 2 4 4 3 4 2 3" xfId="18833"/>
    <cellStyle name="Normal 3 2 2 4 4 3 4 3" xfId="18834"/>
    <cellStyle name="Normal 3 2 2 4 4 3 4 3 2" xfId="18835"/>
    <cellStyle name="Normal 3 2 2 4 4 3 4 4" xfId="18836"/>
    <cellStyle name="Normal 3 2 2 4 4 3 5" xfId="18837"/>
    <cellStyle name="Normal 3 2 2 4 4 3 5 2" xfId="18838"/>
    <cellStyle name="Normal 3 2 2 4 4 3 5 2 2" xfId="18839"/>
    <cellStyle name="Normal 3 2 2 4 4 3 5 3" xfId="18840"/>
    <cellStyle name="Normal 3 2 2 4 4 3 6" xfId="18841"/>
    <cellStyle name="Normal 3 2 2 4 4 3 6 2" xfId="18842"/>
    <cellStyle name="Normal 3 2 2 4 4 3 7" xfId="18843"/>
    <cellStyle name="Normal 3 2 2 4 4 3 7 2" xfId="18844"/>
    <cellStyle name="Normal 3 2 2 4 4 3 8" xfId="18845"/>
    <cellStyle name="Normal 3 2 2 4 4 4" xfId="18846"/>
    <cellStyle name="Normal 3 2 2 4 4 4 2" xfId="18847"/>
    <cellStyle name="Normal 3 2 2 4 4 4 2 2" xfId="18848"/>
    <cellStyle name="Normal 3 2 2 4 4 4 2 2 2" xfId="18849"/>
    <cellStyle name="Normal 3 2 2 4 4 4 2 2 2 2" xfId="18850"/>
    <cellStyle name="Normal 3 2 2 4 4 4 2 2 3" xfId="18851"/>
    <cellStyle name="Normal 3 2 2 4 4 4 2 3" xfId="18852"/>
    <cellStyle name="Normal 3 2 2 4 4 4 2 3 2" xfId="18853"/>
    <cellStyle name="Normal 3 2 2 4 4 4 2 4" xfId="18854"/>
    <cellStyle name="Normal 3 2 2 4 4 4 3" xfId="18855"/>
    <cellStyle name="Normal 3 2 2 4 4 4 3 2" xfId="18856"/>
    <cellStyle name="Normal 3 2 2 4 4 4 3 2 2" xfId="18857"/>
    <cellStyle name="Normal 3 2 2 4 4 4 3 3" xfId="18858"/>
    <cellStyle name="Normal 3 2 2 4 4 4 4" xfId="18859"/>
    <cellStyle name="Normal 3 2 2 4 4 4 4 2" xfId="18860"/>
    <cellStyle name="Normal 3 2 2 4 4 4 5" xfId="18861"/>
    <cellStyle name="Normal 3 2 2 4 4 5" xfId="18862"/>
    <cellStyle name="Normal 3 2 2 4 4 5 2" xfId="18863"/>
    <cellStyle name="Normal 3 2 2 4 4 5 2 2" xfId="18864"/>
    <cellStyle name="Normal 3 2 2 4 4 5 2 2 2" xfId="18865"/>
    <cellStyle name="Normal 3 2 2 4 4 5 2 3" xfId="18866"/>
    <cellStyle name="Normal 3 2 2 4 4 5 3" xfId="18867"/>
    <cellStyle name="Normal 3 2 2 4 4 5 3 2" xfId="18868"/>
    <cellStyle name="Normal 3 2 2 4 4 5 4" xfId="18869"/>
    <cellStyle name="Normal 3 2 2 4 4 6" xfId="18870"/>
    <cellStyle name="Normal 3 2 2 4 4 6 2" xfId="18871"/>
    <cellStyle name="Normal 3 2 2 4 4 6 2 2" xfId="18872"/>
    <cellStyle name="Normal 3 2 2 4 4 6 2 2 2" xfId="18873"/>
    <cellStyle name="Normal 3 2 2 4 4 6 2 3" xfId="18874"/>
    <cellStyle name="Normal 3 2 2 4 4 6 3" xfId="18875"/>
    <cellStyle name="Normal 3 2 2 4 4 6 3 2" xfId="18876"/>
    <cellStyle name="Normal 3 2 2 4 4 6 4" xfId="18877"/>
    <cellStyle name="Normal 3 2 2 4 4 7" xfId="18878"/>
    <cellStyle name="Normal 3 2 2 4 4 7 2" xfId="18879"/>
    <cellStyle name="Normal 3 2 2 4 4 7 2 2" xfId="18880"/>
    <cellStyle name="Normal 3 2 2 4 4 7 3" xfId="18881"/>
    <cellStyle name="Normal 3 2 2 4 4 8" xfId="18882"/>
    <cellStyle name="Normal 3 2 2 4 4 8 2" xfId="18883"/>
    <cellStyle name="Normal 3 2 2 4 4 9" xfId="18884"/>
    <cellStyle name="Normal 3 2 2 4 4 9 2" xfId="18885"/>
    <cellStyle name="Normal 3 2 2 4 5" xfId="18886"/>
    <cellStyle name="Normal 3 2 2 4 5 2" xfId="18887"/>
    <cellStyle name="Normal 3 2 2 4 5 2 2" xfId="18888"/>
    <cellStyle name="Normal 3 2 2 4 5 2 2 2" xfId="18889"/>
    <cellStyle name="Normal 3 2 2 4 5 2 2 2 2" xfId="18890"/>
    <cellStyle name="Normal 3 2 2 4 5 2 2 2 2 2" xfId="18891"/>
    <cellStyle name="Normal 3 2 2 4 5 2 2 2 2 2 2" xfId="18892"/>
    <cellStyle name="Normal 3 2 2 4 5 2 2 2 2 3" xfId="18893"/>
    <cellStyle name="Normal 3 2 2 4 5 2 2 2 3" xfId="18894"/>
    <cellStyle name="Normal 3 2 2 4 5 2 2 2 3 2" xfId="18895"/>
    <cellStyle name="Normal 3 2 2 4 5 2 2 2 4" xfId="18896"/>
    <cellStyle name="Normal 3 2 2 4 5 2 2 3" xfId="18897"/>
    <cellStyle name="Normal 3 2 2 4 5 2 2 3 2" xfId="18898"/>
    <cellStyle name="Normal 3 2 2 4 5 2 2 3 2 2" xfId="18899"/>
    <cellStyle name="Normal 3 2 2 4 5 2 2 3 3" xfId="18900"/>
    <cellStyle name="Normal 3 2 2 4 5 2 2 4" xfId="18901"/>
    <cellStyle name="Normal 3 2 2 4 5 2 2 4 2" xfId="18902"/>
    <cellStyle name="Normal 3 2 2 4 5 2 2 5" xfId="18903"/>
    <cellStyle name="Normal 3 2 2 4 5 2 3" xfId="18904"/>
    <cellStyle name="Normal 3 2 2 4 5 2 3 2" xfId="18905"/>
    <cellStyle name="Normal 3 2 2 4 5 2 3 2 2" xfId="18906"/>
    <cellStyle name="Normal 3 2 2 4 5 2 3 2 2 2" xfId="18907"/>
    <cellStyle name="Normal 3 2 2 4 5 2 3 2 3" xfId="18908"/>
    <cellStyle name="Normal 3 2 2 4 5 2 3 3" xfId="18909"/>
    <cellStyle name="Normal 3 2 2 4 5 2 3 3 2" xfId="18910"/>
    <cellStyle name="Normal 3 2 2 4 5 2 3 4" xfId="18911"/>
    <cellStyle name="Normal 3 2 2 4 5 2 4" xfId="18912"/>
    <cellStyle name="Normal 3 2 2 4 5 2 4 2" xfId="18913"/>
    <cellStyle name="Normal 3 2 2 4 5 2 4 2 2" xfId="18914"/>
    <cellStyle name="Normal 3 2 2 4 5 2 4 2 2 2" xfId="18915"/>
    <cellStyle name="Normal 3 2 2 4 5 2 4 2 3" xfId="18916"/>
    <cellStyle name="Normal 3 2 2 4 5 2 4 3" xfId="18917"/>
    <cellStyle name="Normal 3 2 2 4 5 2 4 3 2" xfId="18918"/>
    <cellStyle name="Normal 3 2 2 4 5 2 4 4" xfId="18919"/>
    <cellStyle name="Normal 3 2 2 4 5 2 5" xfId="18920"/>
    <cellStyle name="Normal 3 2 2 4 5 2 5 2" xfId="18921"/>
    <cellStyle name="Normal 3 2 2 4 5 2 5 2 2" xfId="18922"/>
    <cellStyle name="Normal 3 2 2 4 5 2 5 3" xfId="18923"/>
    <cellStyle name="Normal 3 2 2 4 5 2 6" xfId="18924"/>
    <cellStyle name="Normal 3 2 2 4 5 2 6 2" xfId="18925"/>
    <cellStyle name="Normal 3 2 2 4 5 2 7" xfId="18926"/>
    <cellStyle name="Normal 3 2 2 4 5 2 7 2" xfId="18927"/>
    <cellStyle name="Normal 3 2 2 4 5 2 8" xfId="18928"/>
    <cellStyle name="Normal 3 2 2 4 5 3" xfId="18929"/>
    <cellStyle name="Normal 3 2 2 4 5 3 2" xfId="18930"/>
    <cellStyle name="Normal 3 2 2 4 5 3 2 2" xfId="18931"/>
    <cellStyle name="Normal 3 2 2 4 5 3 2 2 2" xfId="18932"/>
    <cellStyle name="Normal 3 2 2 4 5 3 2 2 2 2" xfId="18933"/>
    <cellStyle name="Normal 3 2 2 4 5 3 2 2 3" xfId="18934"/>
    <cellStyle name="Normal 3 2 2 4 5 3 2 3" xfId="18935"/>
    <cellStyle name="Normal 3 2 2 4 5 3 2 3 2" xfId="18936"/>
    <cellStyle name="Normal 3 2 2 4 5 3 2 4" xfId="18937"/>
    <cellStyle name="Normal 3 2 2 4 5 3 3" xfId="18938"/>
    <cellStyle name="Normal 3 2 2 4 5 3 3 2" xfId="18939"/>
    <cellStyle name="Normal 3 2 2 4 5 3 3 2 2" xfId="18940"/>
    <cellStyle name="Normal 3 2 2 4 5 3 3 3" xfId="18941"/>
    <cellStyle name="Normal 3 2 2 4 5 3 4" xfId="18942"/>
    <cellStyle name="Normal 3 2 2 4 5 3 4 2" xfId="18943"/>
    <cellStyle name="Normal 3 2 2 4 5 3 5" xfId="18944"/>
    <cellStyle name="Normal 3 2 2 4 5 4" xfId="18945"/>
    <cellStyle name="Normal 3 2 2 4 5 4 2" xfId="18946"/>
    <cellStyle name="Normal 3 2 2 4 5 4 2 2" xfId="18947"/>
    <cellStyle name="Normal 3 2 2 4 5 4 2 2 2" xfId="18948"/>
    <cellStyle name="Normal 3 2 2 4 5 4 2 3" xfId="18949"/>
    <cellStyle name="Normal 3 2 2 4 5 4 3" xfId="18950"/>
    <cellStyle name="Normal 3 2 2 4 5 4 3 2" xfId="18951"/>
    <cellStyle name="Normal 3 2 2 4 5 4 4" xfId="18952"/>
    <cellStyle name="Normal 3 2 2 4 5 5" xfId="18953"/>
    <cellStyle name="Normal 3 2 2 4 5 5 2" xfId="18954"/>
    <cellStyle name="Normal 3 2 2 4 5 5 2 2" xfId="18955"/>
    <cellStyle name="Normal 3 2 2 4 5 5 2 2 2" xfId="18956"/>
    <cellStyle name="Normal 3 2 2 4 5 5 2 3" xfId="18957"/>
    <cellStyle name="Normal 3 2 2 4 5 5 3" xfId="18958"/>
    <cellStyle name="Normal 3 2 2 4 5 5 3 2" xfId="18959"/>
    <cellStyle name="Normal 3 2 2 4 5 5 4" xfId="18960"/>
    <cellStyle name="Normal 3 2 2 4 5 6" xfId="18961"/>
    <cellStyle name="Normal 3 2 2 4 5 6 2" xfId="18962"/>
    <cellStyle name="Normal 3 2 2 4 5 6 2 2" xfId="18963"/>
    <cellStyle name="Normal 3 2 2 4 5 6 3" xfId="18964"/>
    <cellStyle name="Normal 3 2 2 4 5 7" xfId="18965"/>
    <cellStyle name="Normal 3 2 2 4 5 7 2" xfId="18966"/>
    <cellStyle name="Normal 3 2 2 4 5 8" xfId="18967"/>
    <cellStyle name="Normal 3 2 2 4 5 8 2" xfId="18968"/>
    <cellStyle name="Normal 3 2 2 4 5 9" xfId="18969"/>
    <cellStyle name="Normal 3 2 2 4 6" xfId="18970"/>
    <cellStyle name="Normal 3 2 2 4 6 2" xfId="18971"/>
    <cellStyle name="Normal 3 2 2 4 6 2 2" xfId="18972"/>
    <cellStyle name="Normal 3 2 2 4 6 2 2 2" xfId="18973"/>
    <cellStyle name="Normal 3 2 2 4 6 2 2 2 2" xfId="18974"/>
    <cellStyle name="Normal 3 2 2 4 6 2 2 2 2 2" xfId="18975"/>
    <cellStyle name="Normal 3 2 2 4 6 2 2 2 3" xfId="18976"/>
    <cellStyle name="Normal 3 2 2 4 6 2 2 3" xfId="18977"/>
    <cellStyle name="Normal 3 2 2 4 6 2 2 3 2" xfId="18978"/>
    <cellStyle name="Normal 3 2 2 4 6 2 2 4" xfId="18979"/>
    <cellStyle name="Normal 3 2 2 4 6 2 3" xfId="18980"/>
    <cellStyle name="Normal 3 2 2 4 6 2 3 2" xfId="18981"/>
    <cellStyle name="Normal 3 2 2 4 6 2 3 2 2" xfId="18982"/>
    <cellStyle name="Normal 3 2 2 4 6 2 3 3" xfId="18983"/>
    <cellStyle name="Normal 3 2 2 4 6 2 4" xfId="18984"/>
    <cellStyle name="Normal 3 2 2 4 6 2 4 2" xfId="18985"/>
    <cellStyle name="Normal 3 2 2 4 6 2 5" xfId="18986"/>
    <cellStyle name="Normal 3 2 2 4 6 3" xfId="18987"/>
    <cellStyle name="Normal 3 2 2 4 6 3 2" xfId="18988"/>
    <cellStyle name="Normal 3 2 2 4 6 3 2 2" xfId="18989"/>
    <cellStyle name="Normal 3 2 2 4 6 3 2 2 2" xfId="18990"/>
    <cellStyle name="Normal 3 2 2 4 6 3 2 3" xfId="18991"/>
    <cellStyle name="Normal 3 2 2 4 6 3 3" xfId="18992"/>
    <cellStyle name="Normal 3 2 2 4 6 3 3 2" xfId="18993"/>
    <cellStyle name="Normal 3 2 2 4 6 3 4" xfId="18994"/>
    <cellStyle name="Normal 3 2 2 4 6 4" xfId="18995"/>
    <cellStyle name="Normal 3 2 2 4 6 4 2" xfId="18996"/>
    <cellStyle name="Normal 3 2 2 4 6 4 2 2" xfId="18997"/>
    <cellStyle name="Normal 3 2 2 4 6 4 2 2 2" xfId="18998"/>
    <cellStyle name="Normal 3 2 2 4 6 4 2 3" xfId="18999"/>
    <cellStyle name="Normal 3 2 2 4 6 4 3" xfId="19000"/>
    <cellStyle name="Normal 3 2 2 4 6 4 3 2" xfId="19001"/>
    <cellStyle name="Normal 3 2 2 4 6 4 4" xfId="19002"/>
    <cellStyle name="Normal 3 2 2 4 6 5" xfId="19003"/>
    <cellStyle name="Normal 3 2 2 4 6 5 2" xfId="19004"/>
    <cellStyle name="Normal 3 2 2 4 6 5 2 2" xfId="19005"/>
    <cellStyle name="Normal 3 2 2 4 6 5 3" xfId="19006"/>
    <cellStyle name="Normal 3 2 2 4 6 6" xfId="19007"/>
    <cellStyle name="Normal 3 2 2 4 6 6 2" xfId="19008"/>
    <cellStyle name="Normal 3 2 2 4 6 7" xfId="19009"/>
    <cellStyle name="Normal 3 2 2 4 6 7 2" xfId="19010"/>
    <cellStyle name="Normal 3 2 2 4 6 8" xfId="19011"/>
    <cellStyle name="Normal 3 2 2 4 7" xfId="19012"/>
    <cellStyle name="Normal 3 2 2 4 7 2" xfId="19013"/>
    <cellStyle name="Normal 3 2 2 4 7 2 2" xfId="19014"/>
    <cellStyle name="Normal 3 2 2 4 7 2 2 2" xfId="19015"/>
    <cellStyle name="Normal 3 2 2 4 7 2 2 2 2" xfId="19016"/>
    <cellStyle name="Normal 3 2 2 4 7 2 2 2 2 2" xfId="19017"/>
    <cellStyle name="Normal 3 2 2 4 7 2 2 2 3" xfId="19018"/>
    <cellStyle name="Normal 3 2 2 4 7 2 2 3" xfId="19019"/>
    <cellStyle name="Normal 3 2 2 4 7 2 2 3 2" xfId="19020"/>
    <cellStyle name="Normal 3 2 2 4 7 2 2 4" xfId="19021"/>
    <cellStyle name="Normal 3 2 2 4 7 2 3" xfId="19022"/>
    <cellStyle name="Normal 3 2 2 4 7 2 3 2" xfId="19023"/>
    <cellStyle name="Normal 3 2 2 4 7 2 3 2 2" xfId="19024"/>
    <cellStyle name="Normal 3 2 2 4 7 2 3 3" xfId="19025"/>
    <cellStyle name="Normal 3 2 2 4 7 2 4" xfId="19026"/>
    <cellStyle name="Normal 3 2 2 4 7 2 4 2" xfId="19027"/>
    <cellStyle name="Normal 3 2 2 4 7 2 5" xfId="19028"/>
    <cellStyle name="Normal 3 2 2 4 7 3" xfId="19029"/>
    <cellStyle name="Normal 3 2 2 4 7 3 2" xfId="19030"/>
    <cellStyle name="Normal 3 2 2 4 7 3 2 2" xfId="19031"/>
    <cellStyle name="Normal 3 2 2 4 7 3 2 2 2" xfId="19032"/>
    <cellStyle name="Normal 3 2 2 4 7 3 2 3" xfId="19033"/>
    <cellStyle name="Normal 3 2 2 4 7 3 3" xfId="19034"/>
    <cellStyle name="Normal 3 2 2 4 7 3 3 2" xfId="19035"/>
    <cellStyle name="Normal 3 2 2 4 7 3 4" xfId="19036"/>
    <cellStyle name="Normal 3 2 2 4 7 4" xfId="19037"/>
    <cellStyle name="Normal 3 2 2 4 7 4 2" xfId="19038"/>
    <cellStyle name="Normal 3 2 2 4 7 4 2 2" xfId="19039"/>
    <cellStyle name="Normal 3 2 2 4 7 4 3" xfId="19040"/>
    <cellStyle name="Normal 3 2 2 4 7 5" xfId="19041"/>
    <cellStyle name="Normal 3 2 2 4 7 5 2" xfId="19042"/>
    <cellStyle name="Normal 3 2 2 4 7 6" xfId="19043"/>
    <cellStyle name="Normal 3 2 2 4 8" xfId="19044"/>
    <cellStyle name="Normal 3 2 2 4 8 2" xfId="19045"/>
    <cellStyle name="Normal 3 2 2 4 8 2 2" xfId="19046"/>
    <cellStyle name="Normal 3 2 2 4 8 2 2 2" xfId="19047"/>
    <cellStyle name="Normal 3 2 2 4 8 2 2 2 2" xfId="19048"/>
    <cellStyle name="Normal 3 2 2 4 8 2 2 2 2 2" xfId="19049"/>
    <cellStyle name="Normal 3 2 2 4 8 2 2 2 3" xfId="19050"/>
    <cellStyle name="Normal 3 2 2 4 8 2 2 3" xfId="19051"/>
    <cellStyle name="Normal 3 2 2 4 8 2 2 3 2" xfId="19052"/>
    <cellStyle name="Normal 3 2 2 4 8 2 2 4" xfId="19053"/>
    <cellStyle name="Normal 3 2 2 4 8 2 3" xfId="19054"/>
    <cellStyle name="Normal 3 2 2 4 8 2 3 2" xfId="19055"/>
    <cellStyle name="Normal 3 2 2 4 8 2 3 2 2" xfId="19056"/>
    <cellStyle name="Normal 3 2 2 4 8 2 3 3" xfId="19057"/>
    <cellStyle name="Normal 3 2 2 4 8 2 4" xfId="19058"/>
    <cellStyle name="Normal 3 2 2 4 8 2 4 2" xfId="19059"/>
    <cellStyle name="Normal 3 2 2 4 8 2 5" xfId="19060"/>
    <cellStyle name="Normal 3 2 2 4 8 3" xfId="19061"/>
    <cellStyle name="Normal 3 2 2 4 8 3 2" xfId="19062"/>
    <cellStyle name="Normal 3 2 2 4 8 3 2 2" xfId="19063"/>
    <cellStyle name="Normal 3 2 2 4 8 3 2 2 2" xfId="19064"/>
    <cellStyle name="Normal 3 2 2 4 8 3 2 3" xfId="19065"/>
    <cellStyle name="Normal 3 2 2 4 8 3 3" xfId="19066"/>
    <cellStyle name="Normal 3 2 2 4 8 3 3 2" xfId="19067"/>
    <cellStyle name="Normal 3 2 2 4 8 3 4" xfId="19068"/>
    <cellStyle name="Normal 3 2 2 4 8 4" xfId="19069"/>
    <cellStyle name="Normal 3 2 2 4 8 4 2" xfId="19070"/>
    <cellStyle name="Normal 3 2 2 4 8 4 2 2" xfId="19071"/>
    <cellStyle name="Normal 3 2 2 4 8 4 3" xfId="19072"/>
    <cellStyle name="Normal 3 2 2 4 8 5" xfId="19073"/>
    <cellStyle name="Normal 3 2 2 4 8 5 2" xfId="19074"/>
    <cellStyle name="Normal 3 2 2 4 8 6" xfId="19075"/>
    <cellStyle name="Normal 3 2 2 4 9" xfId="19076"/>
    <cellStyle name="Normal 3 2 2 4 9 2" xfId="19077"/>
    <cellStyle name="Normal 3 2 2 4 9 2 2" xfId="19078"/>
    <cellStyle name="Normal 3 2 2 4 9 2 2 2" xfId="19079"/>
    <cellStyle name="Normal 3 2 2 4 9 2 2 2 2" xfId="19080"/>
    <cellStyle name="Normal 3 2 2 4 9 2 2 3" xfId="19081"/>
    <cellStyle name="Normal 3 2 2 4 9 2 3" xfId="19082"/>
    <cellStyle name="Normal 3 2 2 4 9 2 3 2" xfId="19083"/>
    <cellStyle name="Normal 3 2 2 4 9 2 4" xfId="19084"/>
    <cellStyle name="Normal 3 2 2 4 9 3" xfId="19085"/>
    <cellStyle name="Normal 3 2 2 4 9 3 2" xfId="19086"/>
    <cellStyle name="Normal 3 2 2 4 9 3 2 2" xfId="19087"/>
    <cellStyle name="Normal 3 2 2 4 9 3 3" xfId="19088"/>
    <cellStyle name="Normal 3 2 2 4 9 4" xfId="19089"/>
    <cellStyle name="Normal 3 2 2 4 9 4 2" xfId="19090"/>
    <cellStyle name="Normal 3 2 2 4 9 5" xfId="19091"/>
    <cellStyle name="Normal 3 2 2 5" xfId="19092"/>
    <cellStyle name="Normal 3 2 2 5 10" xfId="19093"/>
    <cellStyle name="Normal 3 2 2 5 2" xfId="19094"/>
    <cellStyle name="Normal 3 2 2 5 2 2" xfId="19095"/>
    <cellStyle name="Normal 3 2 2 5 2 2 2" xfId="19096"/>
    <cellStyle name="Normal 3 2 2 5 2 2 2 2" xfId="19097"/>
    <cellStyle name="Normal 3 2 2 5 2 2 2 2 2" xfId="19098"/>
    <cellStyle name="Normal 3 2 2 5 2 2 2 2 2 2" xfId="19099"/>
    <cellStyle name="Normal 3 2 2 5 2 2 2 2 2 2 2" xfId="19100"/>
    <cellStyle name="Normal 3 2 2 5 2 2 2 2 2 3" xfId="19101"/>
    <cellStyle name="Normal 3 2 2 5 2 2 2 2 3" xfId="19102"/>
    <cellStyle name="Normal 3 2 2 5 2 2 2 2 3 2" xfId="19103"/>
    <cellStyle name="Normal 3 2 2 5 2 2 2 2 4" xfId="19104"/>
    <cellStyle name="Normal 3 2 2 5 2 2 2 3" xfId="19105"/>
    <cellStyle name="Normal 3 2 2 5 2 2 2 3 2" xfId="19106"/>
    <cellStyle name="Normal 3 2 2 5 2 2 2 3 2 2" xfId="19107"/>
    <cellStyle name="Normal 3 2 2 5 2 2 2 3 3" xfId="19108"/>
    <cellStyle name="Normal 3 2 2 5 2 2 2 4" xfId="19109"/>
    <cellStyle name="Normal 3 2 2 5 2 2 2 4 2" xfId="19110"/>
    <cellStyle name="Normal 3 2 2 5 2 2 2 5" xfId="19111"/>
    <cellStyle name="Normal 3 2 2 5 2 2 3" xfId="19112"/>
    <cellStyle name="Normal 3 2 2 5 2 2 3 2" xfId="19113"/>
    <cellStyle name="Normal 3 2 2 5 2 2 3 2 2" xfId="19114"/>
    <cellStyle name="Normal 3 2 2 5 2 2 3 2 2 2" xfId="19115"/>
    <cellStyle name="Normal 3 2 2 5 2 2 3 2 3" xfId="19116"/>
    <cellStyle name="Normal 3 2 2 5 2 2 3 3" xfId="19117"/>
    <cellStyle name="Normal 3 2 2 5 2 2 3 3 2" xfId="19118"/>
    <cellStyle name="Normal 3 2 2 5 2 2 3 4" xfId="19119"/>
    <cellStyle name="Normal 3 2 2 5 2 2 4" xfId="19120"/>
    <cellStyle name="Normal 3 2 2 5 2 2 4 2" xfId="19121"/>
    <cellStyle name="Normal 3 2 2 5 2 2 4 2 2" xfId="19122"/>
    <cellStyle name="Normal 3 2 2 5 2 2 4 2 2 2" xfId="19123"/>
    <cellStyle name="Normal 3 2 2 5 2 2 4 2 3" xfId="19124"/>
    <cellStyle name="Normal 3 2 2 5 2 2 4 3" xfId="19125"/>
    <cellStyle name="Normal 3 2 2 5 2 2 4 3 2" xfId="19126"/>
    <cellStyle name="Normal 3 2 2 5 2 2 4 4" xfId="19127"/>
    <cellStyle name="Normal 3 2 2 5 2 2 5" xfId="19128"/>
    <cellStyle name="Normal 3 2 2 5 2 2 5 2" xfId="19129"/>
    <cellStyle name="Normal 3 2 2 5 2 2 5 2 2" xfId="19130"/>
    <cellStyle name="Normal 3 2 2 5 2 2 5 3" xfId="19131"/>
    <cellStyle name="Normal 3 2 2 5 2 2 6" xfId="19132"/>
    <cellStyle name="Normal 3 2 2 5 2 2 6 2" xfId="19133"/>
    <cellStyle name="Normal 3 2 2 5 2 2 7" xfId="19134"/>
    <cellStyle name="Normal 3 2 2 5 2 2 7 2" xfId="19135"/>
    <cellStyle name="Normal 3 2 2 5 2 2 8" xfId="19136"/>
    <cellStyle name="Normal 3 2 2 5 2 3" xfId="19137"/>
    <cellStyle name="Normal 3 2 2 5 2 3 2" xfId="19138"/>
    <cellStyle name="Normal 3 2 2 5 2 3 2 2" xfId="19139"/>
    <cellStyle name="Normal 3 2 2 5 2 3 2 2 2" xfId="19140"/>
    <cellStyle name="Normal 3 2 2 5 2 3 2 2 2 2" xfId="19141"/>
    <cellStyle name="Normal 3 2 2 5 2 3 2 2 3" xfId="19142"/>
    <cellStyle name="Normal 3 2 2 5 2 3 2 3" xfId="19143"/>
    <cellStyle name="Normal 3 2 2 5 2 3 2 3 2" xfId="19144"/>
    <cellStyle name="Normal 3 2 2 5 2 3 2 4" xfId="19145"/>
    <cellStyle name="Normal 3 2 2 5 2 3 3" xfId="19146"/>
    <cellStyle name="Normal 3 2 2 5 2 3 3 2" xfId="19147"/>
    <cellStyle name="Normal 3 2 2 5 2 3 3 2 2" xfId="19148"/>
    <cellStyle name="Normal 3 2 2 5 2 3 3 3" xfId="19149"/>
    <cellStyle name="Normal 3 2 2 5 2 3 4" xfId="19150"/>
    <cellStyle name="Normal 3 2 2 5 2 3 4 2" xfId="19151"/>
    <cellStyle name="Normal 3 2 2 5 2 3 5" xfId="19152"/>
    <cellStyle name="Normal 3 2 2 5 2 4" xfId="19153"/>
    <cellStyle name="Normal 3 2 2 5 2 4 2" xfId="19154"/>
    <cellStyle name="Normal 3 2 2 5 2 4 2 2" xfId="19155"/>
    <cellStyle name="Normal 3 2 2 5 2 4 2 2 2" xfId="19156"/>
    <cellStyle name="Normal 3 2 2 5 2 4 2 3" xfId="19157"/>
    <cellStyle name="Normal 3 2 2 5 2 4 3" xfId="19158"/>
    <cellStyle name="Normal 3 2 2 5 2 4 3 2" xfId="19159"/>
    <cellStyle name="Normal 3 2 2 5 2 4 4" xfId="19160"/>
    <cellStyle name="Normal 3 2 2 5 2 5" xfId="19161"/>
    <cellStyle name="Normal 3 2 2 5 2 5 2" xfId="19162"/>
    <cellStyle name="Normal 3 2 2 5 2 5 2 2" xfId="19163"/>
    <cellStyle name="Normal 3 2 2 5 2 5 2 2 2" xfId="19164"/>
    <cellStyle name="Normal 3 2 2 5 2 5 2 3" xfId="19165"/>
    <cellStyle name="Normal 3 2 2 5 2 5 3" xfId="19166"/>
    <cellStyle name="Normal 3 2 2 5 2 5 3 2" xfId="19167"/>
    <cellStyle name="Normal 3 2 2 5 2 5 4" xfId="19168"/>
    <cellStyle name="Normal 3 2 2 5 2 6" xfId="19169"/>
    <cellStyle name="Normal 3 2 2 5 2 6 2" xfId="19170"/>
    <cellStyle name="Normal 3 2 2 5 2 6 2 2" xfId="19171"/>
    <cellStyle name="Normal 3 2 2 5 2 6 3" xfId="19172"/>
    <cellStyle name="Normal 3 2 2 5 2 7" xfId="19173"/>
    <cellStyle name="Normal 3 2 2 5 2 7 2" xfId="19174"/>
    <cellStyle name="Normal 3 2 2 5 2 8" xfId="19175"/>
    <cellStyle name="Normal 3 2 2 5 2 8 2" xfId="19176"/>
    <cellStyle name="Normal 3 2 2 5 2 9" xfId="19177"/>
    <cellStyle name="Normal 3 2 2 5 3" xfId="19178"/>
    <cellStyle name="Normal 3 2 2 5 3 2" xfId="19179"/>
    <cellStyle name="Normal 3 2 2 5 3 2 2" xfId="19180"/>
    <cellStyle name="Normal 3 2 2 5 3 2 2 2" xfId="19181"/>
    <cellStyle name="Normal 3 2 2 5 3 2 2 2 2" xfId="19182"/>
    <cellStyle name="Normal 3 2 2 5 3 2 2 2 2 2" xfId="19183"/>
    <cellStyle name="Normal 3 2 2 5 3 2 2 2 3" xfId="19184"/>
    <cellStyle name="Normal 3 2 2 5 3 2 2 3" xfId="19185"/>
    <cellStyle name="Normal 3 2 2 5 3 2 2 3 2" xfId="19186"/>
    <cellStyle name="Normal 3 2 2 5 3 2 2 4" xfId="19187"/>
    <cellStyle name="Normal 3 2 2 5 3 2 3" xfId="19188"/>
    <cellStyle name="Normal 3 2 2 5 3 2 3 2" xfId="19189"/>
    <cellStyle name="Normal 3 2 2 5 3 2 3 2 2" xfId="19190"/>
    <cellStyle name="Normal 3 2 2 5 3 2 3 3" xfId="19191"/>
    <cellStyle name="Normal 3 2 2 5 3 2 4" xfId="19192"/>
    <cellStyle name="Normal 3 2 2 5 3 2 4 2" xfId="19193"/>
    <cellStyle name="Normal 3 2 2 5 3 2 5" xfId="19194"/>
    <cellStyle name="Normal 3 2 2 5 3 3" xfId="19195"/>
    <cellStyle name="Normal 3 2 2 5 3 3 2" xfId="19196"/>
    <cellStyle name="Normal 3 2 2 5 3 3 2 2" xfId="19197"/>
    <cellStyle name="Normal 3 2 2 5 3 3 2 2 2" xfId="19198"/>
    <cellStyle name="Normal 3 2 2 5 3 3 2 3" xfId="19199"/>
    <cellStyle name="Normal 3 2 2 5 3 3 3" xfId="19200"/>
    <cellStyle name="Normal 3 2 2 5 3 3 3 2" xfId="19201"/>
    <cellStyle name="Normal 3 2 2 5 3 3 4" xfId="19202"/>
    <cellStyle name="Normal 3 2 2 5 3 4" xfId="19203"/>
    <cellStyle name="Normal 3 2 2 5 3 4 2" xfId="19204"/>
    <cellStyle name="Normal 3 2 2 5 3 4 2 2" xfId="19205"/>
    <cellStyle name="Normal 3 2 2 5 3 4 2 2 2" xfId="19206"/>
    <cellStyle name="Normal 3 2 2 5 3 4 2 3" xfId="19207"/>
    <cellStyle name="Normal 3 2 2 5 3 4 3" xfId="19208"/>
    <cellStyle name="Normal 3 2 2 5 3 4 3 2" xfId="19209"/>
    <cellStyle name="Normal 3 2 2 5 3 4 4" xfId="19210"/>
    <cellStyle name="Normal 3 2 2 5 3 5" xfId="19211"/>
    <cellStyle name="Normal 3 2 2 5 3 5 2" xfId="19212"/>
    <cellStyle name="Normal 3 2 2 5 3 5 2 2" xfId="19213"/>
    <cellStyle name="Normal 3 2 2 5 3 5 3" xfId="19214"/>
    <cellStyle name="Normal 3 2 2 5 3 6" xfId="19215"/>
    <cellStyle name="Normal 3 2 2 5 3 6 2" xfId="19216"/>
    <cellStyle name="Normal 3 2 2 5 3 7" xfId="19217"/>
    <cellStyle name="Normal 3 2 2 5 3 7 2" xfId="19218"/>
    <cellStyle name="Normal 3 2 2 5 3 8" xfId="19219"/>
    <cellStyle name="Normal 3 2 2 5 4" xfId="19220"/>
    <cellStyle name="Normal 3 2 2 5 4 2" xfId="19221"/>
    <cellStyle name="Normal 3 2 2 5 4 2 2" xfId="19222"/>
    <cellStyle name="Normal 3 2 2 5 4 2 2 2" xfId="19223"/>
    <cellStyle name="Normal 3 2 2 5 4 2 2 2 2" xfId="19224"/>
    <cellStyle name="Normal 3 2 2 5 4 2 2 3" xfId="19225"/>
    <cellStyle name="Normal 3 2 2 5 4 2 3" xfId="19226"/>
    <cellStyle name="Normal 3 2 2 5 4 2 3 2" xfId="19227"/>
    <cellStyle name="Normal 3 2 2 5 4 2 4" xfId="19228"/>
    <cellStyle name="Normal 3 2 2 5 4 3" xfId="19229"/>
    <cellStyle name="Normal 3 2 2 5 4 3 2" xfId="19230"/>
    <cellStyle name="Normal 3 2 2 5 4 3 2 2" xfId="19231"/>
    <cellStyle name="Normal 3 2 2 5 4 3 3" xfId="19232"/>
    <cellStyle name="Normal 3 2 2 5 4 4" xfId="19233"/>
    <cellStyle name="Normal 3 2 2 5 4 4 2" xfId="19234"/>
    <cellStyle name="Normal 3 2 2 5 4 5" xfId="19235"/>
    <cellStyle name="Normal 3 2 2 5 5" xfId="19236"/>
    <cellStyle name="Normal 3 2 2 5 5 2" xfId="19237"/>
    <cellStyle name="Normal 3 2 2 5 5 2 2" xfId="19238"/>
    <cellStyle name="Normal 3 2 2 5 5 2 2 2" xfId="19239"/>
    <cellStyle name="Normal 3 2 2 5 5 2 3" xfId="19240"/>
    <cellStyle name="Normal 3 2 2 5 5 3" xfId="19241"/>
    <cellStyle name="Normal 3 2 2 5 5 3 2" xfId="19242"/>
    <cellStyle name="Normal 3 2 2 5 5 4" xfId="19243"/>
    <cellStyle name="Normal 3 2 2 5 6" xfId="19244"/>
    <cellStyle name="Normal 3 2 2 5 6 2" xfId="19245"/>
    <cellStyle name="Normal 3 2 2 5 6 2 2" xfId="19246"/>
    <cellStyle name="Normal 3 2 2 5 6 2 2 2" xfId="19247"/>
    <cellStyle name="Normal 3 2 2 5 6 2 3" xfId="19248"/>
    <cellStyle name="Normal 3 2 2 5 6 3" xfId="19249"/>
    <cellStyle name="Normal 3 2 2 5 6 3 2" xfId="19250"/>
    <cellStyle name="Normal 3 2 2 5 6 4" xfId="19251"/>
    <cellStyle name="Normal 3 2 2 5 7" xfId="19252"/>
    <cellStyle name="Normal 3 2 2 5 7 2" xfId="19253"/>
    <cellStyle name="Normal 3 2 2 5 7 2 2" xfId="19254"/>
    <cellStyle name="Normal 3 2 2 5 7 3" xfId="19255"/>
    <cellStyle name="Normal 3 2 2 5 8" xfId="19256"/>
    <cellStyle name="Normal 3 2 2 5 8 2" xfId="19257"/>
    <cellStyle name="Normal 3 2 2 5 9" xfId="19258"/>
    <cellStyle name="Normal 3 2 2 5 9 2" xfId="19259"/>
    <cellStyle name="Normal 3 2 2 6" xfId="19260"/>
    <cellStyle name="Normal 3 2 2 6 10" xfId="19261"/>
    <cellStyle name="Normal 3 2 2 6 2" xfId="19262"/>
    <cellStyle name="Normal 3 2 2 6 2 2" xfId="19263"/>
    <cellStyle name="Normal 3 2 2 6 2 2 2" xfId="19264"/>
    <cellStyle name="Normal 3 2 2 6 2 2 2 2" xfId="19265"/>
    <cellStyle name="Normal 3 2 2 6 2 2 2 2 2" xfId="19266"/>
    <cellStyle name="Normal 3 2 2 6 2 2 2 2 2 2" xfId="19267"/>
    <cellStyle name="Normal 3 2 2 6 2 2 2 2 2 2 2" xfId="19268"/>
    <cellStyle name="Normal 3 2 2 6 2 2 2 2 2 3" xfId="19269"/>
    <cellStyle name="Normal 3 2 2 6 2 2 2 2 3" xfId="19270"/>
    <cellStyle name="Normal 3 2 2 6 2 2 2 2 3 2" xfId="19271"/>
    <cellStyle name="Normal 3 2 2 6 2 2 2 2 4" xfId="19272"/>
    <cellStyle name="Normal 3 2 2 6 2 2 2 3" xfId="19273"/>
    <cellStyle name="Normal 3 2 2 6 2 2 2 3 2" xfId="19274"/>
    <cellStyle name="Normal 3 2 2 6 2 2 2 3 2 2" xfId="19275"/>
    <cellStyle name="Normal 3 2 2 6 2 2 2 3 3" xfId="19276"/>
    <cellStyle name="Normal 3 2 2 6 2 2 2 4" xfId="19277"/>
    <cellStyle name="Normal 3 2 2 6 2 2 2 4 2" xfId="19278"/>
    <cellStyle name="Normal 3 2 2 6 2 2 2 5" xfId="19279"/>
    <cellStyle name="Normal 3 2 2 6 2 2 3" xfId="19280"/>
    <cellStyle name="Normal 3 2 2 6 2 2 3 2" xfId="19281"/>
    <cellStyle name="Normal 3 2 2 6 2 2 3 2 2" xfId="19282"/>
    <cellStyle name="Normal 3 2 2 6 2 2 3 2 2 2" xfId="19283"/>
    <cellStyle name="Normal 3 2 2 6 2 2 3 2 3" xfId="19284"/>
    <cellStyle name="Normal 3 2 2 6 2 2 3 3" xfId="19285"/>
    <cellStyle name="Normal 3 2 2 6 2 2 3 3 2" xfId="19286"/>
    <cellStyle name="Normal 3 2 2 6 2 2 3 4" xfId="19287"/>
    <cellStyle name="Normal 3 2 2 6 2 2 4" xfId="19288"/>
    <cellStyle name="Normal 3 2 2 6 2 2 4 2" xfId="19289"/>
    <cellStyle name="Normal 3 2 2 6 2 2 4 2 2" xfId="19290"/>
    <cellStyle name="Normal 3 2 2 6 2 2 4 2 2 2" xfId="19291"/>
    <cellStyle name="Normal 3 2 2 6 2 2 4 2 3" xfId="19292"/>
    <cellStyle name="Normal 3 2 2 6 2 2 4 3" xfId="19293"/>
    <cellStyle name="Normal 3 2 2 6 2 2 4 3 2" xfId="19294"/>
    <cellStyle name="Normal 3 2 2 6 2 2 4 4" xfId="19295"/>
    <cellStyle name="Normal 3 2 2 6 2 2 5" xfId="19296"/>
    <cellStyle name="Normal 3 2 2 6 2 2 5 2" xfId="19297"/>
    <cellStyle name="Normal 3 2 2 6 2 2 5 2 2" xfId="19298"/>
    <cellStyle name="Normal 3 2 2 6 2 2 5 3" xfId="19299"/>
    <cellStyle name="Normal 3 2 2 6 2 2 6" xfId="19300"/>
    <cellStyle name="Normal 3 2 2 6 2 2 6 2" xfId="19301"/>
    <cellStyle name="Normal 3 2 2 6 2 2 7" xfId="19302"/>
    <cellStyle name="Normal 3 2 2 6 2 2 7 2" xfId="19303"/>
    <cellStyle name="Normal 3 2 2 6 2 2 8" xfId="19304"/>
    <cellStyle name="Normal 3 2 2 6 2 3" xfId="19305"/>
    <cellStyle name="Normal 3 2 2 6 2 3 2" xfId="19306"/>
    <cellStyle name="Normal 3 2 2 6 2 3 2 2" xfId="19307"/>
    <cellStyle name="Normal 3 2 2 6 2 3 2 2 2" xfId="19308"/>
    <cellStyle name="Normal 3 2 2 6 2 3 2 2 2 2" xfId="19309"/>
    <cellStyle name="Normal 3 2 2 6 2 3 2 2 3" xfId="19310"/>
    <cellStyle name="Normal 3 2 2 6 2 3 2 3" xfId="19311"/>
    <cellStyle name="Normal 3 2 2 6 2 3 2 3 2" xfId="19312"/>
    <cellStyle name="Normal 3 2 2 6 2 3 2 4" xfId="19313"/>
    <cellStyle name="Normal 3 2 2 6 2 3 3" xfId="19314"/>
    <cellStyle name="Normal 3 2 2 6 2 3 3 2" xfId="19315"/>
    <cellStyle name="Normal 3 2 2 6 2 3 3 2 2" xfId="19316"/>
    <cellStyle name="Normal 3 2 2 6 2 3 3 3" xfId="19317"/>
    <cellStyle name="Normal 3 2 2 6 2 3 4" xfId="19318"/>
    <cellStyle name="Normal 3 2 2 6 2 3 4 2" xfId="19319"/>
    <cellStyle name="Normal 3 2 2 6 2 3 5" xfId="19320"/>
    <cellStyle name="Normal 3 2 2 6 2 4" xfId="19321"/>
    <cellStyle name="Normal 3 2 2 6 2 4 2" xfId="19322"/>
    <cellStyle name="Normal 3 2 2 6 2 4 2 2" xfId="19323"/>
    <cellStyle name="Normal 3 2 2 6 2 4 2 2 2" xfId="19324"/>
    <cellStyle name="Normal 3 2 2 6 2 4 2 3" xfId="19325"/>
    <cellStyle name="Normal 3 2 2 6 2 4 3" xfId="19326"/>
    <cellStyle name="Normal 3 2 2 6 2 4 3 2" xfId="19327"/>
    <cellStyle name="Normal 3 2 2 6 2 4 4" xfId="19328"/>
    <cellStyle name="Normal 3 2 2 6 2 5" xfId="19329"/>
    <cellStyle name="Normal 3 2 2 6 2 5 2" xfId="19330"/>
    <cellStyle name="Normal 3 2 2 6 2 5 2 2" xfId="19331"/>
    <cellStyle name="Normal 3 2 2 6 2 5 2 2 2" xfId="19332"/>
    <cellStyle name="Normal 3 2 2 6 2 5 2 3" xfId="19333"/>
    <cellStyle name="Normal 3 2 2 6 2 5 3" xfId="19334"/>
    <cellStyle name="Normal 3 2 2 6 2 5 3 2" xfId="19335"/>
    <cellStyle name="Normal 3 2 2 6 2 5 4" xfId="19336"/>
    <cellStyle name="Normal 3 2 2 6 2 6" xfId="19337"/>
    <cellStyle name="Normal 3 2 2 6 2 6 2" xfId="19338"/>
    <cellStyle name="Normal 3 2 2 6 2 6 2 2" xfId="19339"/>
    <cellStyle name="Normal 3 2 2 6 2 6 3" xfId="19340"/>
    <cellStyle name="Normal 3 2 2 6 2 7" xfId="19341"/>
    <cellStyle name="Normal 3 2 2 6 2 7 2" xfId="19342"/>
    <cellStyle name="Normal 3 2 2 6 2 8" xfId="19343"/>
    <cellStyle name="Normal 3 2 2 6 2 8 2" xfId="19344"/>
    <cellStyle name="Normal 3 2 2 6 2 9" xfId="19345"/>
    <cellStyle name="Normal 3 2 2 6 3" xfId="19346"/>
    <cellStyle name="Normal 3 2 2 6 3 2" xfId="19347"/>
    <cellStyle name="Normal 3 2 2 6 3 2 2" xfId="19348"/>
    <cellStyle name="Normal 3 2 2 6 3 2 2 2" xfId="19349"/>
    <cellStyle name="Normal 3 2 2 6 3 2 2 2 2" xfId="19350"/>
    <cellStyle name="Normal 3 2 2 6 3 2 2 2 2 2" xfId="19351"/>
    <cellStyle name="Normal 3 2 2 6 3 2 2 2 3" xfId="19352"/>
    <cellStyle name="Normal 3 2 2 6 3 2 2 3" xfId="19353"/>
    <cellStyle name="Normal 3 2 2 6 3 2 2 3 2" xfId="19354"/>
    <cellStyle name="Normal 3 2 2 6 3 2 2 4" xfId="19355"/>
    <cellStyle name="Normal 3 2 2 6 3 2 3" xfId="19356"/>
    <cellStyle name="Normal 3 2 2 6 3 2 3 2" xfId="19357"/>
    <cellStyle name="Normal 3 2 2 6 3 2 3 2 2" xfId="19358"/>
    <cellStyle name="Normal 3 2 2 6 3 2 3 3" xfId="19359"/>
    <cellStyle name="Normal 3 2 2 6 3 2 4" xfId="19360"/>
    <cellStyle name="Normal 3 2 2 6 3 2 4 2" xfId="19361"/>
    <cellStyle name="Normal 3 2 2 6 3 2 5" xfId="19362"/>
    <cellStyle name="Normal 3 2 2 6 3 3" xfId="19363"/>
    <cellStyle name="Normal 3 2 2 6 3 3 2" xfId="19364"/>
    <cellStyle name="Normal 3 2 2 6 3 3 2 2" xfId="19365"/>
    <cellStyle name="Normal 3 2 2 6 3 3 2 2 2" xfId="19366"/>
    <cellStyle name="Normal 3 2 2 6 3 3 2 3" xfId="19367"/>
    <cellStyle name="Normal 3 2 2 6 3 3 3" xfId="19368"/>
    <cellStyle name="Normal 3 2 2 6 3 3 3 2" xfId="19369"/>
    <cellStyle name="Normal 3 2 2 6 3 3 4" xfId="19370"/>
    <cellStyle name="Normal 3 2 2 6 3 4" xfId="19371"/>
    <cellStyle name="Normal 3 2 2 6 3 4 2" xfId="19372"/>
    <cellStyle name="Normal 3 2 2 6 3 4 2 2" xfId="19373"/>
    <cellStyle name="Normal 3 2 2 6 3 4 2 2 2" xfId="19374"/>
    <cellStyle name="Normal 3 2 2 6 3 4 2 3" xfId="19375"/>
    <cellStyle name="Normal 3 2 2 6 3 4 3" xfId="19376"/>
    <cellStyle name="Normal 3 2 2 6 3 4 3 2" xfId="19377"/>
    <cellStyle name="Normal 3 2 2 6 3 4 4" xfId="19378"/>
    <cellStyle name="Normal 3 2 2 6 3 5" xfId="19379"/>
    <cellStyle name="Normal 3 2 2 6 3 5 2" xfId="19380"/>
    <cellStyle name="Normal 3 2 2 6 3 5 2 2" xfId="19381"/>
    <cellStyle name="Normal 3 2 2 6 3 5 3" xfId="19382"/>
    <cellStyle name="Normal 3 2 2 6 3 6" xfId="19383"/>
    <cellStyle name="Normal 3 2 2 6 3 6 2" xfId="19384"/>
    <cellStyle name="Normal 3 2 2 6 3 7" xfId="19385"/>
    <cellStyle name="Normal 3 2 2 6 3 7 2" xfId="19386"/>
    <cellStyle name="Normal 3 2 2 6 3 8" xfId="19387"/>
    <cellStyle name="Normal 3 2 2 6 4" xfId="19388"/>
    <cellStyle name="Normal 3 2 2 6 4 2" xfId="19389"/>
    <cellStyle name="Normal 3 2 2 6 4 2 2" xfId="19390"/>
    <cellStyle name="Normal 3 2 2 6 4 2 2 2" xfId="19391"/>
    <cellStyle name="Normal 3 2 2 6 4 2 2 2 2" xfId="19392"/>
    <cellStyle name="Normal 3 2 2 6 4 2 2 3" xfId="19393"/>
    <cellStyle name="Normal 3 2 2 6 4 2 3" xfId="19394"/>
    <cellStyle name="Normal 3 2 2 6 4 2 3 2" xfId="19395"/>
    <cellStyle name="Normal 3 2 2 6 4 2 4" xfId="19396"/>
    <cellStyle name="Normal 3 2 2 6 4 3" xfId="19397"/>
    <cellStyle name="Normal 3 2 2 6 4 3 2" xfId="19398"/>
    <cellStyle name="Normal 3 2 2 6 4 3 2 2" xfId="19399"/>
    <cellStyle name="Normal 3 2 2 6 4 3 3" xfId="19400"/>
    <cellStyle name="Normal 3 2 2 6 4 4" xfId="19401"/>
    <cellStyle name="Normal 3 2 2 6 4 4 2" xfId="19402"/>
    <cellStyle name="Normal 3 2 2 6 4 5" xfId="19403"/>
    <cellStyle name="Normal 3 2 2 6 5" xfId="19404"/>
    <cellStyle name="Normal 3 2 2 6 5 2" xfId="19405"/>
    <cellStyle name="Normal 3 2 2 6 5 2 2" xfId="19406"/>
    <cellStyle name="Normal 3 2 2 6 5 2 2 2" xfId="19407"/>
    <cellStyle name="Normal 3 2 2 6 5 2 3" xfId="19408"/>
    <cellStyle name="Normal 3 2 2 6 5 3" xfId="19409"/>
    <cellStyle name="Normal 3 2 2 6 5 3 2" xfId="19410"/>
    <cellStyle name="Normal 3 2 2 6 5 4" xfId="19411"/>
    <cellStyle name="Normal 3 2 2 6 6" xfId="19412"/>
    <cellStyle name="Normal 3 2 2 6 6 2" xfId="19413"/>
    <cellStyle name="Normal 3 2 2 6 6 2 2" xfId="19414"/>
    <cellStyle name="Normal 3 2 2 6 6 2 2 2" xfId="19415"/>
    <cellStyle name="Normal 3 2 2 6 6 2 3" xfId="19416"/>
    <cellStyle name="Normal 3 2 2 6 6 3" xfId="19417"/>
    <cellStyle name="Normal 3 2 2 6 6 3 2" xfId="19418"/>
    <cellStyle name="Normal 3 2 2 6 6 4" xfId="19419"/>
    <cellStyle name="Normal 3 2 2 6 7" xfId="19420"/>
    <cellStyle name="Normal 3 2 2 6 7 2" xfId="19421"/>
    <cellStyle name="Normal 3 2 2 6 7 2 2" xfId="19422"/>
    <cellStyle name="Normal 3 2 2 6 7 3" xfId="19423"/>
    <cellStyle name="Normal 3 2 2 6 8" xfId="19424"/>
    <cellStyle name="Normal 3 2 2 6 8 2" xfId="19425"/>
    <cellStyle name="Normal 3 2 2 6 9" xfId="19426"/>
    <cellStyle name="Normal 3 2 2 6 9 2" xfId="19427"/>
    <cellStyle name="Normal 3 2 2 7" xfId="19428"/>
    <cellStyle name="Normal 3 2 2 7 10" xfId="19429"/>
    <cellStyle name="Normal 3 2 2 7 2" xfId="19430"/>
    <cellStyle name="Normal 3 2 2 7 2 2" xfId="19431"/>
    <cellStyle name="Normal 3 2 2 7 2 2 2" xfId="19432"/>
    <cellStyle name="Normal 3 2 2 7 2 2 2 2" xfId="19433"/>
    <cellStyle name="Normal 3 2 2 7 2 2 2 2 2" xfId="19434"/>
    <cellStyle name="Normal 3 2 2 7 2 2 2 2 2 2" xfId="19435"/>
    <cellStyle name="Normal 3 2 2 7 2 2 2 2 2 2 2" xfId="19436"/>
    <cellStyle name="Normal 3 2 2 7 2 2 2 2 2 3" xfId="19437"/>
    <cellStyle name="Normal 3 2 2 7 2 2 2 2 3" xfId="19438"/>
    <cellStyle name="Normal 3 2 2 7 2 2 2 2 3 2" xfId="19439"/>
    <cellStyle name="Normal 3 2 2 7 2 2 2 2 4" xfId="19440"/>
    <cellStyle name="Normal 3 2 2 7 2 2 2 3" xfId="19441"/>
    <cellStyle name="Normal 3 2 2 7 2 2 2 3 2" xfId="19442"/>
    <cellStyle name="Normal 3 2 2 7 2 2 2 3 2 2" xfId="19443"/>
    <cellStyle name="Normal 3 2 2 7 2 2 2 3 3" xfId="19444"/>
    <cellStyle name="Normal 3 2 2 7 2 2 2 4" xfId="19445"/>
    <cellStyle name="Normal 3 2 2 7 2 2 2 4 2" xfId="19446"/>
    <cellStyle name="Normal 3 2 2 7 2 2 2 5" xfId="19447"/>
    <cellStyle name="Normal 3 2 2 7 2 2 3" xfId="19448"/>
    <cellStyle name="Normal 3 2 2 7 2 2 3 2" xfId="19449"/>
    <cellStyle name="Normal 3 2 2 7 2 2 3 2 2" xfId="19450"/>
    <cellStyle name="Normal 3 2 2 7 2 2 3 2 2 2" xfId="19451"/>
    <cellStyle name="Normal 3 2 2 7 2 2 3 2 3" xfId="19452"/>
    <cellStyle name="Normal 3 2 2 7 2 2 3 3" xfId="19453"/>
    <cellStyle name="Normal 3 2 2 7 2 2 3 3 2" xfId="19454"/>
    <cellStyle name="Normal 3 2 2 7 2 2 3 4" xfId="19455"/>
    <cellStyle name="Normal 3 2 2 7 2 2 4" xfId="19456"/>
    <cellStyle name="Normal 3 2 2 7 2 2 4 2" xfId="19457"/>
    <cellStyle name="Normal 3 2 2 7 2 2 4 2 2" xfId="19458"/>
    <cellStyle name="Normal 3 2 2 7 2 2 4 2 2 2" xfId="19459"/>
    <cellStyle name="Normal 3 2 2 7 2 2 4 2 3" xfId="19460"/>
    <cellStyle name="Normal 3 2 2 7 2 2 4 3" xfId="19461"/>
    <cellStyle name="Normal 3 2 2 7 2 2 4 3 2" xfId="19462"/>
    <cellStyle name="Normal 3 2 2 7 2 2 4 4" xfId="19463"/>
    <cellStyle name="Normal 3 2 2 7 2 2 5" xfId="19464"/>
    <cellStyle name="Normal 3 2 2 7 2 2 5 2" xfId="19465"/>
    <cellStyle name="Normal 3 2 2 7 2 2 5 2 2" xfId="19466"/>
    <cellStyle name="Normal 3 2 2 7 2 2 5 3" xfId="19467"/>
    <cellStyle name="Normal 3 2 2 7 2 2 6" xfId="19468"/>
    <cellStyle name="Normal 3 2 2 7 2 2 6 2" xfId="19469"/>
    <cellStyle name="Normal 3 2 2 7 2 2 7" xfId="19470"/>
    <cellStyle name="Normal 3 2 2 7 2 2 7 2" xfId="19471"/>
    <cellStyle name="Normal 3 2 2 7 2 2 8" xfId="19472"/>
    <cellStyle name="Normal 3 2 2 7 2 3" xfId="19473"/>
    <cellStyle name="Normal 3 2 2 7 2 3 2" xfId="19474"/>
    <cellStyle name="Normal 3 2 2 7 2 3 2 2" xfId="19475"/>
    <cellStyle name="Normal 3 2 2 7 2 3 2 2 2" xfId="19476"/>
    <cellStyle name="Normal 3 2 2 7 2 3 2 2 2 2" xfId="19477"/>
    <cellStyle name="Normal 3 2 2 7 2 3 2 2 3" xfId="19478"/>
    <cellStyle name="Normal 3 2 2 7 2 3 2 3" xfId="19479"/>
    <cellStyle name="Normal 3 2 2 7 2 3 2 3 2" xfId="19480"/>
    <cellStyle name="Normal 3 2 2 7 2 3 2 4" xfId="19481"/>
    <cellStyle name="Normal 3 2 2 7 2 3 3" xfId="19482"/>
    <cellStyle name="Normal 3 2 2 7 2 3 3 2" xfId="19483"/>
    <cellStyle name="Normal 3 2 2 7 2 3 3 2 2" xfId="19484"/>
    <cellStyle name="Normal 3 2 2 7 2 3 3 3" xfId="19485"/>
    <cellStyle name="Normal 3 2 2 7 2 3 4" xfId="19486"/>
    <cellStyle name="Normal 3 2 2 7 2 3 4 2" xfId="19487"/>
    <cellStyle name="Normal 3 2 2 7 2 3 5" xfId="19488"/>
    <cellStyle name="Normal 3 2 2 7 2 4" xfId="19489"/>
    <cellStyle name="Normal 3 2 2 7 2 4 2" xfId="19490"/>
    <cellStyle name="Normal 3 2 2 7 2 4 2 2" xfId="19491"/>
    <cellStyle name="Normal 3 2 2 7 2 4 2 2 2" xfId="19492"/>
    <cellStyle name="Normal 3 2 2 7 2 4 2 3" xfId="19493"/>
    <cellStyle name="Normal 3 2 2 7 2 4 3" xfId="19494"/>
    <cellStyle name="Normal 3 2 2 7 2 4 3 2" xfId="19495"/>
    <cellStyle name="Normal 3 2 2 7 2 4 4" xfId="19496"/>
    <cellStyle name="Normal 3 2 2 7 2 5" xfId="19497"/>
    <cellStyle name="Normal 3 2 2 7 2 5 2" xfId="19498"/>
    <cellStyle name="Normal 3 2 2 7 2 5 2 2" xfId="19499"/>
    <cellStyle name="Normal 3 2 2 7 2 5 2 2 2" xfId="19500"/>
    <cellStyle name="Normal 3 2 2 7 2 5 2 3" xfId="19501"/>
    <cellStyle name="Normal 3 2 2 7 2 5 3" xfId="19502"/>
    <cellStyle name="Normal 3 2 2 7 2 5 3 2" xfId="19503"/>
    <cellStyle name="Normal 3 2 2 7 2 5 4" xfId="19504"/>
    <cellStyle name="Normal 3 2 2 7 2 6" xfId="19505"/>
    <cellStyle name="Normal 3 2 2 7 2 6 2" xfId="19506"/>
    <cellStyle name="Normal 3 2 2 7 2 6 2 2" xfId="19507"/>
    <cellStyle name="Normal 3 2 2 7 2 6 3" xfId="19508"/>
    <cellStyle name="Normal 3 2 2 7 2 7" xfId="19509"/>
    <cellStyle name="Normal 3 2 2 7 2 7 2" xfId="19510"/>
    <cellStyle name="Normal 3 2 2 7 2 8" xfId="19511"/>
    <cellStyle name="Normal 3 2 2 7 2 8 2" xfId="19512"/>
    <cellStyle name="Normal 3 2 2 7 2 9" xfId="19513"/>
    <cellStyle name="Normal 3 2 2 7 3" xfId="19514"/>
    <cellStyle name="Normal 3 2 2 7 3 2" xfId="19515"/>
    <cellStyle name="Normal 3 2 2 7 3 2 2" xfId="19516"/>
    <cellStyle name="Normal 3 2 2 7 3 2 2 2" xfId="19517"/>
    <cellStyle name="Normal 3 2 2 7 3 2 2 2 2" xfId="19518"/>
    <cellStyle name="Normal 3 2 2 7 3 2 2 2 2 2" xfId="19519"/>
    <cellStyle name="Normal 3 2 2 7 3 2 2 2 3" xfId="19520"/>
    <cellStyle name="Normal 3 2 2 7 3 2 2 3" xfId="19521"/>
    <cellStyle name="Normal 3 2 2 7 3 2 2 3 2" xfId="19522"/>
    <cellStyle name="Normal 3 2 2 7 3 2 2 4" xfId="19523"/>
    <cellStyle name="Normal 3 2 2 7 3 2 3" xfId="19524"/>
    <cellStyle name="Normal 3 2 2 7 3 2 3 2" xfId="19525"/>
    <cellStyle name="Normal 3 2 2 7 3 2 3 2 2" xfId="19526"/>
    <cellStyle name="Normal 3 2 2 7 3 2 3 3" xfId="19527"/>
    <cellStyle name="Normal 3 2 2 7 3 2 4" xfId="19528"/>
    <cellStyle name="Normal 3 2 2 7 3 2 4 2" xfId="19529"/>
    <cellStyle name="Normal 3 2 2 7 3 2 5" xfId="19530"/>
    <cellStyle name="Normal 3 2 2 7 3 3" xfId="19531"/>
    <cellStyle name="Normal 3 2 2 7 3 3 2" xfId="19532"/>
    <cellStyle name="Normal 3 2 2 7 3 3 2 2" xfId="19533"/>
    <cellStyle name="Normal 3 2 2 7 3 3 2 2 2" xfId="19534"/>
    <cellStyle name="Normal 3 2 2 7 3 3 2 3" xfId="19535"/>
    <cellStyle name="Normal 3 2 2 7 3 3 3" xfId="19536"/>
    <cellStyle name="Normal 3 2 2 7 3 3 3 2" xfId="19537"/>
    <cellStyle name="Normal 3 2 2 7 3 3 4" xfId="19538"/>
    <cellStyle name="Normal 3 2 2 7 3 4" xfId="19539"/>
    <cellStyle name="Normal 3 2 2 7 3 4 2" xfId="19540"/>
    <cellStyle name="Normal 3 2 2 7 3 4 2 2" xfId="19541"/>
    <cellStyle name="Normal 3 2 2 7 3 4 2 2 2" xfId="19542"/>
    <cellStyle name="Normal 3 2 2 7 3 4 2 3" xfId="19543"/>
    <cellStyle name="Normal 3 2 2 7 3 4 3" xfId="19544"/>
    <cellStyle name="Normal 3 2 2 7 3 4 3 2" xfId="19545"/>
    <cellStyle name="Normal 3 2 2 7 3 4 4" xfId="19546"/>
    <cellStyle name="Normal 3 2 2 7 3 5" xfId="19547"/>
    <cellStyle name="Normal 3 2 2 7 3 5 2" xfId="19548"/>
    <cellStyle name="Normal 3 2 2 7 3 5 2 2" xfId="19549"/>
    <cellStyle name="Normal 3 2 2 7 3 5 3" xfId="19550"/>
    <cellStyle name="Normal 3 2 2 7 3 6" xfId="19551"/>
    <cellStyle name="Normal 3 2 2 7 3 6 2" xfId="19552"/>
    <cellStyle name="Normal 3 2 2 7 3 7" xfId="19553"/>
    <cellStyle name="Normal 3 2 2 7 3 7 2" xfId="19554"/>
    <cellStyle name="Normal 3 2 2 7 3 8" xfId="19555"/>
    <cellStyle name="Normal 3 2 2 7 4" xfId="19556"/>
    <cellStyle name="Normal 3 2 2 7 4 2" xfId="19557"/>
    <cellStyle name="Normal 3 2 2 7 4 2 2" xfId="19558"/>
    <cellStyle name="Normal 3 2 2 7 4 2 2 2" xfId="19559"/>
    <cellStyle name="Normal 3 2 2 7 4 2 2 2 2" xfId="19560"/>
    <cellStyle name="Normal 3 2 2 7 4 2 2 3" xfId="19561"/>
    <cellStyle name="Normal 3 2 2 7 4 2 3" xfId="19562"/>
    <cellStyle name="Normal 3 2 2 7 4 2 3 2" xfId="19563"/>
    <cellStyle name="Normal 3 2 2 7 4 2 4" xfId="19564"/>
    <cellStyle name="Normal 3 2 2 7 4 3" xfId="19565"/>
    <cellStyle name="Normal 3 2 2 7 4 3 2" xfId="19566"/>
    <cellStyle name="Normal 3 2 2 7 4 3 2 2" xfId="19567"/>
    <cellStyle name="Normal 3 2 2 7 4 3 3" xfId="19568"/>
    <cellStyle name="Normal 3 2 2 7 4 4" xfId="19569"/>
    <cellStyle name="Normal 3 2 2 7 4 4 2" xfId="19570"/>
    <cellStyle name="Normal 3 2 2 7 4 5" xfId="19571"/>
    <cellStyle name="Normal 3 2 2 7 5" xfId="19572"/>
    <cellStyle name="Normal 3 2 2 7 5 2" xfId="19573"/>
    <cellStyle name="Normal 3 2 2 7 5 2 2" xfId="19574"/>
    <cellStyle name="Normal 3 2 2 7 5 2 2 2" xfId="19575"/>
    <cellStyle name="Normal 3 2 2 7 5 2 3" xfId="19576"/>
    <cellStyle name="Normal 3 2 2 7 5 3" xfId="19577"/>
    <cellStyle name="Normal 3 2 2 7 5 3 2" xfId="19578"/>
    <cellStyle name="Normal 3 2 2 7 5 4" xfId="19579"/>
    <cellStyle name="Normal 3 2 2 7 6" xfId="19580"/>
    <cellStyle name="Normal 3 2 2 7 6 2" xfId="19581"/>
    <cellStyle name="Normal 3 2 2 7 6 2 2" xfId="19582"/>
    <cellStyle name="Normal 3 2 2 7 6 2 2 2" xfId="19583"/>
    <cellStyle name="Normal 3 2 2 7 6 2 3" xfId="19584"/>
    <cellStyle name="Normal 3 2 2 7 6 3" xfId="19585"/>
    <cellStyle name="Normal 3 2 2 7 6 3 2" xfId="19586"/>
    <cellStyle name="Normal 3 2 2 7 6 4" xfId="19587"/>
    <cellStyle name="Normal 3 2 2 7 7" xfId="19588"/>
    <cellStyle name="Normal 3 2 2 7 7 2" xfId="19589"/>
    <cellStyle name="Normal 3 2 2 7 7 2 2" xfId="19590"/>
    <cellStyle name="Normal 3 2 2 7 7 3" xfId="19591"/>
    <cellStyle name="Normal 3 2 2 7 8" xfId="19592"/>
    <cellStyle name="Normal 3 2 2 7 8 2" xfId="19593"/>
    <cellStyle name="Normal 3 2 2 7 9" xfId="19594"/>
    <cellStyle name="Normal 3 2 2 7 9 2" xfId="19595"/>
    <cellStyle name="Normal 3 2 2 8" xfId="19596"/>
    <cellStyle name="Normal 3 2 2 8 2" xfId="19597"/>
    <cellStyle name="Normal 3 2 2 8 2 2" xfId="19598"/>
    <cellStyle name="Normal 3 2 2 8 2 2 2" xfId="19599"/>
    <cellStyle name="Normal 3 2 2 8 2 2 2 2" xfId="19600"/>
    <cellStyle name="Normal 3 2 2 8 2 2 2 2 2" xfId="19601"/>
    <cellStyle name="Normal 3 2 2 8 2 2 2 2 2 2" xfId="19602"/>
    <cellStyle name="Normal 3 2 2 8 2 2 2 2 3" xfId="19603"/>
    <cellStyle name="Normal 3 2 2 8 2 2 2 3" xfId="19604"/>
    <cellStyle name="Normal 3 2 2 8 2 2 2 3 2" xfId="19605"/>
    <cellStyle name="Normal 3 2 2 8 2 2 2 4" xfId="19606"/>
    <cellStyle name="Normal 3 2 2 8 2 2 3" xfId="19607"/>
    <cellStyle name="Normal 3 2 2 8 2 2 3 2" xfId="19608"/>
    <cellStyle name="Normal 3 2 2 8 2 2 3 2 2" xfId="19609"/>
    <cellStyle name="Normal 3 2 2 8 2 2 3 3" xfId="19610"/>
    <cellStyle name="Normal 3 2 2 8 2 2 4" xfId="19611"/>
    <cellStyle name="Normal 3 2 2 8 2 2 4 2" xfId="19612"/>
    <cellStyle name="Normal 3 2 2 8 2 2 5" xfId="19613"/>
    <cellStyle name="Normal 3 2 2 8 2 3" xfId="19614"/>
    <cellStyle name="Normal 3 2 2 8 2 3 2" xfId="19615"/>
    <cellStyle name="Normal 3 2 2 8 2 3 2 2" xfId="19616"/>
    <cellStyle name="Normal 3 2 2 8 2 3 2 2 2" xfId="19617"/>
    <cellStyle name="Normal 3 2 2 8 2 3 2 3" xfId="19618"/>
    <cellStyle name="Normal 3 2 2 8 2 3 3" xfId="19619"/>
    <cellStyle name="Normal 3 2 2 8 2 3 3 2" xfId="19620"/>
    <cellStyle name="Normal 3 2 2 8 2 3 4" xfId="19621"/>
    <cellStyle name="Normal 3 2 2 8 2 4" xfId="19622"/>
    <cellStyle name="Normal 3 2 2 8 2 4 2" xfId="19623"/>
    <cellStyle name="Normal 3 2 2 8 2 4 2 2" xfId="19624"/>
    <cellStyle name="Normal 3 2 2 8 2 4 2 2 2" xfId="19625"/>
    <cellStyle name="Normal 3 2 2 8 2 4 2 3" xfId="19626"/>
    <cellStyle name="Normal 3 2 2 8 2 4 3" xfId="19627"/>
    <cellStyle name="Normal 3 2 2 8 2 4 3 2" xfId="19628"/>
    <cellStyle name="Normal 3 2 2 8 2 4 4" xfId="19629"/>
    <cellStyle name="Normal 3 2 2 8 2 5" xfId="19630"/>
    <cellStyle name="Normal 3 2 2 8 2 5 2" xfId="19631"/>
    <cellStyle name="Normal 3 2 2 8 2 5 2 2" xfId="19632"/>
    <cellStyle name="Normal 3 2 2 8 2 5 3" xfId="19633"/>
    <cellStyle name="Normal 3 2 2 8 2 6" xfId="19634"/>
    <cellStyle name="Normal 3 2 2 8 2 6 2" xfId="19635"/>
    <cellStyle name="Normal 3 2 2 8 2 7" xfId="19636"/>
    <cellStyle name="Normal 3 2 2 8 2 7 2" xfId="19637"/>
    <cellStyle name="Normal 3 2 2 8 2 8" xfId="19638"/>
    <cellStyle name="Normal 3 2 2 8 3" xfId="19639"/>
    <cellStyle name="Normal 3 2 2 8 3 2" xfId="19640"/>
    <cellStyle name="Normal 3 2 2 8 3 2 2" xfId="19641"/>
    <cellStyle name="Normal 3 2 2 8 3 2 2 2" xfId="19642"/>
    <cellStyle name="Normal 3 2 2 8 3 2 2 2 2" xfId="19643"/>
    <cellStyle name="Normal 3 2 2 8 3 2 2 3" xfId="19644"/>
    <cellStyle name="Normal 3 2 2 8 3 2 3" xfId="19645"/>
    <cellStyle name="Normal 3 2 2 8 3 2 3 2" xfId="19646"/>
    <cellStyle name="Normal 3 2 2 8 3 2 4" xfId="19647"/>
    <cellStyle name="Normal 3 2 2 8 3 3" xfId="19648"/>
    <cellStyle name="Normal 3 2 2 8 3 3 2" xfId="19649"/>
    <cellStyle name="Normal 3 2 2 8 3 3 2 2" xfId="19650"/>
    <cellStyle name="Normal 3 2 2 8 3 3 3" xfId="19651"/>
    <cellStyle name="Normal 3 2 2 8 3 4" xfId="19652"/>
    <cellStyle name="Normal 3 2 2 8 3 4 2" xfId="19653"/>
    <cellStyle name="Normal 3 2 2 8 3 5" xfId="19654"/>
    <cellStyle name="Normal 3 2 2 8 4" xfId="19655"/>
    <cellStyle name="Normal 3 2 2 8 4 2" xfId="19656"/>
    <cellStyle name="Normal 3 2 2 8 4 2 2" xfId="19657"/>
    <cellStyle name="Normal 3 2 2 8 4 2 2 2" xfId="19658"/>
    <cellStyle name="Normal 3 2 2 8 4 2 3" xfId="19659"/>
    <cellStyle name="Normal 3 2 2 8 4 3" xfId="19660"/>
    <cellStyle name="Normal 3 2 2 8 4 3 2" xfId="19661"/>
    <cellStyle name="Normal 3 2 2 8 4 4" xfId="19662"/>
    <cellStyle name="Normal 3 2 2 8 5" xfId="19663"/>
    <cellStyle name="Normal 3 2 2 8 5 2" xfId="19664"/>
    <cellStyle name="Normal 3 2 2 8 5 2 2" xfId="19665"/>
    <cellStyle name="Normal 3 2 2 8 5 2 2 2" xfId="19666"/>
    <cellStyle name="Normal 3 2 2 8 5 2 3" xfId="19667"/>
    <cellStyle name="Normal 3 2 2 8 5 3" xfId="19668"/>
    <cellStyle name="Normal 3 2 2 8 5 3 2" xfId="19669"/>
    <cellStyle name="Normal 3 2 2 8 5 4" xfId="19670"/>
    <cellStyle name="Normal 3 2 2 8 6" xfId="19671"/>
    <cellStyle name="Normal 3 2 2 8 6 2" xfId="19672"/>
    <cellStyle name="Normal 3 2 2 8 6 2 2" xfId="19673"/>
    <cellStyle name="Normal 3 2 2 8 6 3" xfId="19674"/>
    <cellStyle name="Normal 3 2 2 8 7" xfId="19675"/>
    <cellStyle name="Normal 3 2 2 8 7 2" xfId="19676"/>
    <cellStyle name="Normal 3 2 2 8 8" xfId="19677"/>
    <cellStyle name="Normal 3 2 2 8 8 2" xfId="19678"/>
    <cellStyle name="Normal 3 2 2 8 9" xfId="19679"/>
    <cellStyle name="Normal 3 2 2 9" xfId="19680"/>
    <cellStyle name="Normal 3 2 2 9 2" xfId="19681"/>
    <cellStyle name="Normal 3 2 2 9 2 2" xfId="19682"/>
    <cellStyle name="Normal 3 2 2 9 2 2 2" xfId="19683"/>
    <cellStyle name="Normal 3 2 2 9 2 2 2 2" xfId="19684"/>
    <cellStyle name="Normal 3 2 2 9 2 2 2 2 2" xfId="19685"/>
    <cellStyle name="Normal 3 2 2 9 2 2 2 3" xfId="19686"/>
    <cellStyle name="Normal 3 2 2 9 2 2 3" xfId="19687"/>
    <cellStyle name="Normal 3 2 2 9 2 2 3 2" xfId="19688"/>
    <cellStyle name="Normal 3 2 2 9 2 2 4" xfId="19689"/>
    <cellStyle name="Normal 3 2 2 9 2 3" xfId="19690"/>
    <cellStyle name="Normal 3 2 2 9 2 3 2" xfId="19691"/>
    <cellStyle name="Normal 3 2 2 9 2 3 2 2" xfId="19692"/>
    <cellStyle name="Normal 3 2 2 9 2 3 3" xfId="19693"/>
    <cellStyle name="Normal 3 2 2 9 2 4" xfId="19694"/>
    <cellStyle name="Normal 3 2 2 9 2 4 2" xfId="19695"/>
    <cellStyle name="Normal 3 2 2 9 2 5" xfId="19696"/>
    <cellStyle name="Normal 3 2 2 9 3" xfId="19697"/>
    <cellStyle name="Normal 3 2 2 9 3 2" xfId="19698"/>
    <cellStyle name="Normal 3 2 2 9 3 2 2" xfId="19699"/>
    <cellStyle name="Normal 3 2 2 9 3 2 2 2" xfId="19700"/>
    <cellStyle name="Normal 3 2 2 9 3 2 3" xfId="19701"/>
    <cellStyle name="Normal 3 2 2 9 3 3" xfId="19702"/>
    <cellStyle name="Normal 3 2 2 9 3 3 2" xfId="19703"/>
    <cellStyle name="Normal 3 2 2 9 3 4" xfId="19704"/>
    <cellStyle name="Normal 3 2 2 9 4" xfId="19705"/>
    <cellStyle name="Normal 3 2 2 9 4 2" xfId="19706"/>
    <cellStyle name="Normal 3 2 2 9 4 2 2" xfId="19707"/>
    <cellStyle name="Normal 3 2 2 9 4 2 2 2" xfId="19708"/>
    <cellStyle name="Normal 3 2 2 9 4 2 3" xfId="19709"/>
    <cellStyle name="Normal 3 2 2 9 4 3" xfId="19710"/>
    <cellStyle name="Normal 3 2 2 9 4 3 2" xfId="19711"/>
    <cellStyle name="Normal 3 2 2 9 4 4" xfId="19712"/>
    <cellStyle name="Normal 3 2 2 9 5" xfId="19713"/>
    <cellStyle name="Normal 3 2 2 9 5 2" xfId="19714"/>
    <cellStyle name="Normal 3 2 2 9 5 2 2" xfId="19715"/>
    <cellStyle name="Normal 3 2 2 9 5 3" xfId="19716"/>
    <cellStyle name="Normal 3 2 2 9 6" xfId="19717"/>
    <cellStyle name="Normal 3 2 2 9 6 2" xfId="19718"/>
    <cellStyle name="Normal 3 2 2 9 7" xfId="19719"/>
    <cellStyle name="Normal 3 2 2 9 7 2" xfId="19720"/>
    <cellStyle name="Normal 3 2 2 9 8" xfId="19721"/>
    <cellStyle name="Normal 3 2 2_Sheet1" xfId="19722"/>
    <cellStyle name="Normal 3 2 20" xfId="19723"/>
    <cellStyle name="Normal 3 2 20 2" xfId="19724"/>
    <cellStyle name="Normal 3 2 21" xfId="19725"/>
    <cellStyle name="Normal 3 2 3" xfId="1271"/>
    <cellStyle name="Normal 3 2 3 10" xfId="19726"/>
    <cellStyle name="Normal 3 2 3 10 2" xfId="19727"/>
    <cellStyle name="Normal 3 2 3 10 2 2" xfId="19728"/>
    <cellStyle name="Normal 3 2 3 10 2 2 2" xfId="19729"/>
    <cellStyle name="Normal 3 2 3 10 2 2 2 2" xfId="19730"/>
    <cellStyle name="Normal 3 2 3 10 2 2 2 2 2" xfId="19731"/>
    <cellStyle name="Normal 3 2 3 10 2 2 2 3" xfId="19732"/>
    <cellStyle name="Normal 3 2 3 10 2 2 3" xfId="19733"/>
    <cellStyle name="Normal 3 2 3 10 2 2 3 2" xfId="19734"/>
    <cellStyle name="Normal 3 2 3 10 2 2 4" xfId="19735"/>
    <cellStyle name="Normal 3 2 3 10 2 3" xfId="19736"/>
    <cellStyle name="Normal 3 2 3 10 2 3 2" xfId="19737"/>
    <cellStyle name="Normal 3 2 3 10 2 3 2 2" xfId="19738"/>
    <cellStyle name="Normal 3 2 3 10 2 3 3" xfId="19739"/>
    <cellStyle name="Normal 3 2 3 10 2 4" xfId="19740"/>
    <cellStyle name="Normal 3 2 3 10 2 4 2" xfId="19741"/>
    <cellStyle name="Normal 3 2 3 10 2 5" xfId="19742"/>
    <cellStyle name="Normal 3 2 3 10 3" xfId="19743"/>
    <cellStyle name="Normal 3 2 3 10 3 2" xfId="19744"/>
    <cellStyle name="Normal 3 2 3 10 3 2 2" xfId="19745"/>
    <cellStyle name="Normal 3 2 3 10 3 2 2 2" xfId="19746"/>
    <cellStyle name="Normal 3 2 3 10 3 2 3" xfId="19747"/>
    <cellStyle name="Normal 3 2 3 10 3 3" xfId="19748"/>
    <cellStyle name="Normal 3 2 3 10 3 3 2" xfId="19749"/>
    <cellStyle name="Normal 3 2 3 10 3 4" xfId="19750"/>
    <cellStyle name="Normal 3 2 3 10 4" xfId="19751"/>
    <cellStyle name="Normal 3 2 3 10 4 2" xfId="19752"/>
    <cellStyle name="Normal 3 2 3 10 4 2 2" xfId="19753"/>
    <cellStyle name="Normal 3 2 3 10 4 3" xfId="19754"/>
    <cellStyle name="Normal 3 2 3 10 5" xfId="19755"/>
    <cellStyle name="Normal 3 2 3 10 5 2" xfId="19756"/>
    <cellStyle name="Normal 3 2 3 10 6" xfId="19757"/>
    <cellStyle name="Normal 3 2 3 11" xfId="19758"/>
    <cellStyle name="Normal 3 2 3 11 2" xfId="19759"/>
    <cellStyle name="Normal 3 2 3 11 2 2" xfId="19760"/>
    <cellStyle name="Normal 3 2 3 11 2 2 2" xfId="19761"/>
    <cellStyle name="Normal 3 2 3 11 2 2 2 2" xfId="19762"/>
    <cellStyle name="Normal 3 2 3 11 2 2 2 2 2" xfId="19763"/>
    <cellStyle name="Normal 3 2 3 11 2 2 2 3" xfId="19764"/>
    <cellStyle name="Normal 3 2 3 11 2 2 3" xfId="19765"/>
    <cellStyle name="Normal 3 2 3 11 2 2 3 2" xfId="19766"/>
    <cellStyle name="Normal 3 2 3 11 2 2 4" xfId="19767"/>
    <cellStyle name="Normal 3 2 3 11 2 3" xfId="19768"/>
    <cellStyle name="Normal 3 2 3 11 2 3 2" xfId="19769"/>
    <cellStyle name="Normal 3 2 3 11 2 3 2 2" xfId="19770"/>
    <cellStyle name="Normal 3 2 3 11 2 3 3" xfId="19771"/>
    <cellStyle name="Normal 3 2 3 11 2 4" xfId="19772"/>
    <cellStyle name="Normal 3 2 3 11 2 4 2" xfId="19773"/>
    <cellStyle name="Normal 3 2 3 11 2 5" xfId="19774"/>
    <cellStyle name="Normal 3 2 3 11 3" xfId="19775"/>
    <cellStyle name="Normal 3 2 3 11 3 2" xfId="19776"/>
    <cellStyle name="Normal 3 2 3 11 3 2 2" xfId="19777"/>
    <cellStyle name="Normal 3 2 3 11 3 2 2 2" xfId="19778"/>
    <cellStyle name="Normal 3 2 3 11 3 2 3" xfId="19779"/>
    <cellStyle name="Normal 3 2 3 11 3 3" xfId="19780"/>
    <cellStyle name="Normal 3 2 3 11 3 3 2" xfId="19781"/>
    <cellStyle name="Normal 3 2 3 11 3 4" xfId="19782"/>
    <cellStyle name="Normal 3 2 3 11 4" xfId="19783"/>
    <cellStyle name="Normal 3 2 3 11 4 2" xfId="19784"/>
    <cellStyle name="Normal 3 2 3 11 4 2 2" xfId="19785"/>
    <cellStyle name="Normal 3 2 3 11 4 3" xfId="19786"/>
    <cellStyle name="Normal 3 2 3 11 5" xfId="19787"/>
    <cellStyle name="Normal 3 2 3 11 5 2" xfId="19788"/>
    <cellStyle name="Normal 3 2 3 11 6" xfId="19789"/>
    <cellStyle name="Normal 3 2 3 12" xfId="19790"/>
    <cellStyle name="Normal 3 2 3 12 2" xfId="19791"/>
    <cellStyle name="Normal 3 2 3 12 2 2" xfId="19792"/>
    <cellStyle name="Normal 3 2 3 12 2 2 2" xfId="19793"/>
    <cellStyle name="Normal 3 2 3 12 2 2 2 2" xfId="19794"/>
    <cellStyle name="Normal 3 2 3 12 2 2 3" xfId="19795"/>
    <cellStyle name="Normal 3 2 3 12 2 3" xfId="19796"/>
    <cellStyle name="Normal 3 2 3 12 2 3 2" xfId="19797"/>
    <cellStyle name="Normal 3 2 3 12 2 4" xfId="19798"/>
    <cellStyle name="Normal 3 2 3 12 3" xfId="19799"/>
    <cellStyle name="Normal 3 2 3 12 3 2" xfId="19800"/>
    <cellStyle name="Normal 3 2 3 12 3 2 2" xfId="19801"/>
    <cellStyle name="Normal 3 2 3 12 3 3" xfId="19802"/>
    <cellStyle name="Normal 3 2 3 12 4" xfId="19803"/>
    <cellStyle name="Normal 3 2 3 12 4 2" xfId="19804"/>
    <cellStyle name="Normal 3 2 3 12 5" xfId="19805"/>
    <cellStyle name="Normal 3 2 3 13" xfId="19806"/>
    <cellStyle name="Normal 3 2 3 13 2" xfId="19807"/>
    <cellStyle name="Normal 3 2 3 13 2 2" xfId="19808"/>
    <cellStyle name="Normal 3 2 3 13 2 2 2" xfId="19809"/>
    <cellStyle name="Normal 3 2 3 13 2 3" xfId="19810"/>
    <cellStyle name="Normal 3 2 3 13 3" xfId="19811"/>
    <cellStyle name="Normal 3 2 3 13 3 2" xfId="19812"/>
    <cellStyle name="Normal 3 2 3 13 4" xfId="19813"/>
    <cellStyle name="Normal 3 2 3 14" xfId="19814"/>
    <cellStyle name="Normal 3 2 3 14 2" xfId="19815"/>
    <cellStyle name="Normal 3 2 3 14 2 2" xfId="19816"/>
    <cellStyle name="Normal 3 2 3 14 2 2 2" xfId="19817"/>
    <cellStyle name="Normal 3 2 3 14 2 3" xfId="19818"/>
    <cellStyle name="Normal 3 2 3 14 3" xfId="19819"/>
    <cellStyle name="Normal 3 2 3 14 3 2" xfId="19820"/>
    <cellStyle name="Normal 3 2 3 14 4" xfId="19821"/>
    <cellStyle name="Normal 3 2 3 15" xfId="19822"/>
    <cellStyle name="Normal 3 2 3 15 2" xfId="19823"/>
    <cellStyle name="Normal 3 2 3 15 2 2" xfId="19824"/>
    <cellStyle name="Normal 3 2 3 15 2 2 2" xfId="19825"/>
    <cellStyle name="Normal 3 2 3 15 2 3" xfId="19826"/>
    <cellStyle name="Normal 3 2 3 15 3" xfId="19827"/>
    <cellStyle name="Normal 3 2 3 15 3 2" xfId="19828"/>
    <cellStyle name="Normal 3 2 3 15 4" xfId="19829"/>
    <cellStyle name="Normal 3 2 3 16" xfId="19830"/>
    <cellStyle name="Normal 3 2 3 16 2" xfId="19831"/>
    <cellStyle name="Normal 3 2 3 16 2 2" xfId="19832"/>
    <cellStyle name="Normal 3 2 3 16 3" xfId="19833"/>
    <cellStyle name="Normal 3 2 3 17" xfId="19834"/>
    <cellStyle name="Normal 3 2 3 17 2" xfId="19835"/>
    <cellStyle name="Normal 3 2 3 18" xfId="19836"/>
    <cellStyle name="Normal 3 2 3 18 2" xfId="19837"/>
    <cellStyle name="Normal 3 2 3 19" xfId="19838"/>
    <cellStyle name="Normal 3 2 3 2" xfId="19839"/>
    <cellStyle name="Normal 3 2 3 2 10" xfId="19840"/>
    <cellStyle name="Normal 3 2 3 2 10 2" xfId="19841"/>
    <cellStyle name="Normal 3 2 3 2 10 2 2" xfId="19842"/>
    <cellStyle name="Normal 3 2 3 2 10 2 2 2" xfId="19843"/>
    <cellStyle name="Normal 3 2 3 2 10 2 2 2 2" xfId="19844"/>
    <cellStyle name="Normal 3 2 3 2 10 2 2 2 2 2" xfId="19845"/>
    <cellStyle name="Normal 3 2 3 2 10 2 2 2 3" xfId="19846"/>
    <cellStyle name="Normal 3 2 3 2 10 2 2 3" xfId="19847"/>
    <cellStyle name="Normal 3 2 3 2 10 2 2 3 2" xfId="19848"/>
    <cellStyle name="Normal 3 2 3 2 10 2 2 4" xfId="19849"/>
    <cellStyle name="Normal 3 2 3 2 10 2 3" xfId="19850"/>
    <cellStyle name="Normal 3 2 3 2 10 2 3 2" xfId="19851"/>
    <cellStyle name="Normal 3 2 3 2 10 2 3 2 2" xfId="19852"/>
    <cellStyle name="Normal 3 2 3 2 10 2 3 3" xfId="19853"/>
    <cellStyle name="Normal 3 2 3 2 10 2 4" xfId="19854"/>
    <cellStyle name="Normal 3 2 3 2 10 2 4 2" xfId="19855"/>
    <cellStyle name="Normal 3 2 3 2 10 2 5" xfId="19856"/>
    <cellStyle name="Normal 3 2 3 2 10 3" xfId="19857"/>
    <cellStyle name="Normal 3 2 3 2 10 3 2" xfId="19858"/>
    <cellStyle name="Normal 3 2 3 2 10 3 2 2" xfId="19859"/>
    <cellStyle name="Normal 3 2 3 2 10 3 2 2 2" xfId="19860"/>
    <cellStyle name="Normal 3 2 3 2 10 3 2 3" xfId="19861"/>
    <cellStyle name="Normal 3 2 3 2 10 3 3" xfId="19862"/>
    <cellStyle name="Normal 3 2 3 2 10 3 3 2" xfId="19863"/>
    <cellStyle name="Normal 3 2 3 2 10 3 4" xfId="19864"/>
    <cellStyle name="Normal 3 2 3 2 10 4" xfId="19865"/>
    <cellStyle name="Normal 3 2 3 2 10 4 2" xfId="19866"/>
    <cellStyle name="Normal 3 2 3 2 10 4 2 2" xfId="19867"/>
    <cellStyle name="Normal 3 2 3 2 10 4 3" xfId="19868"/>
    <cellStyle name="Normal 3 2 3 2 10 5" xfId="19869"/>
    <cellStyle name="Normal 3 2 3 2 10 5 2" xfId="19870"/>
    <cellStyle name="Normal 3 2 3 2 10 6" xfId="19871"/>
    <cellStyle name="Normal 3 2 3 2 11" xfId="19872"/>
    <cellStyle name="Normal 3 2 3 2 11 2" xfId="19873"/>
    <cellStyle name="Normal 3 2 3 2 11 2 2" xfId="19874"/>
    <cellStyle name="Normal 3 2 3 2 11 2 2 2" xfId="19875"/>
    <cellStyle name="Normal 3 2 3 2 11 2 2 2 2" xfId="19876"/>
    <cellStyle name="Normal 3 2 3 2 11 2 2 3" xfId="19877"/>
    <cellStyle name="Normal 3 2 3 2 11 2 3" xfId="19878"/>
    <cellStyle name="Normal 3 2 3 2 11 2 3 2" xfId="19879"/>
    <cellStyle name="Normal 3 2 3 2 11 2 4" xfId="19880"/>
    <cellStyle name="Normal 3 2 3 2 11 3" xfId="19881"/>
    <cellStyle name="Normal 3 2 3 2 11 3 2" xfId="19882"/>
    <cellStyle name="Normal 3 2 3 2 11 3 2 2" xfId="19883"/>
    <cellStyle name="Normal 3 2 3 2 11 3 3" xfId="19884"/>
    <cellStyle name="Normal 3 2 3 2 11 4" xfId="19885"/>
    <cellStyle name="Normal 3 2 3 2 11 4 2" xfId="19886"/>
    <cellStyle name="Normal 3 2 3 2 11 5" xfId="19887"/>
    <cellStyle name="Normal 3 2 3 2 12" xfId="19888"/>
    <cellStyle name="Normal 3 2 3 2 12 2" xfId="19889"/>
    <cellStyle name="Normal 3 2 3 2 12 2 2" xfId="19890"/>
    <cellStyle name="Normal 3 2 3 2 12 2 2 2" xfId="19891"/>
    <cellStyle name="Normal 3 2 3 2 12 2 3" xfId="19892"/>
    <cellStyle name="Normal 3 2 3 2 12 3" xfId="19893"/>
    <cellStyle name="Normal 3 2 3 2 12 3 2" xfId="19894"/>
    <cellStyle name="Normal 3 2 3 2 12 4" xfId="19895"/>
    <cellStyle name="Normal 3 2 3 2 13" xfId="19896"/>
    <cellStyle name="Normal 3 2 3 2 13 2" xfId="19897"/>
    <cellStyle name="Normal 3 2 3 2 13 2 2" xfId="19898"/>
    <cellStyle name="Normal 3 2 3 2 13 2 2 2" xfId="19899"/>
    <cellStyle name="Normal 3 2 3 2 13 2 3" xfId="19900"/>
    <cellStyle name="Normal 3 2 3 2 13 3" xfId="19901"/>
    <cellStyle name="Normal 3 2 3 2 13 3 2" xfId="19902"/>
    <cellStyle name="Normal 3 2 3 2 13 4" xfId="19903"/>
    <cellStyle name="Normal 3 2 3 2 14" xfId="19904"/>
    <cellStyle name="Normal 3 2 3 2 14 2" xfId="19905"/>
    <cellStyle name="Normal 3 2 3 2 14 2 2" xfId="19906"/>
    <cellStyle name="Normal 3 2 3 2 14 2 2 2" xfId="19907"/>
    <cellStyle name="Normal 3 2 3 2 14 2 3" xfId="19908"/>
    <cellStyle name="Normal 3 2 3 2 14 3" xfId="19909"/>
    <cellStyle name="Normal 3 2 3 2 14 3 2" xfId="19910"/>
    <cellStyle name="Normal 3 2 3 2 14 4" xfId="19911"/>
    <cellStyle name="Normal 3 2 3 2 15" xfId="19912"/>
    <cellStyle name="Normal 3 2 3 2 15 2" xfId="19913"/>
    <cellStyle name="Normal 3 2 3 2 15 2 2" xfId="19914"/>
    <cellStyle name="Normal 3 2 3 2 15 3" xfId="19915"/>
    <cellStyle name="Normal 3 2 3 2 16" xfId="19916"/>
    <cellStyle name="Normal 3 2 3 2 16 2" xfId="19917"/>
    <cellStyle name="Normal 3 2 3 2 17" xfId="19918"/>
    <cellStyle name="Normal 3 2 3 2 17 2" xfId="19919"/>
    <cellStyle name="Normal 3 2 3 2 18" xfId="19920"/>
    <cellStyle name="Normal 3 2 3 2 2" xfId="19921"/>
    <cellStyle name="Normal 3 2 3 2 2 10" xfId="19922"/>
    <cellStyle name="Normal 3 2 3 2 2 10 2" xfId="19923"/>
    <cellStyle name="Normal 3 2 3 2 2 10 2 2" xfId="19924"/>
    <cellStyle name="Normal 3 2 3 2 2 10 2 2 2" xfId="19925"/>
    <cellStyle name="Normal 3 2 3 2 2 10 2 3" xfId="19926"/>
    <cellStyle name="Normal 3 2 3 2 2 10 3" xfId="19927"/>
    <cellStyle name="Normal 3 2 3 2 2 10 3 2" xfId="19928"/>
    <cellStyle name="Normal 3 2 3 2 2 10 4" xfId="19929"/>
    <cellStyle name="Normal 3 2 3 2 2 11" xfId="19930"/>
    <cellStyle name="Normal 3 2 3 2 2 11 2" xfId="19931"/>
    <cellStyle name="Normal 3 2 3 2 2 11 2 2" xfId="19932"/>
    <cellStyle name="Normal 3 2 3 2 2 11 2 2 2" xfId="19933"/>
    <cellStyle name="Normal 3 2 3 2 2 11 2 3" xfId="19934"/>
    <cellStyle name="Normal 3 2 3 2 2 11 3" xfId="19935"/>
    <cellStyle name="Normal 3 2 3 2 2 11 3 2" xfId="19936"/>
    <cellStyle name="Normal 3 2 3 2 2 11 4" xfId="19937"/>
    <cellStyle name="Normal 3 2 3 2 2 12" xfId="19938"/>
    <cellStyle name="Normal 3 2 3 2 2 12 2" xfId="19939"/>
    <cellStyle name="Normal 3 2 3 2 2 12 2 2" xfId="19940"/>
    <cellStyle name="Normal 3 2 3 2 2 12 2 2 2" xfId="19941"/>
    <cellStyle name="Normal 3 2 3 2 2 12 2 3" xfId="19942"/>
    <cellStyle name="Normal 3 2 3 2 2 12 3" xfId="19943"/>
    <cellStyle name="Normal 3 2 3 2 2 12 3 2" xfId="19944"/>
    <cellStyle name="Normal 3 2 3 2 2 12 4" xfId="19945"/>
    <cellStyle name="Normal 3 2 3 2 2 13" xfId="19946"/>
    <cellStyle name="Normal 3 2 3 2 2 13 2" xfId="19947"/>
    <cellStyle name="Normal 3 2 3 2 2 13 2 2" xfId="19948"/>
    <cellStyle name="Normal 3 2 3 2 2 13 3" xfId="19949"/>
    <cellStyle name="Normal 3 2 3 2 2 14" xfId="19950"/>
    <cellStyle name="Normal 3 2 3 2 2 14 2" xfId="19951"/>
    <cellStyle name="Normal 3 2 3 2 2 15" xfId="19952"/>
    <cellStyle name="Normal 3 2 3 2 2 15 2" xfId="19953"/>
    <cellStyle name="Normal 3 2 3 2 2 16" xfId="19954"/>
    <cellStyle name="Normal 3 2 3 2 2 2" xfId="19955"/>
    <cellStyle name="Normal 3 2 3 2 2 2 10" xfId="19956"/>
    <cellStyle name="Normal 3 2 3 2 2 2 2" xfId="19957"/>
    <cellStyle name="Normal 3 2 3 2 2 2 2 2" xfId="19958"/>
    <cellStyle name="Normal 3 2 3 2 2 2 2 2 2" xfId="19959"/>
    <cellStyle name="Normal 3 2 3 2 2 2 2 2 2 2" xfId="19960"/>
    <cellStyle name="Normal 3 2 3 2 2 2 2 2 2 2 2" xfId="19961"/>
    <cellStyle name="Normal 3 2 3 2 2 2 2 2 2 2 2 2" xfId="19962"/>
    <cellStyle name="Normal 3 2 3 2 2 2 2 2 2 2 2 2 2" xfId="19963"/>
    <cellStyle name="Normal 3 2 3 2 2 2 2 2 2 2 2 3" xfId="19964"/>
    <cellStyle name="Normal 3 2 3 2 2 2 2 2 2 2 3" xfId="19965"/>
    <cellStyle name="Normal 3 2 3 2 2 2 2 2 2 2 3 2" xfId="19966"/>
    <cellStyle name="Normal 3 2 3 2 2 2 2 2 2 2 4" xfId="19967"/>
    <cellStyle name="Normal 3 2 3 2 2 2 2 2 2 3" xfId="19968"/>
    <cellStyle name="Normal 3 2 3 2 2 2 2 2 2 3 2" xfId="19969"/>
    <cellStyle name="Normal 3 2 3 2 2 2 2 2 2 3 2 2" xfId="19970"/>
    <cellStyle name="Normal 3 2 3 2 2 2 2 2 2 3 3" xfId="19971"/>
    <cellStyle name="Normal 3 2 3 2 2 2 2 2 2 4" xfId="19972"/>
    <cellStyle name="Normal 3 2 3 2 2 2 2 2 2 4 2" xfId="19973"/>
    <cellStyle name="Normal 3 2 3 2 2 2 2 2 2 5" xfId="19974"/>
    <cellStyle name="Normal 3 2 3 2 2 2 2 2 3" xfId="19975"/>
    <cellStyle name="Normal 3 2 3 2 2 2 2 2 3 2" xfId="19976"/>
    <cellStyle name="Normal 3 2 3 2 2 2 2 2 3 2 2" xfId="19977"/>
    <cellStyle name="Normal 3 2 3 2 2 2 2 2 3 2 2 2" xfId="19978"/>
    <cellStyle name="Normal 3 2 3 2 2 2 2 2 3 2 3" xfId="19979"/>
    <cellStyle name="Normal 3 2 3 2 2 2 2 2 3 3" xfId="19980"/>
    <cellStyle name="Normal 3 2 3 2 2 2 2 2 3 3 2" xfId="19981"/>
    <cellStyle name="Normal 3 2 3 2 2 2 2 2 3 4" xfId="19982"/>
    <cellStyle name="Normal 3 2 3 2 2 2 2 2 4" xfId="19983"/>
    <cellStyle name="Normal 3 2 3 2 2 2 2 2 4 2" xfId="19984"/>
    <cellStyle name="Normal 3 2 3 2 2 2 2 2 4 2 2" xfId="19985"/>
    <cellStyle name="Normal 3 2 3 2 2 2 2 2 4 2 2 2" xfId="19986"/>
    <cellStyle name="Normal 3 2 3 2 2 2 2 2 4 2 3" xfId="19987"/>
    <cellStyle name="Normal 3 2 3 2 2 2 2 2 4 3" xfId="19988"/>
    <cellStyle name="Normal 3 2 3 2 2 2 2 2 4 3 2" xfId="19989"/>
    <cellStyle name="Normal 3 2 3 2 2 2 2 2 4 4" xfId="19990"/>
    <cellStyle name="Normal 3 2 3 2 2 2 2 2 5" xfId="19991"/>
    <cellStyle name="Normal 3 2 3 2 2 2 2 2 5 2" xfId="19992"/>
    <cellStyle name="Normal 3 2 3 2 2 2 2 2 5 2 2" xfId="19993"/>
    <cellStyle name="Normal 3 2 3 2 2 2 2 2 5 3" xfId="19994"/>
    <cellStyle name="Normal 3 2 3 2 2 2 2 2 6" xfId="19995"/>
    <cellStyle name="Normal 3 2 3 2 2 2 2 2 6 2" xfId="19996"/>
    <cellStyle name="Normal 3 2 3 2 2 2 2 2 7" xfId="19997"/>
    <cellStyle name="Normal 3 2 3 2 2 2 2 2 7 2" xfId="19998"/>
    <cellStyle name="Normal 3 2 3 2 2 2 2 2 8" xfId="19999"/>
    <cellStyle name="Normal 3 2 3 2 2 2 2 3" xfId="20000"/>
    <cellStyle name="Normal 3 2 3 2 2 2 2 3 2" xfId="20001"/>
    <cellStyle name="Normal 3 2 3 2 2 2 2 3 2 2" xfId="20002"/>
    <cellStyle name="Normal 3 2 3 2 2 2 2 3 2 2 2" xfId="20003"/>
    <cellStyle name="Normal 3 2 3 2 2 2 2 3 2 2 2 2" xfId="20004"/>
    <cellStyle name="Normal 3 2 3 2 2 2 2 3 2 2 3" xfId="20005"/>
    <cellStyle name="Normal 3 2 3 2 2 2 2 3 2 3" xfId="20006"/>
    <cellStyle name="Normal 3 2 3 2 2 2 2 3 2 3 2" xfId="20007"/>
    <cellStyle name="Normal 3 2 3 2 2 2 2 3 2 4" xfId="20008"/>
    <cellStyle name="Normal 3 2 3 2 2 2 2 3 3" xfId="20009"/>
    <cellStyle name="Normal 3 2 3 2 2 2 2 3 3 2" xfId="20010"/>
    <cellStyle name="Normal 3 2 3 2 2 2 2 3 3 2 2" xfId="20011"/>
    <cellStyle name="Normal 3 2 3 2 2 2 2 3 3 3" xfId="20012"/>
    <cellStyle name="Normal 3 2 3 2 2 2 2 3 4" xfId="20013"/>
    <cellStyle name="Normal 3 2 3 2 2 2 2 3 4 2" xfId="20014"/>
    <cellStyle name="Normal 3 2 3 2 2 2 2 3 5" xfId="20015"/>
    <cellStyle name="Normal 3 2 3 2 2 2 2 4" xfId="20016"/>
    <cellStyle name="Normal 3 2 3 2 2 2 2 4 2" xfId="20017"/>
    <cellStyle name="Normal 3 2 3 2 2 2 2 4 2 2" xfId="20018"/>
    <cellStyle name="Normal 3 2 3 2 2 2 2 4 2 2 2" xfId="20019"/>
    <cellStyle name="Normal 3 2 3 2 2 2 2 4 2 3" xfId="20020"/>
    <cellStyle name="Normal 3 2 3 2 2 2 2 4 3" xfId="20021"/>
    <cellStyle name="Normal 3 2 3 2 2 2 2 4 3 2" xfId="20022"/>
    <cellStyle name="Normal 3 2 3 2 2 2 2 4 4" xfId="20023"/>
    <cellStyle name="Normal 3 2 3 2 2 2 2 5" xfId="20024"/>
    <cellStyle name="Normal 3 2 3 2 2 2 2 5 2" xfId="20025"/>
    <cellStyle name="Normal 3 2 3 2 2 2 2 5 2 2" xfId="20026"/>
    <cellStyle name="Normal 3 2 3 2 2 2 2 5 2 2 2" xfId="20027"/>
    <cellStyle name="Normal 3 2 3 2 2 2 2 5 2 3" xfId="20028"/>
    <cellStyle name="Normal 3 2 3 2 2 2 2 5 3" xfId="20029"/>
    <cellStyle name="Normal 3 2 3 2 2 2 2 5 3 2" xfId="20030"/>
    <cellStyle name="Normal 3 2 3 2 2 2 2 5 4" xfId="20031"/>
    <cellStyle name="Normal 3 2 3 2 2 2 2 6" xfId="20032"/>
    <cellStyle name="Normal 3 2 3 2 2 2 2 6 2" xfId="20033"/>
    <cellStyle name="Normal 3 2 3 2 2 2 2 6 2 2" xfId="20034"/>
    <cellStyle name="Normal 3 2 3 2 2 2 2 6 3" xfId="20035"/>
    <cellStyle name="Normal 3 2 3 2 2 2 2 7" xfId="20036"/>
    <cellStyle name="Normal 3 2 3 2 2 2 2 7 2" xfId="20037"/>
    <cellStyle name="Normal 3 2 3 2 2 2 2 8" xfId="20038"/>
    <cellStyle name="Normal 3 2 3 2 2 2 2 8 2" xfId="20039"/>
    <cellStyle name="Normal 3 2 3 2 2 2 2 9" xfId="20040"/>
    <cellStyle name="Normal 3 2 3 2 2 2 3" xfId="20041"/>
    <cellStyle name="Normal 3 2 3 2 2 2 3 2" xfId="20042"/>
    <cellStyle name="Normal 3 2 3 2 2 2 3 2 2" xfId="20043"/>
    <cellStyle name="Normal 3 2 3 2 2 2 3 2 2 2" xfId="20044"/>
    <cellStyle name="Normal 3 2 3 2 2 2 3 2 2 2 2" xfId="20045"/>
    <cellStyle name="Normal 3 2 3 2 2 2 3 2 2 2 2 2" xfId="20046"/>
    <cellStyle name="Normal 3 2 3 2 2 2 3 2 2 2 3" xfId="20047"/>
    <cellStyle name="Normal 3 2 3 2 2 2 3 2 2 3" xfId="20048"/>
    <cellStyle name="Normal 3 2 3 2 2 2 3 2 2 3 2" xfId="20049"/>
    <cellStyle name="Normal 3 2 3 2 2 2 3 2 2 4" xfId="20050"/>
    <cellStyle name="Normal 3 2 3 2 2 2 3 2 3" xfId="20051"/>
    <cellStyle name="Normal 3 2 3 2 2 2 3 2 3 2" xfId="20052"/>
    <cellStyle name="Normal 3 2 3 2 2 2 3 2 3 2 2" xfId="20053"/>
    <cellStyle name="Normal 3 2 3 2 2 2 3 2 3 3" xfId="20054"/>
    <cellStyle name="Normal 3 2 3 2 2 2 3 2 4" xfId="20055"/>
    <cellStyle name="Normal 3 2 3 2 2 2 3 2 4 2" xfId="20056"/>
    <cellStyle name="Normal 3 2 3 2 2 2 3 2 5" xfId="20057"/>
    <cellStyle name="Normal 3 2 3 2 2 2 3 3" xfId="20058"/>
    <cellStyle name="Normal 3 2 3 2 2 2 3 3 2" xfId="20059"/>
    <cellStyle name="Normal 3 2 3 2 2 2 3 3 2 2" xfId="20060"/>
    <cellStyle name="Normal 3 2 3 2 2 2 3 3 2 2 2" xfId="20061"/>
    <cellStyle name="Normal 3 2 3 2 2 2 3 3 2 3" xfId="20062"/>
    <cellStyle name="Normal 3 2 3 2 2 2 3 3 3" xfId="20063"/>
    <cellStyle name="Normal 3 2 3 2 2 2 3 3 3 2" xfId="20064"/>
    <cellStyle name="Normal 3 2 3 2 2 2 3 3 4" xfId="20065"/>
    <cellStyle name="Normal 3 2 3 2 2 2 3 4" xfId="20066"/>
    <cellStyle name="Normal 3 2 3 2 2 2 3 4 2" xfId="20067"/>
    <cellStyle name="Normal 3 2 3 2 2 2 3 4 2 2" xfId="20068"/>
    <cellStyle name="Normal 3 2 3 2 2 2 3 4 2 2 2" xfId="20069"/>
    <cellStyle name="Normal 3 2 3 2 2 2 3 4 2 3" xfId="20070"/>
    <cellStyle name="Normal 3 2 3 2 2 2 3 4 3" xfId="20071"/>
    <cellStyle name="Normal 3 2 3 2 2 2 3 4 3 2" xfId="20072"/>
    <cellStyle name="Normal 3 2 3 2 2 2 3 4 4" xfId="20073"/>
    <cellStyle name="Normal 3 2 3 2 2 2 3 5" xfId="20074"/>
    <cellStyle name="Normal 3 2 3 2 2 2 3 5 2" xfId="20075"/>
    <cellStyle name="Normal 3 2 3 2 2 2 3 5 2 2" xfId="20076"/>
    <cellStyle name="Normal 3 2 3 2 2 2 3 5 3" xfId="20077"/>
    <cellStyle name="Normal 3 2 3 2 2 2 3 6" xfId="20078"/>
    <cellStyle name="Normal 3 2 3 2 2 2 3 6 2" xfId="20079"/>
    <cellStyle name="Normal 3 2 3 2 2 2 3 7" xfId="20080"/>
    <cellStyle name="Normal 3 2 3 2 2 2 3 7 2" xfId="20081"/>
    <cellStyle name="Normal 3 2 3 2 2 2 3 8" xfId="20082"/>
    <cellStyle name="Normal 3 2 3 2 2 2 4" xfId="20083"/>
    <cellStyle name="Normal 3 2 3 2 2 2 4 2" xfId="20084"/>
    <cellStyle name="Normal 3 2 3 2 2 2 4 2 2" xfId="20085"/>
    <cellStyle name="Normal 3 2 3 2 2 2 4 2 2 2" xfId="20086"/>
    <cellStyle name="Normal 3 2 3 2 2 2 4 2 2 2 2" xfId="20087"/>
    <cellStyle name="Normal 3 2 3 2 2 2 4 2 2 3" xfId="20088"/>
    <cellStyle name="Normal 3 2 3 2 2 2 4 2 3" xfId="20089"/>
    <cellStyle name="Normal 3 2 3 2 2 2 4 2 3 2" xfId="20090"/>
    <cellStyle name="Normal 3 2 3 2 2 2 4 2 4" xfId="20091"/>
    <cellStyle name="Normal 3 2 3 2 2 2 4 3" xfId="20092"/>
    <cellStyle name="Normal 3 2 3 2 2 2 4 3 2" xfId="20093"/>
    <cellStyle name="Normal 3 2 3 2 2 2 4 3 2 2" xfId="20094"/>
    <cellStyle name="Normal 3 2 3 2 2 2 4 3 3" xfId="20095"/>
    <cellStyle name="Normal 3 2 3 2 2 2 4 4" xfId="20096"/>
    <cellStyle name="Normal 3 2 3 2 2 2 4 4 2" xfId="20097"/>
    <cellStyle name="Normal 3 2 3 2 2 2 4 5" xfId="20098"/>
    <cellStyle name="Normal 3 2 3 2 2 2 5" xfId="20099"/>
    <cellStyle name="Normal 3 2 3 2 2 2 5 2" xfId="20100"/>
    <cellStyle name="Normal 3 2 3 2 2 2 5 2 2" xfId="20101"/>
    <cellStyle name="Normal 3 2 3 2 2 2 5 2 2 2" xfId="20102"/>
    <cellStyle name="Normal 3 2 3 2 2 2 5 2 3" xfId="20103"/>
    <cellStyle name="Normal 3 2 3 2 2 2 5 3" xfId="20104"/>
    <cellStyle name="Normal 3 2 3 2 2 2 5 3 2" xfId="20105"/>
    <cellStyle name="Normal 3 2 3 2 2 2 5 4" xfId="20106"/>
    <cellStyle name="Normal 3 2 3 2 2 2 6" xfId="20107"/>
    <cellStyle name="Normal 3 2 3 2 2 2 6 2" xfId="20108"/>
    <cellStyle name="Normal 3 2 3 2 2 2 6 2 2" xfId="20109"/>
    <cellStyle name="Normal 3 2 3 2 2 2 6 2 2 2" xfId="20110"/>
    <cellStyle name="Normal 3 2 3 2 2 2 6 2 3" xfId="20111"/>
    <cellStyle name="Normal 3 2 3 2 2 2 6 3" xfId="20112"/>
    <cellStyle name="Normal 3 2 3 2 2 2 6 3 2" xfId="20113"/>
    <cellStyle name="Normal 3 2 3 2 2 2 6 4" xfId="20114"/>
    <cellStyle name="Normal 3 2 3 2 2 2 7" xfId="20115"/>
    <cellStyle name="Normal 3 2 3 2 2 2 7 2" xfId="20116"/>
    <cellStyle name="Normal 3 2 3 2 2 2 7 2 2" xfId="20117"/>
    <cellStyle name="Normal 3 2 3 2 2 2 7 3" xfId="20118"/>
    <cellStyle name="Normal 3 2 3 2 2 2 8" xfId="20119"/>
    <cellStyle name="Normal 3 2 3 2 2 2 8 2" xfId="20120"/>
    <cellStyle name="Normal 3 2 3 2 2 2 9" xfId="20121"/>
    <cellStyle name="Normal 3 2 3 2 2 2 9 2" xfId="20122"/>
    <cellStyle name="Normal 3 2 3 2 2 3" xfId="20123"/>
    <cellStyle name="Normal 3 2 3 2 2 3 10" xfId="20124"/>
    <cellStyle name="Normal 3 2 3 2 2 3 2" xfId="20125"/>
    <cellStyle name="Normal 3 2 3 2 2 3 2 2" xfId="20126"/>
    <cellStyle name="Normal 3 2 3 2 2 3 2 2 2" xfId="20127"/>
    <cellStyle name="Normal 3 2 3 2 2 3 2 2 2 2" xfId="20128"/>
    <cellStyle name="Normal 3 2 3 2 2 3 2 2 2 2 2" xfId="20129"/>
    <cellStyle name="Normal 3 2 3 2 2 3 2 2 2 2 2 2" xfId="20130"/>
    <cellStyle name="Normal 3 2 3 2 2 3 2 2 2 2 2 2 2" xfId="20131"/>
    <cellStyle name="Normal 3 2 3 2 2 3 2 2 2 2 2 3" xfId="20132"/>
    <cellStyle name="Normal 3 2 3 2 2 3 2 2 2 2 3" xfId="20133"/>
    <cellStyle name="Normal 3 2 3 2 2 3 2 2 2 2 3 2" xfId="20134"/>
    <cellStyle name="Normal 3 2 3 2 2 3 2 2 2 2 4" xfId="20135"/>
    <cellStyle name="Normal 3 2 3 2 2 3 2 2 2 3" xfId="20136"/>
    <cellStyle name="Normal 3 2 3 2 2 3 2 2 2 3 2" xfId="20137"/>
    <cellStyle name="Normal 3 2 3 2 2 3 2 2 2 3 2 2" xfId="20138"/>
    <cellStyle name="Normal 3 2 3 2 2 3 2 2 2 3 3" xfId="20139"/>
    <cellStyle name="Normal 3 2 3 2 2 3 2 2 2 4" xfId="20140"/>
    <cellStyle name="Normal 3 2 3 2 2 3 2 2 2 4 2" xfId="20141"/>
    <cellStyle name="Normal 3 2 3 2 2 3 2 2 2 5" xfId="20142"/>
    <cellStyle name="Normal 3 2 3 2 2 3 2 2 3" xfId="20143"/>
    <cellStyle name="Normal 3 2 3 2 2 3 2 2 3 2" xfId="20144"/>
    <cellStyle name="Normal 3 2 3 2 2 3 2 2 3 2 2" xfId="20145"/>
    <cellStyle name="Normal 3 2 3 2 2 3 2 2 3 2 2 2" xfId="20146"/>
    <cellStyle name="Normal 3 2 3 2 2 3 2 2 3 2 3" xfId="20147"/>
    <cellStyle name="Normal 3 2 3 2 2 3 2 2 3 3" xfId="20148"/>
    <cellStyle name="Normal 3 2 3 2 2 3 2 2 3 3 2" xfId="20149"/>
    <cellStyle name="Normal 3 2 3 2 2 3 2 2 3 4" xfId="20150"/>
    <cellStyle name="Normal 3 2 3 2 2 3 2 2 4" xfId="20151"/>
    <cellStyle name="Normal 3 2 3 2 2 3 2 2 4 2" xfId="20152"/>
    <cellStyle name="Normal 3 2 3 2 2 3 2 2 4 2 2" xfId="20153"/>
    <cellStyle name="Normal 3 2 3 2 2 3 2 2 4 2 2 2" xfId="20154"/>
    <cellStyle name="Normal 3 2 3 2 2 3 2 2 4 2 3" xfId="20155"/>
    <cellStyle name="Normal 3 2 3 2 2 3 2 2 4 3" xfId="20156"/>
    <cellStyle name="Normal 3 2 3 2 2 3 2 2 4 3 2" xfId="20157"/>
    <cellStyle name="Normal 3 2 3 2 2 3 2 2 4 4" xfId="20158"/>
    <cellStyle name="Normal 3 2 3 2 2 3 2 2 5" xfId="20159"/>
    <cellStyle name="Normal 3 2 3 2 2 3 2 2 5 2" xfId="20160"/>
    <cellStyle name="Normal 3 2 3 2 2 3 2 2 5 2 2" xfId="20161"/>
    <cellStyle name="Normal 3 2 3 2 2 3 2 2 5 3" xfId="20162"/>
    <cellStyle name="Normal 3 2 3 2 2 3 2 2 6" xfId="20163"/>
    <cellStyle name="Normal 3 2 3 2 2 3 2 2 6 2" xfId="20164"/>
    <cellStyle name="Normal 3 2 3 2 2 3 2 2 7" xfId="20165"/>
    <cellStyle name="Normal 3 2 3 2 2 3 2 2 7 2" xfId="20166"/>
    <cellStyle name="Normal 3 2 3 2 2 3 2 2 8" xfId="20167"/>
    <cellStyle name="Normal 3 2 3 2 2 3 2 3" xfId="20168"/>
    <cellStyle name="Normal 3 2 3 2 2 3 2 3 2" xfId="20169"/>
    <cellStyle name="Normal 3 2 3 2 2 3 2 3 2 2" xfId="20170"/>
    <cellStyle name="Normal 3 2 3 2 2 3 2 3 2 2 2" xfId="20171"/>
    <cellStyle name="Normal 3 2 3 2 2 3 2 3 2 2 2 2" xfId="20172"/>
    <cellStyle name="Normal 3 2 3 2 2 3 2 3 2 2 3" xfId="20173"/>
    <cellStyle name="Normal 3 2 3 2 2 3 2 3 2 3" xfId="20174"/>
    <cellStyle name="Normal 3 2 3 2 2 3 2 3 2 3 2" xfId="20175"/>
    <cellStyle name="Normal 3 2 3 2 2 3 2 3 2 4" xfId="20176"/>
    <cellStyle name="Normal 3 2 3 2 2 3 2 3 3" xfId="20177"/>
    <cellStyle name="Normal 3 2 3 2 2 3 2 3 3 2" xfId="20178"/>
    <cellStyle name="Normal 3 2 3 2 2 3 2 3 3 2 2" xfId="20179"/>
    <cellStyle name="Normal 3 2 3 2 2 3 2 3 3 3" xfId="20180"/>
    <cellStyle name="Normal 3 2 3 2 2 3 2 3 4" xfId="20181"/>
    <cellStyle name="Normal 3 2 3 2 2 3 2 3 4 2" xfId="20182"/>
    <cellStyle name="Normal 3 2 3 2 2 3 2 3 5" xfId="20183"/>
    <cellStyle name="Normal 3 2 3 2 2 3 2 4" xfId="20184"/>
    <cellStyle name="Normal 3 2 3 2 2 3 2 4 2" xfId="20185"/>
    <cellStyle name="Normal 3 2 3 2 2 3 2 4 2 2" xfId="20186"/>
    <cellStyle name="Normal 3 2 3 2 2 3 2 4 2 2 2" xfId="20187"/>
    <cellStyle name="Normal 3 2 3 2 2 3 2 4 2 3" xfId="20188"/>
    <cellStyle name="Normal 3 2 3 2 2 3 2 4 3" xfId="20189"/>
    <cellStyle name="Normal 3 2 3 2 2 3 2 4 3 2" xfId="20190"/>
    <cellStyle name="Normal 3 2 3 2 2 3 2 4 4" xfId="20191"/>
    <cellStyle name="Normal 3 2 3 2 2 3 2 5" xfId="20192"/>
    <cellStyle name="Normal 3 2 3 2 2 3 2 5 2" xfId="20193"/>
    <cellStyle name="Normal 3 2 3 2 2 3 2 5 2 2" xfId="20194"/>
    <cellStyle name="Normal 3 2 3 2 2 3 2 5 2 2 2" xfId="20195"/>
    <cellStyle name="Normal 3 2 3 2 2 3 2 5 2 3" xfId="20196"/>
    <cellStyle name="Normal 3 2 3 2 2 3 2 5 3" xfId="20197"/>
    <cellStyle name="Normal 3 2 3 2 2 3 2 5 3 2" xfId="20198"/>
    <cellStyle name="Normal 3 2 3 2 2 3 2 5 4" xfId="20199"/>
    <cellStyle name="Normal 3 2 3 2 2 3 2 6" xfId="20200"/>
    <cellStyle name="Normal 3 2 3 2 2 3 2 6 2" xfId="20201"/>
    <cellStyle name="Normal 3 2 3 2 2 3 2 6 2 2" xfId="20202"/>
    <cellStyle name="Normal 3 2 3 2 2 3 2 6 3" xfId="20203"/>
    <cellStyle name="Normal 3 2 3 2 2 3 2 7" xfId="20204"/>
    <cellStyle name="Normal 3 2 3 2 2 3 2 7 2" xfId="20205"/>
    <cellStyle name="Normal 3 2 3 2 2 3 2 8" xfId="20206"/>
    <cellStyle name="Normal 3 2 3 2 2 3 2 8 2" xfId="20207"/>
    <cellStyle name="Normal 3 2 3 2 2 3 2 9" xfId="20208"/>
    <cellStyle name="Normal 3 2 3 2 2 3 3" xfId="20209"/>
    <cellStyle name="Normal 3 2 3 2 2 3 3 2" xfId="20210"/>
    <cellStyle name="Normal 3 2 3 2 2 3 3 2 2" xfId="20211"/>
    <cellStyle name="Normal 3 2 3 2 2 3 3 2 2 2" xfId="20212"/>
    <cellStyle name="Normal 3 2 3 2 2 3 3 2 2 2 2" xfId="20213"/>
    <cellStyle name="Normal 3 2 3 2 2 3 3 2 2 2 2 2" xfId="20214"/>
    <cellStyle name="Normal 3 2 3 2 2 3 3 2 2 2 3" xfId="20215"/>
    <cellStyle name="Normal 3 2 3 2 2 3 3 2 2 3" xfId="20216"/>
    <cellStyle name="Normal 3 2 3 2 2 3 3 2 2 3 2" xfId="20217"/>
    <cellStyle name="Normal 3 2 3 2 2 3 3 2 2 4" xfId="20218"/>
    <cellStyle name="Normal 3 2 3 2 2 3 3 2 3" xfId="20219"/>
    <cellStyle name="Normal 3 2 3 2 2 3 3 2 3 2" xfId="20220"/>
    <cellStyle name="Normal 3 2 3 2 2 3 3 2 3 2 2" xfId="20221"/>
    <cellStyle name="Normal 3 2 3 2 2 3 3 2 3 3" xfId="20222"/>
    <cellStyle name="Normal 3 2 3 2 2 3 3 2 4" xfId="20223"/>
    <cellStyle name="Normal 3 2 3 2 2 3 3 2 4 2" xfId="20224"/>
    <cellStyle name="Normal 3 2 3 2 2 3 3 2 5" xfId="20225"/>
    <cellStyle name="Normal 3 2 3 2 2 3 3 3" xfId="20226"/>
    <cellStyle name="Normal 3 2 3 2 2 3 3 3 2" xfId="20227"/>
    <cellStyle name="Normal 3 2 3 2 2 3 3 3 2 2" xfId="20228"/>
    <cellStyle name="Normal 3 2 3 2 2 3 3 3 2 2 2" xfId="20229"/>
    <cellStyle name="Normal 3 2 3 2 2 3 3 3 2 3" xfId="20230"/>
    <cellStyle name="Normal 3 2 3 2 2 3 3 3 3" xfId="20231"/>
    <cellStyle name="Normal 3 2 3 2 2 3 3 3 3 2" xfId="20232"/>
    <cellStyle name="Normal 3 2 3 2 2 3 3 3 4" xfId="20233"/>
    <cellStyle name="Normal 3 2 3 2 2 3 3 4" xfId="20234"/>
    <cellStyle name="Normal 3 2 3 2 2 3 3 4 2" xfId="20235"/>
    <cellStyle name="Normal 3 2 3 2 2 3 3 4 2 2" xfId="20236"/>
    <cellStyle name="Normal 3 2 3 2 2 3 3 4 2 2 2" xfId="20237"/>
    <cellStyle name="Normal 3 2 3 2 2 3 3 4 2 3" xfId="20238"/>
    <cellStyle name="Normal 3 2 3 2 2 3 3 4 3" xfId="20239"/>
    <cellStyle name="Normal 3 2 3 2 2 3 3 4 3 2" xfId="20240"/>
    <cellStyle name="Normal 3 2 3 2 2 3 3 4 4" xfId="20241"/>
    <cellStyle name="Normal 3 2 3 2 2 3 3 5" xfId="20242"/>
    <cellStyle name="Normal 3 2 3 2 2 3 3 5 2" xfId="20243"/>
    <cellStyle name="Normal 3 2 3 2 2 3 3 5 2 2" xfId="20244"/>
    <cellStyle name="Normal 3 2 3 2 2 3 3 5 3" xfId="20245"/>
    <cellStyle name="Normal 3 2 3 2 2 3 3 6" xfId="20246"/>
    <cellStyle name="Normal 3 2 3 2 2 3 3 6 2" xfId="20247"/>
    <cellStyle name="Normal 3 2 3 2 2 3 3 7" xfId="20248"/>
    <cellStyle name="Normal 3 2 3 2 2 3 3 7 2" xfId="20249"/>
    <cellStyle name="Normal 3 2 3 2 2 3 3 8" xfId="20250"/>
    <cellStyle name="Normal 3 2 3 2 2 3 4" xfId="20251"/>
    <cellStyle name="Normal 3 2 3 2 2 3 4 2" xfId="20252"/>
    <cellStyle name="Normal 3 2 3 2 2 3 4 2 2" xfId="20253"/>
    <cellStyle name="Normal 3 2 3 2 2 3 4 2 2 2" xfId="20254"/>
    <cellStyle name="Normal 3 2 3 2 2 3 4 2 2 2 2" xfId="20255"/>
    <cellStyle name="Normal 3 2 3 2 2 3 4 2 2 3" xfId="20256"/>
    <cellStyle name="Normal 3 2 3 2 2 3 4 2 3" xfId="20257"/>
    <cellStyle name="Normal 3 2 3 2 2 3 4 2 3 2" xfId="20258"/>
    <cellStyle name="Normal 3 2 3 2 2 3 4 2 4" xfId="20259"/>
    <cellStyle name="Normal 3 2 3 2 2 3 4 3" xfId="20260"/>
    <cellStyle name="Normal 3 2 3 2 2 3 4 3 2" xfId="20261"/>
    <cellStyle name="Normal 3 2 3 2 2 3 4 3 2 2" xfId="20262"/>
    <cellStyle name="Normal 3 2 3 2 2 3 4 3 3" xfId="20263"/>
    <cellStyle name="Normal 3 2 3 2 2 3 4 4" xfId="20264"/>
    <cellStyle name="Normal 3 2 3 2 2 3 4 4 2" xfId="20265"/>
    <cellStyle name="Normal 3 2 3 2 2 3 4 5" xfId="20266"/>
    <cellStyle name="Normal 3 2 3 2 2 3 5" xfId="20267"/>
    <cellStyle name="Normal 3 2 3 2 2 3 5 2" xfId="20268"/>
    <cellStyle name="Normal 3 2 3 2 2 3 5 2 2" xfId="20269"/>
    <cellStyle name="Normal 3 2 3 2 2 3 5 2 2 2" xfId="20270"/>
    <cellStyle name="Normal 3 2 3 2 2 3 5 2 3" xfId="20271"/>
    <cellStyle name="Normal 3 2 3 2 2 3 5 3" xfId="20272"/>
    <cellStyle name="Normal 3 2 3 2 2 3 5 3 2" xfId="20273"/>
    <cellStyle name="Normal 3 2 3 2 2 3 5 4" xfId="20274"/>
    <cellStyle name="Normal 3 2 3 2 2 3 6" xfId="20275"/>
    <cellStyle name="Normal 3 2 3 2 2 3 6 2" xfId="20276"/>
    <cellStyle name="Normal 3 2 3 2 2 3 6 2 2" xfId="20277"/>
    <cellStyle name="Normal 3 2 3 2 2 3 6 2 2 2" xfId="20278"/>
    <cellStyle name="Normal 3 2 3 2 2 3 6 2 3" xfId="20279"/>
    <cellStyle name="Normal 3 2 3 2 2 3 6 3" xfId="20280"/>
    <cellStyle name="Normal 3 2 3 2 2 3 6 3 2" xfId="20281"/>
    <cellStyle name="Normal 3 2 3 2 2 3 6 4" xfId="20282"/>
    <cellStyle name="Normal 3 2 3 2 2 3 7" xfId="20283"/>
    <cellStyle name="Normal 3 2 3 2 2 3 7 2" xfId="20284"/>
    <cellStyle name="Normal 3 2 3 2 2 3 7 2 2" xfId="20285"/>
    <cellStyle name="Normal 3 2 3 2 2 3 7 3" xfId="20286"/>
    <cellStyle name="Normal 3 2 3 2 2 3 8" xfId="20287"/>
    <cellStyle name="Normal 3 2 3 2 2 3 8 2" xfId="20288"/>
    <cellStyle name="Normal 3 2 3 2 2 3 9" xfId="20289"/>
    <cellStyle name="Normal 3 2 3 2 2 3 9 2" xfId="20290"/>
    <cellStyle name="Normal 3 2 3 2 2 4" xfId="20291"/>
    <cellStyle name="Normal 3 2 3 2 2 4 10" xfId="20292"/>
    <cellStyle name="Normal 3 2 3 2 2 4 2" xfId="20293"/>
    <cellStyle name="Normal 3 2 3 2 2 4 2 2" xfId="20294"/>
    <cellStyle name="Normal 3 2 3 2 2 4 2 2 2" xfId="20295"/>
    <cellStyle name="Normal 3 2 3 2 2 4 2 2 2 2" xfId="20296"/>
    <cellStyle name="Normal 3 2 3 2 2 4 2 2 2 2 2" xfId="20297"/>
    <cellStyle name="Normal 3 2 3 2 2 4 2 2 2 2 2 2" xfId="20298"/>
    <cellStyle name="Normal 3 2 3 2 2 4 2 2 2 2 2 2 2" xfId="20299"/>
    <cellStyle name="Normal 3 2 3 2 2 4 2 2 2 2 2 3" xfId="20300"/>
    <cellStyle name="Normal 3 2 3 2 2 4 2 2 2 2 3" xfId="20301"/>
    <cellStyle name="Normal 3 2 3 2 2 4 2 2 2 2 3 2" xfId="20302"/>
    <cellStyle name="Normal 3 2 3 2 2 4 2 2 2 2 4" xfId="20303"/>
    <cellStyle name="Normal 3 2 3 2 2 4 2 2 2 3" xfId="20304"/>
    <cellStyle name="Normal 3 2 3 2 2 4 2 2 2 3 2" xfId="20305"/>
    <cellStyle name="Normal 3 2 3 2 2 4 2 2 2 3 2 2" xfId="20306"/>
    <cellStyle name="Normal 3 2 3 2 2 4 2 2 2 3 3" xfId="20307"/>
    <cellStyle name="Normal 3 2 3 2 2 4 2 2 2 4" xfId="20308"/>
    <cellStyle name="Normal 3 2 3 2 2 4 2 2 2 4 2" xfId="20309"/>
    <cellStyle name="Normal 3 2 3 2 2 4 2 2 2 5" xfId="20310"/>
    <cellStyle name="Normal 3 2 3 2 2 4 2 2 3" xfId="20311"/>
    <cellStyle name="Normal 3 2 3 2 2 4 2 2 3 2" xfId="20312"/>
    <cellStyle name="Normal 3 2 3 2 2 4 2 2 3 2 2" xfId="20313"/>
    <cellStyle name="Normal 3 2 3 2 2 4 2 2 3 2 2 2" xfId="20314"/>
    <cellStyle name="Normal 3 2 3 2 2 4 2 2 3 2 3" xfId="20315"/>
    <cellStyle name="Normal 3 2 3 2 2 4 2 2 3 3" xfId="20316"/>
    <cellStyle name="Normal 3 2 3 2 2 4 2 2 3 3 2" xfId="20317"/>
    <cellStyle name="Normal 3 2 3 2 2 4 2 2 3 4" xfId="20318"/>
    <cellStyle name="Normal 3 2 3 2 2 4 2 2 4" xfId="20319"/>
    <cellStyle name="Normal 3 2 3 2 2 4 2 2 4 2" xfId="20320"/>
    <cellStyle name="Normal 3 2 3 2 2 4 2 2 4 2 2" xfId="20321"/>
    <cellStyle name="Normal 3 2 3 2 2 4 2 2 4 2 2 2" xfId="20322"/>
    <cellStyle name="Normal 3 2 3 2 2 4 2 2 4 2 3" xfId="20323"/>
    <cellStyle name="Normal 3 2 3 2 2 4 2 2 4 3" xfId="20324"/>
    <cellStyle name="Normal 3 2 3 2 2 4 2 2 4 3 2" xfId="20325"/>
    <cellStyle name="Normal 3 2 3 2 2 4 2 2 4 4" xfId="20326"/>
    <cellStyle name="Normal 3 2 3 2 2 4 2 2 5" xfId="20327"/>
    <cellStyle name="Normal 3 2 3 2 2 4 2 2 5 2" xfId="20328"/>
    <cellStyle name="Normal 3 2 3 2 2 4 2 2 5 2 2" xfId="20329"/>
    <cellStyle name="Normal 3 2 3 2 2 4 2 2 5 3" xfId="20330"/>
    <cellStyle name="Normal 3 2 3 2 2 4 2 2 6" xfId="20331"/>
    <cellStyle name="Normal 3 2 3 2 2 4 2 2 6 2" xfId="20332"/>
    <cellStyle name="Normal 3 2 3 2 2 4 2 2 7" xfId="20333"/>
    <cellStyle name="Normal 3 2 3 2 2 4 2 2 7 2" xfId="20334"/>
    <cellStyle name="Normal 3 2 3 2 2 4 2 2 8" xfId="20335"/>
    <cellStyle name="Normal 3 2 3 2 2 4 2 3" xfId="20336"/>
    <cellStyle name="Normal 3 2 3 2 2 4 2 3 2" xfId="20337"/>
    <cellStyle name="Normal 3 2 3 2 2 4 2 3 2 2" xfId="20338"/>
    <cellStyle name="Normal 3 2 3 2 2 4 2 3 2 2 2" xfId="20339"/>
    <cellStyle name="Normal 3 2 3 2 2 4 2 3 2 2 2 2" xfId="20340"/>
    <cellStyle name="Normal 3 2 3 2 2 4 2 3 2 2 3" xfId="20341"/>
    <cellStyle name="Normal 3 2 3 2 2 4 2 3 2 3" xfId="20342"/>
    <cellStyle name="Normal 3 2 3 2 2 4 2 3 2 3 2" xfId="20343"/>
    <cellStyle name="Normal 3 2 3 2 2 4 2 3 2 4" xfId="20344"/>
    <cellStyle name="Normal 3 2 3 2 2 4 2 3 3" xfId="20345"/>
    <cellStyle name="Normal 3 2 3 2 2 4 2 3 3 2" xfId="20346"/>
    <cellStyle name="Normal 3 2 3 2 2 4 2 3 3 2 2" xfId="20347"/>
    <cellStyle name="Normal 3 2 3 2 2 4 2 3 3 3" xfId="20348"/>
    <cellStyle name="Normal 3 2 3 2 2 4 2 3 4" xfId="20349"/>
    <cellStyle name="Normal 3 2 3 2 2 4 2 3 4 2" xfId="20350"/>
    <cellStyle name="Normal 3 2 3 2 2 4 2 3 5" xfId="20351"/>
    <cellStyle name="Normal 3 2 3 2 2 4 2 4" xfId="20352"/>
    <cellStyle name="Normal 3 2 3 2 2 4 2 4 2" xfId="20353"/>
    <cellStyle name="Normal 3 2 3 2 2 4 2 4 2 2" xfId="20354"/>
    <cellStyle name="Normal 3 2 3 2 2 4 2 4 2 2 2" xfId="20355"/>
    <cellStyle name="Normal 3 2 3 2 2 4 2 4 2 3" xfId="20356"/>
    <cellStyle name="Normal 3 2 3 2 2 4 2 4 3" xfId="20357"/>
    <cellStyle name="Normal 3 2 3 2 2 4 2 4 3 2" xfId="20358"/>
    <cellStyle name="Normal 3 2 3 2 2 4 2 4 4" xfId="20359"/>
    <cellStyle name="Normal 3 2 3 2 2 4 2 5" xfId="20360"/>
    <cellStyle name="Normal 3 2 3 2 2 4 2 5 2" xfId="20361"/>
    <cellStyle name="Normal 3 2 3 2 2 4 2 5 2 2" xfId="20362"/>
    <cellStyle name="Normal 3 2 3 2 2 4 2 5 2 2 2" xfId="20363"/>
    <cellStyle name="Normal 3 2 3 2 2 4 2 5 2 3" xfId="20364"/>
    <cellStyle name="Normal 3 2 3 2 2 4 2 5 3" xfId="20365"/>
    <cellStyle name="Normal 3 2 3 2 2 4 2 5 3 2" xfId="20366"/>
    <cellStyle name="Normal 3 2 3 2 2 4 2 5 4" xfId="20367"/>
    <cellStyle name="Normal 3 2 3 2 2 4 2 6" xfId="20368"/>
    <cellStyle name="Normal 3 2 3 2 2 4 2 6 2" xfId="20369"/>
    <cellStyle name="Normal 3 2 3 2 2 4 2 6 2 2" xfId="20370"/>
    <cellStyle name="Normal 3 2 3 2 2 4 2 6 3" xfId="20371"/>
    <cellStyle name="Normal 3 2 3 2 2 4 2 7" xfId="20372"/>
    <cellStyle name="Normal 3 2 3 2 2 4 2 7 2" xfId="20373"/>
    <cellStyle name="Normal 3 2 3 2 2 4 2 8" xfId="20374"/>
    <cellStyle name="Normal 3 2 3 2 2 4 2 8 2" xfId="20375"/>
    <cellStyle name="Normal 3 2 3 2 2 4 2 9" xfId="20376"/>
    <cellStyle name="Normal 3 2 3 2 2 4 3" xfId="20377"/>
    <cellStyle name="Normal 3 2 3 2 2 4 3 2" xfId="20378"/>
    <cellStyle name="Normal 3 2 3 2 2 4 3 2 2" xfId="20379"/>
    <cellStyle name="Normal 3 2 3 2 2 4 3 2 2 2" xfId="20380"/>
    <cellStyle name="Normal 3 2 3 2 2 4 3 2 2 2 2" xfId="20381"/>
    <cellStyle name="Normal 3 2 3 2 2 4 3 2 2 2 2 2" xfId="20382"/>
    <cellStyle name="Normal 3 2 3 2 2 4 3 2 2 2 3" xfId="20383"/>
    <cellStyle name="Normal 3 2 3 2 2 4 3 2 2 3" xfId="20384"/>
    <cellStyle name="Normal 3 2 3 2 2 4 3 2 2 3 2" xfId="20385"/>
    <cellStyle name="Normal 3 2 3 2 2 4 3 2 2 4" xfId="20386"/>
    <cellStyle name="Normal 3 2 3 2 2 4 3 2 3" xfId="20387"/>
    <cellStyle name="Normal 3 2 3 2 2 4 3 2 3 2" xfId="20388"/>
    <cellStyle name="Normal 3 2 3 2 2 4 3 2 3 2 2" xfId="20389"/>
    <cellStyle name="Normal 3 2 3 2 2 4 3 2 3 3" xfId="20390"/>
    <cellStyle name="Normal 3 2 3 2 2 4 3 2 4" xfId="20391"/>
    <cellStyle name="Normal 3 2 3 2 2 4 3 2 4 2" xfId="20392"/>
    <cellStyle name="Normal 3 2 3 2 2 4 3 2 5" xfId="20393"/>
    <cellStyle name="Normal 3 2 3 2 2 4 3 3" xfId="20394"/>
    <cellStyle name="Normal 3 2 3 2 2 4 3 3 2" xfId="20395"/>
    <cellStyle name="Normal 3 2 3 2 2 4 3 3 2 2" xfId="20396"/>
    <cellStyle name="Normal 3 2 3 2 2 4 3 3 2 2 2" xfId="20397"/>
    <cellStyle name="Normal 3 2 3 2 2 4 3 3 2 3" xfId="20398"/>
    <cellStyle name="Normal 3 2 3 2 2 4 3 3 3" xfId="20399"/>
    <cellStyle name="Normal 3 2 3 2 2 4 3 3 3 2" xfId="20400"/>
    <cellStyle name="Normal 3 2 3 2 2 4 3 3 4" xfId="20401"/>
    <cellStyle name="Normal 3 2 3 2 2 4 3 4" xfId="20402"/>
    <cellStyle name="Normal 3 2 3 2 2 4 3 4 2" xfId="20403"/>
    <cellStyle name="Normal 3 2 3 2 2 4 3 4 2 2" xfId="20404"/>
    <cellStyle name="Normal 3 2 3 2 2 4 3 4 2 2 2" xfId="20405"/>
    <cellStyle name="Normal 3 2 3 2 2 4 3 4 2 3" xfId="20406"/>
    <cellStyle name="Normal 3 2 3 2 2 4 3 4 3" xfId="20407"/>
    <cellStyle name="Normal 3 2 3 2 2 4 3 4 3 2" xfId="20408"/>
    <cellStyle name="Normal 3 2 3 2 2 4 3 4 4" xfId="20409"/>
    <cellStyle name="Normal 3 2 3 2 2 4 3 5" xfId="20410"/>
    <cellStyle name="Normal 3 2 3 2 2 4 3 5 2" xfId="20411"/>
    <cellStyle name="Normal 3 2 3 2 2 4 3 5 2 2" xfId="20412"/>
    <cellStyle name="Normal 3 2 3 2 2 4 3 5 3" xfId="20413"/>
    <cellStyle name="Normal 3 2 3 2 2 4 3 6" xfId="20414"/>
    <cellStyle name="Normal 3 2 3 2 2 4 3 6 2" xfId="20415"/>
    <cellStyle name="Normal 3 2 3 2 2 4 3 7" xfId="20416"/>
    <cellStyle name="Normal 3 2 3 2 2 4 3 7 2" xfId="20417"/>
    <cellStyle name="Normal 3 2 3 2 2 4 3 8" xfId="20418"/>
    <cellStyle name="Normal 3 2 3 2 2 4 4" xfId="20419"/>
    <cellStyle name="Normal 3 2 3 2 2 4 4 2" xfId="20420"/>
    <cellStyle name="Normal 3 2 3 2 2 4 4 2 2" xfId="20421"/>
    <cellStyle name="Normal 3 2 3 2 2 4 4 2 2 2" xfId="20422"/>
    <cellStyle name="Normal 3 2 3 2 2 4 4 2 2 2 2" xfId="20423"/>
    <cellStyle name="Normal 3 2 3 2 2 4 4 2 2 3" xfId="20424"/>
    <cellStyle name="Normal 3 2 3 2 2 4 4 2 3" xfId="20425"/>
    <cellStyle name="Normal 3 2 3 2 2 4 4 2 3 2" xfId="20426"/>
    <cellStyle name="Normal 3 2 3 2 2 4 4 2 4" xfId="20427"/>
    <cellStyle name="Normal 3 2 3 2 2 4 4 3" xfId="20428"/>
    <cellStyle name="Normal 3 2 3 2 2 4 4 3 2" xfId="20429"/>
    <cellStyle name="Normal 3 2 3 2 2 4 4 3 2 2" xfId="20430"/>
    <cellStyle name="Normal 3 2 3 2 2 4 4 3 3" xfId="20431"/>
    <cellStyle name="Normal 3 2 3 2 2 4 4 4" xfId="20432"/>
    <cellStyle name="Normal 3 2 3 2 2 4 4 4 2" xfId="20433"/>
    <cellStyle name="Normal 3 2 3 2 2 4 4 5" xfId="20434"/>
    <cellStyle name="Normal 3 2 3 2 2 4 5" xfId="20435"/>
    <cellStyle name="Normal 3 2 3 2 2 4 5 2" xfId="20436"/>
    <cellStyle name="Normal 3 2 3 2 2 4 5 2 2" xfId="20437"/>
    <cellStyle name="Normal 3 2 3 2 2 4 5 2 2 2" xfId="20438"/>
    <cellStyle name="Normal 3 2 3 2 2 4 5 2 3" xfId="20439"/>
    <cellStyle name="Normal 3 2 3 2 2 4 5 3" xfId="20440"/>
    <cellStyle name="Normal 3 2 3 2 2 4 5 3 2" xfId="20441"/>
    <cellStyle name="Normal 3 2 3 2 2 4 5 4" xfId="20442"/>
    <cellStyle name="Normal 3 2 3 2 2 4 6" xfId="20443"/>
    <cellStyle name="Normal 3 2 3 2 2 4 6 2" xfId="20444"/>
    <cellStyle name="Normal 3 2 3 2 2 4 6 2 2" xfId="20445"/>
    <cellStyle name="Normal 3 2 3 2 2 4 6 2 2 2" xfId="20446"/>
    <cellStyle name="Normal 3 2 3 2 2 4 6 2 3" xfId="20447"/>
    <cellStyle name="Normal 3 2 3 2 2 4 6 3" xfId="20448"/>
    <cellStyle name="Normal 3 2 3 2 2 4 6 3 2" xfId="20449"/>
    <cellStyle name="Normal 3 2 3 2 2 4 6 4" xfId="20450"/>
    <cellStyle name="Normal 3 2 3 2 2 4 7" xfId="20451"/>
    <cellStyle name="Normal 3 2 3 2 2 4 7 2" xfId="20452"/>
    <cellStyle name="Normal 3 2 3 2 2 4 7 2 2" xfId="20453"/>
    <cellStyle name="Normal 3 2 3 2 2 4 7 3" xfId="20454"/>
    <cellStyle name="Normal 3 2 3 2 2 4 8" xfId="20455"/>
    <cellStyle name="Normal 3 2 3 2 2 4 8 2" xfId="20456"/>
    <cellStyle name="Normal 3 2 3 2 2 4 9" xfId="20457"/>
    <cellStyle name="Normal 3 2 3 2 2 4 9 2" xfId="20458"/>
    <cellStyle name="Normal 3 2 3 2 2 5" xfId="20459"/>
    <cellStyle name="Normal 3 2 3 2 2 5 2" xfId="20460"/>
    <cellStyle name="Normal 3 2 3 2 2 5 2 2" xfId="20461"/>
    <cellStyle name="Normal 3 2 3 2 2 5 2 2 2" xfId="20462"/>
    <cellStyle name="Normal 3 2 3 2 2 5 2 2 2 2" xfId="20463"/>
    <cellStyle name="Normal 3 2 3 2 2 5 2 2 2 2 2" xfId="20464"/>
    <cellStyle name="Normal 3 2 3 2 2 5 2 2 2 2 2 2" xfId="20465"/>
    <cellStyle name="Normal 3 2 3 2 2 5 2 2 2 2 3" xfId="20466"/>
    <cellStyle name="Normal 3 2 3 2 2 5 2 2 2 3" xfId="20467"/>
    <cellStyle name="Normal 3 2 3 2 2 5 2 2 2 3 2" xfId="20468"/>
    <cellStyle name="Normal 3 2 3 2 2 5 2 2 2 4" xfId="20469"/>
    <cellStyle name="Normal 3 2 3 2 2 5 2 2 3" xfId="20470"/>
    <cellStyle name="Normal 3 2 3 2 2 5 2 2 3 2" xfId="20471"/>
    <cellStyle name="Normal 3 2 3 2 2 5 2 2 3 2 2" xfId="20472"/>
    <cellStyle name="Normal 3 2 3 2 2 5 2 2 3 3" xfId="20473"/>
    <cellStyle name="Normal 3 2 3 2 2 5 2 2 4" xfId="20474"/>
    <cellStyle name="Normal 3 2 3 2 2 5 2 2 4 2" xfId="20475"/>
    <cellStyle name="Normal 3 2 3 2 2 5 2 2 5" xfId="20476"/>
    <cellStyle name="Normal 3 2 3 2 2 5 2 3" xfId="20477"/>
    <cellStyle name="Normal 3 2 3 2 2 5 2 3 2" xfId="20478"/>
    <cellStyle name="Normal 3 2 3 2 2 5 2 3 2 2" xfId="20479"/>
    <cellStyle name="Normal 3 2 3 2 2 5 2 3 2 2 2" xfId="20480"/>
    <cellStyle name="Normal 3 2 3 2 2 5 2 3 2 3" xfId="20481"/>
    <cellStyle name="Normal 3 2 3 2 2 5 2 3 3" xfId="20482"/>
    <cellStyle name="Normal 3 2 3 2 2 5 2 3 3 2" xfId="20483"/>
    <cellStyle name="Normal 3 2 3 2 2 5 2 3 4" xfId="20484"/>
    <cellStyle name="Normal 3 2 3 2 2 5 2 4" xfId="20485"/>
    <cellStyle name="Normal 3 2 3 2 2 5 2 4 2" xfId="20486"/>
    <cellStyle name="Normal 3 2 3 2 2 5 2 4 2 2" xfId="20487"/>
    <cellStyle name="Normal 3 2 3 2 2 5 2 4 2 2 2" xfId="20488"/>
    <cellStyle name="Normal 3 2 3 2 2 5 2 4 2 3" xfId="20489"/>
    <cellStyle name="Normal 3 2 3 2 2 5 2 4 3" xfId="20490"/>
    <cellStyle name="Normal 3 2 3 2 2 5 2 4 3 2" xfId="20491"/>
    <cellStyle name="Normal 3 2 3 2 2 5 2 4 4" xfId="20492"/>
    <cellStyle name="Normal 3 2 3 2 2 5 2 5" xfId="20493"/>
    <cellStyle name="Normal 3 2 3 2 2 5 2 5 2" xfId="20494"/>
    <cellStyle name="Normal 3 2 3 2 2 5 2 5 2 2" xfId="20495"/>
    <cellStyle name="Normal 3 2 3 2 2 5 2 5 3" xfId="20496"/>
    <cellStyle name="Normal 3 2 3 2 2 5 2 6" xfId="20497"/>
    <cellStyle name="Normal 3 2 3 2 2 5 2 6 2" xfId="20498"/>
    <cellStyle name="Normal 3 2 3 2 2 5 2 7" xfId="20499"/>
    <cellStyle name="Normal 3 2 3 2 2 5 2 7 2" xfId="20500"/>
    <cellStyle name="Normal 3 2 3 2 2 5 2 8" xfId="20501"/>
    <cellStyle name="Normal 3 2 3 2 2 5 3" xfId="20502"/>
    <cellStyle name="Normal 3 2 3 2 2 5 3 2" xfId="20503"/>
    <cellStyle name="Normal 3 2 3 2 2 5 3 2 2" xfId="20504"/>
    <cellStyle name="Normal 3 2 3 2 2 5 3 2 2 2" xfId="20505"/>
    <cellStyle name="Normal 3 2 3 2 2 5 3 2 2 2 2" xfId="20506"/>
    <cellStyle name="Normal 3 2 3 2 2 5 3 2 2 3" xfId="20507"/>
    <cellStyle name="Normal 3 2 3 2 2 5 3 2 3" xfId="20508"/>
    <cellStyle name="Normal 3 2 3 2 2 5 3 2 3 2" xfId="20509"/>
    <cellStyle name="Normal 3 2 3 2 2 5 3 2 4" xfId="20510"/>
    <cellStyle name="Normal 3 2 3 2 2 5 3 3" xfId="20511"/>
    <cellStyle name="Normal 3 2 3 2 2 5 3 3 2" xfId="20512"/>
    <cellStyle name="Normal 3 2 3 2 2 5 3 3 2 2" xfId="20513"/>
    <cellStyle name="Normal 3 2 3 2 2 5 3 3 3" xfId="20514"/>
    <cellStyle name="Normal 3 2 3 2 2 5 3 4" xfId="20515"/>
    <cellStyle name="Normal 3 2 3 2 2 5 3 4 2" xfId="20516"/>
    <cellStyle name="Normal 3 2 3 2 2 5 3 5" xfId="20517"/>
    <cellStyle name="Normal 3 2 3 2 2 5 4" xfId="20518"/>
    <cellStyle name="Normal 3 2 3 2 2 5 4 2" xfId="20519"/>
    <cellStyle name="Normal 3 2 3 2 2 5 4 2 2" xfId="20520"/>
    <cellStyle name="Normal 3 2 3 2 2 5 4 2 2 2" xfId="20521"/>
    <cellStyle name="Normal 3 2 3 2 2 5 4 2 3" xfId="20522"/>
    <cellStyle name="Normal 3 2 3 2 2 5 4 3" xfId="20523"/>
    <cellStyle name="Normal 3 2 3 2 2 5 4 3 2" xfId="20524"/>
    <cellStyle name="Normal 3 2 3 2 2 5 4 4" xfId="20525"/>
    <cellStyle name="Normal 3 2 3 2 2 5 5" xfId="20526"/>
    <cellStyle name="Normal 3 2 3 2 2 5 5 2" xfId="20527"/>
    <cellStyle name="Normal 3 2 3 2 2 5 5 2 2" xfId="20528"/>
    <cellStyle name="Normal 3 2 3 2 2 5 5 2 2 2" xfId="20529"/>
    <cellStyle name="Normal 3 2 3 2 2 5 5 2 3" xfId="20530"/>
    <cellStyle name="Normal 3 2 3 2 2 5 5 3" xfId="20531"/>
    <cellStyle name="Normal 3 2 3 2 2 5 5 3 2" xfId="20532"/>
    <cellStyle name="Normal 3 2 3 2 2 5 5 4" xfId="20533"/>
    <cellStyle name="Normal 3 2 3 2 2 5 6" xfId="20534"/>
    <cellStyle name="Normal 3 2 3 2 2 5 6 2" xfId="20535"/>
    <cellStyle name="Normal 3 2 3 2 2 5 6 2 2" xfId="20536"/>
    <cellStyle name="Normal 3 2 3 2 2 5 6 3" xfId="20537"/>
    <cellStyle name="Normal 3 2 3 2 2 5 7" xfId="20538"/>
    <cellStyle name="Normal 3 2 3 2 2 5 7 2" xfId="20539"/>
    <cellStyle name="Normal 3 2 3 2 2 5 8" xfId="20540"/>
    <cellStyle name="Normal 3 2 3 2 2 5 8 2" xfId="20541"/>
    <cellStyle name="Normal 3 2 3 2 2 5 9" xfId="20542"/>
    <cellStyle name="Normal 3 2 3 2 2 6" xfId="20543"/>
    <cellStyle name="Normal 3 2 3 2 2 6 2" xfId="20544"/>
    <cellStyle name="Normal 3 2 3 2 2 6 2 2" xfId="20545"/>
    <cellStyle name="Normal 3 2 3 2 2 6 2 2 2" xfId="20546"/>
    <cellStyle name="Normal 3 2 3 2 2 6 2 2 2 2" xfId="20547"/>
    <cellStyle name="Normal 3 2 3 2 2 6 2 2 2 2 2" xfId="20548"/>
    <cellStyle name="Normal 3 2 3 2 2 6 2 2 2 3" xfId="20549"/>
    <cellStyle name="Normal 3 2 3 2 2 6 2 2 3" xfId="20550"/>
    <cellStyle name="Normal 3 2 3 2 2 6 2 2 3 2" xfId="20551"/>
    <cellStyle name="Normal 3 2 3 2 2 6 2 2 4" xfId="20552"/>
    <cellStyle name="Normal 3 2 3 2 2 6 2 3" xfId="20553"/>
    <cellStyle name="Normal 3 2 3 2 2 6 2 3 2" xfId="20554"/>
    <cellStyle name="Normal 3 2 3 2 2 6 2 3 2 2" xfId="20555"/>
    <cellStyle name="Normal 3 2 3 2 2 6 2 3 3" xfId="20556"/>
    <cellStyle name="Normal 3 2 3 2 2 6 2 4" xfId="20557"/>
    <cellStyle name="Normal 3 2 3 2 2 6 2 4 2" xfId="20558"/>
    <cellStyle name="Normal 3 2 3 2 2 6 2 5" xfId="20559"/>
    <cellStyle name="Normal 3 2 3 2 2 6 3" xfId="20560"/>
    <cellStyle name="Normal 3 2 3 2 2 6 3 2" xfId="20561"/>
    <cellStyle name="Normal 3 2 3 2 2 6 3 2 2" xfId="20562"/>
    <cellStyle name="Normal 3 2 3 2 2 6 3 2 2 2" xfId="20563"/>
    <cellStyle name="Normal 3 2 3 2 2 6 3 2 3" xfId="20564"/>
    <cellStyle name="Normal 3 2 3 2 2 6 3 3" xfId="20565"/>
    <cellStyle name="Normal 3 2 3 2 2 6 3 3 2" xfId="20566"/>
    <cellStyle name="Normal 3 2 3 2 2 6 3 4" xfId="20567"/>
    <cellStyle name="Normal 3 2 3 2 2 6 4" xfId="20568"/>
    <cellStyle name="Normal 3 2 3 2 2 6 4 2" xfId="20569"/>
    <cellStyle name="Normal 3 2 3 2 2 6 4 2 2" xfId="20570"/>
    <cellStyle name="Normal 3 2 3 2 2 6 4 2 2 2" xfId="20571"/>
    <cellStyle name="Normal 3 2 3 2 2 6 4 2 3" xfId="20572"/>
    <cellStyle name="Normal 3 2 3 2 2 6 4 3" xfId="20573"/>
    <cellStyle name="Normal 3 2 3 2 2 6 4 3 2" xfId="20574"/>
    <cellStyle name="Normal 3 2 3 2 2 6 4 4" xfId="20575"/>
    <cellStyle name="Normal 3 2 3 2 2 6 5" xfId="20576"/>
    <cellStyle name="Normal 3 2 3 2 2 6 5 2" xfId="20577"/>
    <cellStyle name="Normal 3 2 3 2 2 6 5 2 2" xfId="20578"/>
    <cellStyle name="Normal 3 2 3 2 2 6 5 3" xfId="20579"/>
    <cellStyle name="Normal 3 2 3 2 2 6 6" xfId="20580"/>
    <cellStyle name="Normal 3 2 3 2 2 6 6 2" xfId="20581"/>
    <cellStyle name="Normal 3 2 3 2 2 6 7" xfId="20582"/>
    <cellStyle name="Normal 3 2 3 2 2 6 7 2" xfId="20583"/>
    <cellStyle name="Normal 3 2 3 2 2 6 8" xfId="20584"/>
    <cellStyle name="Normal 3 2 3 2 2 7" xfId="20585"/>
    <cellStyle name="Normal 3 2 3 2 2 7 2" xfId="20586"/>
    <cellStyle name="Normal 3 2 3 2 2 7 2 2" xfId="20587"/>
    <cellStyle name="Normal 3 2 3 2 2 7 2 2 2" xfId="20588"/>
    <cellStyle name="Normal 3 2 3 2 2 7 2 2 2 2" xfId="20589"/>
    <cellStyle name="Normal 3 2 3 2 2 7 2 2 2 2 2" xfId="20590"/>
    <cellStyle name="Normal 3 2 3 2 2 7 2 2 2 3" xfId="20591"/>
    <cellStyle name="Normal 3 2 3 2 2 7 2 2 3" xfId="20592"/>
    <cellStyle name="Normal 3 2 3 2 2 7 2 2 3 2" xfId="20593"/>
    <cellStyle name="Normal 3 2 3 2 2 7 2 2 4" xfId="20594"/>
    <cellStyle name="Normal 3 2 3 2 2 7 2 3" xfId="20595"/>
    <cellStyle name="Normal 3 2 3 2 2 7 2 3 2" xfId="20596"/>
    <cellStyle name="Normal 3 2 3 2 2 7 2 3 2 2" xfId="20597"/>
    <cellStyle name="Normal 3 2 3 2 2 7 2 3 3" xfId="20598"/>
    <cellStyle name="Normal 3 2 3 2 2 7 2 4" xfId="20599"/>
    <cellStyle name="Normal 3 2 3 2 2 7 2 4 2" xfId="20600"/>
    <cellStyle name="Normal 3 2 3 2 2 7 2 5" xfId="20601"/>
    <cellStyle name="Normal 3 2 3 2 2 7 3" xfId="20602"/>
    <cellStyle name="Normal 3 2 3 2 2 7 3 2" xfId="20603"/>
    <cellStyle name="Normal 3 2 3 2 2 7 3 2 2" xfId="20604"/>
    <cellStyle name="Normal 3 2 3 2 2 7 3 2 2 2" xfId="20605"/>
    <cellStyle name="Normal 3 2 3 2 2 7 3 2 3" xfId="20606"/>
    <cellStyle name="Normal 3 2 3 2 2 7 3 3" xfId="20607"/>
    <cellStyle name="Normal 3 2 3 2 2 7 3 3 2" xfId="20608"/>
    <cellStyle name="Normal 3 2 3 2 2 7 3 4" xfId="20609"/>
    <cellStyle name="Normal 3 2 3 2 2 7 4" xfId="20610"/>
    <cellStyle name="Normal 3 2 3 2 2 7 4 2" xfId="20611"/>
    <cellStyle name="Normal 3 2 3 2 2 7 4 2 2" xfId="20612"/>
    <cellStyle name="Normal 3 2 3 2 2 7 4 3" xfId="20613"/>
    <cellStyle name="Normal 3 2 3 2 2 7 5" xfId="20614"/>
    <cellStyle name="Normal 3 2 3 2 2 7 5 2" xfId="20615"/>
    <cellStyle name="Normal 3 2 3 2 2 7 6" xfId="20616"/>
    <cellStyle name="Normal 3 2 3 2 2 8" xfId="20617"/>
    <cellStyle name="Normal 3 2 3 2 2 8 2" xfId="20618"/>
    <cellStyle name="Normal 3 2 3 2 2 8 2 2" xfId="20619"/>
    <cellStyle name="Normal 3 2 3 2 2 8 2 2 2" xfId="20620"/>
    <cellStyle name="Normal 3 2 3 2 2 8 2 2 2 2" xfId="20621"/>
    <cellStyle name="Normal 3 2 3 2 2 8 2 2 2 2 2" xfId="20622"/>
    <cellStyle name="Normal 3 2 3 2 2 8 2 2 2 3" xfId="20623"/>
    <cellStyle name="Normal 3 2 3 2 2 8 2 2 3" xfId="20624"/>
    <cellStyle name="Normal 3 2 3 2 2 8 2 2 3 2" xfId="20625"/>
    <cellStyle name="Normal 3 2 3 2 2 8 2 2 4" xfId="20626"/>
    <cellStyle name="Normal 3 2 3 2 2 8 2 3" xfId="20627"/>
    <cellStyle name="Normal 3 2 3 2 2 8 2 3 2" xfId="20628"/>
    <cellStyle name="Normal 3 2 3 2 2 8 2 3 2 2" xfId="20629"/>
    <cellStyle name="Normal 3 2 3 2 2 8 2 3 3" xfId="20630"/>
    <cellStyle name="Normal 3 2 3 2 2 8 2 4" xfId="20631"/>
    <cellStyle name="Normal 3 2 3 2 2 8 2 4 2" xfId="20632"/>
    <cellStyle name="Normal 3 2 3 2 2 8 2 5" xfId="20633"/>
    <cellStyle name="Normal 3 2 3 2 2 8 3" xfId="20634"/>
    <cellStyle name="Normal 3 2 3 2 2 8 3 2" xfId="20635"/>
    <cellStyle name="Normal 3 2 3 2 2 8 3 2 2" xfId="20636"/>
    <cellStyle name="Normal 3 2 3 2 2 8 3 2 2 2" xfId="20637"/>
    <cellStyle name="Normal 3 2 3 2 2 8 3 2 3" xfId="20638"/>
    <cellStyle name="Normal 3 2 3 2 2 8 3 3" xfId="20639"/>
    <cellStyle name="Normal 3 2 3 2 2 8 3 3 2" xfId="20640"/>
    <cellStyle name="Normal 3 2 3 2 2 8 3 4" xfId="20641"/>
    <cellStyle name="Normal 3 2 3 2 2 8 4" xfId="20642"/>
    <cellStyle name="Normal 3 2 3 2 2 8 4 2" xfId="20643"/>
    <cellStyle name="Normal 3 2 3 2 2 8 4 2 2" xfId="20644"/>
    <cellStyle name="Normal 3 2 3 2 2 8 4 3" xfId="20645"/>
    <cellStyle name="Normal 3 2 3 2 2 8 5" xfId="20646"/>
    <cellStyle name="Normal 3 2 3 2 2 8 5 2" xfId="20647"/>
    <cellStyle name="Normal 3 2 3 2 2 8 6" xfId="20648"/>
    <cellStyle name="Normal 3 2 3 2 2 9" xfId="20649"/>
    <cellStyle name="Normal 3 2 3 2 2 9 2" xfId="20650"/>
    <cellStyle name="Normal 3 2 3 2 2 9 2 2" xfId="20651"/>
    <cellStyle name="Normal 3 2 3 2 2 9 2 2 2" xfId="20652"/>
    <cellStyle name="Normal 3 2 3 2 2 9 2 2 2 2" xfId="20653"/>
    <cellStyle name="Normal 3 2 3 2 2 9 2 2 3" xfId="20654"/>
    <cellStyle name="Normal 3 2 3 2 2 9 2 3" xfId="20655"/>
    <cellStyle name="Normal 3 2 3 2 2 9 2 3 2" xfId="20656"/>
    <cellStyle name="Normal 3 2 3 2 2 9 2 4" xfId="20657"/>
    <cellStyle name="Normal 3 2 3 2 2 9 3" xfId="20658"/>
    <cellStyle name="Normal 3 2 3 2 2 9 3 2" xfId="20659"/>
    <cellStyle name="Normal 3 2 3 2 2 9 3 2 2" xfId="20660"/>
    <cellStyle name="Normal 3 2 3 2 2 9 3 3" xfId="20661"/>
    <cellStyle name="Normal 3 2 3 2 2 9 4" xfId="20662"/>
    <cellStyle name="Normal 3 2 3 2 2 9 4 2" xfId="20663"/>
    <cellStyle name="Normal 3 2 3 2 2 9 5" xfId="20664"/>
    <cellStyle name="Normal 3 2 3 2 3" xfId="20665"/>
    <cellStyle name="Normal 3 2 3 2 3 10" xfId="20666"/>
    <cellStyle name="Normal 3 2 3 2 3 2" xfId="20667"/>
    <cellStyle name="Normal 3 2 3 2 3 2 2" xfId="20668"/>
    <cellStyle name="Normal 3 2 3 2 3 2 2 2" xfId="20669"/>
    <cellStyle name="Normal 3 2 3 2 3 2 2 2 2" xfId="20670"/>
    <cellStyle name="Normal 3 2 3 2 3 2 2 2 2 2" xfId="20671"/>
    <cellStyle name="Normal 3 2 3 2 3 2 2 2 2 2 2" xfId="20672"/>
    <cellStyle name="Normal 3 2 3 2 3 2 2 2 2 2 2 2" xfId="20673"/>
    <cellStyle name="Normal 3 2 3 2 3 2 2 2 2 2 3" xfId="20674"/>
    <cellStyle name="Normal 3 2 3 2 3 2 2 2 2 3" xfId="20675"/>
    <cellStyle name="Normal 3 2 3 2 3 2 2 2 2 3 2" xfId="20676"/>
    <cellStyle name="Normal 3 2 3 2 3 2 2 2 2 4" xfId="20677"/>
    <cellStyle name="Normal 3 2 3 2 3 2 2 2 3" xfId="20678"/>
    <cellStyle name="Normal 3 2 3 2 3 2 2 2 3 2" xfId="20679"/>
    <cellStyle name="Normal 3 2 3 2 3 2 2 2 3 2 2" xfId="20680"/>
    <cellStyle name="Normal 3 2 3 2 3 2 2 2 3 3" xfId="20681"/>
    <cellStyle name="Normal 3 2 3 2 3 2 2 2 4" xfId="20682"/>
    <cellStyle name="Normal 3 2 3 2 3 2 2 2 4 2" xfId="20683"/>
    <cellStyle name="Normal 3 2 3 2 3 2 2 2 5" xfId="20684"/>
    <cellStyle name="Normal 3 2 3 2 3 2 2 3" xfId="20685"/>
    <cellStyle name="Normal 3 2 3 2 3 2 2 3 2" xfId="20686"/>
    <cellStyle name="Normal 3 2 3 2 3 2 2 3 2 2" xfId="20687"/>
    <cellStyle name="Normal 3 2 3 2 3 2 2 3 2 2 2" xfId="20688"/>
    <cellStyle name="Normal 3 2 3 2 3 2 2 3 2 3" xfId="20689"/>
    <cellStyle name="Normal 3 2 3 2 3 2 2 3 3" xfId="20690"/>
    <cellStyle name="Normal 3 2 3 2 3 2 2 3 3 2" xfId="20691"/>
    <cellStyle name="Normal 3 2 3 2 3 2 2 3 4" xfId="20692"/>
    <cellStyle name="Normal 3 2 3 2 3 2 2 4" xfId="20693"/>
    <cellStyle name="Normal 3 2 3 2 3 2 2 4 2" xfId="20694"/>
    <cellStyle name="Normal 3 2 3 2 3 2 2 4 2 2" xfId="20695"/>
    <cellStyle name="Normal 3 2 3 2 3 2 2 4 2 2 2" xfId="20696"/>
    <cellStyle name="Normal 3 2 3 2 3 2 2 4 2 3" xfId="20697"/>
    <cellStyle name="Normal 3 2 3 2 3 2 2 4 3" xfId="20698"/>
    <cellStyle name="Normal 3 2 3 2 3 2 2 4 3 2" xfId="20699"/>
    <cellStyle name="Normal 3 2 3 2 3 2 2 4 4" xfId="20700"/>
    <cellStyle name="Normal 3 2 3 2 3 2 2 5" xfId="20701"/>
    <cellStyle name="Normal 3 2 3 2 3 2 2 5 2" xfId="20702"/>
    <cellStyle name="Normal 3 2 3 2 3 2 2 5 2 2" xfId="20703"/>
    <cellStyle name="Normal 3 2 3 2 3 2 2 5 3" xfId="20704"/>
    <cellStyle name="Normal 3 2 3 2 3 2 2 6" xfId="20705"/>
    <cellStyle name="Normal 3 2 3 2 3 2 2 6 2" xfId="20706"/>
    <cellStyle name="Normal 3 2 3 2 3 2 2 7" xfId="20707"/>
    <cellStyle name="Normal 3 2 3 2 3 2 2 7 2" xfId="20708"/>
    <cellStyle name="Normal 3 2 3 2 3 2 2 8" xfId="20709"/>
    <cellStyle name="Normal 3 2 3 2 3 2 3" xfId="20710"/>
    <cellStyle name="Normal 3 2 3 2 3 2 3 2" xfId="20711"/>
    <cellStyle name="Normal 3 2 3 2 3 2 3 2 2" xfId="20712"/>
    <cellStyle name="Normal 3 2 3 2 3 2 3 2 2 2" xfId="20713"/>
    <cellStyle name="Normal 3 2 3 2 3 2 3 2 2 2 2" xfId="20714"/>
    <cellStyle name="Normal 3 2 3 2 3 2 3 2 2 3" xfId="20715"/>
    <cellStyle name="Normal 3 2 3 2 3 2 3 2 3" xfId="20716"/>
    <cellStyle name="Normal 3 2 3 2 3 2 3 2 3 2" xfId="20717"/>
    <cellStyle name="Normal 3 2 3 2 3 2 3 2 4" xfId="20718"/>
    <cellStyle name="Normal 3 2 3 2 3 2 3 3" xfId="20719"/>
    <cellStyle name="Normal 3 2 3 2 3 2 3 3 2" xfId="20720"/>
    <cellStyle name="Normal 3 2 3 2 3 2 3 3 2 2" xfId="20721"/>
    <cellStyle name="Normal 3 2 3 2 3 2 3 3 3" xfId="20722"/>
    <cellStyle name="Normal 3 2 3 2 3 2 3 4" xfId="20723"/>
    <cellStyle name="Normal 3 2 3 2 3 2 3 4 2" xfId="20724"/>
    <cellStyle name="Normal 3 2 3 2 3 2 3 5" xfId="20725"/>
    <cellStyle name="Normal 3 2 3 2 3 2 4" xfId="20726"/>
    <cellStyle name="Normal 3 2 3 2 3 2 4 2" xfId="20727"/>
    <cellStyle name="Normal 3 2 3 2 3 2 4 2 2" xfId="20728"/>
    <cellStyle name="Normal 3 2 3 2 3 2 4 2 2 2" xfId="20729"/>
    <cellStyle name="Normal 3 2 3 2 3 2 4 2 3" xfId="20730"/>
    <cellStyle name="Normal 3 2 3 2 3 2 4 3" xfId="20731"/>
    <cellStyle name="Normal 3 2 3 2 3 2 4 3 2" xfId="20732"/>
    <cellStyle name="Normal 3 2 3 2 3 2 4 4" xfId="20733"/>
    <cellStyle name="Normal 3 2 3 2 3 2 5" xfId="20734"/>
    <cellStyle name="Normal 3 2 3 2 3 2 5 2" xfId="20735"/>
    <cellStyle name="Normal 3 2 3 2 3 2 5 2 2" xfId="20736"/>
    <cellStyle name="Normal 3 2 3 2 3 2 5 2 2 2" xfId="20737"/>
    <cellStyle name="Normal 3 2 3 2 3 2 5 2 3" xfId="20738"/>
    <cellStyle name="Normal 3 2 3 2 3 2 5 3" xfId="20739"/>
    <cellStyle name="Normal 3 2 3 2 3 2 5 3 2" xfId="20740"/>
    <cellStyle name="Normal 3 2 3 2 3 2 5 4" xfId="20741"/>
    <cellStyle name="Normal 3 2 3 2 3 2 6" xfId="20742"/>
    <cellStyle name="Normal 3 2 3 2 3 2 6 2" xfId="20743"/>
    <cellStyle name="Normal 3 2 3 2 3 2 6 2 2" xfId="20744"/>
    <cellStyle name="Normal 3 2 3 2 3 2 6 3" xfId="20745"/>
    <cellStyle name="Normal 3 2 3 2 3 2 7" xfId="20746"/>
    <cellStyle name="Normal 3 2 3 2 3 2 7 2" xfId="20747"/>
    <cellStyle name="Normal 3 2 3 2 3 2 8" xfId="20748"/>
    <cellStyle name="Normal 3 2 3 2 3 2 8 2" xfId="20749"/>
    <cellStyle name="Normal 3 2 3 2 3 2 9" xfId="20750"/>
    <cellStyle name="Normal 3 2 3 2 3 3" xfId="20751"/>
    <cellStyle name="Normal 3 2 3 2 3 3 2" xfId="20752"/>
    <cellStyle name="Normal 3 2 3 2 3 3 2 2" xfId="20753"/>
    <cellStyle name="Normal 3 2 3 2 3 3 2 2 2" xfId="20754"/>
    <cellStyle name="Normal 3 2 3 2 3 3 2 2 2 2" xfId="20755"/>
    <cellStyle name="Normal 3 2 3 2 3 3 2 2 2 2 2" xfId="20756"/>
    <cellStyle name="Normal 3 2 3 2 3 3 2 2 2 3" xfId="20757"/>
    <cellStyle name="Normal 3 2 3 2 3 3 2 2 3" xfId="20758"/>
    <cellStyle name="Normal 3 2 3 2 3 3 2 2 3 2" xfId="20759"/>
    <cellStyle name="Normal 3 2 3 2 3 3 2 2 4" xfId="20760"/>
    <cellStyle name="Normal 3 2 3 2 3 3 2 3" xfId="20761"/>
    <cellStyle name="Normal 3 2 3 2 3 3 2 3 2" xfId="20762"/>
    <cellStyle name="Normal 3 2 3 2 3 3 2 3 2 2" xfId="20763"/>
    <cellStyle name="Normal 3 2 3 2 3 3 2 3 3" xfId="20764"/>
    <cellStyle name="Normal 3 2 3 2 3 3 2 4" xfId="20765"/>
    <cellStyle name="Normal 3 2 3 2 3 3 2 4 2" xfId="20766"/>
    <cellStyle name="Normal 3 2 3 2 3 3 2 5" xfId="20767"/>
    <cellStyle name="Normal 3 2 3 2 3 3 3" xfId="20768"/>
    <cellStyle name="Normal 3 2 3 2 3 3 3 2" xfId="20769"/>
    <cellStyle name="Normal 3 2 3 2 3 3 3 2 2" xfId="20770"/>
    <cellStyle name="Normal 3 2 3 2 3 3 3 2 2 2" xfId="20771"/>
    <cellStyle name="Normal 3 2 3 2 3 3 3 2 3" xfId="20772"/>
    <cellStyle name="Normal 3 2 3 2 3 3 3 3" xfId="20773"/>
    <cellStyle name="Normal 3 2 3 2 3 3 3 3 2" xfId="20774"/>
    <cellStyle name="Normal 3 2 3 2 3 3 3 4" xfId="20775"/>
    <cellStyle name="Normal 3 2 3 2 3 3 4" xfId="20776"/>
    <cellStyle name="Normal 3 2 3 2 3 3 4 2" xfId="20777"/>
    <cellStyle name="Normal 3 2 3 2 3 3 4 2 2" xfId="20778"/>
    <cellStyle name="Normal 3 2 3 2 3 3 4 2 2 2" xfId="20779"/>
    <cellStyle name="Normal 3 2 3 2 3 3 4 2 3" xfId="20780"/>
    <cellStyle name="Normal 3 2 3 2 3 3 4 3" xfId="20781"/>
    <cellStyle name="Normal 3 2 3 2 3 3 4 3 2" xfId="20782"/>
    <cellStyle name="Normal 3 2 3 2 3 3 4 4" xfId="20783"/>
    <cellStyle name="Normal 3 2 3 2 3 3 5" xfId="20784"/>
    <cellStyle name="Normal 3 2 3 2 3 3 5 2" xfId="20785"/>
    <cellStyle name="Normal 3 2 3 2 3 3 5 2 2" xfId="20786"/>
    <cellStyle name="Normal 3 2 3 2 3 3 5 3" xfId="20787"/>
    <cellStyle name="Normal 3 2 3 2 3 3 6" xfId="20788"/>
    <cellStyle name="Normal 3 2 3 2 3 3 6 2" xfId="20789"/>
    <cellStyle name="Normal 3 2 3 2 3 3 7" xfId="20790"/>
    <cellStyle name="Normal 3 2 3 2 3 3 7 2" xfId="20791"/>
    <cellStyle name="Normal 3 2 3 2 3 3 8" xfId="20792"/>
    <cellStyle name="Normal 3 2 3 2 3 4" xfId="20793"/>
    <cellStyle name="Normal 3 2 3 2 3 4 2" xfId="20794"/>
    <cellStyle name="Normal 3 2 3 2 3 4 2 2" xfId="20795"/>
    <cellStyle name="Normal 3 2 3 2 3 4 2 2 2" xfId="20796"/>
    <cellStyle name="Normal 3 2 3 2 3 4 2 2 2 2" xfId="20797"/>
    <cellStyle name="Normal 3 2 3 2 3 4 2 2 3" xfId="20798"/>
    <cellStyle name="Normal 3 2 3 2 3 4 2 3" xfId="20799"/>
    <cellStyle name="Normal 3 2 3 2 3 4 2 3 2" xfId="20800"/>
    <cellStyle name="Normal 3 2 3 2 3 4 2 4" xfId="20801"/>
    <cellStyle name="Normal 3 2 3 2 3 4 3" xfId="20802"/>
    <cellStyle name="Normal 3 2 3 2 3 4 3 2" xfId="20803"/>
    <cellStyle name="Normal 3 2 3 2 3 4 3 2 2" xfId="20804"/>
    <cellStyle name="Normal 3 2 3 2 3 4 3 3" xfId="20805"/>
    <cellStyle name="Normal 3 2 3 2 3 4 4" xfId="20806"/>
    <cellStyle name="Normal 3 2 3 2 3 4 4 2" xfId="20807"/>
    <cellStyle name="Normal 3 2 3 2 3 4 5" xfId="20808"/>
    <cellStyle name="Normal 3 2 3 2 3 5" xfId="20809"/>
    <cellStyle name="Normal 3 2 3 2 3 5 2" xfId="20810"/>
    <cellStyle name="Normal 3 2 3 2 3 5 2 2" xfId="20811"/>
    <cellStyle name="Normal 3 2 3 2 3 5 2 2 2" xfId="20812"/>
    <cellStyle name="Normal 3 2 3 2 3 5 2 3" xfId="20813"/>
    <cellStyle name="Normal 3 2 3 2 3 5 3" xfId="20814"/>
    <cellStyle name="Normal 3 2 3 2 3 5 3 2" xfId="20815"/>
    <cellStyle name="Normal 3 2 3 2 3 5 4" xfId="20816"/>
    <cellStyle name="Normal 3 2 3 2 3 6" xfId="20817"/>
    <cellStyle name="Normal 3 2 3 2 3 6 2" xfId="20818"/>
    <cellStyle name="Normal 3 2 3 2 3 6 2 2" xfId="20819"/>
    <cellStyle name="Normal 3 2 3 2 3 6 2 2 2" xfId="20820"/>
    <cellStyle name="Normal 3 2 3 2 3 6 2 3" xfId="20821"/>
    <cellStyle name="Normal 3 2 3 2 3 6 3" xfId="20822"/>
    <cellStyle name="Normal 3 2 3 2 3 6 3 2" xfId="20823"/>
    <cellStyle name="Normal 3 2 3 2 3 6 4" xfId="20824"/>
    <cellStyle name="Normal 3 2 3 2 3 7" xfId="20825"/>
    <cellStyle name="Normal 3 2 3 2 3 7 2" xfId="20826"/>
    <cellStyle name="Normal 3 2 3 2 3 7 2 2" xfId="20827"/>
    <cellStyle name="Normal 3 2 3 2 3 7 3" xfId="20828"/>
    <cellStyle name="Normal 3 2 3 2 3 8" xfId="20829"/>
    <cellStyle name="Normal 3 2 3 2 3 8 2" xfId="20830"/>
    <cellStyle name="Normal 3 2 3 2 3 9" xfId="20831"/>
    <cellStyle name="Normal 3 2 3 2 3 9 2" xfId="20832"/>
    <cellStyle name="Normal 3 2 3 2 4" xfId="20833"/>
    <cellStyle name="Normal 3 2 3 2 4 10" xfId="20834"/>
    <cellStyle name="Normal 3 2 3 2 4 2" xfId="20835"/>
    <cellStyle name="Normal 3 2 3 2 4 2 2" xfId="20836"/>
    <cellStyle name="Normal 3 2 3 2 4 2 2 2" xfId="20837"/>
    <cellStyle name="Normal 3 2 3 2 4 2 2 2 2" xfId="20838"/>
    <cellStyle name="Normal 3 2 3 2 4 2 2 2 2 2" xfId="20839"/>
    <cellStyle name="Normal 3 2 3 2 4 2 2 2 2 2 2" xfId="20840"/>
    <cellStyle name="Normal 3 2 3 2 4 2 2 2 2 2 2 2" xfId="20841"/>
    <cellStyle name="Normal 3 2 3 2 4 2 2 2 2 2 3" xfId="20842"/>
    <cellStyle name="Normal 3 2 3 2 4 2 2 2 2 3" xfId="20843"/>
    <cellStyle name="Normal 3 2 3 2 4 2 2 2 2 3 2" xfId="20844"/>
    <cellStyle name="Normal 3 2 3 2 4 2 2 2 2 4" xfId="20845"/>
    <cellStyle name="Normal 3 2 3 2 4 2 2 2 3" xfId="20846"/>
    <cellStyle name="Normal 3 2 3 2 4 2 2 2 3 2" xfId="20847"/>
    <cellStyle name="Normal 3 2 3 2 4 2 2 2 3 2 2" xfId="20848"/>
    <cellStyle name="Normal 3 2 3 2 4 2 2 2 3 3" xfId="20849"/>
    <cellStyle name="Normal 3 2 3 2 4 2 2 2 4" xfId="20850"/>
    <cellStyle name="Normal 3 2 3 2 4 2 2 2 4 2" xfId="20851"/>
    <cellStyle name="Normal 3 2 3 2 4 2 2 2 5" xfId="20852"/>
    <cellStyle name="Normal 3 2 3 2 4 2 2 3" xfId="20853"/>
    <cellStyle name="Normal 3 2 3 2 4 2 2 3 2" xfId="20854"/>
    <cellStyle name="Normal 3 2 3 2 4 2 2 3 2 2" xfId="20855"/>
    <cellStyle name="Normal 3 2 3 2 4 2 2 3 2 2 2" xfId="20856"/>
    <cellStyle name="Normal 3 2 3 2 4 2 2 3 2 3" xfId="20857"/>
    <cellStyle name="Normal 3 2 3 2 4 2 2 3 3" xfId="20858"/>
    <cellStyle name="Normal 3 2 3 2 4 2 2 3 3 2" xfId="20859"/>
    <cellStyle name="Normal 3 2 3 2 4 2 2 3 4" xfId="20860"/>
    <cellStyle name="Normal 3 2 3 2 4 2 2 4" xfId="20861"/>
    <cellStyle name="Normal 3 2 3 2 4 2 2 4 2" xfId="20862"/>
    <cellStyle name="Normal 3 2 3 2 4 2 2 4 2 2" xfId="20863"/>
    <cellStyle name="Normal 3 2 3 2 4 2 2 4 2 2 2" xfId="20864"/>
    <cellStyle name="Normal 3 2 3 2 4 2 2 4 2 3" xfId="20865"/>
    <cellStyle name="Normal 3 2 3 2 4 2 2 4 3" xfId="20866"/>
    <cellStyle name="Normal 3 2 3 2 4 2 2 4 3 2" xfId="20867"/>
    <cellStyle name="Normal 3 2 3 2 4 2 2 4 4" xfId="20868"/>
    <cellStyle name="Normal 3 2 3 2 4 2 2 5" xfId="20869"/>
    <cellStyle name="Normal 3 2 3 2 4 2 2 5 2" xfId="20870"/>
    <cellStyle name="Normal 3 2 3 2 4 2 2 5 2 2" xfId="20871"/>
    <cellStyle name="Normal 3 2 3 2 4 2 2 5 3" xfId="20872"/>
    <cellStyle name="Normal 3 2 3 2 4 2 2 6" xfId="20873"/>
    <cellStyle name="Normal 3 2 3 2 4 2 2 6 2" xfId="20874"/>
    <cellStyle name="Normal 3 2 3 2 4 2 2 7" xfId="20875"/>
    <cellStyle name="Normal 3 2 3 2 4 2 2 7 2" xfId="20876"/>
    <cellStyle name="Normal 3 2 3 2 4 2 2 8" xfId="20877"/>
    <cellStyle name="Normal 3 2 3 2 4 2 3" xfId="20878"/>
    <cellStyle name="Normal 3 2 3 2 4 2 3 2" xfId="20879"/>
    <cellStyle name="Normal 3 2 3 2 4 2 3 2 2" xfId="20880"/>
    <cellStyle name="Normal 3 2 3 2 4 2 3 2 2 2" xfId="20881"/>
    <cellStyle name="Normal 3 2 3 2 4 2 3 2 2 2 2" xfId="20882"/>
    <cellStyle name="Normal 3 2 3 2 4 2 3 2 2 3" xfId="20883"/>
    <cellStyle name="Normal 3 2 3 2 4 2 3 2 3" xfId="20884"/>
    <cellStyle name="Normal 3 2 3 2 4 2 3 2 3 2" xfId="20885"/>
    <cellStyle name="Normal 3 2 3 2 4 2 3 2 4" xfId="20886"/>
    <cellStyle name="Normal 3 2 3 2 4 2 3 3" xfId="20887"/>
    <cellStyle name="Normal 3 2 3 2 4 2 3 3 2" xfId="20888"/>
    <cellStyle name="Normal 3 2 3 2 4 2 3 3 2 2" xfId="20889"/>
    <cellStyle name="Normal 3 2 3 2 4 2 3 3 3" xfId="20890"/>
    <cellStyle name="Normal 3 2 3 2 4 2 3 4" xfId="20891"/>
    <cellStyle name="Normal 3 2 3 2 4 2 3 4 2" xfId="20892"/>
    <cellStyle name="Normal 3 2 3 2 4 2 3 5" xfId="20893"/>
    <cellStyle name="Normal 3 2 3 2 4 2 4" xfId="20894"/>
    <cellStyle name="Normal 3 2 3 2 4 2 4 2" xfId="20895"/>
    <cellStyle name="Normal 3 2 3 2 4 2 4 2 2" xfId="20896"/>
    <cellStyle name="Normal 3 2 3 2 4 2 4 2 2 2" xfId="20897"/>
    <cellStyle name="Normal 3 2 3 2 4 2 4 2 3" xfId="20898"/>
    <cellStyle name="Normal 3 2 3 2 4 2 4 3" xfId="20899"/>
    <cellStyle name="Normal 3 2 3 2 4 2 4 3 2" xfId="20900"/>
    <cellStyle name="Normal 3 2 3 2 4 2 4 4" xfId="20901"/>
    <cellStyle name="Normal 3 2 3 2 4 2 5" xfId="20902"/>
    <cellStyle name="Normal 3 2 3 2 4 2 5 2" xfId="20903"/>
    <cellStyle name="Normal 3 2 3 2 4 2 5 2 2" xfId="20904"/>
    <cellStyle name="Normal 3 2 3 2 4 2 5 2 2 2" xfId="20905"/>
    <cellStyle name="Normal 3 2 3 2 4 2 5 2 3" xfId="20906"/>
    <cellStyle name="Normal 3 2 3 2 4 2 5 3" xfId="20907"/>
    <cellStyle name="Normal 3 2 3 2 4 2 5 3 2" xfId="20908"/>
    <cellStyle name="Normal 3 2 3 2 4 2 5 4" xfId="20909"/>
    <cellStyle name="Normal 3 2 3 2 4 2 6" xfId="20910"/>
    <cellStyle name="Normal 3 2 3 2 4 2 6 2" xfId="20911"/>
    <cellStyle name="Normal 3 2 3 2 4 2 6 2 2" xfId="20912"/>
    <cellStyle name="Normal 3 2 3 2 4 2 6 3" xfId="20913"/>
    <cellStyle name="Normal 3 2 3 2 4 2 7" xfId="20914"/>
    <cellStyle name="Normal 3 2 3 2 4 2 7 2" xfId="20915"/>
    <cellStyle name="Normal 3 2 3 2 4 2 8" xfId="20916"/>
    <cellStyle name="Normal 3 2 3 2 4 2 8 2" xfId="20917"/>
    <cellStyle name="Normal 3 2 3 2 4 2 9" xfId="20918"/>
    <cellStyle name="Normal 3 2 3 2 4 3" xfId="20919"/>
    <cellStyle name="Normal 3 2 3 2 4 3 2" xfId="20920"/>
    <cellStyle name="Normal 3 2 3 2 4 3 2 2" xfId="20921"/>
    <cellStyle name="Normal 3 2 3 2 4 3 2 2 2" xfId="20922"/>
    <cellStyle name="Normal 3 2 3 2 4 3 2 2 2 2" xfId="20923"/>
    <cellStyle name="Normal 3 2 3 2 4 3 2 2 2 2 2" xfId="20924"/>
    <cellStyle name="Normal 3 2 3 2 4 3 2 2 2 3" xfId="20925"/>
    <cellStyle name="Normal 3 2 3 2 4 3 2 2 3" xfId="20926"/>
    <cellStyle name="Normal 3 2 3 2 4 3 2 2 3 2" xfId="20927"/>
    <cellStyle name="Normal 3 2 3 2 4 3 2 2 4" xfId="20928"/>
    <cellStyle name="Normal 3 2 3 2 4 3 2 3" xfId="20929"/>
    <cellStyle name="Normal 3 2 3 2 4 3 2 3 2" xfId="20930"/>
    <cellStyle name="Normal 3 2 3 2 4 3 2 3 2 2" xfId="20931"/>
    <cellStyle name="Normal 3 2 3 2 4 3 2 3 3" xfId="20932"/>
    <cellStyle name="Normal 3 2 3 2 4 3 2 4" xfId="20933"/>
    <cellStyle name="Normal 3 2 3 2 4 3 2 4 2" xfId="20934"/>
    <cellStyle name="Normal 3 2 3 2 4 3 2 5" xfId="20935"/>
    <cellStyle name="Normal 3 2 3 2 4 3 3" xfId="20936"/>
    <cellStyle name="Normal 3 2 3 2 4 3 3 2" xfId="20937"/>
    <cellStyle name="Normal 3 2 3 2 4 3 3 2 2" xfId="20938"/>
    <cellStyle name="Normal 3 2 3 2 4 3 3 2 2 2" xfId="20939"/>
    <cellStyle name="Normal 3 2 3 2 4 3 3 2 3" xfId="20940"/>
    <cellStyle name="Normal 3 2 3 2 4 3 3 3" xfId="20941"/>
    <cellStyle name="Normal 3 2 3 2 4 3 3 3 2" xfId="20942"/>
    <cellStyle name="Normal 3 2 3 2 4 3 3 4" xfId="20943"/>
    <cellStyle name="Normal 3 2 3 2 4 3 4" xfId="20944"/>
    <cellStyle name="Normal 3 2 3 2 4 3 4 2" xfId="20945"/>
    <cellStyle name="Normal 3 2 3 2 4 3 4 2 2" xfId="20946"/>
    <cellStyle name="Normal 3 2 3 2 4 3 4 2 2 2" xfId="20947"/>
    <cellStyle name="Normal 3 2 3 2 4 3 4 2 3" xfId="20948"/>
    <cellStyle name="Normal 3 2 3 2 4 3 4 3" xfId="20949"/>
    <cellStyle name="Normal 3 2 3 2 4 3 4 3 2" xfId="20950"/>
    <cellStyle name="Normal 3 2 3 2 4 3 4 4" xfId="20951"/>
    <cellStyle name="Normal 3 2 3 2 4 3 5" xfId="20952"/>
    <cellStyle name="Normal 3 2 3 2 4 3 5 2" xfId="20953"/>
    <cellStyle name="Normal 3 2 3 2 4 3 5 2 2" xfId="20954"/>
    <cellStyle name="Normal 3 2 3 2 4 3 5 3" xfId="20955"/>
    <cellStyle name="Normal 3 2 3 2 4 3 6" xfId="20956"/>
    <cellStyle name="Normal 3 2 3 2 4 3 6 2" xfId="20957"/>
    <cellStyle name="Normal 3 2 3 2 4 3 7" xfId="20958"/>
    <cellStyle name="Normal 3 2 3 2 4 3 7 2" xfId="20959"/>
    <cellStyle name="Normal 3 2 3 2 4 3 8" xfId="20960"/>
    <cellStyle name="Normal 3 2 3 2 4 4" xfId="20961"/>
    <cellStyle name="Normal 3 2 3 2 4 4 2" xfId="20962"/>
    <cellStyle name="Normal 3 2 3 2 4 4 2 2" xfId="20963"/>
    <cellStyle name="Normal 3 2 3 2 4 4 2 2 2" xfId="20964"/>
    <cellStyle name="Normal 3 2 3 2 4 4 2 2 2 2" xfId="20965"/>
    <cellStyle name="Normal 3 2 3 2 4 4 2 2 3" xfId="20966"/>
    <cellStyle name="Normal 3 2 3 2 4 4 2 3" xfId="20967"/>
    <cellStyle name="Normal 3 2 3 2 4 4 2 3 2" xfId="20968"/>
    <cellStyle name="Normal 3 2 3 2 4 4 2 4" xfId="20969"/>
    <cellStyle name="Normal 3 2 3 2 4 4 3" xfId="20970"/>
    <cellStyle name="Normal 3 2 3 2 4 4 3 2" xfId="20971"/>
    <cellStyle name="Normal 3 2 3 2 4 4 3 2 2" xfId="20972"/>
    <cellStyle name="Normal 3 2 3 2 4 4 3 3" xfId="20973"/>
    <cellStyle name="Normal 3 2 3 2 4 4 4" xfId="20974"/>
    <cellStyle name="Normal 3 2 3 2 4 4 4 2" xfId="20975"/>
    <cellStyle name="Normal 3 2 3 2 4 4 5" xfId="20976"/>
    <cellStyle name="Normal 3 2 3 2 4 5" xfId="20977"/>
    <cellStyle name="Normal 3 2 3 2 4 5 2" xfId="20978"/>
    <cellStyle name="Normal 3 2 3 2 4 5 2 2" xfId="20979"/>
    <cellStyle name="Normal 3 2 3 2 4 5 2 2 2" xfId="20980"/>
    <cellStyle name="Normal 3 2 3 2 4 5 2 3" xfId="20981"/>
    <cellStyle name="Normal 3 2 3 2 4 5 3" xfId="20982"/>
    <cellStyle name="Normal 3 2 3 2 4 5 3 2" xfId="20983"/>
    <cellStyle name="Normal 3 2 3 2 4 5 4" xfId="20984"/>
    <cellStyle name="Normal 3 2 3 2 4 6" xfId="20985"/>
    <cellStyle name="Normal 3 2 3 2 4 6 2" xfId="20986"/>
    <cellStyle name="Normal 3 2 3 2 4 6 2 2" xfId="20987"/>
    <cellStyle name="Normal 3 2 3 2 4 6 2 2 2" xfId="20988"/>
    <cellStyle name="Normal 3 2 3 2 4 6 2 3" xfId="20989"/>
    <cellStyle name="Normal 3 2 3 2 4 6 3" xfId="20990"/>
    <cellStyle name="Normal 3 2 3 2 4 6 3 2" xfId="20991"/>
    <cellStyle name="Normal 3 2 3 2 4 6 4" xfId="20992"/>
    <cellStyle name="Normal 3 2 3 2 4 7" xfId="20993"/>
    <cellStyle name="Normal 3 2 3 2 4 7 2" xfId="20994"/>
    <cellStyle name="Normal 3 2 3 2 4 7 2 2" xfId="20995"/>
    <cellStyle name="Normal 3 2 3 2 4 7 3" xfId="20996"/>
    <cellStyle name="Normal 3 2 3 2 4 8" xfId="20997"/>
    <cellStyle name="Normal 3 2 3 2 4 8 2" xfId="20998"/>
    <cellStyle name="Normal 3 2 3 2 4 9" xfId="20999"/>
    <cellStyle name="Normal 3 2 3 2 4 9 2" xfId="21000"/>
    <cellStyle name="Normal 3 2 3 2 5" xfId="21001"/>
    <cellStyle name="Normal 3 2 3 2 5 10" xfId="21002"/>
    <cellStyle name="Normal 3 2 3 2 5 2" xfId="21003"/>
    <cellStyle name="Normal 3 2 3 2 5 2 2" xfId="21004"/>
    <cellStyle name="Normal 3 2 3 2 5 2 2 2" xfId="21005"/>
    <cellStyle name="Normal 3 2 3 2 5 2 2 2 2" xfId="21006"/>
    <cellStyle name="Normal 3 2 3 2 5 2 2 2 2 2" xfId="21007"/>
    <cellStyle name="Normal 3 2 3 2 5 2 2 2 2 2 2" xfId="21008"/>
    <cellStyle name="Normal 3 2 3 2 5 2 2 2 2 2 2 2" xfId="21009"/>
    <cellStyle name="Normal 3 2 3 2 5 2 2 2 2 2 3" xfId="21010"/>
    <cellStyle name="Normal 3 2 3 2 5 2 2 2 2 3" xfId="21011"/>
    <cellStyle name="Normal 3 2 3 2 5 2 2 2 2 3 2" xfId="21012"/>
    <cellStyle name="Normal 3 2 3 2 5 2 2 2 2 4" xfId="21013"/>
    <cellStyle name="Normal 3 2 3 2 5 2 2 2 3" xfId="21014"/>
    <cellStyle name="Normal 3 2 3 2 5 2 2 2 3 2" xfId="21015"/>
    <cellStyle name="Normal 3 2 3 2 5 2 2 2 3 2 2" xfId="21016"/>
    <cellStyle name="Normal 3 2 3 2 5 2 2 2 3 3" xfId="21017"/>
    <cellStyle name="Normal 3 2 3 2 5 2 2 2 4" xfId="21018"/>
    <cellStyle name="Normal 3 2 3 2 5 2 2 2 4 2" xfId="21019"/>
    <cellStyle name="Normal 3 2 3 2 5 2 2 2 5" xfId="21020"/>
    <cellStyle name="Normal 3 2 3 2 5 2 2 3" xfId="21021"/>
    <cellStyle name="Normal 3 2 3 2 5 2 2 3 2" xfId="21022"/>
    <cellStyle name="Normal 3 2 3 2 5 2 2 3 2 2" xfId="21023"/>
    <cellStyle name="Normal 3 2 3 2 5 2 2 3 2 2 2" xfId="21024"/>
    <cellStyle name="Normal 3 2 3 2 5 2 2 3 2 3" xfId="21025"/>
    <cellStyle name="Normal 3 2 3 2 5 2 2 3 3" xfId="21026"/>
    <cellStyle name="Normal 3 2 3 2 5 2 2 3 3 2" xfId="21027"/>
    <cellStyle name="Normal 3 2 3 2 5 2 2 3 4" xfId="21028"/>
    <cellStyle name="Normal 3 2 3 2 5 2 2 4" xfId="21029"/>
    <cellStyle name="Normal 3 2 3 2 5 2 2 4 2" xfId="21030"/>
    <cellStyle name="Normal 3 2 3 2 5 2 2 4 2 2" xfId="21031"/>
    <cellStyle name="Normal 3 2 3 2 5 2 2 4 2 2 2" xfId="21032"/>
    <cellStyle name="Normal 3 2 3 2 5 2 2 4 2 3" xfId="21033"/>
    <cellStyle name="Normal 3 2 3 2 5 2 2 4 3" xfId="21034"/>
    <cellStyle name="Normal 3 2 3 2 5 2 2 4 3 2" xfId="21035"/>
    <cellStyle name="Normal 3 2 3 2 5 2 2 4 4" xfId="21036"/>
    <cellStyle name="Normal 3 2 3 2 5 2 2 5" xfId="21037"/>
    <cellStyle name="Normal 3 2 3 2 5 2 2 5 2" xfId="21038"/>
    <cellStyle name="Normal 3 2 3 2 5 2 2 5 2 2" xfId="21039"/>
    <cellStyle name="Normal 3 2 3 2 5 2 2 5 3" xfId="21040"/>
    <cellStyle name="Normal 3 2 3 2 5 2 2 6" xfId="21041"/>
    <cellStyle name="Normal 3 2 3 2 5 2 2 6 2" xfId="21042"/>
    <cellStyle name="Normal 3 2 3 2 5 2 2 7" xfId="21043"/>
    <cellStyle name="Normal 3 2 3 2 5 2 2 7 2" xfId="21044"/>
    <cellStyle name="Normal 3 2 3 2 5 2 2 8" xfId="21045"/>
    <cellStyle name="Normal 3 2 3 2 5 2 3" xfId="21046"/>
    <cellStyle name="Normal 3 2 3 2 5 2 3 2" xfId="21047"/>
    <cellStyle name="Normal 3 2 3 2 5 2 3 2 2" xfId="21048"/>
    <cellStyle name="Normal 3 2 3 2 5 2 3 2 2 2" xfId="21049"/>
    <cellStyle name="Normal 3 2 3 2 5 2 3 2 2 2 2" xfId="21050"/>
    <cellStyle name="Normal 3 2 3 2 5 2 3 2 2 3" xfId="21051"/>
    <cellStyle name="Normal 3 2 3 2 5 2 3 2 3" xfId="21052"/>
    <cellStyle name="Normal 3 2 3 2 5 2 3 2 3 2" xfId="21053"/>
    <cellStyle name="Normal 3 2 3 2 5 2 3 2 4" xfId="21054"/>
    <cellStyle name="Normal 3 2 3 2 5 2 3 3" xfId="21055"/>
    <cellStyle name="Normal 3 2 3 2 5 2 3 3 2" xfId="21056"/>
    <cellStyle name="Normal 3 2 3 2 5 2 3 3 2 2" xfId="21057"/>
    <cellStyle name="Normal 3 2 3 2 5 2 3 3 3" xfId="21058"/>
    <cellStyle name="Normal 3 2 3 2 5 2 3 4" xfId="21059"/>
    <cellStyle name="Normal 3 2 3 2 5 2 3 4 2" xfId="21060"/>
    <cellStyle name="Normal 3 2 3 2 5 2 3 5" xfId="21061"/>
    <cellStyle name="Normal 3 2 3 2 5 2 4" xfId="21062"/>
    <cellStyle name="Normal 3 2 3 2 5 2 4 2" xfId="21063"/>
    <cellStyle name="Normal 3 2 3 2 5 2 4 2 2" xfId="21064"/>
    <cellStyle name="Normal 3 2 3 2 5 2 4 2 2 2" xfId="21065"/>
    <cellStyle name="Normal 3 2 3 2 5 2 4 2 3" xfId="21066"/>
    <cellStyle name="Normal 3 2 3 2 5 2 4 3" xfId="21067"/>
    <cellStyle name="Normal 3 2 3 2 5 2 4 3 2" xfId="21068"/>
    <cellStyle name="Normal 3 2 3 2 5 2 4 4" xfId="21069"/>
    <cellStyle name="Normal 3 2 3 2 5 2 5" xfId="21070"/>
    <cellStyle name="Normal 3 2 3 2 5 2 5 2" xfId="21071"/>
    <cellStyle name="Normal 3 2 3 2 5 2 5 2 2" xfId="21072"/>
    <cellStyle name="Normal 3 2 3 2 5 2 5 2 2 2" xfId="21073"/>
    <cellStyle name="Normal 3 2 3 2 5 2 5 2 3" xfId="21074"/>
    <cellStyle name="Normal 3 2 3 2 5 2 5 3" xfId="21075"/>
    <cellStyle name="Normal 3 2 3 2 5 2 5 3 2" xfId="21076"/>
    <cellStyle name="Normal 3 2 3 2 5 2 5 4" xfId="21077"/>
    <cellStyle name="Normal 3 2 3 2 5 2 6" xfId="21078"/>
    <cellStyle name="Normal 3 2 3 2 5 2 6 2" xfId="21079"/>
    <cellStyle name="Normal 3 2 3 2 5 2 6 2 2" xfId="21080"/>
    <cellStyle name="Normal 3 2 3 2 5 2 6 3" xfId="21081"/>
    <cellStyle name="Normal 3 2 3 2 5 2 7" xfId="21082"/>
    <cellStyle name="Normal 3 2 3 2 5 2 7 2" xfId="21083"/>
    <cellStyle name="Normal 3 2 3 2 5 2 8" xfId="21084"/>
    <cellStyle name="Normal 3 2 3 2 5 2 8 2" xfId="21085"/>
    <cellStyle name="Normal 3 2 3 2 5 2 9" xfId="21086"/>
    <cellStyle name="Normal 3 2 3 2 5 3" xfId="21087"/>
    <cellStyle name="Normal 3 2 3 2 5 3 2" xfId="21088"/>
    <cellStyle name="Normal 3 2 3 2 5 3 2 2" xfId="21089"/>
    <cellStyle name="Normal 3 2 3 2 5 3 2 2 2" xfId="21090"/>
    <cellStyle name="Normal 3 2 3 2 5 3 2 2 2 2" xfId="21091"/>
    <cellStyle name="Normal 3 2 3 2 5 3 2 2 2 2 2" xfId="21092"/>
    <cellStyle name="Normal 3 2 3 2 5 3 2 2 2 3" xfId="21093"/>
    <cellStyle name="Normal 3 2 3 2 5 3 2 2 3" xfId="21094"/>
    <cellStyle name="Normal 3 2 3 2 5 3 2 2 3 2" xfId="21095"/>
    <cellStyle name="Normal 3 2 3 2 5 3 2 2 4" xfId="21096"/>
    <cellStyle name="Normal 3 2 3 2 5 3 2 3" xfId="21097"/>
    <cellStyle name="Normal 3 2 3 2 5 3 2 3 2" xfId="21098"/>
    <cellStyle name="Normal 3 2 3 2 5 3 2 3 2 2" xfId="21099"/>
    <cellStyle name="Normal 3 2 3 2 5 3 2 3 3" xfId="21100"/>
    <cellStyle name="Normal 3 2 3 2 5 3 2 4" xfId="21101"/>
    <cellStyle name="Normal 3 2 3 2 5 3 2 4 2" xfId="21102"/>
    <cellStyle name="Normal 3 2 3 2 5 3 2 5" xfId="21103"/>
    <cellStyle name="Normal 3 2 3 2 5 3 3" xfId="21104"/>
    <cellStyle name="Normal 3 2 3 2 5 3 3 2" xfId="21105"/>
    <cellStyle name="Normal 3 2 3 2 5 3 3 2 2" xfId="21106"/>
    <cellStyle name="Normal 3 2 3 2 5 3 3 2 2 2" xfId="21107"/>
    <cellStyle name="Normal 3 2 3 2 5 3 3 2 3" xfId="21108"/>
    <cellStyle name="Normal 3 2 3 2 5 3 3 3" xfId="21109"/>
    <cellStyle name="Normal 3 2 3 2 5 3 3 3 2" xfId="21110"/>
    <cellStyle name="Normal 3 2 3 2 5 3 3 4" xfId="21111"/>
    <cellStyle name="Normal 3 2 3 2 5 3 4" xfId="21112"/>
    <cellStyle name="Normal 3 2 3 2 5 3 4 2" xfId="21113"/>
    <cellStyle name="Normal 3 2 3 2 5 3 4 2 2" xfId="21114"/>
    <cellStyle name="Normal 3 2 3 2 5 3 4 2 2 2" xfId="21115"/>
    <cellStyle name="Normal 3 2 3 2 5 3 4 2 3" xfId="21116"/>
    <cellStyle name="Normal 3 2 3 2 5 3 4 3" xfId="21117"/>
    <cellStyle name="Normal 3 2 3 2 5 3 4 3 2" xfId="21118"/>
    <cellStyle name="Normal 3 2 3 2 5 3 4 4" xfId="21119"/>
    <cellStyle name="Normal 3 2 3 2 5 3 5" xfId="21120"/>
    <cellStyle name="Normal 3 2 3 2 5 3 5 2" xfId="21121"/>
    <cellStyle name="Normal 3 2 3 2 5 3 5 2 2" xfId="21122"/>
    <cellStyle name="Normal 3 2 3 2 5 3 5 3" xfId="21123"/>
    <cellStyle name="Normal 3 2 3 2 5 3 6" xfId="21124"/>
    <cellStyle name="Normal 3 2 3 2 5 3 6 2" xfId="21125"/>
    <cellStyle name="Normal 3 2 3 2 5 3 7" xfId="21126"/>
    <cellStyle name="Normal 3 2 3 2 5 3 7 2" xfId="21127"/>
    <cellStyle name="Normal 3 2 3 2 5 3 8" xfId="21128"/>
    <cellStyle name="Normal 3 2 3 2 5 4" xfId="21129"/>
    <cellStyle name="Normal 3 2 3 2 5 4 2" xfId="21130"/>
    <cellStyle name="Normal 3 2 3 2 5 4 2 2" xfId="21131"/>
    <cellStyle name="Normal 3 2 3 2 5 4 2 2 2" xfId="21132"/>
    <cellStyle name="Normal 3 2 3 2 5 4 2 2 2 2" xfId="21133"/>
    <cellStyle name="Normal 3 2 3 2 5 4 2 2 3" xfId="21134"/>
    <cellStyle name="Normal 3 2 3 2 5 4 2 3" xfId="21135"/>
    <cellStyle name="Normal 3 2 3 2 5 4 2 3 2" xfId="21136"/>
    <cellStyle name="Normal 3 2 3 2 5 4 2 4" xfId="21137"/>
    <cellStyle name="Normal 3 2 3 2 5 4 3" xfId="21138"/>
    <cellStyle name="Normal 3 2 3 2 5 4 3 2" xfId="21139"/>
    <cellStyle name="Normal 3 2 3 2 5 4 3 2 2" xfId="21140"/>
    <cellStyle name="Normal 3 2 3 2 5 4 3 3" xfId="21141"/>
    <cellStyle name="Normal 3 2 3 2 5 4 4" xfId="21142"/>
    <cellStyle name="Normal 3 2 3 2 5 4 4 2" xfId="21143"/>
    <cellStyle name="Normal 3 2 3 2 5 4 5" xfId="21144"/>
    <cellStyle name="Normal 3 2 3 2 5 5" xfId="21145"/>
    <cellStyle name="Normal 3 2 3 2 5 5 2" xfId="21146"/>
    <cellStyle name="Normal 3 2 3 2 5 5 2 2" xfId="21147"/>
    <cellStyle name="Normal 3 2 3 2 5 5 2 2 2" xfId="21148"/>
    <cellStyle name="Normal 3 2 3 2 5 5 2 3" xfId="21149"/>
    <cellStyle name="Normal 3 2 3 2 5 5 3" xfId="21150"/>
    <cellStyle name="Normal 3 2 3 2 5 5 3 2" xfId="21151"/>
    <cellStyle name="Normal 3 2 3 2 5 5 4" xfId="21152"/>
    <cellStyle name="Normal 3 2 3 2 5 6" xfId="21153"/>
    <cellStyle name="Normal 3 2 3 2 5 6 2" xfId="21154"/>
    <cellStyle name="Normal 3 2 3 2 5 6 2 2" xfId="21155"/>
    <cellStyle name="Normal 3 2 3 2 5 6 2 2 2" xfId="21156"/>
    <cellStyle name="Normal 3 2 3 2 5 6 2 3" xfId="21157"/>
    <cellStyle name="Normal 3 2 3 2 5 6 3" xfId="21158"/>
    <cellStyle name="Normal 3 2 3 2 5 6 3 2" xfId="21159"/>
    <cellStyle name="Normal 3 2 3 2 5 6 4" xfId="21160"/>
    <cellStyle name="Normal 3 2 3 2 5 7" xfId="21161"/>
    <cellStyle name="Normal 3 2 3 2 5 7 2" xfId="21162"/>
    <cellStyle name="Normal 3 2 3 2 5 7 2 2" xfId="21163"/>
    <cellStyle name="Normal 3 2 3 2 5 7 3" xfId="21164"/>
    <cellStyle name="Normal 3 2 3 2 5 8" xfId="21165"/>
    <cellStyle name="Normal 3 2 3 2 5 8 2" xfId="21166"/>
    <cellStyle name="Normal 3 2 3 2 5 9" xfId="21167"/>
    <cellStyle name="Normal 3 2 3 2 5 9 2" xfId="21168"/>
    <cellStyle name="Normal 3 2 3 2 6" xfId="21169"/>
    <cellStyle name="Normal 3 2 3 2 6 2" xfId="21170"/>
    <cellStyle name="Normal 3 2 3 2 6 2 2" xfId="21171"/>
    <cellStyle name="Normal 3 2 3 2 6 2 2 2" xfId="21172"/>
    <cellStyle name="Normal 3 2 3 2 6 2 2 2 2" xfId="21173"/>
    <cellStyle name="Normal 3 2 3 2 6 2 2 2 2 2" xfId="21174"/>
    <cellStyle name="Normal 3 2 3 2 6 2 2 2 2 2 2" xfId="21175"/>
    <cellStyle name="Normal 3 2 3 2 6 2 2 2 2 3" xfId="21176"/>
    <cellStyle name="Normal 3 2 3 2 6 2 2 2 3" xfId="21177"/>
    <cellStyle name="Normal 3 2 3 2 6 2 2 2 3 2" xfId="21178"/>
    <cellStyle name="Normal 3 2 3 2 6 2 2 2 4" xfId="21179"/>
    <cellStyle name="Normal 3 2 3 2 6 2 2 3" xfId="21180"/>
    <cellStyle name="Normal 3 2 3 2 6 2 2 3 2" xfId="21181"/>
    <cellStyle name="Normal 3 2 3 2 6 2 2 3 2 2" xfId="21182"/>
    <cellStyle name="Normal 3 2 3 2 6 2 2 3 3" xfId="21183"/>
    <cellStyle name="Normal 3 2 3 2 6 2 2 4" xfId="21184"/>
    <cellStyle name="Normal 3 2 3 2 6 2 2 4 2" xfId="21185"/>
    <cellStyle name="Normal 3 2 3 2 6 2 2 5" xfId="21186"/>
    <cellStyle name="Normal 3 2 3 2 6 2 3" xfId="21187"/>
    <cellStyle name="Normal 3 2 3 2 6 2 3 2" xfId="21188"/>
    <cellStyle name="Normal 3 2 3 2 6 2 3 2 2" xfId="21189"/>
    <cellStyle name="Normal 3 2 3 2 6 2 3 2 2 2" xfId="21190"/>
    <cellStyle name="Normal 3 2 3 2 6 2 3 2 3" xfId="21191"/>
    <cellStyle name="Normal 3 2 3 2 6 2 3 3" xfId="21192"/>
    <cellStyle name="Normal 3 2 3 2 6 2 3 3 2" xfId="21193"/>
    <cellStyle name="Normal 3 2 3 2 6 2 3 4" xfId="21194"/>
    <cellStyle name="Normal 3 2 3 2 6 2 4" xfId="21195"/>
    <cellStyle name="Normal 3 2 3 2 6 2 4 2" xfId="21196"/>
    <cellStyle name="Normal 3 2 3 2 6 2 4 2 2" xfId="21197"/>
    <cellStyle name="Normal 3 2 3 2 6 2 4 2 2 2" xfId="21198"/>
    <cellStyle name="Normal 3 2 3 2 6 2 4 2 3" xfId="21199"/>
    <cellStyle name="Normal 3 2 3 2 6 2 4 3" xfId="21200"/>
    <cellStyle name="Normal 3 2 3 2 6 2 4 3 2" xfId="21201"/>
    <cellStyle name="Normal 3 2 3 2 6 2 4 4" xfId="21202"/>
    <cellStyle name="Normal 3 2 3 2 6 2 5" xfId="21203"/>
    <cellStyle name="Normal 3 2 3 2 6 2 5 2" xfId="21204"/>
    <cellStyle name="Normal 3 2 3 2 6 2 5 2 2" xfId="21205"/>
    <cellStyle name="Normal 3 2 3 2 6 2 5 3" xfId="21206"/>
    <cellStyle name="Normal 3 2 3 2 6 2 6" xfId="21207"/>
    <cellStyle name="Normal 3 2 3 2 6 2 6 2" xfId="21208"/>
    <cellStyle name="Normal 3 2 3 2 6 2 7" xfId="21209"/>
    <cellStyle name="Normal 3 2 3 2 6 2 7 2" xfId="21210"/>
    <cellStyle name="Normal 3 2 3 2 6 2 8" xfId="21211"/>
    <cellStyle name="Normal 3 2 3 2 6 3" xfId="21212"/>
    <cellStyle name="Normal 3 2 3 2 6 3 2" xfId="21213"/>
    <cellStyle name="Normal 3 2 3 2 6 3 2 2" xfId="21214"/>
    <cellStyle name="Normal 3 2 3 2 6 3 2 2 2" xfId="21215"/>
    <cellStyle name="Normal 3 2 3 2 6 3 2 2 2 2" xfId="21216"/>
    <cellStyle name="Normal 3 2 3 2 6 3 2 2 3" xfId="21217"/>
    <cellStyle name="Normal 3 2 3 2 6 3 2 3" xfId="21218"/>
    <cellStyle name="Normal 3 2 3 2 6 3 2 3 2" xfId="21219"/>
    <cellStyle name="Normal 3 2 3 2 6 3 2 4" xfId="21220"/>
    <cellStyle name="Normal 3 2 3 2 6 3 3" xfId="21221"/>
    <cellStyle name="Normal 3 2 3 2 6 3 3 2" xfId="21222"/>
    <cellStyle name="Normal 3 2 3 2 6 3 3 2 2" xfId="21223"/>
    <cellStyle name="Normal 3 2 3 2 6 3 3 3" xfId="21224"/>
    <cellStyle name="Normal 3 2 3 2 6 3 4" xfId="21225"/>
    <cellStyle name="Normal 3 2 3 2 6 3 4 2" xfId="21226"/>
    <cellStyle name="Normal 3 2 3 2 6 3 5" xfId="21227"/>
    <cellStyle name="Normal 3 2 3 2 6 4" xfId="21228"/>
    <cellStyle name="Normal 3 2 3 2 6 4 2" xfId="21229"/>
    <cellStyle name="Normal 3 2 3 2 6 4 2 2" xfId="21230"/>
    <cellStyle name="Normal 3 2 3 2 6 4 2 2 2" xfId="21231"/>
    <cellStyle name="Normal 3 2 3 2 6 4 2 3" xfId="21232"/>
    <cellStyle name="Normal 3 2 3 2 6 4 3" xfId="21233"/>
    <cellStyle name="Normal 3 2 3 2 6 4 3 2" xfId="21234"/>
    <cellStyle name="Normal 3 2 3 2 6 4 4" xfId="21235"/>
    <cellStyle name="Normal 3 2 3 2 6 5" xfId="21236"/>
    <cellStyle name="Normal 3 2 3 2 6 5 2" xfId="21237"/>
    <cellStyle name="Normal 3 2 3 2 6 5 2 2" xfId="21238"/>
    <cellStyle name="Normal 3 2 3 2 6 5 2 2 2" xfId="21239"/>
    <cellStyle name="Normal 3 2 3 2 6 5 2 3" xfId="21240"/>
    <cellStyle name="Normal 3 2 3 2 6 5 3" xfId="21241"/>
    <cellStyle name="Normal 3 2 3 2 6 5 3 2" xfId="21242"/>
    <cellStyle name="Normal 3 2 3 2 6 5 4" xfId="21243"/>
    <cellStyle name="Normal 3 2 3 2 6 6" xfId="21244"/>
    <cellStyle name="Normal 3 2 3 2 6 6 2" xfId="21245"/>
    <cellStyle name="Normal 3 2 3 2 6 6 2 2" xfId="21246"/>
    <cellStyle name="Normal 3 2 3 2 6 6 3" xfId="21247"/>
    <cellStyle name="Normal 3 2 3 2 6 7" xfId="21248"/>
    <cellStyle name="Normal 3 2 3 2 6 7 2" xfId="21249"/>
    <cellStyle name="Normal 3 2 3 2 6 8" xfId="21250"/>
    <cellStyle name="Normal 3 2 3 2 6 8 2" xfId="21251"/>
    <cellStyle name="Normal 3 2 3 2 6 9" xfId="21252"/>
    <cellStyle name="Normal 3 2 3 2 7" xfId="21253"/>
    <cellStyle name="Normal 3 2 3 2 7 2" xfId="21254"/>
    <cellStyle name="Normal 3 2 3 2 7 2 2" xfId="21255"/>
    <cellStyle name="Normal 3 2 3 2 7 2 2 2" xfId="21256"/>
    <cellStyle name="Normal 3 2 3 2 7 2 2 2 2" xfId="21257"/>
    <cellStyle name="Normal 3 2 3 2 7 2 2 2 2 2" xfId="21258"/>
    <cellStyle name="Normal 3 2 3 2 7 2 2 2 3" xfId="21259"/>
    <cellStyle name="Normal 3 2 3 2 7 2 2 3" xfId="21260"/>
    <cellStyle name="Normal 3 2 3 2 7 2 2 3 2" xfId="21261"/>
    <cellStyle name="Normal 3 2 3 2 7 2 2 4" xfId="21262"/>
    <cellStyle name="Normal 3 2 3 2 7 2 3" xfId="21263"/>
    <cellStyle name="Normal 3 2 3 2 7 2 3 2" xfId="21264"/>
    <cellStyle name="Normal 3 2 3 2 7 2 3 2 2" xfId="21265"/>
    <cellStyle name="Normal 3 2 3 2 7 2 3 3" xfId="21266"/>
    <cellStyle name="Normal 3 2 3 2 7 2 4" xfId="21267"/>
    <cellStyle name="Normal 3 2 3 2 7 2 4 2" xfId="21268"/>
    <cellStyle name="Normal 3 2 3 2 7 2 5" xfId="21269"/>
    <cellStyle name="Normal 3 2 3 2 7 3" xfId="21270"/>
    <cellStyle name="Normal 3 2 3 2 7 3 2" xfId="21271"/>
    <cellStyle name="Normal 3 2 3 2 7 3 2 2" xfId="21272"/>
    <cellStyle name="Normal 3 2 3 2 7 3 2 2 2" xfId="21273"/>
    <cellStyle name="Normal 3 2 3 2 7 3 2 3" xfId="21274"/>
    <cellStyle name="Normal 3 2 3 2 7 3 3" xfId="21275"/>
    <cellStyle name="Normal 3 2 3 2 7 3 3 2" xfId="21276"/>
    <cellStyle name="Normal 3 2 3 2 7 3 4" xfId="21277"/>
    <cellStyle name="Normal 3 2 3 2 7 4" xfId="21278"/>
    <cellStyle name="Normal 3 2 3 2 7 4 2" xfId="21279"/>
    <cellStyle name="Normal 3 2 3 2 7 4 2 2" xfId="21280"/>
    <cellStyle name="Normal 3 2 3 2 7 4 2 2 2" xfId="21281"/>
    <cellStyle name="Normal 3 2 3 2 7 4 2 3" xfId="21282"/>
    <cellStyle name="Normal 3 2 3 2 7 4 3" xfId="21283"/>
    <cellStyle name="Normal 3 2 3 2 7 4 3 2" xfId="21284"/>
    <cellStyle name="Normal 3 2 3 2 7 4 4" xfId="21285"/>
    <cellStyle name="Normal 3 2 3 2 7 5" xfId="21286"/>
    <cellStyle name="Normal 3 2 3 2 7 5 2" xfId="21287"/>
    <cellStyle name="Normal 3 2 3 2 7 5 2 2" xfId="21288"/>
    <cellStyle name="Normal 3 2 3 2 7 5 3" xfId="21289"/>
    <cellStyle name="Normal 3 2 3 2 7 6" xfId="21290"/>
    <cellStyle name="Normal 3 2 3 2 7 6 2" xfId="21291"/>
    <cellStyle name="Normal 3 2 3 2 7 7" xfId="21292"/>
    <cellStyle name="Normal 3 2 3 2 7 7 2" xfId="21293"/>
    <cellStyle name="Normal 3 2 3 2 7 8" xfId="21294"/>
    <cellStyle name="Normal 3 2 3 2 8" xfId="21295"/>
    <cellStyle name="Normal 3 2 3 2 8 2" xfId="21296"/>
    <cellStyle name="Normal 3 2 3 2 8 2 2" xfId="21297"/>
    <cellStyle name="Normal 3 2 3 2 8 2 2 2" xfId="21298"/>
    <cellStyle name="Normal 3 2 3 2 8 2 2 2 2" xfId="21299"/>
    <cellStyle name="Normal 3 2 3 2 8 2 2 2 2 2" xfId="21300"/>
    <cellStyle name="Normal 3 2 3 2 8 2 2 2 3" xfId="21301"/>
    <cellStyle name="Normal 3 2 3 2 8 2 2 3" xfId="21302"/>
    <cellStyle name="Normal 3 2 3 2 8 2 2 3 2" xfId="21303"/>
    <cellStyle name="Normal 3 2 3 2 8 2 2 4" xfId="21304"/>
    <cellStyle name="Normal 3 2 3 2 8 2 3" xfId="21305"/>
    <cellStyle name="Normal 3 2 3 2 8 2 3 2" xfId="21306"/>
    <cellStyle name="Normal 3 2 3 2 8 2 3 2 2" xfId="21307"/>
    <cellStyle name="Normal 3 2 3 2 8 2 3 3" xfId="21308"/>
    <cellStyle name="Normal 3 2 3 2 8 2 4" xfId="21309"/>
    <cellStyle name="Normal 3 2 3 2 8 2 4 2" xfId="21310"/>
    <cellStyle name="Normal 3 2 3 2 8 2 5" xfId="21311"/>
    <cellStyle name="Normal 3 2 3 2 8 3" xfId="21312"/>
    <cellStyle name="Normal 3 2 3 2 8 3 2" xfId="21313"/>
    <cellStyle name="Normal 3 2 3 2 8 3 2 2" xfId="21314"/>
    <cellStyle name="Normal 3 2 3 2 8 3 2 2 2" xfId="21315"/>
    <cellStyle name="Normal 3 2 3 2 8 3 2 3" xfId="21316"/>
    <cellStyle name="Normal 3 2 3 2 8 3 3" xfId="21317"/>
    <cellStyle name="Normal 3 2 3 2 8 3 3 2" xfId="21318"/>
    <cellStyle name="Normal 3 2 3 2 8 3 4" xfId="21319"/>
    <cellStyle name="Normal 3 2 3 2 8 4" xfId="21320"/>
    <cellStyle name="Normal 3 2 3 2 8 4 2" xfId="21321"/>
    <cellStyle name="Normal 3 2 3 2 8 4 2 2" xfId="21322"/>
    <cellStyle name="Normal 3 2 3 2 8 4 2 2 2" xfId="21323"/>
    <cellStyle name="Normal 3 2 3 2 8 4 2 3" xfId="21324"/>
    <cellStyle name="Normal 3 2 3 2 8 4 3" xfId="21325"/>
    <cellStyle name="Normal 3 2 3 2 8 4 3 2" xfId="21326"/>
    <cellStyle name="Normal 3 2 3 2 8 4 4" xfId="21327"/>
    <cellStyle name="Normal 3 2 3 2 8 5" xfId="21328"/>
    <cellStyle name="Normal 3 2 3 2 8 5 2" xfId="21329"/>
    <cellStyle name="Normal 3 2 3 2 8 5 2 2" xfId="21330"/>
    <cellStyle name="Normal 3 2 3 2 8 5 3" xfId="21331"/>
    <cellStyle name="Normal 3 2 3 2 8 6" xfId="21332"/>
    <cellStyle name="Normal 3 2 3 2 8 6 2" xfId="21333"/>
    <cellStyle name="Normal 3 2 3 2 8 7" xfId="21334"/>
    <cellStyle name="Normal 3 2 3 2 8 7 2" xfId="21335"/>
    <cellStyle name="Normal 3 2 3 2 8 8" xfId="21336"/>
    <cellStyle name="Normal 3 2 3 2 9" xfId="21337"/>
    <cellStyle name="Normal 3 2 3 2 9 2" xfId="21338"/>
    <cellStyle name="Normal 3 2 3 2 9 2 2" xfId="21339"/>
    <cellStyle name="Normal 3 2 3 2 9 2 2 2" xfId="21340"/>
    <cellStyle name="Normal 3 2 3 2 9 2 2 2 2" xfId="21341"/>
    <cellStyle name="Normal 3 2 3 2 9 2 2 2 2 2" xfId="21342"/>
    <cellStyle name="Normal 3 2 3 2 9 2 2 2 3" xfId="21343"/>
    <cellStyle name="Normal 3 2 3 2 9 2 2 3" xfId="21344"/>
    <cellStyle name="Normal 3 2 3 2 9 2 2 3 2" xfId="21345"/>
    <cellStyle name="Normal 3 2 3 2 9 2 2 4" xfId="21346"/>
    <cellStyle name="Normal 3 2 3 2 9 2 3" xfId="21347"/>
    <cellStyle name="Normal 3 2 3 2 9 2 3 2" xfId="21348"/>
    <cellStyle name="Normal 3 2 3 2 9 2 3 2 2" xfId="21349"/>
    <cellStyle name="Normal 3 2 3 2 9 2 3 3" xfId="21350"/>
    <cellStyle name="Normal 3 2 3 2 9 2 4" xfId="21351"/>
    <cellStyle name="Normal 3 2 3 2 9 2 4 2" xfId="21352"/>
    <cellStyle name="Normal 3 2 3 2 9 2 5" xfId="21353"/>
    <cellStyle name="Normal 3 2 3 2 9 3" xfId="21354"/>
    <cellStyle name="Normal 3 2 3 2 9 3 2" xfId="21355"/>
    <cellStyle name="Normal 3 2 3 2 9 3 2 2" xfId="21356"/>
    <cellStyle name="Normal 3 2 3 2 9 3 2 2 2" xfId="21357"/>
    <cellStyle name="Normal 3 2 3 2 9 3 2 3" xfId="21358"/>
    <cellStyle name="Normal 3 2 3 2 9 3 3" xfId="21359"/>
    <cellStyle name="Normal 3 2 3 2 9 3 3 2" xfId="21360"/>
    <cellStyle name="Normal 3 2 3 2 9 3 4" xfId="21361"/>
    <cellStyle name="Normal 3 2 3 2 9 4" xfId="21362"/>
    <cellStyle name="Normal 3 2 3 2 9 4 2" xfId="21363"/>
    <cellStyle name="Normal 3 2 3 2 9 4 2 2" xfId="21364"/>
    <cellStyle name="Normal 3 2 3 2 9 4 3" xfId="21365"/>
    <cellStyle name="Normal 3 2 3 2 9 5" xfId="21366"/>
    <cellStyle name="Normal 3 2 3 2 9 5 2" xfId="21367"/>
    <cellStyle name="Normal 3 2 3 2 9 6" xfId="21368"/>
    <cellStyle name="Normal 3 2 3 3" xfId="21369"/>
    <cellStyle name="Normal 3 2 3 3 10" xfId="21370"/>
    <cellStyle name="Normal 3 2 3 3 10 2" xfId="21371"/>
    <cellStyle name="Normal 3 2 3 3 10 2 2" xfId="21372"/>
    <cellStyle name="Normal 3 2 3 3 10 2 2 2" xfId="21373"/>
    <cellStyle name="Normal 3 2 3 3 10 2 3" xfId="21374"/>
    <cellStyle name="Normal 3 2 3 3 10 3" xfId="21375"/>
    <cellStyle name="Normal 3 2 3 3 10 3 2" xfId="21376"/>
    <cellStyle name="Normal 3 2 3 3 10 4" xfId="21377"/>
    <cellStyle name="Normal 3 2 3 3 11" xfId="21378"/>
    <cellStyle name="Normal 3 2 3 3 11 2" xfId="21379"/>
    <cellStyle name="Normal 3 2 3 3 11 2 2" xfId="21380"/>
    <cellStyle name="Normal 3 2 3 3 11 2 2 2" xfId="21381"/>
    <cellStyle name="Normal 3 2 3 3 11 2 3" xfId="21382"/>
    <cellStyle name="Normal 3 2 3 3 11 3" xfId="21383"/>
    <cellStyle name="Normal 3 2 3 3 11 3 2" xfId="21384"/>
    <cellStyle name="Normal 3 2 3 3 11 4" xfId="21385"/>
    <cellStyle name="Normal 3 2 3 3 12" xfId="21386"/>
    <cellStyle name="Normal 3 2 3 3 12 2" xfId="21387"/>
    <cellStyle name="Normal 3 2 3 3 12 2 2" xfId="21388"/>
    <cellStyle name="Normal 3 2 3 3 12 2 2 2" xfId="21389"/>
    <cellStyle name="Normal 3 2 3 3 12 2 3" xfId="21390"/>
    <cellStyle name="Normal 3 2 3 3 12 3" xfId="21391"/>
    <cellStyle name="Normal 3 2 3 3 12 3 2" xfId="21392"/>
    <cellStyle name="Normal 3 2 3 3 12 4" xfId="21393"/>
    <cellStyle name="Normal 3 2 3 3 13" xfId="21394"/>
    <cellStyle name="Normal 3 2 3 3 13 2" xfId="21395"/>
    <cellStyle name="Normal 3 2 3 3 13 2 2" xfId="21396"/>
    <cellStyle name="Normal 3 2 3 3 13 3" xfId="21397"/>
    <cellStyle name="Normal 3 2 3 3 14" xfId="21398"/>
    <cellStyle name="Normal 3 2 3 3 14 2" xfId="21399"/>
    <cellStyle name="Normal 3 2 3 3 15" xfId="21400"/>
    <cellStyle name="Normal 3 2 3 3 15 2" xfId="21401"/>
    <cellStyle name="Normal 3 2 3 3 16" xfId="21402"/>
    <cellStyle name="Normal 3 2 3 3 2" xfId="21403"/>
    <cellStyle name="Normal 3 2 3 3 2 10" xfId="21404"/>
    <cellStyle name="Normal 3 2 3 3 2 2" xfId="21405"/>
    <cellStyle name="Normal 3 2 3 3 2 2 2" xfId="21406"/>
    <cellStyle name="Normal 3 2 3 3 2 2 2 2" xfId="21407"/>
    <cellStyle name="Normal 3 2 3 3 2 2 2 2 2" xfId="21408"/>
    <cellStyle name="Normal 3 2 3 3 2 2 2 2 2 2" xfId="21409"/>
    <cellStyle name="Normal 3 2 3 3 2 2 2 2 2 2 2" xfId="21410"/>
    <cellStyle name="Normal 3 2 3 3 2 2 2 2 2 2 2 2" xfId="21411"/>
    <cellStyle name="Normal 3 2 3 3 2 2 2 2 2 2 3" xfId="21412"/>
    <cellStyle name="Normal 3 2 3 3 2 2 2 2 2 3" xfId="21413"/>
    <cellStyle name="Normal 3 2 3 3 2 2 2 2 2 3 2" xfId="21414"/>
    <cellStyle name="Normal 3 2 3 3 2 2 2 2 2 4" xfId="21415"/>
    <cellStyle name="Normal 3 2 3 3 2 2 2 2 3" xfId="21416"/>
    <cellStyle name="Normal 3 2 3 3 2 2 2 2 3 2" xfId="21417"/>
    <cellStyle name="Normal 3 2 3 3 2 2 2 2 3 2 2" xfId="21418"/>
    <cellStyle name="Normal 3 2 3 3 2 2 2 2 3 3" xfId="21419"/>
    <cellStyle name="Normal 3 2 3 3 2 2 2 2 4" xfId="21420"/>
    <cellStyle name="Normal 3 2 3 3 2 2 2 2 4 2" xfId="21421"/>
    <cellStyle name="Normal 3 2 3 3 2 2 2 2 5" xfId="21422"/>
    <cellStyle name="Normal 3 2 3 3 2 2 2 3" xfId="21423"/>
    <cellStyle name="Normal 3 2 3 3 2 2 2 3 2" xfId="21424"/>
    <cellStyle name="Normal 3 2 3 3 2 2 2 3 2 2" xfId="21425"/>
    <cellStyle name="Normal 3 2 3 3 2 2 2 3 2 2 2" xfId="21426"/>
    <cellStyle name="Normal 3 2 3 3 2 2 2 3 2 3" xfId="21427"/>
    <cellStyle name="Normal 3 2 3 3 2 2 2 3 3" xfId="21428"/>
    <cellStyle name="Normal 3 2 3 3 2 2 2 3 3 2" xfId="21429"/>
    <cellStyle name="Normal 3 2 3 3 2 2 2 3 4" xfId="21430"/>
    <cellStyle name="Normal 3 2 3 3 2 2 2 4" xfId="21431"/>
    <cellStyle name="Normal 3 2 3 3 2 2 2 4 2" xfId="21432"/>
    <cellStyle name="Normal 3 2 3 3 2 2 2 4 2 2" xfId="21433"/>
    <cellStyle name="Normal 3 2 3 3 2 2 2 4 2 2 2" xfId="21434"/>
    <cellStyle name="Normal 3 2 3 3 2 2 2 4 2 3" xfId="21435"/>
    <cellStyle name="Normal 3 2 3 3 2 2 2 4 3" xfId="21436"/>
    <cellStyle name="Normal 3 2 3 3 2 2 2 4 3 2" xfId="21437"/>
    <cellStyle name="Normal 3 2 3 3 2 2 2 4 4" xfId="21438"/>
    <cellStyle name="Normal 3 2 3 3 2 2 2 5" xfId="21439"/>
    <cellStyle name="Normal 3 2 3 3 2 2 2 5 2" xfId="21440"/>
    <cellStyle name="Normal 3 2 3 3 2 2 2 5 2 2" xfId="21441"/>
    <cellStyle name="Normal 3 2 3 3 2 2 2 5 3" xfId="21442"/>
    <cellStyle name="Normal 3 2 3 3 2 2 2 6" xfId="21443"/>
    <cellStyle name="Normal 3 2 3 3 2 2 2 6 2" xfId="21444"/>
    <cellStyle name="Normal 3 2 3 3 2 2 2 7" xfId="21445"/>
    <cellStyle name="Normal 3 2 3 3 2 2 2 7 2" xfId="21446"/>
    <cellStyle name="Normal 3 2 3 3 2 2 2 8" xfId="21447"/>
    <cellStyle name="Normal 3 2 3 3 2 2 3" xfId="21448"/>
    <cellStyle name="Normal 3 2 3 3 2 2 3 2" xfId="21449"/>
    <cellStyle name="Normal 3 2 3 3 2 2 3 2 2" xfId="21450"/>
    <cellStyle name="Normal 3 2 3 3 2 2 3 2 2 2" xfId="21451"/>
    <cellStyle name="Normal 3 2 3 3 2 2 3 2 2 2 2" xfId="21452"/>
    <cellStyle name="Normal 3 2 3 3 2 2 3 2 2 3" xfId="21453"/>
    <cellStyle name="Normal 3 2 3 3 2 2 3 2 3" xfId="21454"/>
    <cellStyle name="Normal 3 2 3 3 2 2 3 2 3 2" xfId="21455"/>
    <cellStyle name="Normal 3 2 3 3 2 2 3 2 4" xfId="21456"/>
    <cellStyle name="Normal 3 2 3 3 2 2 3 3" xfId="21457"/>
    <cellStyle name="Normal 3 2 3 3 2 2 3 3 2" xfId="21458"/>
    <cellStyle name="Normal 3 2 3 3 2 2 3 3 2 2" xfId="21459"/>
    <cellStyle name="Normal 3 2 3 3 2 2 3 3 3" xfId="21460"/>
    <cellStyle name="Normal 3 2 3 3 2 2 3 4" xfId="21461"/>
    <cellStyle name="Normal 3 2 3 3 2 2 3 4 2" xfId="21462"/>
    <cellStyle name="Normal 3 2 3 3 2 2 3 5" xfId="21463"/>
    <cellStyle name="Normal 3 2 3 3 2 2 4" xfId="21464"/>
    <cellStyle name="Normal 3 2 3 3 2 2 4 2" xfId="21465"/>
    <cellStyle name="Normal 3 2 3 3 2 2 4 2 2" xfId="21466"/>
    <cellStyle name="Normal 3 2 3 3 2 2 4 2 2 2" xfId="21467"/>
    <cellStyle name="Normal 3 2 3 3 2 2 4 2 3" xfId="21468"/>
    <cellStyle name="Normal 3 2 3 3 2 2 4 3" xfId="21469"/>
    <cellStyle name="Normal 3 2 3 3 2 2 4 3 2" xfId="21470"/>
    <cellStyle name="Normal 3 2 3 3 2 2 4 4" xfId="21471"/>
    <cellStyle name="Normal 3 2 3 3 2 2 5" xfId="21472"/>
    <cellStyle name="Normal 3 2 3 3 2 2 5 2" xfId="21473"/>
    <cellStyle name="Normal 3 2 3 3 2 2 5 2 2" xfId="21474"/>
    <cellStyle name="Normal 3 2 3 3 2 2 5 2 2 2" xfId="21475"/>
    <cellStyle name="Normal 3 2 3 3 2 2 5 2 3" xfId="21476"/>
    <cellStyle name="Normal 3 2 3 3 2 2 5 3" xfId="21477"/>
    <cellStyle name="Normal 3 2 3 3 2 2 5 3 2" xfId="21478"/>
    <cellStyle name="Normal 3 2 3 3 2 2 5 4" xfId="21479"/>
    <cellStyle name="Normal 3 2 3 3 2 2 6" xfId="21480"/>
    <cellStyle name="Normal 3 2 3 3 2 2 6 2" xfId="21481"/>
    <cellStyle name="Normal 3 2 3 3 2 2 6 2 2" xfId="21482"/>
    <cellStyle name="Normal 3 2 3 3 2 2 6 3" xfId="21483"/>
    <cellStyle name="Normal 3 2 3 3 2 2 7" xfId="21484"/>
    <cellStyle name="Normal 3 2 3 3 2 2 7 2" xfId="21485"/>
    <cellStyle name="Normal 3 2 3 3 2 2 8" xfId="21486"/>
    <cellStyle name="Normal 3 2 3 3 2 2 8 2" xfId="21487"/>
    <cellStyle name="Normal 3 2 3 3 2 2 9" xfId="21488"/>
    <cellStyle name="Normal 3 2 3 3 2 3" xfId="21489"/>
    <cellStyle name="Normal 3 2 3 3 2 3 2" xfId="21490"/>
    <cellStyle name="Normal 3 2 3 3 2 3 2 2" xfId="21491"/>
    <cellStyle name="Normal 3 2 3 3 2 3 2 2 2" xfId="21492"/>
    <cellStyle name="Normal 3 2 3 3 2 3 2 2 2 2" xfId="21493"/>
    <cellStyle name="Normal 3 2 3 3 2 3 2 2 2 2 2" xfId="21494"/>
    <cellStyle name="Normal 3 2 3 3 2 3 2 2 2 3" xfId="21495"/>
    <cellStyle name="Normal 3 2 3 3 2 3 2 2 3" xfId="21496"/>
    <cellStyle name="Normal 3 2 3 3 2 3 2 2 3 2" xfId="21497"/>
    <cellStyle name="Normal 3 2 3 3 2 3 2 2 4" xfId="21498"/>
    <cellStyle name="Normal 3 2 3 3 2 3 2 3" xfId="21499"/>
    <cellStyle name="Normal 3 2 3 3 2 3 2 3 2" xfId="21500"/>
    <cellStyle name="Normal 3 2 3 3 2 3 2 3 2 2" xfId="21501"/>
    <cellStyle name="Normal 3 2 3 3 2 3 2 3 3" xfId="21502"/>
    <cellStyle name="Normal 3 2 3 3 2 3 2 4" xfId="21503"/>
    <cellStyle name="Normal 3 2 3 3 2 3 2 4 2" xfId="21504"/>
    <cellStyle name="Normal 3 2 3 3 2 3 2 5" xfId="21505"/>
    <cellStyle name="Normal 3 2 3 3 2 3 3" xfId="21506"/>
    <cellStyle name="Normal 3 2 3 3 2 3 3 2" xfId="21507"/>
    <cellStyle name="Normal 3 2 3 3 2 3 3 2 2" xfId="21508"/>
    <cellStyle name="Normal 3 2 3 3 2 3 3 2 2 2" xfId="21509"/>
    <cellStyle name="Normal 3 2 3 3 2 3 3 2 3" xfId="21510"/>
    <cellStyle name="Normal 3 2 3 3 2 3 3 3" xfId="21511"/>
    <cellStyle name="Normal 3 2 3 3 2 3 3 3 2" xfId="21512"/>
    <cellStyle name="Normal 3 2 3 3 2 3 3 4" xfId="21513"/>
    <cellStyle name="Normal 3 2 3 3 2 3 4" xfId="21514"/>
    <cellStyle name="Normal 3 2 3 3 2 3 4 2" xfId="21515"/>
    <cellStyle name="Normal 3 2 3 3 2 3 4 2 2" xfId="21516"/>
    <cellStyle name="Normal 3 2 3 3 2 3 4 2 2 2" xfId="21517"/>
    <cellStyle name="Normal 3 2 3 3 2 3 4 2 3" xfId="21518"/>
    <cellStyle name="Normal 3 2 3 3 2 3 4 3" xfId="21519"/>
    <cellStyle name="Normal 3 2 3 3 2 3 4 3 2" xfId="21520"/>
    <cellStyle name="Normal 3 2 3 3 2 3 4 4" xfId="21521"/>
    <cellStyle name="Normal 3 2 3 3 2 3 5" xfId="21522"/>
    <cellStyle name="Normal 3 2 3 3 2 3 5 2" xfId="21523"/>
    <cellStyle name="Normal 3 2 3 3 2 3 5 2 2" xfId="21524"/>
    <cellStyle name="Normal 3 2 3 3 2 3 5 3" xfId="21525"/>
    <cellStyle name="Normal 3 2 3 3 2 3 6" xfId="21526"/>
    <cellStyle name="Normal 3 2 3 3 2 3 6 2" xfId="21527"/>
    <cellStyle name="Normal 3 2 3 3 2 3 7" xfId="21528"/>
    <cellStyle name="Normal 3 2 3 3 2 3 7 2" xfId="21529"/>
    <cellStyle name="Normal 3 2 3 3 2 3 8" xfId="21530"/>
    <cellStyle name="Normal 3 2 3 3 2 4" xfId="21531"/>
    <cellStyle name="Normal 3 2 3 3 2 4 2" xfId="21532"/>
    <cellStyle name="Normal 3 2 3 3 2 4 2 2" xfId="21533"/>
    <cellStyle name="Normal 3 2 3 3 2 4 2 2 2" xfId="21534"/>
    <cellStyle name="Normal 3 2 3 3 2 4 2 2 2 2" xfId="21535"/>
    <cellStyle name="Normal 3 2 3 3 2 4 2 2 3" xfId="21536"/>
    <cellStyle name="Normal 3 2 3 3 2 4 2 3" xfId="21537"/>
    <cellStyle name="Normal 3 2 3 3 2 4 2 3 2" xfId="21538"/>
    <cellStyle name="Normal 3 2 3 3 2 4 2 4" xfId="21539"/>
    <cellStyle name="Normal 3 2 3 3 2 4 3" xfId="21540"/>
    <cellStyle name="Normal 3 2 3 3 2 4 3 2" xfId="21541"/>
    <cellStyle name="Normal 3 2 3 3 2 4 3 2 2" xfId="21542"/>
    <cellStyle name="Normal 3 2 3 3 2 4 3 3" xfId="21543"/>
    <cellStyle name="Normal 3 2 3 3 2 4 4" xfId="21544"/>
    <cellStyle name="Normal 3 2 3 3 2 4 4 2" xfId="21545"/>
    <cellStyle name="Normal 3 2 3 3 2 4 5" xfId="21546"/>
    <cellStyle name="Normal 3 2 3 3 2 5" xfId="21547"/>
    <cellStyle name="Normal 3 2 3 3 2 5 2" xfId="21548"/>
    <cellStyle name="Normal 3 2 3 3 2 5 2 2" xfId="21549"/>
    <cellStyle name="Normal 3 2 3 3 2 5 2 2 2" xfId="21550"/>
    <cellStyle name="Normal 3 2 3 3 2 5 2 3" xfId="21551"/>
    <cellStyle name="Normal 3 2 3 3 2 5 3" xfId="21552"/>
    <cellStyle name="Normal 3 2 3 3 2 5 3 2" xfId="21553"/>
    <cellStyle name="Normal 3 2 3 3 2 5 4" xfId="21554"/>
    <cellStyle name="Normal 3 2 3 3 2 6" xfId="21555"/>
    <cellStyle name="Normal 3 2 3 3 2 6 2" xfId="21556"/>
    <cellStyle name="Normal 3 2 3 3 2 6 2 2" xfId="21557"/>
    <cellStyle name="Normal 3 2 3 3 2 6 2 2 2" xfId="21558"/>
    <cellStyle name="Normal 3 2 3 3 2 6 2 3" xfId="21559"/>
    <cellStyle name="Normal 3 2 3 3 2 6 3" xfId="21560"/>
    <cellStyle name="Normal 3 2 3 3 2 6 3 2" xfId="21561"/>
    <cellStyle name="Normal 3 2 3 3 2 6 4" xfId="21562"/>
    <cellStyle name="Normal 3 2 3 3 2 7" xfId="21563"/>
    <cellStyle name="Normal 3 2 3 3 2 7 2" xfId="21564"/>
    <cellStyle name="Normal 3 2 3 3 2 7 2 2" xfId="21565"/>
    <cellStyle name="Normal 3 2 3 3 2 7 3" xfId="21566"/>
    <cellStyle name="Normal 3 2 3 3 2 8" xfId="21567"/>
    <cellStyle name="Normal 3 2 3 3 2 8 2" xfId="21568"/>
    <cellStyle name="Normal 3 2 3 3 2 9" xfId="21569"/>
    <cellStyle name="Normal 3 2 3 3 2 9 2" xfId="21570"/>
    <cellStyle name="Normal 3 2 3 3 3" xfId="21571"/>
    <cellStyle name="Normal 3 2 3 3 3 10" xfId="21572"/>
    <cellStyle name="Normal 3 2 3 3 3 2" xfId="21573"/>
    <cellStyle name="Normal 3 2 3 3 3 2 2" xfId="21574"/>
    <cellStyle name="Normal 3 2 3 3 3 2 2 2" xfId="21575"/>
    <cellStyle name="Normal 3 2 3 3 3 2 2 2 2" xfId="21576"/>
    <cellStyle name="Normal 3 2 3 3 3 2 2 2 2 2" xfId="21577"/>
    <cellStyle name="Normal 3 2 3 3 3 2 2 2 2 2 2" xfId="21578"/>
    <cellStyle name="Normal 3 2 3 3 3 2 2 2 2 2 2 2" xfId="21579"/>
    <cellStyle name="Normal 3 2 3 3 3 2 2 2 2 2 3" xfId="21580"/>
    <cellStyle name="Normal 3 2 3 3 3 2 2 2 2 3" xfId="21581"/>
    <cellStyle name="Normal 3 2 3 3 3 2 2 2 2 3 2" xfId="21582"/>
    <cellStyle name="Normal 3 2 3 3 3 2 2 2 2 4" xfId="21583"/>
    <cellStyle name="Normal 3 2 3 3 3 2 2 2 3" xfId="21584"/>
    <cellStyle name="Normal 3 2 3 3 3 2 2 2 3 2" xfId="21585"/>
    <cellStyle name="Normal 3 2 3 3 3 2 2 2 3 2 2" xfId="21586"/>
    <cellStyle name="Normal 3 2 3 3 3 2 2 2 3 3" xfId="21587"/>
    <cellStyle name="Normal 3 2 3 3 3 2 2 2 4" xfId="21588"/>
    <cellStyle name="Normal 3 2 3 3 3 2 2 2 4 2" xfId="21589"/>
    <cellStyle name="Normal 3 2 3 3 3 2 2 2 5" xfId="21590"/>
    <cellStyle name="Normal 3 2 3 3 3 2 2 3" xfId="21591"/>
    <cellStyle name="Normal 3 2 3 3 3 2 2 3 2" xfId="21592"/>
    <cellStyle name="Normal 3 2 3 3 3 2 2 3 2 2" xfId="21593"/>
    <cellStyle name="Normal 3 2 3 3 3 2 2 3 2 2 2" xfId="21594"/>
    <cellStyle name="Normal 3 2 3 3 3 2 2 3 2 3" xfId="21595"/>
    <cellStyle name="Normal 3 2 3 3 3 2 2 3 3" xfId="21596"/>
    <cellStyle name="Normal 3 2 3 3 3 2 2 3 3 2" xfId="21597"/>
    <cellStyle name="Normal 3 2 3 3 3 2 2 3 4" xfId="21598"/>
    <cellStyle name="Normal 3 2 3 3 3 2 2 4" xfId="21599"/>
    <cellStyle name="Normal 3 2 3 3 3 2 2 4 2" xfId="21600"/>
    <cellStyle name="Normal 3 2 3 3 3 2 2 4 2 2" xfId="21601"/>
    <cellStyle name="Normal 3 2 3 3 3 2 2 4 2 2 2" xfId="21602"/>
    <cellStyle name="Normal 3 2 3 3 3 2 2 4 2 3" xfId="21603"/>
    <cellStyle name="Normal 3 2 3 3 3 2 2 4 3" xfId="21604"/>
    <cellStyle name="Normal 3 2 3 3 3 2 2 4 3 2" xfId="21605"/>
    <cellStyle name="Normal 3 2 3 3 3 2 2 4 4" xfId="21606"/>
    <cellStyle name="Normal 3 2 3 3 3 2 2 5" xfId="21607"/>
    <cellStyle name="Normal 3 2 3 3 3 2 2 5 2" xfId="21608"/>
    <cellStyle name="Normal 3 2 3 3 3 2 2 5 2 2" xfId="21609"/>
    <cellStyle name="Normal 3 2 3 3 3 2 2 5 3" xfId="21610"/>
    <cellStyle name="Normal 3 2 3 3 3 2 2 6" xfId="21611"/>
    <cellStyle name="Normal 3 2 3 3 3 2 2 6 2" xfId="21612"/>
    <cellStyle name="Normal 3 2 3 3 3 2 2 7" xfId="21613"/>
    <cellStyle name="Normal 3 2 3 3 3 2 2 7 2" xfId="21614"/>
    <cellStyle name="Normal 3 2 3 3 3 2 2 8" xfId="21615"/>
    <cellStyle name="Normal 3 2 3 3 3 2 3" xfId="21616"/>
    <cellStyle name="Normal 3 2 3 3 3 2 3 2" xfId="21617"/>
    <cellStyle name="Normal 3 2 3 3 3 2 3 2 2" xfId="21618"/>
    <cellStyle name="Normal 3 2 3 3 3 2 3 2 2 2" xfId="21619"/>
    <cellStyle name="Normal 3 2 3 3 3 2 3 2 2 2 2" xfId="21620"/>
    <cellStyle name="Normal 3 2 3 3 3 2 3 2 2 3" xfId="21621"/>
    <cellStyle name="Normal 3 2 3 3 3 2 3 2 3" xfId="21622"/>
    <cellStyle name="Normal 3 2 3 3 3 2 3 2 3 2" xfId="21623"/>
    <cellStyle name="Normal 3 2 3 3 3 2 3 2 4" xfId="21624"/>
    <cellStyle name="Normal 3 2 3 3 3 2 3 3" xfId="21625"/>
    <cellStyle name="Normal 3 2 3 3 3 2 3 3 2" xfId="21626"/>
    <cellStyle name="Normal 3 2 3 3 3 2 3 3 2 2" xfId="21627"/>
    <cellStyle name="Normal 3 2 3 3 3 2 3 3 3" xfId="21628"/>
    <cellStyle name="Normal 3 2 3 3 3 2 3 4" xfId="21629"/>
    <cellStyle name="Normal 3 2 3 3 3 2 3 4 2" xfId="21630"/>
    <cellStyle name="Normal 3 2 3 3 3 2 3 5" xfId="21631"/>
    <cellStyle name="Normal 3 2 3 3 3 2 4" xfId="21632"/>
    <cellStyle name="Normal 3 2 3 3 3 2 4 2" xfId="21633"/>
    <cellStyle name="Normal 3 2 3 3 3 2 4 2 2" xfId="21634"/>
    <cellStyle name="Normal 3 2 3 3 3 2 4 2 2 2" xfId="21635"/>
    <cellStyle name="Normal 3 2 3 3 3 2 4 2 3" xfId="21636"/>
    <cellStyle name="Normal 3 2 3 3 3 2 4 3" xfId="21637"/>
    <cellStyle name="Normal 3 2 3 3 3 2 4 3 2" xfId="21638"/>
    <cellStyle name="Normal 3 2 3 3 3 2 4 4" xfId="21639"/>
    <cellStyle name="Normal 3 2 3 3 3 2 5" xfId="21640"/>
    <cellStyle name="Normal 3 2 3 3 3 2 5 2" xfId="21641"/>
    <cellStyle name="Normal 3 2 3 3 3 2 5 2 2" xfId="21642"/>
    <cellStyle name="Normal 3 2 3 3 3 2 5 2 2 2" xfId="21643"/>
    <cellStyle name="Normal 3 2 3 3 3 2 5 2 3" xfId="21644"/>
    <cellStyle name="Normal 3 2 3 3 3 2 5 3" xfId="21645"/>
    <cellStyle name="Normal 3 2 3 3 3 2 5 3 2" xfId="21646"/>
    <cellStyle name="Normal 3 2 3 3 3 2 5 4" xfId="21647"/>
    <cellStyle name="Normal 3 2 3 3 3 2 6" xfId="21648"/>
    <cellStyle name="Normal 3 2 3 3 3 2 6 2" xfId="21649"/>
    <cellStyle name="Normal 3 2 3 3 3 2 6 2 2" xfId="21650"/>
    <cellStyle name="Normal 3 2 3 3 3 2 6 3" xfId="21651"/>
    <cellStyle name="Normal 3 2 3 3 3 2 7" xfId="21652"/>
    <cellStyle name="Normal 3 2 3 3 3 2 7 2" xfId="21653"/>
    <cellStyle name="Normal 3 2 3 3 3 2 8" xfId="21654"/>
    <cellStyle name="Normal 3 2 3 3 3 2 8 2" xfId="21655"/>
    <cellStyle name="Normal 3 2 3 3 3 2 9" xfId="21656"/>
    <cellStyle name="Normal 3 2 3 3 3 3" xfId="21657"/>
    <cellStyle name="Normal 3 2 3 3 3 3 2" xfId="21658"/>
    <cellStyle name="Normal 3 2 3 3 3 3 2 2" xfId="21659"/>
    <cellStyle name="Normal 3 2 3 3 3 3 2 2 2" xfId="21660"/>
    <cellStyle name="Normal 3 2 3 3 3 3 2 2 2 2" xfId="21661"/>
    <cellStyle name="Normal 3 2 3 3 3 3 2 2 2 2 2" xfId="21662"/>
    <cellStyle name="Normal 3 2 3 3 3 3 2 2 2 3" xfId="21663"/>
    <cellStyle name="Normal 3 2 3 3 3 3 2 2 3" xfId="21664"/>
    <cellStyle name="Normal 3 2 3 3 3 3 2 2 3 2" xfId="21665"/>
    <cellStyle name="Normal 3 2 3 3 3 3 2 2 4" xfId="21666"/>
    <cellStyle name="Normal 3 2 3 3 3 3 2 3" xfId="21667"/>
    <cellStyle name="Normal 3 2 3 3 3 3 2 3 2" xfId="21668"/>
    <cellStyle name="Normal 3 2 3 3 3 3 2 3 2 2" xfId="21669"/>
    <cellStyle name="Normal 3 2 3 3 3 3 2 3 3" xfId="21670"/>
    <cellStyle name="Normal 3 2 3 3 3 3 2 4" xfId="21671"/>
    <cellStyle name="Normal 3 2 3 3 3 3 2 4 2" xfId="21672"/>
    <cellStyle name="Normal 3 2 3 3 3 3 2 5" xfId="21673"/>
    <cellStyle name="Normal 3 2 3 3 3 3 3" xfId="21674"/>
    <cellStyle name="Normal 3 2 3 3 3 3 3 2" xfId="21675"/>
    <cellStyle name="Normal 3 2 3 3 3 3 3 2 2" xfId="21676"/>
    <cellStyle name="Normal 3 2 3 3 3 3 3 2 2 2" xfId="21677"/>
    <cellStyle name="Normal 3 2 3 3 3 3 3 2 3" xfId="21678"/>
    <cellStyle name="Normal 3 2 3 3 3 3 3 3" xfId="21679"/>
    <cellStyle name="Normal 3 2 3 3 3 3 3 3 2" xfId="21680"/>
    <cellStyle name="Normal 3 2 3 3 3 3 3 4" xfId="21681"/>
    <cellStyle name="Normal 3 2 3 3 3 3 4" xfId="21682"/>
    <cellStyle name="Normal 3 2 3 3 3 3 4 2" xfId="21683"/>
    <cellStyle name="Normal 3 2 3 3 3 3 4 2 2" xfId="21684"/>
    <cellStyle name="Normal 3 2 3 3 3 3 4 2 2 2" xfId="21685"/>
    <cellStyle name="Normal 3 2 3 3 3 3 4 2 3" xfId="21686"/>
    <cellStyle name="Normal 3 2 3 3 3 3 4 3" xfId="21687"/>
    <cellStyle name="Normal 3 2 3 3 3 3 4 3 2" xfId="21688"/>
    <cellStyle name="Normal 3 2 3 3 3 3 4 4" xfId="21689"/>
    <cellStyle name="Normal 3 2 3 3 3 3 5" xfId="21690"/>
    <cellStyle name="Normal 3 2 3 3 3 3 5 2" xfId="21691"/>
    <cellStyle name="Normal 3 2 3 3 3 3 5 2 2" xfId="21692"/>
    <cellStyle name="Normal 3 2 3 3 3 3 5 3" xfId="21693"/>
    <cellStyle name="Normal 3 2 3 3 3 3 6" xfId="21694"/>
    <cellStyle name="Normal 3 2 3 3 3 3 6 2" xfId="21695"/>
    <cellStyle name="Normal 3 2 3 3 3 3 7" xfId="21696"/>
    <cellStyle name="Normal 3 2 3 3 3 3 7 2" xfId="21697"/>
    <cellStyle name="Normal 3 2 3 3 3 3 8" xfId="21698"/>
    <cellStyle name="Normal 3 2 3 3 3 4" xfId="21699"/>
    <cellStyle name="Normal 3 2 3 3 3 4 2" xfId="21700"/>
    <cellStyle name="Normal 3 2 3 3 3 4 2 2" xfId="21701"/>
    <cellStyle name="Normal 3 2 3 3 3 4 2 2 2" xfId="21702"/>
    <cellStyle name="Normal 3 2 3 3 3 4 2 2 2 2" xfId="21703"/>
    <cellStyle name="Normal 3 2 3 3 3 4 2 2 3" xfId="21704"/>
    <cellStyle name="Normal 3 2 3 3 3 4 2 3" xfId="21705"/>
    <cellStyle name="Normal 3 2 3 3 3 4 2 3 2" xfId="21706"/>
    <cellStyle name="Normal 3 2 3 3 3 4 2 4" xfId="21707"/>
    <cellStyle name="Normal 3 2 3 3 3 4 3" xfId="21708"/>
    <cellStyle name="Normal 3 2 3 3 3 4 3 2" xfId="21709"/>
    <cellStyle name="Normal 3 2 3 3 3 4 3 2 2" xfId="21710"/>
    <cellStyle name="Normal 3 2 3 3 3 4 3 3" xfId="21711"/>
    <cellStyle name="Normal 3 2 3 3 3 4 4" xfId="21712"/>
    <cellStyle name="Normal 3 2 3 3 3 4 4 2" xfId="21713"/>
    <cellStyle name="Normal 3 2 3 3 3 4 5" xfId="21714"/>
    <cellStyle name="Normal 3 2 3 3 3 5" xfId="21715"/>
    <cellStyle name="Normal 3 2 3 3 3 5 2" xfId="21716"/>
    <cellStyle name="Normal 3 2 3 3 3 5 2 2" xfId="21717"/>
    <cellStyle name="Normal 3 2 3 3 3 5 2 2 2" xfId="21718"/>
    <cellStyle name="Normal 3 2 3 3 3 5 2 3" xfId="21719"/>
    <cellStyle name="Normal 3 2 3 3 3 5 3" xfId="21720"/>
    <cellStyle name="Normal 3 2 3 3 3 5 3 2" xfId="21721"/>
    <cellStyle name="Normal 3 2 3 3 3 5 4" xfId="21722"/>
    <cellStyle name="Normal 3 2 3 3 3 6" xfId="21723"/>
    <cellStyle name="Normal 3 2 3 3 3 6 2" xfId="21724"/>
    <cellStyle name="Normal 3 2 3 3 3 6 2 2" xfId="21725"/>
    <cellStyle name="Normal 3 2 3 3 3 6 2 2 2" xfId="21726"/>
    <cellStyle name="Normal 3 2 3 3 3 6 2 3" xfId="21727"/>
    <cellStyle name="Normal 3 2 3 3 3 6 3" xfId="21728"/>
    <cellStyle name="Normal 3 2 3 3 3 6 3 2" xfId="21729"/>
    <cellStyle name="Normal 3 2 3 3 3 6 4" xfId="21730"/>
    <cellStyle name="Normal 3 2 3 3 3 7" xfId="21731"/>
    <cellStyle name="Normal 3 2 3 3 3 7 2" xfId="21732"/>
    <cellStyle name="Normal 3 2 3 3 3 7 2 2" xfId="21733"/>
    <cellStyle name="Normal 3 2 3 3 3 7 3" xfId="21734"/>
    <cellStyle name="Normal 3 2 3 3 3 8" xfId="21735"/>
    <cellStyle name="Normal 3 2 3 3 3 8 2" xfId="21736"/>
    <cellStyle name="Normal 3 2 3 3 3 9" xfId="21737"/>
    <cellStyle name="Normal 3 2 3 3 3 9 2" xfId="21738"/>
    <cellStyle name="Normal 3 2 3 3 4" xfId="21739"/>
    <cellStyle name="Normal 3 2 3 3 4 10" xfId="21740"/>
    <cellStyle name="Normal 3 2 3 3 4 2" xfId="21741"/>
    <cellStyle name="Normal 3 2 3 3 4 2 2" xfId="21742"/>
    <cellStyle name="Normal 3 2 3 3 4 2 2 2" xfId="21743"/>
    <cellStyle name="Normal 3 2 3 3 4 2 2 2 2" xfId="21744"/>
    <cellStyle name="Normal 3 2 3 3 4 2 2 2 2 2" xfId="21745"/>
    <cellStyle name="Normal 3 2 3 3 4 2 2 2 2 2 2" xfId="21746"/>
    <cellStyle name="Normal 3 2 3 3 4 2 2 2 2 2 2 2" xfId="21747"/>
    <cellStyle name="Normal 3 2 3 3 4 2 2 2 2 2 3" xfId="21748"/>
    <cellStyle name="Normal 3 2 3 3 4 2 2 2 2 3" xfId="21749"/>
    <cellStyle name="Normal 3 2 3 3 4 2 2 2 2 3 2" xfId="21750"/>
    <cellStyle name="Normal 3 2 3 3 4 2 2 2 2 4" xfId="21751"/>
    <cellStyle name="Normal 3 2 3 3 4 2 2 2 3" xfId="21752"/>
    <cellStyle name="Normal 3 2 3 3 4 2 2 2 3 2" xfId="21753"/>
    <cellStyle name="Normal 3 2 3 3 4 2 2 2 3 2 2" xfId="21754"/>
    <cellStyle name="Normal 3 2 3 3 4 2 2 2 3 3" xfId="21755"/>
    <cellStyle name="Normal 3 2 3 3 4 2 2 2 4" xfId="21756"/>
    <cellStyle name="Normal 3 2 3 3 4 2 2 2 4 2" xfId="21757"/>
    <cellStyle name="Normal 3 2 3 3 4 2 2 2 5" xfId="21758"/>
    <cellStyle name="Normal 3 2 3 3 4 2 2 3" xfId="21759"/>
    <cellStyle name="Normal 3 2 3 3 4 2 2 3 2" xfId="21760"/>
    <cellStyle name="Normal 3 2 3 3 4 2 2 3 2 2" xfId="21761"/>
    <cellStyle name="Normal 3 2 3 3 4 2 2 3 2 2 2" xfId="21762"/>
    <cellStyle name="Normal 3 2 3 3 4 2 2 3 2 3" xfId="21763"/>
    <cellStyle name="Normal 3 2 3 3 4 2 2 3 3" xfId="21764"/>
    <cellStyle name="Normal 3 2 3 3 4 2 2 3 3 2" xfId="21765"/>
    <cellStyle name="Normal 3 2 3 3 4 2 2 3 4" xfId="21766"/>
    <cellStyle name="Normal 3 2 3 3 4 2 2 4" xfId="21767"/>
    <cellStyle name="Normal 3 2 3 3 4 2 2 4 2" xfId="21768"/>
    <cellStyle name="Normal 3 2 3 3 4 2 2 4 2 2" xfId="21769"/>
    <cellStyle name="Normal 3 2 3 3 4 2 2 4 2 2 2" xfId="21770"/>
    <cellStyle name="Normal 3 2 3 3 4 2 2 4 2 3" xfId="21771"/>
    <cellStyle name="Normal 3 2 3 3 4 2 2 4 3" xfId="21772"/>
    <cellStyle name="Normal 3 2 3 3 4 2 2 4 3 2" xfId="21773"/>
    <cellStyle name="Normal 3 2 3 3 4 2 2 4 4" xfId="21774"/>
    <cellStyle name="Normal 3 2 3 3 4 2 2 5" xfId="21775"/>
    <cellStyle name="Normal 3 2 3 3 4 2 2 5 2" xfId="21776"/>
    <cellStyle name="Normal 3 2 3 3 4 2 2 5 2 2" xfId="21777"/>
    <cellStyle name="Normal 3 2 3 3 4 2 2 5 3" xfId="21778"/>
    <cellStyle name="Normal 3 2 3 3 4 2 2 6" xfId="21779"/>
    <cellStyle name="Normal 3 2 3 3 4 2 2 6 2" xfId="21780"/>
    <cellStyle name="Normal 3 2 3 3 4 2 2 7" xfId="21781"/>
    <cellStyle name="Normal 3 2 3 3 4 2 2 7 2" xfId="21782"/>
    <cellStyle name="Normal 3 2 3 3 4 2 2 8" xfId="21783"/>
    <cellStyle name="Normal 3 2 3 3 4 2 3" xfId="21784"/>
    <cellStyle name="Normal 3 2 3 3 4 2 3 2" xfId="21785"/>
    <cellStyle name="Normal 3 2 3 3 4 2 3 2 2" xfId="21786"/>
    <cellStyle name="Normal 3 2 3 3 4 2 3 2 2 2" xfId="21787"/>
    <cellStyle name="Normal 3 2 3 3 4 2 3 2 2 2 2" xfId="21788"/>
    <cellStyle name="Normal 3 2 3 3 4 2 3 2 2 3" xfId="21789"/>
    <cellStyle name="Normal 3 2 3 3 4 2 3 2 3" xfId="21790"/>
    <cellStyle name="Normal 3 2 3 3 4 2 3 2 3 2" xfId="21791"/>
    <cellStyle name="Normal 3 2 3 3 4 2 3 2 4" xfId="21792"/>
    <cellStyle name="Normal 3 2 3 3 4 2 3 3" xfId="21793"/>
    <cellStyle name="Normal 3 2 3 3 4 2 3 3 2" xfId="21794"/>
    <cellStyle name="Normal 3 2 3 3 4 2 3 3 2 2" xfId="21795"/>
    <cellStyle name="Normal 3 2 3 3 4 2 3 3 3" xfId="21796"/>
    <cellStyle name="Normal 3 2 3 3 4 2 3 4" xfId="21797"/>
    <cellStyle name="Normal 3 2 3 3 4 2 3 4 2" xfId="21798"/>
    <cellStyle name="Normal 3 2 3 3 4 2 3 5" xfId="21799"/>
    <cellStyle name="Normal 3 2 3 3 4 2 4" xfId="21800"/>
    <cellStyle name="Normal 3 2 3 3 4 2 4 2" xfId="21801"/>
    <cellStyle name="Normal 3 2 3 3 4 2 4 2 2" xfId="21802"/>
    <cellStyle name="Normal 3 2 3 3 4 2 4 2 2 2" xfId="21803"/>
    <cellStyle name="Normal 3 2 3 3 4 2 4 2 3" xfId="21804"/>
    <cellStyle name="Normal 3 2 3 3 4 2 4 3" xfId="21805"/>
    <cellStyle name="Normal 3 2 3 3 4 2 4 3 2" xfId="21806"/>
    <cellStyle name="Normal 3 2 3 3 4 2 4 4" xfId="21807"/>
    <cellStyle name="Normal 3 2 3 3 4 2 5" xfId="21808"/>
    <cellStyle name="Normal 3 2 3 3 4 2 5 2" xfId="21809"/>
    <cellStyle name="Normal 3 2 3 3 4 2 5 2 2" xfId="21810"/>
    <cellStyle name="Normal 3 2 3 3 4 2 5 2 2 2" xfId="21811"/>
    <cellStyle name="Normal 3 2 3 3 4 2 5 2 3" xfId="21812"/>
    <cellStyle name="Normal 3 2 3 3 4 2 5 3" xfId="21813"/>
    <cellStyle name="Normal 3 2 3 3 4 2 5 3 2" xfId="21814"/>
    <cellStyle name="Normal 3 2 3 3 4 2 5 4" xfId="21815"/>
    <cellStyle name="Normal 3 2 3 3 4 2 6" xfId="21816"/>
    <cellStyle name="Normal 3 2 3 3 4 2 6 2" xfId="21817"/>
    <cellStyle name="Normal 3 2 3 3 4 2 6 2 2" xfId="21818"/>
    <cellStyle name="Normal 3 2 3 3 4 2 6 3" xfId="21819"/>
    <cellStyle name="Normal 3 2 3 3 4 2 7" xfId="21820"/>
    <cellStyle name="Normal 3 2 3 3 4 2 7 2" xfId="21821"/>
    <cellStyle name="Normal 3 2 3 3 4 2 8" xfId="21822"/>
    <cellStyle name="Normal 3 2 3 3 4 2 8 2" xfId="21823"/>
    <cellStyle name="Normal 3 2 3 3 4 2 9" xfId="21824"/>
    <cellStyle name="Normal 3 2 3 3 4 3" xfId="21825"/>
    <cellStyle name="Normal 3 2 3 3 4 3 2" xfId="21826"/>
    <cellStyle name="Normal 3 2 3 3 4 3 2 2" xfId="21827"/>
    <cellStyle name="Normal 3 2 3 3 4 3 2 2 2" xfId="21828"/>
    <cellStyle name="Normal 3 2 3 3 4 3 2 2 2 2" xfId="21829"/>
    <cellStyle name="Normal 3 2 3 3 4 3 2 2 2 2 2" xfId="21830"/>
    <cellStyle name="Normal 3 2 3 3 4 3 2 2 2 3" xfId="21831"/>
    <cellStyle name="Normal 3 2 3 3 4 3 2 2 3" xfId="21832"/>
    <cellStyle name="Normal 3 2 3 3 4 3 2 2 3 2" xfId="21833"/>
    <cellStyle name="Normal 3 2 3 3 4 3 2 2 4" xfId="21834"/>
    <cellStyle name="Normal 3 2 3 3 4 3 2 3" xfId="21835"/>
    <cellStyle name="Normal 3 2 3 3 4 3 2 3 2" xfId="21836"/>
    <cellStyle name="Normal 3 2 3 3 4 3 2 3 2 2" xfId="21837"/>
    <cellStyle name="Normal 3 2 3 3 4 3 2 3 3" xfId="21838"/>
    <cellStyle name="Normal 3 2 3 3 4 3 2 4" xfId="21839"/>
    <cellStyle name="Normal 3 2 3 3 4 3 2 4 2" xfId="21840"/>
    <cellStyle name="Normal 3 2 3 3 4 3 2 5" xfId="21841"/>
    <cellStyle name="Normal 3 2 3 3 4 3 3" xfId="21842"/>
    <cellStyle name="Normal 3 2 3 3 4 3 3 2" xfId="21843"/>
    <cellStyle name="Normal 3 2 3 3 4 3 3 2 2" xfId="21844"/>
    <cellStyle name="Normal 3 2 3 3 4 3 3 2 2 2" xfId="21845"/>
    <cellStyle name="Normal 3 2 3 3 4 3 3 2 3" xfId="21846"/>
    <cellStyle name="Normal 3 2 3 3 4 3 3 3" xfId="21847"/>
    <cellStyle name="Normal 3 2 3 3 4 3 3 3 2" xfId="21848"/>
    <cellStyle name="Normal 3 2 3 3 4 3 3 4" xfId="21849"/>
    <cellStyle name="Normal 3 2 3 3 4 3 4" xfId="21850"/>
    <cellStyle name="Normal 3 2 3 3 4 3 4 2" xfId="21851"/>
    <cellStyle name="Normal 3 2 3 3 4 3 4 2 2" xfId="21852"/>
    <cellStyle name="Normal 3 2 3 3 4 3 4 2 2 2" xfId="21853"/>
    <cellStyle name="Normal 3 2 3 3 4 3 4 2 3" xfId="21854"/>
    <cellStyle name="Normal 3 2 3 3 4 3 4 3" xfId="21855"/>
    <cellStyle name="Normal 3 2 3 3 4 3 4 3 2" xfId="21856"/>
    <cellStyle name="Normal 3 2 3 3 4 3 4 4" xfId="21857"/>
    <cellStyle name="Normal 3 2 3 3 4 3 5" xfId="21858"/>
    <cellStyle name="Normal 3 2 3 3 4 3 5 2" xfId="21859"/>
    <cellStyle name="Normal 3 2 3 3 4 3 5 2 2" xfId="21860"/>
    <cellStyle name="Normal 3 2 3 3 4 3 5 3" xfId="21861"/>
    <cellStyle name="Normal 3 2 3 3 4 3 6" xfId="21862"/>
    <cellStyle name="Normal 3 2 3 3 4 3 6 2" xfId="21863"/>
    <cellStyle name="Normal 3 2 3 3 4 3 7" xfId="21864"/>
    <cellStyle name="Normal 3 2 3 3 4 3 7 2" xfId="21865"/>
    <cellStyle name="Normal 3 2 3 3 4 3 8" xfId="21866"/>
    <cellStyle name="Normal 3 2 3 3 4 4" xfId="21867"/>
    <cellStyle name="Normal 3 2 3 3 4 4 2" xfId="21868"/>
    <cellStyle name="Normal 3 2 3 3 4 4 2 2" xfId="21869"/>
    <cellStyle name="Normal 3 2 3 3 4 4 2 2 2" xfId="21870"/>
    <cellStyle name="Normal 3 2 3 3 4 4 2 2 2 2" xfId="21871"/>
    <cellStyle name="Normal 3 2 3 3 4 4 2 2 3" xfId="21872"/>
    <cellStyle name="Normal 3 2 3 3 4 4 2 3" xfId="21873"/>
    <cellStyle name="Normal 3 2 3 3 4 4 2 3 2" xfId="21874"/>
    <cellStyle name="Normal 3 2 3 3 4 4 2 4" xfId="21875"/>
    <cellStyle name="Normal 3 2 3 3 4 4 3" xfId="21876"/>
    <cellStyle name="Normal 3 2 3 3 4 4 3 2" xfId="21877"/>
    <cellStyle name="Normal 3 2 3 3 4 4 3 2 2" xfId="21878"/>
    <cellStyle name="Normal 3 2 3 3 4 4 3 3" xfId="21879"/>
    <cellStyle name="Normal 3 2 3 3 4 4 4" xfId="21880"/>
    <cellStyle name="Normal 3 2 3 3 4 4 4 2" xfId="21881"/>
    <cellStyle name="Normal 3 2 3 3 4 4 5" xfId="21882"/>
    <cellStyle name="Normal 3 2 3 3 4 5" xfId="21883"/>
    <cellStyle name="Normal 3 2 3 3 4 5 2" xfId="21884"/>
    <cellStyle name="Normal 3 2 3 3 4 5 2 2" xfId="21885"/>
    <cellStyle name="Normal 3 2 3 3 4 5 2 2 2" xfId="21886"/>
    <cellStyle name="Normal 3 2 3 3 4 5 2 3" xfId="21887"/>
    <cellStyle name="Normal 3 2 3 3 4 5 3" xfId="21888"/>
    <cellStyle name="Normal 3 2 3 3 4 5 3 2" xfId="21889"/>
    <cellStyle name="Normal 3 2 3 3 4 5 4" xfId="21890"/>
    <cellStyle name="Normal 3 2 3 3 4 6" xfId="21891"/>
    <cellStyle name="Normal 3 2 3 3 4 6 2" xfId="21892"/>
    <cellStyle name="Normal 3 2 3 3 4 6 2 2" xfId="21893"/>
    <cellStyle name="Normal 3 2 3 3 4 6 2 2 2" xfId="21894"/>
    <cellStyle name="Normal 3 2 3 3 4 6 2 3" xfId="21895"/>
    <cellStyle name="Normal 3 2 3 3 4 6 3" xfId="21896"/>
    <cellStyle name="Normal 3 2 3 3 4 6 3 2" xfId="21897"/>
    <cellStyle name="Normal 3 2 3 3 4 6 4" xfId="21898"/>
    <cellStyle name="Normal 3 2 3 3 4 7" xfId="21899"/>
    <cellStyle name="Normal 3 2 3 3 4 7 2" xfId="21900"/>
    <cellStyle name="Normal 3 2 3 3 4 7 2 2" xfId="21901"/>
    <cellStyle name="Normal 3 2 3 3 4 7 3" xfId="21902"/>
    <cellStyle name="Normal 3 2 3 3 4 8" xfId="21903"/>
    <cellStyle name="Normal 3 2 3 3 4 8 2" xfId="21904"/>
    <cellStyle name="Normal 3 2 3 3 4 9" xfId="21905"/>
    <cellStyle name="Normal 3 2 3 3 4 9 2" xfId="21906"/>
    <cellStyle name="Normal 3 2 3 3 5" xfId="21907"/>
    <cellStyle name="Normal 3 2 3 3 5 2" xfId="21908"/>
    <cellStyle name="Normal 3 2 3 3 5 2 2" xfId="21909"/>
    <cellStyle name="Normal 3 2 3 3 5 2 2 2" xfId="21910"/>
    <cellStyle name="Normal 3 2 3 3 5 2 2 2 2" xfId="21911"/>
    <cellStyle name="Normal 3 2 3 3 5 2 2 2 2 2" xfId="21912"/>
    <cellStyle name="Normal 3 2 3 3 5 2 2 2 2 2 2" xfId="21913"/>
    <cellStyle name="Normal 3 2 3 3 5 2 2 2 2 3" xfId="21914"/>
    <cellStyle name="Normal 3 2 3 3 5 2 2 2 3" xfId="21915"/>
    <cellStyle name="Normal 3 2 3 3 5 2 2 2 3 2" xfId="21916"/>
    <cellStyle name="Normal 3 2 3 3 5 2 2 2 4" xfId="21917"/>
    <cellStyle name="Normal 3 2 3 3 5 2 2 3" xfId="21918"/>
    <cellStyle name="Normal 3 2 3 3 5 2 2 3 2" xfId="21919"/>
    <cellStyle name="Normal 3 2 3 3 5 2 2 3 2 2" xfId="21920"/>
    <cellStyle name="Normal 3 2 3 3 5 2 2 3 3" xfId="21921"/>
    <cellStyle name="Normal 3 2 3 3 5 2 2 4" xfId="21922"/>
    <cellStyle name="Normal 3 2 3 3 5 2 2 4 2" xfId="21923"/>
    <cellStyle name="Normal 3 2 3 3 5 2 2 5" xfId="21924"/>
    <cellStyle name="Normal 3 2 3 3 5 2 3" xfId="21925"/>
    <cellStyle name="Normal 3 2 3 3 5 2 3 2" xfId="21926"/>
    <cellStyle name="Normal 3 2 3 3 5 2 3 2 2" xfId="21927"/>
    <cellStyle name="Normal 3 2 3 3 5 2 3 2 2 2" xfId="21928"/>
    <cellStyle name="Normal 3 2 3 3 5 2 3 2 3" xfId="21929"/>
    <cellStyle name="Normal 3 2 3 3 5 2 3 3" xfId="21930"/>
    <cellStyle name="Normal 3 2 3 3 5 2 3 3 2" xfId="21931"/>
    <cellStyle name="Normal 3 2 3 3 5 2 3 4" xfId="21932"/>
    <cellStyle name="Normal 3 2 3 3 5 2 4" xfId="21933"/>
    <cellStyle name="Normal 3 2 3 3 5 2 4 2" xfId="21934"/>
    <cellStyle name="Normal 3 2 3 3 5 2 4 2 2" xfId="21935"/>
    <cellStyle name="Normal 3 2 3 3 5 2 4 2 2 2" xfId="21936"/>
    <cellStyle name="Normal 3 2 3 3 5 2 4 2 3" xfId="21937"/>
    <cellStyle name="Normal 3 2 3 3 5 2 4 3" xfId="21938"/>
    <cellStyle name="Normal 3 2 3 3 5 2 4 3 2" xfId="21939"/>
    <cellStyle name="Normal 3 2 3 3 5 2 4 4" xfId="21940"/>
    <cellStyle name="Normal 3 2 3 3 5 2 5" xfId="21941"/>
    <cellStyle name="Normal 3 2 3 3 5 2 5 2" xfId="21942"/>
    <cellStyle name="Normal 3 2 3 3 5 2 5 2 2" xfId="21943"/>
    <cellStyle name="Normal 3 2 3 3 5 2 5 3" xfId="21944"/>
    <cellStyle name="Normal 3 2 3 3 5 2 6" xfId="21945"/>
    <cellStyle name="Normal 3 2 3 3 5 2 6 2" xfId="21946"/>
    <cellStyle name="Normal 3 2 3 3 5 2 7" xfId="21947"/>
    <cellStyle name="Normal 3 2 3 3 5 2 7 2" xfId="21948"/>
    <cellStyle name="Normal 3 2 3 3 5 2 8" xfId="21949"/>
    <cellStyle name="Normal 3 2 3 3 5 3" xfId="21950"/>
    <cellStyle name="Normal 3 2 3 3 5 3 2" xfId="21951"/>
    <cellStyle name="Normal 3 2 3 3 5 3 2 2" xfId="21952"/>
    <cellStyle name="Normal 3 2 3 3 5 3 2 2 2" xfId="21953"/>
    <cellStyle name="Normal 3 2 3 3 5 3 2 2 2 2" xfId="21954"/>
    <cellStyle name="Normal 3 2 3 3 5 3 2 2 3" xfId="21955"/>
    <cellStyle name="Normal 3 2 3 3 5 3 2 3" xfId="21956"/>
    <cellStyle name="Normal 3 2 3 3 5 3 2 3 2" xfId="21957"/>
    <cellStyle name="Normal 3 2 3 3 5 3 2 4" xfId="21958"/>
    <cellStyle name="Normal 3 2 3 3 5 3 3" xfId="21959"/>
    <cellStyle name="Normal 3 2 3 3 5 3 3 2" xfId="21960"/>
    <cellStyle name="Normal 3 2 3 3 5 3 3 2 2" xfId="21961"/>
    <cellStyle name="Normal 3 2 3 3 5 3 3 3" xfId="21962"/>
    <cellStyle name="Normal 3 2 3 3 5 3 4" xfId="21963"/>
    <cellStyle name="Normal 3 2 3 3 5 3 4 2" xfId="21964"/>
    <cellStyle name="Normal 3 2 3 3 5 3 5" xfId="21965"/>
    <cellStyle name="Normal 3 2 3 3 5 4" xfId="21966"/>
    <cellStyle name="Normal 3 2 3 3 5 4 2" xfId="21967"/>
    <cellStyle name="Normal 3 2 3 3 5 4 2 2" xfId="21968"/>
    <cellStyle name="Normal 3 2 3 3 5 4 2 2 2" xfId="21969"/>
    <cellStyle name="Normal 3 2 3 3 5 4 2 3" xfId="21970"/>
    <cellStyle name="Normal 3 2 3 3 5 4 3" xfId="21971"/>
    <cellStyle name="Normal 3 2 3 3 5 4 3 2" xfId="21972"/>
    <cellStyle name="Normal 3 2 3 3 5 4 4" xfId="21973"/>
    <cellStyle name="Normal 3 2 3 3 5 5" xfId="21974"/>
    <cellStyle name="Normal 3 2 3 3 5 5 2" xfId="21975"/>
    <cellStyle name="Normal 3 2 3 3 5 5 2 2" xfId="21976"/>
    <cellStyle name="Normal 3 2 3 3 5 5 2 2 2" xfId="21977"/>
    <cellStyle name="Normal 3 2 3 3 5 5 2 3" xfId="21978"/>
    <cellStyle name="Normal 3 2 3 3 5 5 3" xfId="21979"/>
    <cellStyle name="Normal 3 2 3 3 5 5 3 2" xfId="21980"/>
    <cellStyle name="Normal 3 2 3 3 5 5 4" xfId="21981"/>
    <cellStyle name="Normal 3 2 3 3 5 6" xfId="21982"/>
    <cellStyle name="Normal 3 2 3 3 5 6 2" xfId="21983"/>
    <cellStyle name="Normal 3 2 3 3 5 6 2 2" xfId="21984"/>
    <cellStyle name="Normal 3 2 3 3 5 6 3" xfId="21985"/>
    <cellStyle name="Normal 3 2 3 3 5 7" xfId="21986"/>
    <cellStyle name="Normal 3 2 3 3 5 7 2" xfId="21987"/>
    <cellStyle name="Normal 3 2 3 3 5 8" xfId="21988"/>
    <cellStyle name="Normal 3 2 3 3 5 8 2" xfId="21989"/>
    <cellStyle name="Normal 3 2 3 3 5 9" xfId="21990"/>
    <cellStyle name="Normal 3 2 3 3 6" xfId="21991"/>
    <cellStyle name="Normal 3 2 3 3 6 2" xfId="21992"/>
    <cellStyle name="Normal 3 2 3 3 6 2 2" xfId="21993"/>
    <cellStyle name="Normal 3 2 3 3 6 2 2 2" xfId="21994"/>
    <cellStyle name="Normal 3 2 3 3 6 2 2 2 2" xfId="21995"/>
    <cellStyle name="Normal 3 2 3 3 6 2 2 2 2 2" xfId="21996"/>
    <cellStyle name="Normal 3 2 3 3 6 2 2 2 3" xfId="21997"/>
    <cellStyle name="Normal 3 2 3 3 6 2 2 3" xfId="21998"/>
    <cellStyle name="Normal 3 2 3 3 6 2 2 3 2" xfId="21999"/>
    <cellStyle name="Normal 3 2 3 3 6 2 2 4" xfId="22000"/>
    <cellStyle name="Normal 3 2 3 3 6 2 3" xfId="22001"/>
    <cellStyle name="Normal 3 2 3 3 6 2 3 2" xfId="22002"/>
    <cellStyle name="Normal 3 2 3 3 6 2 3 2 2" xfId="22003"/>
    <cellStyle name="Normal 3 2 3 3 6 2 3 3" xfId="22004"/>
    <cellStyle name="Normal 3 2 3 3 6 2 4" xfId="22005"/>
    <cellStyle name="Normal 3 2 3 3 6 2 4 2" xfId="22006"/>
    <cellStyle name="Normal 3 2 3 3 6 2 5" xfId="22007"/>
    <cellStyle name="Normal 3 2 3 3 6 3" xfId="22008"/>
    <cellStyle name="Normal 3 2 3 3 6 3 2" xfId="22009"/>
    <cellStyle name="Normal 3 2 3 3 6 3 2 2" xfId="22010"/>
    <cellStyle name="Normal 3 2 3 3 6 3 2 2 2" xfId="22011"/>
    <cellStyle name="Normal 3 2 3 3 6 3 2 3" xfId="22012"/>
    <cellStyle name="Normal 3 2 3 3 6 3 3" xfId="22013"/>
    <cellStyle name="Normal 3 2 3 3 6 3 3 2" xfId="22014"/>
    <cellStyle name="Normal 3 2 3 3 6 3 4" xfId="22015"/>
    <cellStyle name="Normal 3 2 3 3 6 4" xfId="22016"/>
    <cellStyle name="Normal 3 2 3 3 6 4 2" xfId="22017"/>
    <cellStyle name="Normal 3 2 3 3 6 4 2 2" xfId="22018"/>
    <cellStyle name="Normal 3 2 3 3 6 4 2 2 2" xfId="22019"/>
    <cellStyle name="Normal 3 2 3 3 6 4 2 3" xfId="22020"/>
    <cellStyle name="Normal 3 2 3 3 6 4 3" xfId="22021"/>
    <cellStyle name="Normal 3 2 3 3 6 4 3 2" xfId="22022"/>
    <cellStyle name="Normal 3 2 3 3 6 4 4" xfId="22023"/>
    <cellStyle name="Normal 3 2 3 3 6 5" xfId="22024"/>
    <cellStyle name="Normal 3 2 3 3 6 5 2" xfId="22025"/>
    <cellStyle name="Normal 3 2 3 3 6 5 2 2" xfId="22026"/>
    <cellStyle name="Normal 3 2 3 3 6 5 3" xfId="22027"/>
    <cellStyle name="Normal 3 2 3 3 6 6" xfId="22028"/>
    <cellStyle name="Normal 3 2 3 3 6 6 2" xfId="22029"/>
    <cellStyle name="Normal 3 2 3 3 6 7" xfId="22030"/>
    <cellStyle name="Normal 3 2 3 3 6 7 2" xfId="22031"/>
    <cellStyle name="Normal 3 2 3 3 6 8" xfId="22032"/>
    <cellStyle name="Normal 3 2 3 3 7" xfId="22033"/>
    <cellStyle name="Normal 3 2 3 3 7 2" xfId="22034"/>
    <cellStyle name="Normal 3 2 3 3 7 2 2" xfId="22035"/>
    <cellStyle name="Normal 3 2 3 3 7 2 2 2" xfId="22036"/>
    <cellStyle name="Normal 3 2 3 3 7 2 2 2 2" xfId="22037"/>
    <cellStyle name="Normal 3 2 3 3 7 2 2 2 2 2" xfId="22038"/>
    <cellStyle name="Normal 3 2 3 3 7 2 2 2 3" xfId="22039"/>
    <cellStyle name="Normal 3 2 3 3 7 2 2 3" xfId="22040"/>
    <cellStyle name="Normal 3 2 3 3 7 2 2 3 2" xfId="22041"/>
    <cellStyle name="Normal 3 2 3 3 7 2 2 4" xfId="22042"/>
    <cellStyle name="Normal 3 2 3 3 7 2 3" xfId="22043"/>
    <cellStyle name="Normal 3 2 3 3 7 2 3 2" xfId="22044"/>
    <cellStyle name="Normal 3 2 3 3 7 2 3 2 2" xfId="22045"/>
    <cellStyle name="Normal 3 2 3 3 7 2 3 3" xfId="22046"/>
    <cellStyle name="Normal 3 2 3 3 7 2 4" xfId="22047"/>
    <cellStyle name="Normal 3 2 3 3 7 2 4 2" xfId="22048"/>
    <cellStyle name="Normal 3 2 3 3 7 2 5" xfId="22049"/>
    <cellStyle name="Normal 3 2 3 3 7 3" xfId="22050"/>
    <cellStyle name="Normal 3 2 3 3 7 3 2" xfId="22051"/>
    <cellStyle name="Normal 3 2 3 3 7 3 2 2" xfId="22052"/>
    <cellStyle name="Normal 3 2 3 3 7 3 2 2 2" xfId="22053"/>
    <cellStyle name="Normal 3 2 3 3 7 3 2 3" xfId="22054"/>
    <cellStyle name="Normal 3 2 3 3 7 3 3" xfId="22055"/>
    <cellStyle name="Normal 3 2 3 3 7 3 3 2" xfId="22056"/>
    <cellStyle name="Normal 3 2 3 3 7 3 4" xfId="22057"/>
    <cellStyle name="Normal 3 2 3 3 7 4" xfId="22058"/>
    <cellStyle name="Normal 3 2 3 3 7 4 2" xfId="22059"/>
    <cellStyle name="Normal 3 2 3 3 7 4 2 2" xfId="22060"/>
    <cellStyle name="Normal 3 2 3 3 7 4 3" xfId="22061"/>
    <cellStyle name="Normal 3 2 3 3 7 5" xfId="22062"/>
    <cellStyle name="Normal 3 2 3 3 7 5 2" xfId="22063"/>
    <cellStyle name="Normal 3 2 3 3 7 6" xfId="22064"/>
    <cellStyle name="Normal 3 2 3 3 8" xfId="22065"/>
    <cellStyle name="Normal 3 2 3 3 8 2" xfId="22066"/>
    <cellStyle name="Normal 3 2 3 3 8 2 2" xfId="22067"/>
    <cellStyle name="Normal 3 2 3 3 8 2 2 2" xfId="22068"/>
    <cellStyle name="Normal 3 2 3 3 8 2 2 2 2" xfId="22069"/>
    <cellStyle name="Normal 3 2 3 3 8 2 2 2 2 2" xfId="22070"/>
    <cellStyle name="Normal 3 2 3 3 8 2 2 2 3" xfId="22071"/>
    <cellStyle name="Normal 3 2 3 3 8 2 2 3" xfId="22072"/>
    <cellStyle name="Normal 3 2 3 3 8 2 2 3 2" xfId="22073"/>
    <cellStyle name="Normal 3 2 3 3 8 2 2 4" xfId="22074"/>
    <cellStyle name="Normal 3 2 3 3 8 2 3" xfId="22075"/>
    <cellStyle name="Normal 3 2 3 3 8 2 3 2" xfId="22076"/>
    <cellStyle name="Normal 3 2 3 3 8 2 3 2 2" xfId="22077"/>
    <cellStyle name="Normal 3 2 3 3 8 2 3 3" xfId="22078"/>
    <cellStyle name="Normal 3 2 3 3 8 2 4" xfId="22079"/>
    <cellStyle name="Normal 3 2 3 3 8 2 4 2" xfId="22080"/>
    <cellStyle name="Normal 3 2 3 3 8 2 5" xfId="22081"/>
    <cellStyle name="Normal 3 2 3 3 8 3" xfId="22082"/>
    <cellStyle name="Normal 3 2 3 3 8 3 2" xfId="22083"/>
    <cellStyle name="Normal 3 2 3 3 8 3 2 2" xfId="22084"/>
    <cellStyle name="Normal 3 2 3 3 8 3 2 2 2" xfId="22085"/>
    <cellStyle name="Normal 3 2 3 3 8 3 2 3" xfId="22086"/>
    <cellStyle name="Normal 3 2 3 3 8 3 3" xfId="22087"/>
    <cellStyle name="Normal 3 2 3 3 8 3 3 2" xfId="22088"/>
    <cellStyle name="Normal 3 2 3 3 8 3 4" xfId="22089"/>
    <cellStyle name="Normal 3 2 3 3 8 4" xfId="22090"/>
    <cellStyle name="Normal 3 2 3 3 8 4 2" xfId="22091"/>
    <cellStyle name="Normal 3 2 3 3 8 4 2 2" xfId="22092"/>
    <cellStyle name="Normal 3 2 3 3 8 4 3" xfId="22093"/>
    <cellStyle name="Normal 3 2 3 3 8 5" xfId="22094"/>
    <cellStyle name="Normal 3 2 3 3 8 5 2" xfId="22095"/>
    <cellStyle name="Normal 3 2 3 3 8 6" xfId="22096"/>
    <cellStyle name="Normal 3 2 3 3 9" xfId="22097"/>
    <cellStyle name="Normal 3 2 3 3 9 2" xfId="22098"/>
    <cellStyle name="Normal 3 2 3 3 9 2 2" xfId="22099"/>
    <cellStyle name="Normal 3 2 3 3 9 2 2 2" xfId="22100"/>
    <cellStyle name="Normal 3 2 3 3 9 2 2 2 2" xfId="22101"/>
    <cellStyle name="Normal 3 2 3 3 9 2 2 3" xfId="22102"/>
    <cellStyle name="Normal 3 2 3 3 9 2 3" xfId="22103"/>
    <cellStyle name="Normal 3 2 3 3 9 2 3 2" xfId="22104"/>
    <cellStyle name="Normal 3 2 3 3 9 2 4" xfId="22105"/>
    <cellStyle name="Normal 3 2 3 3 9 3" xfId="22106"/>
    <cellStyle name="Normal 3 2 3 3 9 3 2" xfId="22107"/>
    <cellStyle name="Normal 3 2 3 3 9 3 2 2" xfId="22108"/>
    <cellStyle name="Normal 3 2 3 3 9 3 3" xfId="22109"/>
    <cellStyle name="Normal 3 2 3 3 9 4" xfId="22110"/>
    <cellStyle name="Normal 3 2 3 3 9 4 2" xfId="22111"/>
    <cellStyle name="Normal 3 2 3 3 9 5" xfId="22112"/>
    <cellStyle name="Normal 3 2 3 4" xfId="22113"/>
    <cellStyle name="Normal 3 2 3 4 10" xfId="22114"/>
    <cellStyle name="Normal 3 2 3 4 2" xfId="22115"/>
    <cellStyle name="Normal 3 2 3 4 2 2" xfId="22116"/>
    <cellStyle name="Normal 3 2 3 4 2 2 2" xfId="22117"/>
    <cellStyle name="Normal 3 2 3 4 2 2 2 2" xfId="22118"/>
    <cellStyle name="Normal 3 2 3 4 2 2 2 2 2" xfId="22119"/>
    <cellStyle name="Normal 3 2 3 4 2 2 2 2 2 2" xfId="22120"/>
    <cellStyle name="Normal 3 2 3 4 2 2 2 2 2 2 2" xfId="22121"/>
    <cellStyle name="Normal 3 2 3 4 2 2 2 2 2 3" xfId="22122"/>
    <cellStyle name="Normal 3 2 3 4 2 2 2 2 3" xfId="22123"/>
    <cellStyle name="Normal 3 2 3 4 2 2 2 2 3 2" xfId="22124"/>
    <cellStyle name="Normal 3 2 3 4 2 2 2 2 4" xfId="22125"/>
    <cellStyle name="Normal 3 2 3 4 2 2 2 3" xfId="22126"/>
    <cellStyle name="Normal 3 2 3 4 2 2 2 3 2" xfId="22127"/>
    <cellStyle name="Normal 3 2 3 4 2 2 2 3 2 2" xfId="22128"/>
    <cellStyle name="Normal 3 2 3 4 2 2 2 3 3" xfId="22129"/>
    <cellStyle name="Normal 3 2 3 4 2 2 2 4" xfId="22130"/>
    <cellStyle name="Normal 3 2 3 4 2 2 2 4 2" xfId="22131"/>
    <cellStyle name="Normal 3 2 3 4 2 2 2 5" xfId="22132"/>
    <cellStyle name="Normal 3 2 3 4 2 2 3" xfId="22133"/>
    <cellStyle name="Normal 3 2 3 4 2 2 3 2" xfId="22134"/>
    <cellStyle name="Normal 3 2 3 4 2 2 3 2 2" xfId="22135"/>
    <cellStyle name="Normal 3 2 3 4 2 2 3 2 2 2" xfId="22136"/>
    <cellStyle name="Normal 3 2 3 4 2 2 3 2 3" xfId="22137"/>
    <cellStyle name="Normal 3 2 3 4 2 2 3 3" xfId="22138"/>
    <cellStyle name="Normal 3 2 3 4 2 2 3 3 2" xfId="22139"/>
    <cellStyle name="Normal 3 2 3 4 2 2 3 4" xfId="22140"/>
    <cellStyle name="Normal 3 2 3 4 2 2 4" xfId="22141"/>
    <cellStyle name="Normal 3 2 3 4 2 2 4 2" xfId="22142"/>
    <cellStyle name="Normal 3 2 3 4 2 2 4 2 2" xfId="22143"/>
    <cellStyle name="Normal 3 2 3 4 2 2 4 2 2 2" xfId="22144"/>
    <cellStyle name="Normal 3 2 3 4 2 2 4 2 3" xfId="22145"/>
    <cellStyle name="Normal 3 2 3 4 2 2 4 3" xfId="22146"/>
    <cellStyle name="Normal 3 2 3 4 2 2 4 3 2" xfId="22147"/>
    <cellStyle name="Normal 3 2 3 4 2 2 4 4" xfId="22148"/>
    <cellStyle name="Normal 3 2 3 4 2 2 5" xfId="22149"/>
    <cellStyle name="Normal 3 2 3 4 2 2 5 2" xfId="22150"/>
    <cellStyle name="Normal 3 2 3 4 2 2 5 2 2" xfId="22151"/>
    <cellStyle name="Normal 3 2 3 4 2 2 5 3" xfId="22152"/>
    <cellStyle name="Normal 3 2 3 4 2 2 6" xfId="22153"/>
    <cellStyle name="Normal 3 2 3 4 2 2 6 2" xfId="22154"/>
    <cellStyle name="Normal 3 2 3 4 2 2 7" xfId="22155"/>
    <cellStyle name="Normal 3 2 3 4 2 2 7 2" xfId="22156"/>
    <cellStyle name="Normal 3 2 3 4 2 2 8" xfId="22157"/>
    <cellStyle name="Normal 3 2 3 4 2 3" xfId="22158"/>
    <cellStyle name="Normal 3 2 3 4 2 3 2" xfId="22159"/>
    <cellStyle name="Normal 3 2 3 4 2 3 2 2" xfId="22160"/>
    <cellStyle name="Normal 3 2 3 4 2 3 2 2 2" xfId="22161"/>
    <cellStyle name="Normal 3 2 3 4 2 3 2 2 2 2" xfId="22162"/>
    <cellStyle name="Normal 3 2 3 4 2 3 2 2 3" xfId="22163"/>
    <cellStyle name="Normal 3 2 3 4 2 3 2 3" xfId="22164"/>
    <cellStyle name="Normal 3 2 3 4 2 3 2 3 2" xfId="22165"/>
    <cellStyle name="Normal 3 2 3 4 2 3 2 4" xfId="22166"/>
    <cellStyle name="Normal 3 2 3 4 2 3 3" xfId="22167"/>
    <cellStyle name="Normal 3 2 3 4 2 3 3 2" xfId="22168"/>
    <cellStyle name="Normal 3 2 3 4 2 3 3 2 2" xfId="22169"/>
    <cellStyle name="Normal 3 2 3 4 2 3 3 3" xfId="22170"/>
    <cellStyle name="Normal 3 2 3 4 2 3 4" xfId="22171"/>
    <cellStyle name="Normal 3 2 3 4 2 3 4 2" xfId="22172"/>
    <cellStyle name="Normal 3 2 3 4 2 3 5" xfId="22173"/>
    <cellStyle name="Normal 3 2 3 4 2 4" xfId="22174"/>
    <cellStyle name="Normal 3 2 3 4 2 4 2" xfId="22175"/>
    <cellStyle name="Normal 3 2 3 4 2 4 2 2" xfId="22176"/>
    <cellStyle name="Normal 3 2 3 4 2 4 2 2 2" xfId="22177"/>
    <cellStyle name="Normal 3 2 3 4 2 4 2 3" xfId="22178"/>
    <cellStyle name="Normal 3 2 3 4 2 4 3" xfId="22179"/>
    <cellStyle name="Normal 3 2 3 4 2 4 3 2" xfId="22180"/>
    <cellStyle name="Normal 3 2 3 4 2 4 4" xfId="22181"/>
    <cellStyle name="Normal 3 2 3 4 2 5" xfId="22182"/>
    <cellStyle name="Normal 3 2 3 4 2 5 2" xfId="22183"/>
    <cellStyle name="Normal 3 2 3 4 2 5 2 2" xfId="22184"/>
    <cellStyle name="Normal 3 2 3 4 2 5 2 2 2" xfId="22185"/>
    <cellStyle name="Normal 3 2 3 4 2 5 2 3" xfId="22186"/>
    <cellStyle name="Normal 3 2 3 4 2 5 3" xfId="22187"/>
    <cellStyle name="Normal 3 2 3 4 2 5 3 2" xfId="22188"/>
    <cellStyle name="Normal 3 2 3 4 2 5 4" xfId="22189"/>
    <cellStyle name="Normal 3 2 3 4 2 6" xfId="22190"/>
    <cellStyle name="Normal 3 2 3 4 2 6 2" xfId="22191"/>
    <cellStyle name="Normal 3 2 3 4 2 6 2 2" xfId="22192"/>
    <cellStyle name="Normal 3 2 3 4 2 6 3" xfId="22193"/>
    <cellStyle name="Normal 3 2 3 4 2 7" xfId="22194"/>
    <cellStyle name="Normal 3 2 3 4 2 7 2" xfId="22195"/>
    <cellStyle name="Normal 3 2 3 4 2 8" xfId="22196"/>
    <cellStyle name="Normal 3 2 3 4 2 8 2" xfId="22197"/>
    <cellStyle name="Normal 3 2 3 4 2 9" xfId="22198"/>
    <cellStyle name="Normal 3 2 3 4 3" xfId="22199"/>
    <cellStyle name="Normal 3 2 3 4 3 2" xfId="22200"/>
    <cellStyle name="Normal 3 2 3 4 3 2 2" xfId="22201"/>
    <cellStyle name="Normal 3 2 3 4 3 2 2 2" xfId="22202"/>
    <cellStyle name="Normal 3 2 3 4 3 2 2 2 2" xfId="22203"/>
    <cellStyle name="Normal 3 2 3 4 3 2 2 2 2 2" xfId="22204"/>
    <cellStyle name="Normal 3 2 3 4 3 2 2 2 3" xfId="22205"/>
    <cellStyle name="Normal 3 2 3 4 3 2 2 3" xfId="22206"/>
    <cellStyle name="Normal 3 2 3 4 3 2 2 3 2" xfId="22207"/>
    <cellStyle name="Normal 3 2 3 4 3 2 2 4" xfId="22208"/>
    <cellStyle name="Normal 3 2 3 4 3 2 3" xfId="22209"/>
    <cellStyle name="Normal 3 2 3 4 3 2 3 2" xfId="22210"/>
    <cellStyle name="Normal 3 2 3 4 3 2 3 2 2" xfId="22211"/>
    <cellStyle name="Normal 3 2 3 4 3 2 3 3" xfId="22212"/>
    <cellStyle name="Normal 3 2 3 4 3 2 4" xfId="22213"/>
    <cellStyle name="Normal 3 2 3 4 3 2 4 2" xfId="22214"/>
    <cellStyle name="Normal 3 2 3 4 3 2 5" xfId="22215"/>
    <cellStyle name="Normal 3 2 3 4 3 3" xfId="22216"/>
    <cellStyle name="Normal 3 2 3 4 3 3 2" xfId="22217"/>
    <cellStyle name="Normal 3 2 3 4 3 3 2 2" xfId="22218"/>
    <cellStyle name="Normal 3 2 3 4 3 3 2 2 2" xfId="22219"/>
    <cellStyle name="Normal 3 2 3 4 3 3 2 3" xfId="22220"/>
    <cellStyle name="Normal 3 2 3 4 3 3 3" xfId="22221"/>
    <cellStyle name="Normal 3 2 3 4 3 3 3 2" xfId="22222"/>
    <cellStyle name="Normal 3 2 3 4 3 3 4" xfId="22223"/>
    <cellStyle name="Normal 3 2 3 4 3 4" xfId="22224"/>
    <cellStyle name="Normal 3 2 3 4 3 4 2" xfId="22225"/>
    <cellStyle name="Normal 3 2 3 4 3 4 2 2" xfId="22226"/>
    <cellStyle name="Normal 3 2 3 4 3 4 2 2 2" xfId="22227"/>
    <cellStyle name="Normal 3 2 3 4 3 4 2 3" xfId="22228"/>
    <cellStyle name="Normal 3 2 3 4 3 4 3" xfId="22229"/>
    <cellStyle name="Normal 3 2 3 4 3 4 3 2" xfId="22230"/>
    <cellStyle name="Normal 3 2 3 4 3 4 4" xfId="22231"/>
    <cellStyle name="Normal 3 2 3 4 3 5" xfId="22232"/>
    <cellStyle name="Normal 3 2 3 4 3 5 2" xfId="22233"/>
    <cellStyle name="Normal 3 2 3 4 3 5 2 2" xfId="22234"/>
    <cellStyle name="Normal 3 2 3 4 3 5 3" xfId="22235"/>
    <cellStyle name="Normal 3 2 3 4 3 6" xfId="22236"/>
    <cellStyle name="Normal 3 2 3 4 3 6 2" xfId="22237"/>
    <cellStyle name="Normal 3 2 3 4 3 7" xfId="22238"/>
    <cellStyle name="Normal 3 2 3 4 3 7 2" xfId="22239"/>
    <cellStyle name="Normal 3 2 3 4 3 8" xfId="22240"/>
    <cellStyle name="Normal 3 2 3 4 4" xfId="22241"/>
    <cellStyle name="Normal 3 2 3 4 4 2" xfId="22242"/>
    <cellStyle name="Normal 3 2 3 4 4 2 2" xfId="22243"/>
    <cellStyle name="Normal 3 2 3 4 4 2 2 2" xfId="22244"/>
    <cellStyle name="Normal 3 2 3 4 4 2 2 2 2" xfId="22245"/>
    <cellStyle name="Normal 3 2 3 4 4 2 2 3" xfId="22246"/>
    <cellStyle name="Normal 3 2 3 4 4 2 3" xfId="22247"/>
    <cellStyle name="Normal 3 2 3 4 4 2 3 2" xfId="22248"/>
    <cellStyle name="Normal 3 2 3 4 4 2 4" xfId="22249"/>
    <cellStyle name="Normal 3 2 3 4 4 3" xfId="22250"/>
    <cellStyle name="Normal 3 2 3 4 4 3 2" xfId="22251"/>
    <cellStyle name="Normal 3 2 3 4 4 3 2 2" xfId="22252"/>
    <cellStyle name="Normal 3 2 3 4 4 3 3" xfId="22253"/>
    <cellStyle name="Normal 3 2 3 4 4 4" xfId="22254"/>
    <cellStyle name="Normal 3 2 3 4 4 4 2" xfId="22255"/>
    <cellStyle name="Normal 3 2 3 4 4 5" xfId="22256"/>
    <cellStyle name="Normal 3 2 3 4 5" xfId="22257"/>
    <cellStyle name="Normal 3 2 3 4 5 2" xfId="22258"/>
    <cellStyle name="Normal 3 2 3 4 5 2 2" xfId="22259"/>
    <cellStyle name="Normal 3 2 3 4 5 2 2 2" xfId="22260"/>
    <cellStyle name="Normal 3 2 3 4 5 2 3" xfId="22261"/>
    <cellStyle name="Normal 3 2 3 4 5 3" xfId="22262"/>
    <cellStyle name="Normal 3 2 3 4 5 3 2" xfId="22263"/>
    <cellStyle name="Normal 3 2 3 4 5 4" xfId="22264"/>
    <cellStyle name="Normal 3 2 3 4 6" xfId="22265"/>
    <cellStyle name="Normal 3 2 3 4 6 2" xfId="22266"/>
    <cellStyle name="Normal 3 2 3 4 6 2 2" xfId="22267"/>
    <cellStyle name="Normal 3 2 3 4 6 2 2 2" xfId="22268"/>
    <cellStyle name="Normal 3 2 3 4 6 2 3" xfId="22269"/>
    <cellStyle name="Normal 3 2 3 4 6 3" xfId="22270"/>
    <cellStyle name="Normal 3 2 3 4 6 3 2" xfId="22271"/>
    <cellStyle name="Normal 3 2 3 4 6 4" xfId="22272"/>
    <cellStyle name="Normal 3 2 3 4 7" xfId="22273"/>
    <cellStyle name="Normal 3 2 3 4 7 2" xfId="22274"/>
    <cellStyle name="Normal 3 2 3 4 7 2 2" xfId="22275"/>
    <cellStyle name="Normal 3 2 3 4 7 3" xfId="22276"/>
    <cellStyle name="Normal 3 2 3 4 8" xfId="22277"/>
    <cellStyle name="Normal 3 2 3 4 8 2" xfId="22278"/>
    <cellStyle name="Normal 3 2 3 4 9" xfId="22279"/>
    <cellStyle name="Normal 3 2 3 4 9 2" xfId="22280"/>
    <cellStyle name="Normal 3 2 3 5" xfId="22281"/>
    <cellStyle name="Normal 3 2 3 5 10" xfId="22282"/>
    <cellStyle name="Normal 3 2 3 5 2" xfId="22283"/>
    <cellStyle name="Normal 3 2 3 5 2 2" xfId="22284"/>
    <cellStyle name="Normal 3 2 3 5 2 2 2" xfId="22285"/>
    <cellStyle name="Normal 3 2 3 5 2 2 2 2" xfId="22286"/>
    <cellStyle name="Normal 3 2 3 5 2 2 2 2 2" xfId="22287"/>
    <cellStyle name="Normal 3 2 3 5 2 2 2 2 2 2" xfId="22288"/>
    <cellStyle name="Normal 3 2 3 5 2 2 2 2 2 2 2" xfId="22289"/>
    <cellStyle name="Normal 3 2 3 5 2 2 2 2 2 3" xfId="22290"/>
    <cellStyle name="Normal 3 2 3 5 2 2 2 2 3" xfId="22291"/>
    <cellStyle name="Normal 3 2 3 5 2 2 2 2 3 2" xfId="22292"/>
    <cellStyle name="Normal 3 2 3 5 2 2 2 2 4" xfId="22293"/>
    <cellStyle name="Normal 3 2 3 5 2 2 2 3" xfId="22294"/>
    <cellStyle name="Normal 3 2 3 5 2 2 2 3 2" xfId="22295"/>
    <cellStyle name="Normal 3 2 3 5 2 2 2 3 2 2" xfId="22296"/>
    <cellStyle name="Normal 3 2 3 5 2 2 2 3 3" xfId="22297"/>
    <cellStyle name="Normal 3 2 3 5 2 2 2 4" xfId="22298"/>
    <cellStyle name="Normal 3 2 3 5 2 2 2 4 2" xfId="22299"/>
    <cellStyle name="Normal 3 2 3 5 2 2 2 5" xfId="22300"/>
    <cellStyle name="Normal 3 2 3 5 2 2 3" xfId="22301"/>
    <cellStyle name="Normal 3 2 3 5 2 2 3 2" xfId="22302"/>
    <cellStyle name="Normal 3 2 3 5 2 2 3 2 2" xfId="22303"/>
    <cellStyle name="Normal 3 2 3 5 2 2 3 2 2 2" xfId="22304"/>
    <cellStyle name="Normal 3 2 3 5 2 2 3 2 3" xfId="22305"/>
    <cellStyle name="Normal 3 2 3 5 2 2 3 3" xfId="22306"/>
    <cellStyle name="Normal 3 2 3 5 2 2 3 3 2" xfId="22307"/>
    <cellStyle name="Normal 3 2 3 5 2 2 3 4" xfId="22308"/>
    <cellStyle name="Normal 3 2 3 5 2 2 4" xfId="22309"/>
    <cellStyle name="Normal 3 2 3 5 2 2 4 2" xfId="22310"/>
    <cellStyle name="Normal 3 2 3 5 2 2 4 2 2" xfId="22311"/>
    <cellStyle name="Normal 3 2 3 5 2 2 4 2 2 2" xfId="22312"/>
    <cellStyle name="Normal 3 2 3 5 2 2 4 2 3" xfId="22313"/>
    <cellStyle name="Normal 3 2 3 5 2 2 4 3" xfId="22314"/>
    <cellStyle name="Normal 3 2 3 5 2 2 4 3 2" xfId="22315"/>
    <cellStyle name="Normal 3 2 3 5 2 2 4 4" xfId="22316"/>
    <cellStyle name="Normal 3 2 3 5 2 2 5" xfId="22317"/>
    <cellStyle name="Normal 3 2 3 5 2 2 5 2" xfId="22318"/>
    <cellStyle name="Normal 3 2 3 5 2 2 5 2 2" xfId="22319"/>
    <cellStyle name="Normal 3 2 3 5 2 2 5 3" xfId="22320"/>
    <cellStyle name="Normal 3 2 3 5 2 2 6" xfId="22321"/>
    <cellStyle name="Normal 3 2 3 5 2 2 6 2" xfId="22322"/>
    <cellStyle name="Normal 3 2 3 5 2 2 7" xfId="22323"/>
    <cellStyle name="Normal 3 2 3 5 2 2 7 2" xfId="22324"/>
    <cellStyle name="Normal 3 2 3 5 2 2 8" xfId="22325"/>
    <cellStyle name="Normal 3 2 3 5 2 3" xfId="22326"/>
    <cellStyle name="Normal 3 2 3 5 2 3 2" xfId="22327"/>
    <cellStyle name="Normal 3 2 3 5 2 3 2 2" xfId="22328"/>
    <cellStyle name="Normal 3 2 3 5 2 3 2 2 2" xfId="22329"/>
    <cellStyle name="Normal 3 2 3 5 2 3 2 2 2 2" xfId="22330"/>
    <cellStyle name="Normal 3 2 3 5 2 3 2 2 3" xfId="22331"/>
    <cellStyle name="Normal 3 2 3 5 2 3 2 3" xfId="22332"/>
    <cellStyle name="Normal 3 2 3 5 2 3 2 3 2" xfId="22333"/>
    <cellStyle name="Normal 3 2 3 5 2 3 2 4" xfId="22334"/>
    <cellStyle name="Normal 3 2 3 5 2 3 3" xfId="22335"/>
    <cellStyle name="Normal 3 2 3 5 2 3 3 2" xfId="22336"/>
    <cellStyle name="Normal 3 2 3 5 2 3 3 2 2" xfId="22337"/>
    <cellStyle name="Normal 3 2 3 5 2 3 3 3" xfId="22338"/>
    <cellStyle name="Normal 3 2 3 5 2 3 4" xfId="22339"/>
    <cellStyle name="Normal 3 2 3 5 2 3 4 2" xfId="22340"/>
    <cellStyle name="Normal 3 2 3 5 2 3 5" xfId="22341"/>
    <cellStyle name="Normal 3 2 3 5 2 4" xfId="22342"/>
    <cellStyle name="Normal 3 2 3 5 2 4 2" xfId="22343"/>
    <cellStyle name="Normal 3 2 3 5 2 4 2 2" xfId="22344"/>
    <cellStyle name="Normal 3 2 3 5 2 4 2 2 2" xfId="22345"/>
    <cellStyle name="Normal 3 2 3 5 2 4 2 3" xfId="22346"/>
    <cellStyle name="Normal 3 2 3 5 2 4 3" xfId="22347"/>
    <cellStyle name="Normal 3 2 3 5 2 4 3 2" xfId="22348"/>
    <cellStyle name="Normal 3 2 3 5 2 4 4" xfId="22349"/>
    <cellStyle name="Normal 3 2 3 5 2 5" xfId="22350"/>
    <cellStyle name="Normal 3 2 3 5 2 5 2" xfId="22351"/>
    <cellStyle name="Normal 3 2 3 5 2 5 2 2" xfId="22352"/>
    <cellStyle name="Normal 3 2 3 5 2 5 2 2 2" xfId="22353"/>
    <cellStyle name="Normal 3 2 3 5 2 5 2 3" xfId="22354"/>
    <cellStyle name="Normal 3 2 3 5 2 5 3" xfId="22355"/>
    <cellStyle name="Normal 3 2 3 5 2 5 3 2" xfId="22356"/>
    <cellStyle name="Normal 3 2 3 5 2 5 4" xfId="22357"/>
    <cellStyle name="Normal 3 2 3 5 2 6" xfId="22358"/>
    <cellStyle name="Normal 3 2 3 5 2 6 2" xfId="22359"/>
    <cellStyle name="Normal 3 2 3 5 2 6 2 2" xfId="22360"/>
    <cellStyle name="Normal 3 2 3 5 2 6 3" xfId="22361"/>
    <cellStyle name="Normal 3 2 3 5 2 7" xfId="22362"/>
    <cellStyle name="Normal 3 2 3 5 2 7 2" xfId="22363"/>
    <cellStyle name="Normal 3 2 3 5 2 8" xfId="22364"/>
    <cellStyle name="Normal 3 2 3 5 2 8 2" xfId="22365"/>
    <cellStyle name="Normal 3 2 3 5 2 9" xfId="22366"/>
    <cellStyle name="Normal 3 2 3 5 3" xfId="22367"/>
    <cellStyle name="Normal 3 2 3 5 3 2" xfId="22368"/>
    <cellStyle name="Normal 3 2 3 5 3 2 2" xfId="22369"/>
    <cellStyle name="Normal 3 2 3 5 3 2 2 2" xfId="22370"/>
    <cellStyle name="Normal 3 2 3 5 3 2 2 2 2" xfId="22371"/>
    <cellStyle name="Normal 3 2 3 5 3 2 2 2 2 2" xfId="22372"/>
    <cellStyle name="Normal 3 2 3 5 3 2 2 2 3" xfId="22373"/>
    <cellStyle name="Normal 3 2 3 5 3 2 2 3" xfId="22374"/>
    <cellStyle name="Normal 3 2 3 5 3 2 2 3 2" xfId="22375"/>
    <cellStyle name="Normal 3 2 3 5 3 2 2 4" xfId="22376"/>
    <cellStyle name="Normal 3 2 3 5 3 2 3" xfId="22377"/>
    <cellStyle name="Normal 3 2 3 5 3 2 3 2" xfId="22378"/>
    <cellStyle name="Normal 3 2 3 5 3 2 3 2 2" xfId="22379"/>
    <cellStyle name="Normal 3 2 3 5 3 2 3 3" xfId="22380"/>
    <cellStyle name="Normal 3 2 3 5 3 2 4" xfId="22381"/>
    <cellStyle name="Normal 3 2 3 5 3 2 4 2" xfId="22382"/>
    <cellStyle name="Normal 3 2 3 5 3 2 5" xfId="22383"/>
    <cellStyle name="Normal 3 2 3 5 3 3" xfId="22384"/>
    <cellStyle name="Normal 3 2 3 5 3 3 2" xfId="22385"/>
    <cellStyle name="Normal 3 2 3 5 3 3 2 2" xfId="22386"/>
    <cellStyle name="Normal 3 2 3 5 3 3 2 2 2" xfId="22387"/>
    <cellStyle name="Normal 3 2 3 5 3 3 2 3" xfId="22388"/>
    <cellStyle name="Normal 3 2 3 5 3 3 3" xfId="22389"/>
    <cellStyle name="Normal 3 2 3 5 3 3 3 2" xfId="22390"/>
    <cellStyle name="Normal 3 2 3 5 3 3 4" xfId="22391"/>
    <cellStyle name="Normal 3 2 3 5 3 4" xfId="22392"/>
    <cellStyle name="Normal 3 2 3 5 3 4 2" xfId="22393"/>
    <cellStyle name="Normal 3 2 3 5 3 4 2 2" xfId="22394"/>
    <cellStyle name="Normal 3 2 3 5 3 4 2 2 2" xfId="22395"/>
    <cellStyle name="Normal 3 2 3 5 3 4 2 3" xfId="22396"/>
    <cellStyle name="Normal 3 2 3 5 3 4 3" xfId="22397"/>
    <cellStyle name="Normal 3 2 3 5 3 4 3 2" xfId="22398"/>
    <cellStyle name="Normal 3 2 3 5 3 4 4" xfId="22399"/>
    <cellStyle name="Normal 3 2 3 5 3 5" xfId="22400"/>
    <cellStyle name="Normal 3 2 3 5 3 5 2" xfId="22401"/>
    <cellStyle name="Normal 3 2 3 5 3 5 2 2" xfId="22402"/>
    <cellStyle name="Normal 3 2 3 5 3 5 3" xfId="22403"/>
    <cellStyle name="Normal 3 2 3 5 3 6" xfId="22404"/>
    <cellStyle name="Normal 3 2 3 5 3 6 2" xfId="22405"/>
    <cellStyle name="Normal 3 2 3 5 3 7" xfId="22406"/>
    <cellStyle name="Normal 3 2 3 5 3 7 2" xfId="22407"/>
    <cellStyle name="Normal 3 2 3 5 3 8" xfId="22408"/>
    <cellStyle name="Normal 3 2 3 5 4" xfId="22409"/>
    <cellStyle name="Normal 3 2 3 5 4 2" xfId="22410"/>
    <cellStyle name="Normal 3 2 3 5 4 2 2" xfId="22411"/>
    <cellStyle name="Normal 3 2 3 5 4 2 2 2" xfId="22412"/>
    <cellStyle name="Normal 3 2 3 5 4 2 2 2 2" xfId="22413"/>
    <cellStyle name="Normal 3 2 3 5 4 2 2 3" xfId="22414"/>
    <cellStyle name="Normal 3 2 3 5 4 2 3" xfId="22415"/>
    <cellStyle name="Normal 3 2 3 5 4 2 3 2" xfId="22416"/>
    <cellStyle name="Normal 3 2 3 5 4 2 4" xfId="22417"/>
    <cellStyle name="Normal 3 2 3 5 4 3" xfId="22418"/>
    <cellStyle name="Normal 3 2 3 5 4 3 2" xfId="22419"/>
    <cellStyle name="Normal 3 2 3 5 4 3 2 2" xfId="22420"/>
    <cellStyle name="Normal 3 2 3 5 4 3 3" xfId="22421"/>
    <cellStyle name="Normal 3 2 3 5 4 4" xfId="22422"/>
    <cellStyle name="Normal 3 2 3 5 4 4 2" xfId="22423"/>
    <cellStyle name="Normal 3 2 3 5 4 5" xfId="22424"/>
    <cellStyle name="Normal 3 2 3 5 5" xfId="22425"/>
    <cellStyle name="Normal 3 2 3 5 5 2" xfId="22426"/>
    <cellStyle name="Normal 3 2 3 5 5 2 2" xfId="22427"/>
    <cellStyle name="Normal 3 2 3 5 5 2 2 2" xfId="22428"/>
    <cellStyle name="Normal 3 2 3 5 5 2 3" xfId="22429"/>
    <cellStyle name="Normal 3 2 3 5 5 3" xfId="22430"/>
    <cellStyle name="Normal 3 2 3 5 5 3 2" xfId="22431"/>
    <cellStyle name="Normal 3 2 3 5 5 4" xfId="22432"/>
    <cellStyle name="Normal 3 2 3 5 6" xfId="22433"/>
    <cellStyle name="Normal 3 2 3 5 6 2" xfId="22434"/>
    <cellStyle name="Normal 3 2 3 5 6 2 2" xfId="22435"/>
    <cellStyle name="Normal 3 2 3 5 6 2 2 2" xfId="22436"/>
    <cellStyle name="Normal 3 2 3 5 6 2 3" xfId="22437"/>
    <cellStyle name="Normal 3 2 3 5 6 3" xfId="22438"/>
    <cellStyle name="Normal 3 2 3 5 6 3 2" xfId="22439"/>
    <cellStyle name="Normal 3 2 3 5 6 4" xfId="22440"/>
    <cellStyle name="Normal 3 2 3 5 7" xfId="22441"/>
    <cellStyle name="Normal 3 2 3 5 7 2" xfId="22442"/>
    <cellStyle name="Normal 3 2 3 5 7 2 2" xfId="22443"/>
    <cellStyle name="Normal 3 2 3 5 7 3" xfId="22444"/>
    <cellStyle name="Normal 3 2 3 5 8" xfId="22445"/>
    <cellStyle name="Normal 3 2 3 5 8 2" xfId="22446"/>
    <cellStyle name="Normal 3 2 3 5 9" xfId="22447"/>
    <cellStyle name="Normal 3 2 3 5 9 2" xfId="22448"/>
    <cellStyle name="Normal 3 2 3 6" xfId="22449"/>
    <cellStyle name="Normal 3 2 3 6 10" xfId="22450"/>
    <cellStyle name="Normal 3 2 3 6 2" xfId="22451"/>
    <cellStyle name="Normal 3 2 3 6 2 2" xfId="22452"/>
    <cellStyle name="Normal 3 2 3 6 2 2 2" xfId="22453"/>
    <cellStyle name="Normal 3 2 3 6 2 2 2 2" xfId="22454"/>
    <cellStyle name="Normal 3 2 3 6 2 2 2 2 2" xfId="22455"/>
    <cellStyle name="Normal 3 2 3 6 2 2 2 2 2 2" xfId="22456"/>
    <cellStyle name="Normal 3 2 3 6 2 2 2 2 2 2 2" xfId="22457"/>
    <cellStyle name="Normal 3 2 3 6 2 2 2 2 2 3" xfId="22458"/>
    <cellStyle name="Normal 3 2 3 6 2 2 2 2 3" xfId="22459"/>
    <cellStyle name="Normal 3 2 3 6 2 2 2 2 3 2" xfId="22460"/>
    <cellStyle name="Normal 3 2 3 6 2 2 2 2 4" xfId="22461"/>
    <cellStyle name="Normal 3 2 3 6 2 2 2 3" xfId="22462"/>
    <cellStyle name="Normal 3 2 3 6 2 2 2 3 2" xfId="22463"/>
    <cellStyle name="Normal 3 2 3 6 2 2 2 3 2 2" xfId="22464"/>
    <cellStyle name="Normal 3 2 3 6 2 2 2 3 3" xfId="22465"/>
    <cellStyle name="Normal 3 2 3 6 2 2 2 4" xfId="22466"/>
    <cellStyle name="Normal 3 2 3 6 2 2 2 4 2" xfId="22467"/>
    <cellStyle name="Normal 3 2 3 6 2 2 2 5" xfId="22468"/>
    <cellStyle name="Normal 3 2 3 6 2 2 3" xfId="22469"/>
    <cellStyle name="Normal 3 2 3 6 2 2 3 2" xfId="22470"/>
    <cellStyle name="Normal 3 2 3 6 2 2 3 2 2" xfId="22471"/>
    <cellStyle name="Normal 3 2 3 6 2 2 3 2 2 2" xfId="22472"/>
    <cellStyle name="Normal 3 2 3 6 2 2 3 2 3" xfId="22473"/>
    <cellStyle name="Normal 3 2 3 6 2 2 3 3" xfId="22474"/>
    <cellStyle name="Normal 3 2 3 6 2 2 3 3 2" xfId="22475"/>
    <cellStyle name="Normal 3 2 3 6 2 2 3 4" xfId="22476"/>
    <cellStyle name="Normal 3 2 3 6 2 2 4" xfId="22477"/>
    <cellStyle name="Normal 3 2 3 6 2 2 4 2" xfId="22478"/>
    <cellStyle name="Normal 3 2 3 6 2 2 4 2 2" xfId="22479"/>
    <cellStyle name="Normal 3 2 3 6 2 2 4 2 2 2" xfId="22480"/>
    <cellStyle name="Normal 3 2 3 6 2 2 4 2 3" xfId="22481"/>
    <cellStyle name="Normal 3 2 3 6 2 2 4 3" xfId="22482"/>
    <cellStyle name="Normal 3 2 3 6 2 2 4 3 2" xfId="22483"/>
    <cellStyle name="Normal 3 2 3 6 2 2 4 4" xfId="22484"/>
    <cellStyle name="Normal 3 2 3 6 2 2 5" xfId="22485"/>
    <cellStyle name="Normal 3 2 3 6 2 2 5 2" xfId="22486"/>
    <cellStyle name="Normal 3 2 3 6 2 2 5 2 2" xfId="22487"/>
    <cellStyle name="Normal 3 2 3 6 2 2 5 3" xfId="22488"/>
    <cellStyle name="Normal 3 2 3 6 2 2 6" xfId="22489"/>
    <cellStyle name="Normal 3 2 3 6 2 2 6 2" xfId="22490"/>
    <cellStyle name="Normal 3 2 3 6 2 2 7" xfId="22491"/>
    <cellStyle name="Normal 3 2 3 6 2 2 7 2" xfId="22492"/>
    <cellStyle name="Normal 3 2 3 6 2 2 8" xfId="22493"/>
    <cellStyle name="Normal 3 2 3 6 2 3" xfId="22494"/>
    <cellStyle name="Normal 3 2 3 6 2 3 2" xfId="22495"/>
    <cellStyle name="Normal 3 2 3 6 2 3 2 2" xfId="22496"/>
    <cellStyle name="Normal 3 2 3 6 2 3 2 2 2" xfId="22497"/>
    <cellStyle name="Normal 3 2 3 6 2 3 2 2 2 2" xfId="22498"/>
    <cellStyle name="Normal 3 2 3 6 2 3 2 2 3" xfId="22499"/>
    <cellStyle name="Normal 3 2 3 6 2 3 2 3" xfId="22500"/>
    <cellStyle name="Normal 3 2 3 6 2 3 2 3 2" xfId="22501"/>
    <cellStyle name="Normal 3 2 3 6 2 3 2 4" xfId="22502"/>
    <cellStyle name="Normal 3 2 3 6 2 3 3" xfId="22503"/>
    <cellStyle name="Normal 3 2 3 6 2 3 3 2" xfId="22504"/>
    <cellStyle name="Normal 3 2 3 6 2 3 3 2 2" xfId="22505"/>
    <cellStyle name="Normal 3 2 3 6 2 3 3 3" xfId="22506"/>
    <cellStyle name="Normal 3 2 3 6 2 3 4" xfId="22507"/>
    <cellStyle name="Normal 3 2 3 6 2 3 4 2" xfId="22508"/>
    <cellStyle name="Normal 3 2 3 6 2 3 5" xfId="22509"/>
    <cellStyle name="Normal 3 2 3 6 2 4" xfId="22510"/>
    <cellStyle name="Normal 3 2 3 6 2 4 2" xfId="22511"/>
    <cellStyle name="Normal 3 2 3 6 2 4 2 2" xfId="22512"/>
    <cellStyle name="Normal 3 2 3 6 2 4 2 2 2" xfId="22513"/>
    <cellStyle name="Normal 3 2 3 6 2 4 2 3" xfId="22514"/>
    <cellStyle name="Normal 3 2 3 6 2 4 3" xfId="22515"/>
    <cellStyle name="Normal 3 2 3 6 2 4 3 2" xfId="22516"/>
    <cellStyle name="Normal 3 2 3 6 2 4 4" xfId="22517"/>
    <cellStyle name="Normal 3 2 3 6 2 5" xfId="22518"/>
    <cellStyle name="Normal 3 2 3 6 2 5 2" xfId="22519"/>
    <cellStyle name="Normal 3 2 3 6 2 5 2 2" xfId="22520"/>
    <cellStyle name="Normal 3 2 3 6 2 5 2 2 2" xfId="22521"/>
    <cellStyle name="Normal 3 2 3 6 2 5 2 3" xfId="22522"/>
    <cellStyle name="Normal 3 2 3 6 2 5 3" xfId="22523"/>
    <cellStyle name="Normal 3 2 3 6 2 5 3 2" xfId="22524"/>
    <cellStyle name="Normal 3 2 3 6 2 5 4" xfId="22525"/>
    <cellStyle name="Normal 3 2 3 6 2 6" xfId="22526"/>
    <cellStyle name="Normal 3 2 3 6 2 6 2" xfId="22527"/>
    <cellStyle name="Normal 3 2 3 6 2 6 2 2" xfId="22528"/>
    <cellStyle name="Normal 3 2 3 6 2 6 3" xfId="22529"/>
    <cellStyle name="Normal 3 2 3 6 2 7" xfId="22530"/>
    <cellStyle name="Normal 3 2 3 6 2 7 2" xfId="22531"/>
    <cellStyle name="Normal 3 2 3 6 2 8" xfId="22532"/>
    <cellStyle name="Normal 3 2 3 6 2 8 2" xfId="22533"/>
    <cellStyle name="Normal 3 2 3 6 2 9" xfId="22534"/>
    <cellStyle name="Normal 3 2 3 6 3" xfId="22535"/>
    <cellStyle name="Normal 3 2 3 6 3 2" xfId="22536"/>
    <cellStyle name="Normal 3 2 3 6 3 2 2" xfId="22537"/>
    <cellStyle name="Normal 3 2 3 6 3 2 2 2" xfId="22538"/>
    <cellStyle name="Normal 3 2 3 6 3 2 2 2 2" xfId="22539"/>
    <cellStyle name="Normal 3 2 3 6 3 2 2 2 2 2" xfId="22540"/>
    <cellStyle name="Normal 3 2 3 6 3 2 2 2 3" xfId="22541"/>
    <cellStyle name="Normal 3 2 3 6 3 2 2 3" xfId="22542"/>
    <cellStyle name="Normal 3 2 3 6 3 2 2 3 2" xfId="22543"/>
    <cellStyle name="Normal 3 2 3 6 3 2 2 4" xfId="22544"/>
    <cellStyle name="Normal 3 2 3 6 3 2 3" xfId="22545"/>
    <cellStyle name="Normal 3 2 3 6 3 2 3 2" xfId="22546"/>
    <cellStyle name="Normal 3 2 3 6 3 2 3 2 2" xfId="22547"/>
    <cellStyle name="Normal 3 2 3 6 3 2 3 3" xfId="22548"/>
    <cellStyle name="Normal 3 2 3 6 3 2 4" xfId="22549"/>
    <cellStyle name="Normal 3 2 3 6 3 2 4 2" xfId="22550"/>
    <cellStyle name="Normal 3 2 3 6 3 2 5" xfId="22551"/>
    <cellStyle name="Normal 3 2 3 6 3 3" xfId="22552"/>
    <cellStyle name="Normal 3 2 3 6 3 3 2" xfId="22553"/>
    <cellStyle name="Normal 3 2 3 6 3 3 2 2" xfId="22554"/>
    <cellStyle name="Normal 3 2 3 6 3 3 2 2 2" xfId="22555"/>
    <cellStyle name="Normal 3 2 3 6 3 3 2 3" xfId="22556"/>
    <cellStyle name="Normal 3 2 3 6 3 3 3" xfId="22557"/>
    <cellStyle name="Normal 3 2 3 6 3 3 3 2" xfId="22558"/>
    <cellStyle name="Normal 3 2 3 6 3 3 4" xfId="22559"/>
    <cellStyle name="Normal 3 2 3 6 3 4" xfId="22560"/>
    <cellStyle name="Normal 3 2 3 6 3 4 2" xfId="22561"/>
    <cellStyle name="Normal 3 2 3 6 3 4 2 2" xfId="22562"/>
    <cellStyle name="Normal 3 2 3 6 3 4 2 2 2" xfId="22563"/>
    <cellStyle name="Normal 3 2 3 6 3 4 2 3" xfId="22564"/>
    <cellStyle name="Normal 3 2 3 6 3 4 3" xfId="22565"/>
    <cellStyle name="Normal 3 2 3 6 3 4 3 2" xfId="22566"/>
    <cellStyle name="Normal 3 2 3 6 3 4 4" xfId="22567"/>
    <cellStyle name="Normal 3 2 3 6 3 5" xfId="22568"/>
    <cellStyle name="Normal 3 2 3 6 3 5 2" xfId="22569"/>
    <cellStyle name="Normal 3 2 3 6 3 5 2 2" xfId="22570"/>
    <cellStyle name="Normal 3 2 3 6 3 5 3" xfId="22571"/>
    <cellStyle name="Normal 3 2 3 6 3 6" xfId="22572"/>
    <cellStyle name="Normal 3 2 3 6 3 6 2" xfId="22573"/>
    <cellStyle name="Normal 3 2 3 6 3 7" xfId="22574"/>
    <cellStyle name="Normal 3 2 3 6 3 7 2" xfId="22575"/>
    <cellStyle name="Normal 3 2 3 6 3 8" xfId="22576"/>
    <cellStyle name="Normal 3 2 3 6 4" xfId="22577"/>
    <cellStyle name="Normal 3 2 3 6 4 2" xfId="22578"/>
    <cellStyle name="Normal 3 2 3 6 4 2 2" xfId="22579"/>
    <cellStyle name="Normal 3 2 3 6 4 2 2 2" xfId="22580"/>
    <cellStyle name="Normal 3 2 3 6 4 2 2 2 2" xfId="22581"/>
    <cellStyle name="Normal 3 2 3 6 4 2 2 3" xfId="22582"/>
    <cellStyle name="Normal 3 2 3 6 4 2 3" xfId="22583"/>
    <cellStyle name="Normal 3 2 3 6 4 2 3 2" xfId="22584"/>
    <cellStyle name="Normal 3 2 3 6 4 2 4" xfId="22585"/>
    <cellStyle name="Normal 3 2 3 6 4 3" xfId="22586"/>
    <cellStyle name="Normal 3 2 3 6 4 3 2" xfId="22587"/>
    <cellStyle name="Normal 3 2 3 6 4 3 2 2" xfId="22588"/>
    <cellStyle name="Normal 3 2 3 6 4 3 3" xfId="22589"/>
    <cellStyle name="Normal 3 2 3 6 4 4" xfId="22590"/>
    <cellStyle name="Normal 3 2 3 6 4 4 2" xfId="22591"/>
    <cellStyle name="Normal 3 2 3 6 4 5" xfId="22592"/>
    <cellStyle name="Normal 3 2 3 6 5" xfId="22593"/>
    <cellStyle name="Normal 3 2 3 6 5 2" xfId="22594"/>
    <cellStyle name="Normal 3 2 3 6 5 2 2" xfId="22595"/>
    <cellStyle name="Normal 3 2 3 6 5 2 2 2" xfId="22596"/>
    <cellStyle name="Normal 3 2 3 6 5 2 3" xfId="22597"/>
    <cellStyle name="Normal 3 2 3 6 5 3" xfId="22598"/>
    <cellStyle name="Normal 3 2 3 6 5 3 2" xfId="22599"/>
    <cellStyle name="Normal 3 2 3 6 5 4" xfId="22600"/>
    <cellStyle name="Normal 3 2 3 6 6" xfId="22601"/>
    <cellStyle name="Normal 3 2 3 6 6 2" xfId="22602"/>
    <cellStyle name="Normal 3 2 3 6 6 2 2" xfId="22603"/>
    <cellStyle name="Normal 3 2 3 6 6 2 2 2" xfId="22604"/>
    <cellStyle name="Normal 3 2 3 6 6 2 3" xfId="22605"/>
    <cellStyle name="Normal 3 2 3 6 6 3" xfId="22606"/>
    <cellStyle name="Normal 3 2 3 6 6 3 2" xfId="22607"/>
    <cellStyle name="Normal 3 2 3 6 6 4" xfId="22608"/>
    <cellStyle name="Normal 3 2 3 6 7" xfId="22609"/>
    <cellStyle name="Normal 3 2 3 6 7 2" xfId="22610"/>
    <cellStyle name="Normal 3 2 3 6 7 2 2" xfId="22611"/>
    <cellStyle name="Normal 3 2 3 6 7 3" xfId="22612"/>
    <cellStyle name="Normal 3 2 3 6 8" xfId="22613"/>
    <cellStyle name="Normal 3 2 3 6 8 2" xfId="22614"/>
    <cellStyle name="Normal 3 2 3 6 9" xfId="22615"/>
    <cellStyle name="Normal 3 2 3 6 9 2" xfId="22616"/>
    <cellStyle name="Normal 3 2 3 7" xfId="22617"/>
    <cellStyle name="Normal 3 2 3 7 2" xfId="22618"/>
    <cellStyle name="Normal 3 2 3 7 2 2" xfId="22619"/>
    <cellStyle name="Normal 3 2 3 7 2 2 2" xfId="22620"/>
    <cellStyle name="Normal 3 2 3 7 2 2 2 2" xfId="22621"/>
    <cellStyle name="Normal 3 2 3 7 2 2 2 2 2" xfId="22622"/>
    <cellStyle name="Normal 3 2 3 7 2 2 2 2 2 2" xfId="22623"/>
    <cellStyle name="Normal 3 2 3 7 2 2 2 2 3" xfId="22624"/>
    <cellStyle name="Normal 3 2 3 7 2 2 2 3" xfId="22625"/>
    <cellStyle name="Normal 3 2 3 7 2 2 2 3 2" xfId="22626"/>
    <cellStyle name="Normal 3 2 3 7 2 2 2 4" xfId="22627"/>
    <cellStyle name="Normal 3 2 3 7 2 2 3" xfId="22628"/>
    <cellStyle name="Normal 3 2 3 7 2 2 3 2" xfId="22629"/>
    <cellStyle name="Normal 3 2 3 7 2 2 3 2 2" xfId="22630"/>
    <cellStyle name="Normal 3 2 3 7 2 2 3 3" xfId="22631"/>
    <cellStyle name="Normal 3 2 3 7 2 2 4" xfId="22632"/>
    <cellStyle name="Normal 3 2 3 7 2 2 4 2" xfId="22633"/>
    <cellStyle name="Normal 3 2 3 7 2 2 5" xfId="22634"/>
    <cellStyle name="Normal 3 2 3 7 2 3" xfId="22635"/>
    <cellStyle name="Normal 3 2 3 7 2 3 2" xfId="22636"/>
    <cellStyle name="Normal 3 2 3 7 2 3 2 2" xfId="22637"/>
    <cellStyle name="Normal 3 2 3 7 2 3 2 2 2" xfId="22638"/>
    <cellStyle name="Normal 3 2 3 7 2 3 2 3" xfId="22639"/>
    <cellStyle name="Normal 3 2 3 7 2 3 3" xfId="22640"/>
    <cellStyle name="Normal 3 2 3 7 2 3 3 2" xfId="22641"/>
    <cellStyle name="Normal 3 2 3 7 2 3 4" xfId="22642"/>
    <cellStyle name="Normal 3 2 3 7 2 4" xfId="22643"/>
    <cellStyle name="Normal 3 2 3 7 2 4 2" xfId="22644"/>
    <cellStyle name="Normal 3 2 3 7 2 4 2 2" xfId="22645"/>
    <cellStyle name="Normal 3 2 3 7 2 4 2 2 2" xfId="22646"/>
    <cellStyle name="Normal 3 2 3 7 2 4 2 3" xfId="22647"/>
    <cellStyle name="Normal 3 2 3 7 2 4 3" xfId="22648"/>
    <cellStyle name="Normal 3 2 3 7 2 4 3 2" xfId="22649"/>
    <cellStyle name="Normal 3 2 3 7 2 4 4" xfId="22650"/>
    <cellStyle name="Normal 3 2 3 7 2 5" xfId="22651"/>
    <cellStyle name="Normal 3 2 3 7 2 5 2" xfId="22652"/>
    <cellStyle name="Normal 3 2 3 7 2 5 2 2" xfId="22653"/>
    <cellStyle name="Normal 3 2 3 7 2 5 3" xfId="22654"/>
    <cellStyle name="Normal 3 2 3 7 2 6" xfId="22655"/>
    <cellStyle name="Normal 3 2 3 7 2 6 2" xfId="22656"/>
    <cellStyle name="Normal 3 2 3 7 2 7" xfId="22657"/>
    <cellStyle name="Normal 3 2 3 7 2 7 2" xfId="22658"/>
    <cellStyle name="Normal 3 2 3 7 2 8" xfId="22659"/>
    <cellStyle name="Normal 3 2 3 7 3" xfId="22660"/>
    <cellStyle name="Normal 3 2 3 7 3 2" xfId="22661"/>
    <cellStyle name="Normal 3 2 3 7 3 2 2" xfId="22662"/>
    <cellStyle name="Normal 3 2 3 7 3 2 2 2" xfId="22663"/>
    <cellStyle name="Normal 3 2 3 7 3 2 2 2 2" xfId="22664"/>
    <cellStyle name="Normal 3 2 3 7 3 2 2 3" xfId="22665"/>
    <cellStyle name="Normal 3 2 3 7 3 2 3" xfId="22666"/>
    <cellStyle name="Normal 3 2 3 7 3 2 3 2" xfId="22667"/>
    <cellStyle name="Normal 3 2 3 7 3 2 4" xfId="22668"/>
    <cellStyle name="Normal 3 2 3 7 3 3" xfId="22669"/>
    <cellStyle name="Normal 3 2 3 7 3 3 2" xfId="22670"/>
    <cellStyle name="Normal 3 2 3 7 3 3 2 2" xfId="22671"/>
    <cellStyle name="Normal 3 2 3 7 3 3 3" xfId="22672"/>
    <cellStyle name="Normal 3 2 3 7 3 4" xfId="22673"/>
    <cellStyle name="Normal 3 2 3 7 3 4 2" xfId="22674"/>
    <cellStyle name="Normal 3 2 3 7 3 5" xfId="22675"/>
    <cellStyle name="Normal 3 2 3 7 4" xfId="22676"/>
    <cellStyle name="Normal 3 2 3 7 4 2" xfId="22677"/>
    <cellStyle name="Normal 3 2 3 7 4 2 2" xfId="22678"/>
    <cellStyle name="Normal 3 2 3 7 4 2 2 2" xfId="22679"/>
    <cellStyle name="Normal 3 2 3 7 4 2 3" xfId="22680"/>
    <cellStyle name="Normal 3 2 3 7 4 3" xfId="22681"/>
    <cellStyle name="Normal 3 2 3 7 4 3 2" xfId="22682"/>
    <cellStyle name="Normal 3 2 3 7 4 4" xfId="22683"/>
    <cellStyle name="Normal 3 2 3 7 5" xfId="22684"/>
    <cellStyle name="Normal 3 2 3 7 5 2" xfId="22685"/>
    <cellStyle name="Normal 3 2 3 7 5 2 2" xfId="22686"/>
    <cellStyle name="Normal 3 2 3 7 5 2 2 2" xfId="22687"/>
    <cellStyle name="Normal 3 2 3 7 5 2 3" xfId="22688"/>
    <cellStyle name="Normal 3 2 3 7 5 3" xfId="22689"/>
    <cellStyle name="Normal 3 2 3 7 5 3 2" xfId="22690"/>
    <cellStyle name="Normal 3 2 3 7 5 4" xfId="22691"/>
    <cellStyle name="Normal 3 2 3 7 6" xfId="22692"/>
    <cellStyle name="Normal 3 2 3 7 6 2" xfId="22693"/>
    <cellStyle name="Normal 3 2 3 7 6 2 2" xfId="22694"/>
    <cellStyle name="Normal 3 2 3 7 6 3" xfId="22695"/>
    <cellStyle name="Normal 3 2 3 7 7" xfId="22696"/>
    <cellStyle name="Normal 3 2 3 7 7 2" xfId="22697"/>
    <cellStyle name="Normal 3 2 3 7 8" xfId="22698"/>
    <cellStyle name="Normal 3 2 3 7 8 2" xfId="22699"/>
    <cellStyle name="Normal 3 2 3 7 9" xfId="22700"/>
    <cellStyle name="Normal 3 2 3 8" xfId="22701"/>
    <cellStyle name="Normal 3 2 3 8 2" xfId="22702"/>
    <cellStyle name="Normal 3 2 3 8 2 2" xfId="22703"/>
    <cellStyle name="Normal 3 2 3 8 2 2 2" xfId="22704"/>
    <cellStyle name="Normal 3 2 3 8 2 2 2 2" xfId="22705"/>
    <cellStyle name="Normal 3 2 3 8 2 2 2 2 2" xfId="22706"/>
    <cellStyle name="Normal 3 2 3 8 2 2 2 3" xfId="22707"/>
    <cellStyle name="Normal 3 2 3 8 2 2 3" xfId="22708"/>
    <cellStyle name="Normal 3 2 3 8 2 2 3 2" xfId="22709"/>
    <cellStyle name="Normal 3 2 3 8 2 2 4" xfId="22710"/>
    <cellStyle name="Normal 3 2 3 8 2 3" xfId="22711"/>
    <cellStyle name="Normal 3 2 3 8 2 3 2" xfId="22712"/>
    <cellStyle name="Normal 3 2 3 8 2 3 2 2" xfId="22713"/>
    <cellStyle name="Normal 3 2 3 8 2 3 3" xfId="22714"/>
    <cellStyle name="Normal 3 2 3 8 2 4" xfId="22715"/>
    <cellStyle name="Normal 3 2 3 8 2 4 2" xfId="22716"/>
    <cellStyle name="Normal 3 2 3 8 2 5" xfId="22717"/>
    <cellStyle name="Normal 3 2 3 8 3" xfId="22718"/>
    <cellStyle name="Normal 3 2 3 8 3 2" xfId="22719"/>
    <cellStyle name="Normal 3 2 3 8 3 2 2" xfId="22720"/>
    <cellStyle name="Normal 3 2 3 8 3 2 2 2" xfId="22721"/>
    <cellStyle name="Normal 3 2 3 8 3 2 3" xfId="22722"/>
    <cellStyle name="Normal 3 2 3 8 3 3" xfId="22723"/>
    <cellStyle name="Normal 3 2 3 8 3 3 2" xfId="22724"/>
    <cellStyle name="Normal 3 2 3 8 3 4" xfId="22725"/>
    <cellStyle name="Normal 3 2 3 8 4" xfId="22726"/>
    <cellStyle name="Normal 3 2 3 8 4 2" xfId="22727"/>
    <cellStyle name="Normal 3 2 3 8 4 2 2" xfId="22728"/>
    <cellStyle name="Normal 3 2 3 8 4 2 2 2" xfId="22729"/>
    <cellStyle name="Normal 3 2 3 8 4 2 3" xfId="22730"/>
    <cellStyle name="Normal 3 2 3 8 4 3" xfId="22731"/>
    <cellStyle name="Normal 3 2 3 8 4 3 2" xfId="22732"/>
    <cellStyle name="Normal 3 2 3 8 4 4" xfId="22733"/>
    <cellStyle name="Normal 3 2 3 8 5" xfId="22734"/>
    <cellStyle name="Normal 3 2 3 8 5 2" xfId="22735"/>
    <cellStyle name="Normal 3 2 3 8 5 2 2" xfId="22736"/>
    <cellStyle name="Normal 3 2 3 8 5 3" xfId="22737"/>
    <cellStyle name="Normal 3 2 3 8 6" xfId="22738"/>
    <cellStyle name="Normal 3 2 3 8 6 2" xfId="22739"/>
    <cellStyle name="Normal 3 2 3 8 7" xfId="22740"/>
    <cellStyle name="Normal 3 2 3 8 7 2" xfId="22741"/>
    <cellStyle name="Normal 3 2 3 8 8" xfId="22742"/>
    <cellStyle name="Normal 3 2 3 9" xfId="22743"/>
    <cellStyle name="Normal 3 2 3 9 2" xfId="22744"/>
    <cellStyle name="Normal 3 2 3 9 2 2" xfId="22745"/>
    <cellStyle name="Normal 3 2 3 9 2 2 2" xfId="22746"/>
    <cellStyle name="Normal 3 2 3 9 2 2 2 2" xfId="22747"/>
    <cellStyle name="Normal 3 2 3 9 2 2 2 2 2" xfId="22748"/>
    <cellStyle name="Normal 3 2 3 9 2 2 2 3" xfId="22749"/>
    <cellStyle name="Normal 3 2 3 9 2 2 3" xfId="22750"/>
    <cellStyle name="Normal 3 2 3 9 2 2 3 2" xfId="22751"/>
    <cellStyle name="Normal 3 2 3 9 2 2 4" xfId="22752"/>
    <cellStyle name="Normal 3 2 3 9 2 3" xfId="22753"/>
    <cellStyle name="Normal 3 2 3 9 2 3 2" xfId="22754"/>
    <cellStyle name="Normal 3 2 3 9 2 3 2 2" xfId="22755"/>
    <cellStyle name="Normal 3 2 3 9 2 3 3" xfId="22756"/>
    <cellStyle name="Normal 3 2 3 9 2 4" xfId="22757"/>
    <cellStyle name="Normal 3 2 3 9 2 4 2" xfId="22758"/>
    <cellStyle name="Normal 3 2 3 9 2 5" xfId="22759"/>
    <cellStyle name="Normal 3 2 3 9 3" xfId="22760"/>
    <cellStyle name="Normal 3 2 3 9 3 2" xfId="22761"/>
    <cellStyle name="Normal 3 2 3 9 3 2 2" xfId="22762"/>
    <cellStyle name="Normal 3 2 3 9 3 2 2 2" xfId="22763"/>
    <cellStyle name="Normal 3 2 3 9 3 2 3" xfId="22764"/>
    <cellStyle name="Normal 3 2 3 9 3 3" xfId="22765"/>
    <cellStyle name="Normal 3 2 3 9 3 3 2" xfId="22766"/>
    <cellStyle name="Normal 3 2 3 9 3 4" xfId="22767"/>
    <cellStyle name="Normal 3 2 3 9 4" xfId="22768"/>
    <cellStyle name="Normal 3 2 3 9 4 2" xfId="22769"/>
    <cellStyle name="Normal 3 2 3 9 4 2 2" xfId="22770"/>
    <cellStyle name="Normal 3 2 3 9 4 2 2 2" xfId="22771"/>
    <cellStyle name="Normal 3 2 3 9 4 2 3" xfId="22772"/>
    <cellStyle name="Normal 3 2 3 9 4 3" xfId="22773"/>
    <cellStyle name="Normal 3 2 3 9 4 3 2" xfId="22774"/>
    <cellStyle name="Normal 3 2 3 9 4 4" xfId="22775"/>
    <cellStyle name="Normal 3 2 3 9 5" xfId="22776"/>
    <cellStyle name="Normal 3 2 3 9 5 2" xfId="22777"/>
    <cellStyle name="Normal 3 2 3 9 5 2 2" xfId="22778"/>
    <cellStyle name="Normal 3 2 3 9 5 3" xfId="22779"/>
    <cellStyle name="Normal 3 2 3 9 6" xfId="22780"/>
    <cellStyle name="Normal 3 2 3 9 6 2" xfId="22781"/>
    <cellStyle name="Normal 3 2 3 9 7" xfId="22782"/>
    <cellStyle name="Normal 3 2 3 9 7 2" xfId="22783"/>
    <cellStyle name="Normal 3 2 3 9 8" xfId="22784"/>
    <cellStyle name="Normal 3 2 3_Sheet1" xfId="22785"/>
    <cellStyle name="Normal 3 2 4" xfId="22786"/>
    <cellStyle name="Normal 3 2 4 10" xfId="22787"/>
    <cellStyle name="Normal 3 2 4 10 2" xfId="22788"/>
    <cellStyle name="Normal 3 2 4 10 2 2" xfId="22789"/>
    <cellStyle name="Normal 3 2 4 10 2 2 2" xfId="22790"/>
    <cellStyle name="Normal 3 2 4 10 2 2 2 2" xfId="22791"/>
    <cellStyle name="Normal 3 2 4 10 2 2 2 2 2" xfId="22792"/>
    <cellStyle name="Normal 3 2 4 10 2 2 2 3" xfId="22793"/>
    <cellStyle name="Normal 3 2 4 10 2 2 3" xfId="22794"/>
    <cellStyle name="Normal 3 2 4 10 2 2 3 2" xfId="22795"/>
    <cellStyle name="Normal 3 2 4 10 2 2 4" xfId="22796"/>
    <cellStyle name="Normal 3 2 4 10 2 3" xfId="22797"/>
    <cellStyle name="Normal 3 2 4 10 2 3 2" xfId="22798"/>
    <cellStyle name="Normal 3 2 4 10 2 3 2 2" xfId="22799"/>
    <cellStyle name="Normal 3 2 4 10 2 3 3" xfId="22800"/>
    <cellStyle name="Normal 3 2 4 10 2 4" xfId="22801"/>
    <cellStyle name="Normal 3 2 4 10 2 4 2" xfId="22802"/>
    <cellStyle name="Normal 3 2 4 10 2 5" xfId="22803"/>
    <cellStyle name="Normal 3 2 4 10 3" xfId="22804"/>
    <cellStyle name="Normal 3 2 4 10 3 2" xfId="22805"/>
    <cellStyle name="Normal 3 2 4 10 3 2 2" xfId="22806"/>
    <cellStyle name="Normal 3 2 4 10 3 2 2 2" xfId="22807"/>
    <cellStyle name="Normal 3 2 4 10 3 2 3" xfId="22808"/>
    <cellStyle name="Normal 3 2 4 10 3 3" xfId="22809"/>
    <cellStyle name="Normal 3 2 4 10 3 3 2" xfId="22810"/>
    <cellStyle name="Normal 3 2 4 10 3 4" xfId="22811"/>
    <cellStyle name="Normal 3 2 4 10 4" xfId="22812"/>
    <cellStyle name="Normal 3 2 4 10 4 2" xfId="22813"/>
    <cellStyle name="Normal 3 2 4 10 4 2 2" xfId="22814"/>
    <cellStyle name="Normal 3 2 4 10 4 3" xfId="22815"/>
    <cellStyle name="Normal 3 2 4 10 5" xfId="22816"/>
    <cellStyle name="Normal 3 2 4 10 5 2" xfId="22817"/>
    <cellStyle name="Normal 3 2 4 10 6" xfId="22818"/>
    <cellStyle name="Normal 3 2 4 11" xfId="22819"/>
    <cellStyle name="Normal 3 2 4 11 2" xfId="22820"/>
    <cellStyle name="Normal 3 2 4 11 2 2" xfId="22821"/>
    <cellStyle name="Normal 3 2 4 11 2 2 2" xfId="22822"/>
    <cellStyle name="Normal 3 2 4 11 2 2 2 2" xfId="22823"/>
    <cellStyle name="Normal 3 2 4 11 2 2 3" xfId="22824"/>
    <cellStyle name="Normal 3 2 4 11 2 3" xfId="22825"/>
    <cellStyle name="Normal 3 2 4 11 2 3 2" xfId="22826"/>
    <cellStyle name="Normal 3 2 4 11 2 4" xfId="22827"/>
    <cellStyle name="Normal 3 2 4 11 3" xfId="22828"/>
    <cellStyle name="Normal 3 2 4 11 3 2" xfId="22829"/>
    <cellStyle name="Normal 3 2 4 11 3 2 2" xfId="22830"/>
    <cellStyle name="Normal 3 2 4 11 3 3" xfId="22831"/>
    <cellStyle name="Normal 3 2 4 11 4" xfId="22832"/>
    <cellStyle name="Normal 3 2 4 11 4 2" xfId="22833"/>
    <cellStyle name="Normal 3 2 4 11 5" xfId="22834"/>
    <cellStyle name="Normal 3 2 4 12" xfId="22835"/>
    <cellStyle name="Normal 3 2 4 12 2" xfId="22836"/>
    <cellStyle name="Normal 3 2 4 12 2 2" xfId="22837"/>
    <cellStyle name="Normal 3 2 4 12 2 2 2" xfId="22838"/>
    <cellStyle name="Normal 3 2 4 12 2 3" xfId="22839"/>
    <cellStyle name="Normal 3 2 4 12 3" xfId="22840"/>
    <cellStyle name="Normal 3 2 4 12 3 2" xfId="22841"/>
    <cellStyle name="Normal 3 2 4 12 4" xfId="22842"/>
    <cellStyle name="Normal 3 2 4 13" xfId="22843"/>
    <cellStyle name="Normal 3 2 4 13 2" xfId="22844"/>
    <cellStyle name="Normal 3 2 4 13 2 2" xfId="22845"/>
    <cellStyle name="Normal 3 2 4 13 2 2 2" xfId="22846"/>
    <cellStyle name="Normal 3 2 4 13 2 3" xfId="22847"/>
    <cellStyle name="Normal 3 2 4 13 3" xfId="22848"/>
    <cellStyle name="Normal 3 2 4 13 3 2" xfId="22849"/>
    <cellStyle name="Normal 3 2 4 13 4" xfId="22850"/>
    <cellStyle name="Normal 3 2 4 14" xfId="22851"/>
    <cellStyle name="Normal 3 2 4 14 2" xfId="22852"/>
    <cellStyle name="Normal 3 2 4 14 2 2" xfId="22853"/>
    <cellStyle name="Normal 3 2 4 14 2 2 2" xfId="22854"/>
    <cellStyle name="Normal 3 2 4 14 2 3" xfId="22855"/>
    <cellStyle name="Normal 3 2 4 14 3" xfId="22856"/>
    <cellStyle name="Normal 3 2 4 14 3 2" xfId="22857"/>
    <cellStyle name="Normal 3 2 4 14 4" xfId="22858"/>
    <cellStyle name="Normal 3 2 4 15" xfId="22859"/>
    <cellStyle name="Normal 3 2 4 15 2" xfId="22860"/>
    <cellStyle name="Normal 3 2 4 15 2 2" xfId="22861"/>
    <cellStyle name="Normal 3 2 4 15 3" xfId="22862"/>
    <cellStyle name="Normal 3 2 4 16" xfId="22863"/>
    <cellStyle name="Normal 3 2 4 16 2" xfId="22864"/>
    <cellStyle name="Normal 3 2 4 17" xfId="22865"/>
    <cellStyle name="Normal 3 2 4 17 2" xfId="22866"/>
    <cellStyle name="Normal 3 2 4 18" xfId="22867"/>
    <cellStyle name="Normal 3 2 4 2" xfId="22868"/>
    <cellStyle name="Normal 3 2 4 2 10" xfId="22869"/>
    <cellStyle name="Normal 3 2 4 2 10 2" xfId="22870"/>
    <cellStyle name="Normal 3 2 4 2 10 2 2" xfId="22871"/>
    <cellStyle name="Normal 3 2 4 2 10 2 2 2" xfId="22872"/>
    <cellStyle name="Normal 3 2 4 2 10 2 3" xfId="22873"/>
    <cellStyle name="Normal 3 2 4 2 10 3" xfId="22874"/>
    <cellStyle name="Normal 3 2 4 2 10 3 2" xfId="22875"/>
    <cellStyle name="Normal 3 2 4 2 10 4" xfId="22876"/>
    <cellStyle name="Normal 3 2 4 2 11" xfId="22877"/>
    <cellStyle name="Normal 3 2 4 2 11 2" xfId="22878"/>
    <cellStyle name="Normal 3 2 4 2 11 2 2" xfId="22879"/>
    <cellStyle name="Normal 3 2 4 2 11 2 2 2" xfId="22880"/>
    <cellStyle name="Normal 3 2 4 2 11 2 3" xfId="22881"/>
    <cellStyle name="Normal 3 2 4 2 11 3" xfId="22882"/>
    <cellStyle name="Normal 3 2 4 2 11 3 2" xfId="22883"/>
    <cellStyle name="Normal 3 2 4 2 11 4" xfId="22884"/>
    <cellStyle name="Normal 3 2 4 2 12" xfId="22885"/>
    <cellStyle name="Normal 3 2 4 2 12 2" xfId="22886"/>
    <cellStyle name="Normal 3 2 4 2 12 2 2" xfId="22887"/>
    <cellStyle name="Normal 3 2 4 2 12 2 2 2" xfId="22888"/>
    <cellStyle name="Normal 3 2 4 2 12 2 3" xfId="22889"/>
    <cellStyle name="Normal 3 2 4 2 12 3" xfId="22890"/>
    <cellStyle name="Normal 3 2 4 2 12 3 2" xfId="22891"/>
    <cellStyle name="Normal 3 2 4 2 12 4" xfId="22892"/>
    <cellStyle name="Normal 3 2 4 2 13" xfId="22893"/>
    <cellStyle name="Normal 3 2 4 2 13 2" xfId="22894"/>
    <cellStyle name="Normal 3 2 4 2 13 2 2" xfId="22895"/>
    <cellStyle name="Normal 3 2 4 2 13 3" xfId="22896"/>
    <cellStyle name="Normal 3 2 4 2 14" xfId="22897"/>
    <cellStyle name="Normal 3 2 4 2 14 2" xfId="22898"/>
    <cellStyle name="Normal 3 2 4 2 15" xfId="22899"/>
    <cellStyle name="Normal 3 2 4 2 15 2" xfId="22900"/>
    <cellStyle name="Normal 3 2 4 2 16" xfId="22901"/>
    <cellStyle name="Normal 3 2 4 2 2" xfId="22902"/>
    <cellStyle name="Normal 3 2 4 2 2 10" xfId="22903"/>
    <cellStyle name="Normal 3 2 4 2 2 2" xfId="22904"/>
    <cellStyle name="Normal 3 2 4 2 2 2 2" xfId="22905"/>
    <cellStyle name="Normal 3 2 4 2 2 2 2 2" xfId="22906"/>
    <cellStyle name="Normal 3 2 4 2 2 2 2 2 2" xfId="22907"/>
    <cellStyle name="Normal 3 2 4 2 2 2 2 2 2 2" xfId="22908"/>
    <cellStyle name="Normal 3 2 4 2 2 2 2 2 2 2 2" xfId="22909"/>
    <cellStyle name="Normal 3 2 4 2 2 2 2 2 2 2 2 2" xfId="22910"/>
    <cellStyle name="Normal 3 2 4 2 2 2 2 2 2 2 3" xfId="22911"/>
    <cellStyle name="Normal 3 2 4 2 2 2 2 2 2 3" xfId="22912"/>
    <cellStyle name="Normal 3 2 4 2 2 2 2 2 2 3 2" xfId="22913"/>
    <cellStyle name="Normal 3 2 4 2 2 2 2 2 2 4" xfId="22914"/>
    <cellStyle name="Normal 3 2 4 2 2 2 2 2 3" xfId="22915"/>
    <cellStyle name="Normal 3 2 4 2 2 2 2 2 3 2" xfId="22916"/>
    <cellStyle name="Normal 3 2 4 2 2 2 2 2 3 2 2" xfId="22917"/>
    <cellStyle name="Normal 3 2 4 2 2 2 2 2 3 3" xfId="22918"/>
    <cellStyle name="Normal 3 2 4 2 2 2 2 2 4" xfId="22919"/>
    <cellStyle name="Normal 3 2 4 2 2 2 2 2 4 2" xfId="22920"/>
    <cellStyle name="Normal 3 2 4 2 2 2 2 2 5" xfId="22921"/>
    <cellStyle name="Normal 3 2 4 2 2 2 2 3" xfId="22922"/>
    <cellStyle name="Normal 3 2 4 2 2 2 2 3 2" xfId="22923"/>
    <cellStyle name="Normal 3 2 4 2 2 2 2 3 2 2" xfId="22924"/>
    <cellStyle name="Normal 3 2 4 2 2 2 2 3 2 2 2" xfId="22925"/>
    <cellStyle name="Normal 3 2 4 2 2 2 2 3 2 3" xfId="22926"/>
    <cellStyle name="Normal 3 2 4 2 2 2 2 3 3" xfId="22927"/>
    <cellStyle name="Normal 3 2 4 2 2 2 2 3 3 2" xfId="22928"/>
    <cellStyle name="Normal 3 2 4 2 2 2 2 3 4" xfId="22929"/>
    <cellStyle name="Normal 3 2 4 2 2 2 2 4" xfId="22930"/>
    <cellStyle name="Normal 3 2 4 2 2 2 2 4 2" xfId="22931"/>
    <cellStyle name="Normal 3 2 4 2 2 2 2 4 2 2" xfId="22932"/>
    <cellStyle name="Normal 3 2 4 2 2 2 2 4 2 2 2" xfId="22933"/>
    <cellStyle name="Normal 3 2 4 2 2 2 2 4 2 3" xfId="22934"/>
    <cellStyle name="Normal 3 2 4 2 2 2 2 4 3" xfId="22935"/>
    <cellStyle name="Normal 3 2 4 2 2 2 2 4 3 2" xfId="22936"/>
    <cellStyle name="Normal 3 2 4 2 2 2 2 4 4" xfId="22937"/>
    <cellStyle name="Normal 3 2 4 2 2 2 2 5" xfId="22938"/>
    <cellStyle name="Normal 3 2 4 2 2 2 2 5 2" xfId="22939"/>
    <cellStyle name="Normal 3 2 4 2 2 2 2 5 2 2" xfId="22940"/>
    <cellStyle name="Normal 3 2 4 2 2 2 2 5 3" xfId="22941"/>
    <cellStyle name="Normal 3 2 4 2 2 2 2 6" xfId="22942"/>
    <cellStyle name="Normal 3 2 4 2 2 2 2 6 2" xfId="22943"/>
    <cellStyle name="Normal 3 2 4 2 2 2 2 7" xfId="22944"/>
    <cellStyle name="Normal 3 2 4 2 2 2 2 7 2" xfId="22945"/>
    <cellStyle name="Normal 3 2 4 2 2 2 2 8" xfId="22946"/>
    <cellStyle name="Normal 3 2 4 2 2 2 3" xfId="22947"/>
    <cellStyle name="Normal 3 2 4 2 2 2 3 2" xfId="22948"/>
    <cellStyle name="Normal 3 2 4 2 2 2 3 2 2" xfId="22949"/>
    <cellStyle name="Normal 3 2 4 2 2 2 3 2 2 2" xfId="22950"/>
    <cellStyle name="Normal 3 2 4 2 2 2 3 2 2 2 2" xfId="22951"/>
    <cellStyle name="Normal 3 2 4 2 2 2 3 2 2 3" xfId="22952"/>
    <cellStyle name="Normal 3 2 4 2 2 2 3 2 3" xfId="22953"/>
    <cellStyle name="Normal 3 2 4 2 2 2 3 2 3 2" xfId="22954"/>
    <cellStyle name="Normal 3 2 4 2 2 2 3 2 4" xfId="22955"/>
    <cellStyle name="Normal 3 2 4 2 2 2 3 3" xfId="22956"/>
    <cellStyle name="Normal 3 2 4 2 2 2 3 3 2" xfId="22957"/>
    <cellStyle name="Normal 3 2 4 2 2 2 3 3 2 2" xfId="22958"/>
    <cellStyle name="Normal 3 2 4 2 2 2 3 3 3" xfId="22959"/>
    <cellStyle name="Normal 3 2 4 2 2 2 3 4" xfId="22960"/>
    <cellStyle name="Normal 3 2 4 2 2 2 3 4 2" xfId="22961"/>
    <cellStyle name="Normal 3 2 4 2 2 2 3 5" xfId="22962"/>
    <cellStyle name="Normal 3 2 4 2 2 2 4" xfId="22963"/>
    <cellStyle name="Normal 3 2 4 2 2 2 4 2" xfId="22964"/>
    <cellStyle name="Normal 3 2 4 2 2 2 4 2 2" xfId="22965"/>
    <cellStyle name="Normal 3 2 4 2 2 2 4 2 2 2" xfId="22966"/>
    <cellStyle name="Normal 3 2 4 2 2 2 4 2 3" xfId="22967"/>
    <cellStyle name="Normal 3 2 4 2 2 2 4 3" xfId="22968"/>
    <cellStyle name="Normal 3 2 4 2 2 2 4 3 2" xfId="22969"/>
    <cellStyle name="Normal 3 2 4 2 2 2 4 4" xfId="22970"/>
    <cellStyle name="Normal 3 2 4 2 2 2 5" xfId="22971"/>
    <cellStyle name="Normal 3 2 4 2 2 2 5 2" xfId="22972"/>
    <cellStyle name="Normal 3 2 4 2 2 2 5 2 2" xfId="22973"/>
    <cellStyle name="Normal 3 2 4 2 2 2 5 2 2 2" xfId="22974"/>
    <cellStyle name="Normal 3 2 4 2 2 2 5 2 3" xfId="22975"/>
    <cellStyle name="Normal 3 2 4 2 2 2 5 3" xfId="22976"/>
    <cellStyle name="Normal 3 2 4 2 2 2 5 3 2" xfId="22977"/>
    <cellStyle name="Normal 3 2 4 2 2 2 5 4" xfId="22978"/>
    <cellStyle name="Normal 3 2 4 2 2 2 6" xfId="22979"/>
    <cellStyle name="Normal 3 2 4 2 2 2 6 2" xfId="22980"/>
    <cellStyle name="Normal 3 2 4 2 2 2 6 2 2" xfId="22981"/>
    <cellStyle name="Normal 3 2 4 2 2 2 6 3" xfId="22982"/>
    <cellStyle name="Normal 3 2 4 2 2 2 7" xfId="22983"/>
    <cellStyle name="Normal 3 2 4 2 2 2 7 2" xfId="22984"/>
    <cellStyle name="Normal 3 2 4 2 2 2 8" xfId="22985"/>
    <cellStyle name="Normal 3 2 4 2 2 2 8 2" xfId="22986"/>
    <cellStyle name="Normal 3 2 4 2 2 2 9" xfId="22987"/>
    <cellStyle name="Normal 3 2 4 2 2 3" xfId="22988"/>
    <cellStyle name="Normal 3 2 4 2 2 3 2" xfId="22989"/>
    <cellStyle name="Normal 3 2 4 2 2 3 2 2" xfId="22990"/>
    <cellStyle name="Normal 3 2 4 2 2 3 2 2 2" xfId="22991"/>
    <cellStyle name="Normal 3 2 4 2 2 3 2 2 2 2" xfId="22992"/>
    <cellStyle name="Normal 3 2 4 2 2 3 2 2 2 2 2" xfId="22993"/>
    <cellStyle name="Normal 3 2 4 2 2 3 2 2 2 3" xfId="22994"/>
    <cellStyle name="Normal 3 2 4 2 2 3 2 2 3" xfId="22995"/>
    <cellStyle name="Normal 3 2 4 2 2 3 2 2 3 2" xfId="22996"/>
    <cellStyle name="Normal 3 2 4 2 2 3 2 2 4" xfId="22997"/>
    <cellStyle name="Normal 3 2 4 2 2 3 2 3" xfId="22998"/>
    <cellStyle name="Normal 3 2 4 2 2 3 2 3 2" xfId="22999"/>
    <cellStyle name="Normal 3 2 4 2 2 3 2 3 2 2" xfId="23000"/>
    <cellStyle name="Normal 3 2 4 2 2 3 2 3 3" xfId="23001"/>
    <cellStyle name="Normal 3 2 4 2 2 3 2 4" xfId="23002"/>
    <cellStyle name="Normal 3 2 4 2 2 3 2 4 2" xfId="23003"/>
    <cellStyle name="Normal 3 2 4 2 2 3 2 5" xfId="23004"/>
    <cellStyle name="Normal 3 2 4 2 2 3 3" xfId="23005"/>
    <cellStyle name="Normal 3 2 4 2 2 3 3 2" xfId="23006"/>
    <cellStyle name="Normal 3 2 4 2 2 3 3 2 2" xfId="23007"/>
    <cellStyle name="Normal 3 2 4 2 2 3 3 2 2 2" xfId="23008"/>
    <cellStyle name="Normal 3 2 4 2 2 3 3 2 3" xfId="23009"/>
    <cellStyle name="Normal 3 2 4 2 2 3 3 3" xfId="23010"/>
    <cellStyle name="Normal 3 2 4 2 2 3 3 3 2" xfId="23011"/>
    <cellStyle name="Normal 3 2 4 2 2 3 3 4" xfId="23012"/>
    <cellStyle name="Normal 3 2 4 2 2 3 4" xfId="23013"/>
    <cellStyle name="Normal 3 2 4 2 2 3 4 2" xfId="23014"/>
    <cellStyle name="Normal 3 2 4 2 2 3 4 2 2" xfId="23015"/>
    <cellStyle name="Normal 3 2 4 2 2 3 4 2 2 2" xfId="23016"/>
    <cellStyle name="Normal 3 2 4 2 2 3 4 2 3" xfId="23017"/>
    <cellStyle name="Normal 3 2 4 2 2 3 4 3" xfId="23018"/>
    <cellStyle name="Normal 3 2 4 2 2 3 4 3 2" xfId="23019"/>
    <cellStyle name="Normal 3 2 4 2 2 3 4 4" xfId="23020"/>
    <cellStyle name="Normal 3 2 4 2 2 3 5" xfId="23021"/>
    <cellStyle name="Normal 3 2 4 2 2 3 5 2" xfId="23022"/>
    <cellStyle name="Normal 3 2 4 2 2 3 5 2 2" xfId="23023"/>
    <cellStyle name="Normal 3 2 4 2 2 3 5 3" xfId="23024"/>
    <cellStyle name="Normal 3 2 4 2 2 3 6" xfId="23025"/>
    <cellStyle name="Normal 3 2 4 2 2 3 6 2" xfId="23026"/>
    <cellStyle name="Normal 3 2 4 2 2 3 7" xfId="23027"/>
    <cellStyle name="Normal 3 2 4 2 2 3 7 2" xfId="23028"/>
    <cellStyle name="Normal 3 2 4 2 2 3 8" xfId="23029"/>
    <cellStyle name="Normal 3 2 4 2 2 4" xfId="23030"/>
    <cellStyle name="Normal 3 2 4 2 2 4 2" xfId="23031"/>
    <cellStyle name="Normal 3 2 4 2 2 4 2 2" xfId="23032"/>
    <cellStyle name="Normal 3 2 4 2 2 4 2 2 2" xfId="23033"/>
    <cellStyle name="Normal 3 2 4 2 2 4 2 2 2 2" xfId="23034"/>
    <cellStyle name="Normal 3 2 4 2 2 4 2 2 3" xfId="23035"/>
    <cellStyle name="Normal 3 2 4 2 2 4 2 3" xfId="23036"/>
    <cellStyle name="Normal 3 2 4 2 2 4 2 3 2" xfId="23037"/>
    <cellStyle name="Normal 3 2 4 2 2 4 2 4" xfId="23038"/>
    <cellStyle name="Normal 3 2 4 2 2 4 3" xfId="23039"/>
    <cellStyle name="Normal 3 2 4 2 2 4 3 2" xfId="23040"/>
    <cellStyle name="Normal 3 2 4 2 2 4 3 2 2" xfId="23041"/>
    <cellStyle name="Normal 3 2 4 2 2 4 3 3" xfId="23042"/>
    <cellStyle name="Normal 3 2 4 2 2 4 4" xfId="23043"/>
    <cellStyle name="Normal 3 2 4 2 2 4 4 2" xfId="23044"/>
    <cellStyle name="Normal 3 2 4 2 2 4 5" xfId="23045"/>
    <cellStyle name="Normal 3 2 4 2 2 5" xfId="23046"/>
    <cellStyle name="Normal 3 2 4 2 2 5 2" xfId="23047"/>
    <cellStyle name="Normal 3 2 4 2 2 5 2 2" xfId="23048"/>
    <cellStyle name="Normal 3 2 4 2 2 5 2 2 2" xfId="23049"/>
    <cellStyle name="Normal 3 2 4 2 2 5 2 3" xfId="23050"/>
    <cellStyle name="Normal 3 2 4 2 2 5 3" xfId="23051"/>
    <cellStyle name="Normal 3 2 4 2 2 5 3 2" xfId="23052"/>
    <cellStyle name="Normal 3 2 4 2 2 5 4" xfId="23053"/>
    <cellStyle name="Normal 3 2 4 2 2 6" xfId="23054"/>
    <cellStyle name="Normal 3 2 4 2 2 6 2" xfId="23055"/>
    <cellStyle name="Normal 3 2 4 2 2 6 2 2" xfId="23056"/>
    <cellStyle name="Normal 3 2 4 2 2 6 2 2 2" xfId="23057"/>
    <cellStyle name="Normal 3 2 4 2 2 6 2 3" xfId="23058"/>
    <cellStyle name="Normal 3 2 4 2 2 6 3" xfId="23059"/>
    <cellStyle name="Normal 3 2 4 2 2 6 3 2" xfId="23060"/>
    <cellStyle name="Normal 3 2 4 2 2 6 4" xfId="23061"/>
    <cellStyle name="Normal 3 2 4 2 2 7" xfId="23062"/>
    <cellStyle name="Normal 3 2 4 2 2 7 2" xfId="23063"/>
    <cellStyle name="Normal 3 2 4 2 2 7 2 2" xfId="23064"/>
    <cellStyle name="Normal 3 2 4 2 2 7 3" xfId="23065"/>
    <cellStyle name="Normal 3 2 4 2 2 8" xfId="23066"/>
    <cellStyle name="Normal 3 2 4 2 2 8 2" xfId="23067"/>
    <cellStyle name="Normal 3 2 4 2 2 9" xfId="23068"/>
    <cellStyle name="Normal 3 2 4 2 2 9 2" xfId="23069"/>
    <cellStyle name="Normal 3 2 4 2 3" xfId="23070"/>
    <cellStyle name="Normal 3 2 4 2 3 10" xfId="23071"/>
    <cellStyle name="Normal 3 2 4 2 3 2" xfId="23072"/>
    <cellStyle name="Normal 3 2 4 2 3 2 2" xfId="23073"/>
    <cellStyle name="Normal 3 2 4 2 3 2 2 2" xfId="23074"/>
    <cellStyle name="Normal 3 2 4 2 3 2 2 2 2" xfId="23075"/>
    <cellStyle name="Normal 3 2 4 2 3 2 2 2 2 2" xfId="23076"/>
    <cellStyle name="Normal 3 2 4 2 3 2 2 2 2 2 2" xfId="23077"/>
    <cellStyle name="Normal 3 2 4 2 3 2 2 2 2 2 2 2" xfId="23078"/>
    <cellStyle name="Normal 3 2 4 2 3 2 2 2 2 2 3" xfId="23079"/>
    <cellStyle name="Normal 3 2 4 2 3 2 2 2 2 3" xfId="23080"/>
    <cellStyle name="Normal 3 2 4 2 3 2 2 2 2 3 2" xfId="23081"/>
    <cellStyle name="Normal 3 2 4 2 3 2 2 2 2 4" xfId="23082"/>
    <cellStyle name="Normal 3 2 4 2 3 2 2 2 3" xfId="23083"/>
    <cellStyle name="Normal 3 2 4 2 3 2 2 2 3 2" xfId="23084"/>
    <cellStyle name="Normal 3 2 4 2 3 2 2 2 3 2 2" xfId="23085"/>
    <cellStyle name="Normal 3 2 4 2 3 2 2 2 3 3" xfId="23086"/>
    <cellStyle name="Normal 3 2 4 2 3 2 2 2 4" xfId="23087"/>
    <cellStyle name="Normal 3 2 4 2 3 2 2 2 4 2" xfId="23088"/>
    <cellStyle name="Normal 3 2 4 2 3 2 2 2 5" xfId="23089"/>
    <cellStyle name="Normal 3 2 4 2 3 2 2 3" xfId="23090"/>
    <cellStyle name="Normal 3 2 4 2 3 2 2 3 2" xfId="23091"/>
    <cellStyle name="Normal 3 2 4 2 3 2 2 3 2 2" xfId="23092"/>
    <cellStyle name="Normal 3 2 4 2 3 2 2 3 2 2 2" xfId="23093"/>
    <cellStyle name="Normal 3 2 4 2 3 2 2 3 2 3" xfId="23094"/>
    <cellStyle name="Normal 3 2 4 2 3 2 2 3 3" xfId="23095"/>
    <cellStyle name="Normal 3 2 4 2 3 2 2 3 3 2" xfId="23096"/>
    <cellStyle name="Normal 3 2 4 2 3 2 2 3 4" xfId="23097"/>
    <cellStyle name="Normal 3 2 4 2 3 2 2 4" xfId="23098"/>
    <cellStyle name="Normal 3 2 4 2 3 2 2 4 2" xfId="23099"/>
    <cellStyle name="Normal 3 2 4 2 3 2 2 4 2 2" xfId="23100"/>
    <cellStyle name="Normal 3 2 4 2 3 2 2 4 2 2 2" xfId="23101"/>
    <cellStyle name="Normal 3 2 4 2 3 2 2 4 2 3" xfId="23102"/>
    <cellStyle name="Normal 3 2 4 2 3 2 2 4 3" xfId="23103"/>
    <cellStyle name="Normal 3 2 4 2 3 2 2 4 3 2" xfId="23104"/>
    <cellStyle name="Normal 3 2 4 2 3 2 2 4 4" xfId="23105"/>
    <cellStyle name="Normal 3 2 4 2 3 2 2 5" xfId="23106"/>
    <cellStyle name="Normal 3 2 4 2 3 2 2 5 2" xfId="23107"/>
    <cellStyle name="Normal 3 2 4 2 3 2 2 5 2 2" xfId="23108"/>
    <cellStyle name="Normal 3 2 4 2 3 2 2 5 3" xfId="23109"/>
    <cellStyle name="Normal 3 2 4 2 3 2 2 6" xfId="23110"/>
    <cellStyle name="Normal 3 2 4 2 3 2 2 6 2" xfId="23111"/>
    <cellStyle name="Normal 3 2 4 2 3 2 2 7" xfId="23112"/>
    <cellStyle name="Normal 3 2 4 2 3 2 2 7 2" xfId="23113"/>
    <cellStyle name="Normal 3 2 4 2 3 2 2 8" xfId="23114"/>
    <cellStyle name="Normal 3 2 4 2 3 2 3" xfId="23115"/>
    <cellStyle name="Normal 3 2 4 2 3 2 3 2" xfId="23116"/>
    <cellStyle name="Normal 3 2 4 2 3 2 3 2 2" xfId="23117"/>
    <cellStyle name="Normal 3 2 4 2 3 2 3 2 2 2" xfId="23118"/>
    <cellStyle name="Normal 3 2 4 2 3 2 3 2 2 2 2" xfId="23119"/>
    <cellStyle name="Normal 3 2 4 2 3 2 3 2 2 3" xfId="23120"/>
    <cellStyle name="Normal 3 2 4 2 3 2 3 2 3" xfId="23121"/>
    <cellStyle name="Normal 3 2 4 2 3 2 3 2 3 2" xfId="23122"/>
    <cellStyle name="Normal 3 2 4 2 3 2 3 2 4" xfId="23123"/>
    <cellStyle name="Normal 3 2 4 2 3 2 3 3" xfId="23124"/>
    <cellStyle name="Normal 3 2 4 2 3 2 3 3 2" xfId="23125"/>
    <cellStyle name="Normal 3 2 4 2 3 2 3 3 2 2" xfId="23126"/>
    <cellStyle name="Normal 3 2 4 2 3 2 3 3 3" xfId="23127"/>
    <cellStyle name="Normal 3 2 4 2 3 2 3 4" xfId="23128"/>
    <cellStyle name="Normal 3 2 4 2 3 2 3 4 2" xfId="23129"/>
    <cellStyle name="Normal 3 2 4 2 3 2 3 5" xfId="23130"/>
    <cellStyle name="Normal 3 2 4 2 3 2 4" xfId="23131"/>
    <cellStyle name="Normal 3 2 4 2 3 2 4 2" xfId="23132"/>
    <cellStyle name="Normal 3 2 4 2 3 2 4 2 2" xfId="23133"/>
    <cellStyle name="Normal 3 2 4 2 3 2 4 2 2 2" xfId="23134"/>
    <cellStyle name="Normal 3 2 4 2 3 2 4 2 3" xfId="23135"/>
    <cellStyle name="Normal 3 2 4 2 3 2 4 3" xfId="23136"/>
    <cellStyle name="Normal 3 2 4 2 3 2 4 3 2" xfId="23137"/>
    <cellStyle name="Normal 3 2 4 2 3 2 4 4" xfId="23138"/>
    <cellStyle name="Normal 3 2 4 2 3 2 5" xfId="23139"/>
    <cellStyle name="Normal 3 2 4 2 3 2 5 2" xfId="23140"/>
    <cellStyle name="Normal 3 2 4 2 3 2 5 2 2" xfId="23141"/>
    <cellStyle name="Normal 3 2 4 2 3 2 5 2 2 2" xfId="23142"/>
    <cellStyle name="Normal 3 2 4 2 3 2 5 2 3" xfId="23143"/>
    <cellStyle name="Normal 3 2 4 2 3 2 5 3" xfId="23144"/>
    <cellStyle name="Normal 3 2 4 2 3 2 5 3 2" xfId="23145"/>
    <cellStyle name="Normal 3 2 4 2 3 2 5 4" xfId="23146"/>
    <cellStyle name="Normal 3 2 4 2 3 2 6" xfId="23147"/>
    <cellStyle name="Normal 3 2 4 2 3 2 6 2" xfId="23148"/>
    <cellStyle name="Normal 3 2 4 2 3 2 6 2 2" xfId="23149"/>
    <cellStyle name="Normal 3 2 4 2 3 2 6 3" xfId="23150"/>
    <cellStyle name="Normal 3 2 4 2 3 2 7" xfId="23151"/>
    <cellStyle name="Normal 3 2 4 2 3 2 7 2" xfId="23152"/>
    <cellStyle name="Normal 3 2 4 2 3 2 8" xfId="23153"/>
    <cellStyle name="Normal 3 2 4 2 3 2 8 2" xfId="23154"/>
    <cellStyle name="Normal 3 2 4 2 3 2 9" xfId="23155"/>
    <cellStyle name="Normal 3 2 4 2 3 3" xfId="23156"/>
    <cellStyle name="Normal 3 2 4 2 3 3 2" xfId="23157"/>
    <cellStyle name="Normal 3 2 4 2 3 3 2 2" xfId="23158"/>
    <cellStyle name="Normal 3 2 4 2 3 3 2 2 2" xfId="23159"/>
    <cellStyle name="Normal 3 2 4 2 3 3 2 2 2 2" xfId="23160"/>
    <cellStyle name="Normal 3 2 4 2 3 3 2 2 2 2 2" xfId="23161"/>
    <cellStyle name="Normal 3 2 4 2 3 3 2 2 2 3" xfId="23162"/>
    <cellStyle name="Normal 3 2 4 2 3 3 2 2 3" xfId="23163"/>
    <cellStyle name="Normal 3 2 4 2 3 3 2 2 3 2" xfId="23164"/>
    <cellStyle name="Normal 3 2 4 2 3 3 2 2 4" xfId="23165"/>
    <cellStyle name="Normal 3 2 4 2 3 3 2 3" xfId="23166"/>
    <cellStyle name="Normal 3 2 4 2 3 3 2 3 2" xfId="23167"/>
    <cellStyle name="Normal 3 2 4 2 3 3 2 3 2 2" xfId="23168"/>
    <cellStyle name="Normal 3 2 4 2 3 3 2 3 3" xfId="23169"/>
    <cellStyle name="Normal 3 2 4 2 3 3 2 4" xfId="23170"/>
    <cellStyle name="Normal 3 2 4 2 3 3 2 4 2" xfId="23171"/>
    <cellStyle name="Normal 3 2 4 2 3 3 2 5" xfId="23172"/>
    <cellStyle name="Normal 3 2 4 2 3 3 3" xfId="23173"/>
    <cellStyle name="Normal 3 2 4 2 3 3 3 2" xfId="23174"/>
    <cellStyle name="Normal 3 2 4 2 3 3 3 2 2" xfId="23175"/>
    <cellStyle name="Normal 3 2 4 2 3 3 3 2 2 2" xfId="23176"/>
    <cellStyle name="Normal 3 2 4 2 3 3 3 2 3" xfId="23177"/>
    <cellStyle name="Normal 3 2 4 2 3 3 3 3" xfId="23178"/>
    <cellStyle name="Normal 3 2 4 2 3 3 3 3 2" xfId="23179"/>
    <cellStyle name="Normal 3 2 4 2 3 3 3 4" xfId="23180"/>
    <cellStyle name="Normal 3 2 4 2 3 3 4" xfId="23181"/>
    <cellStyle name="Normal 3 2 4 2 3 3 4 2" xfId="23182"/>
    <cellStyle name="Normal 3 2 4 2 3 3 4 2 2" xfId="23183"/>
    <cellStyle name="Normal 3 2 4 2 3 3 4 2 2 2" xfId="23184"/>
    <cellStyle name="Normal 3 2 4 2 3 3 4 2 3" xfId="23185"/>
    <cellStyle name="Normal 3 2 4 2 3 3 4 3" xfId="23186"/>
    <cellStyle name="Normal 3 2 4 2 3 3 4 3 2" xfId="23187"/>
    <cellStyle name="Normal 3 2 4 2 3 3 4 4" xfId="23188"/>
    <cellStyle name="Normal 3 2 4 2 3 3 5" xfId="23189"/>
    <cellStyle name="Normal 3 2 4 2 3 3 5 2" xfId="23190"/>
    <cellStyle name="Normal 3 2 4 2 3 3 5 2 2" xfId="23191"/>
    <cellStyle name="Normal 3 2 4 2 3 3 5 3" xfId="23192"/>
    <cellStyle name="Normal 3 2 4 2 3 3 6" xfId="23193"/>
    <cellStyle name="Normal 3 2 4 2 3 3 6 2" xfId="23194"/>
    <cellStyle name="Normal 3 2 4 2 3 3 7" xfId="23195"/>
    <cellStyle name="Normal 3 2 4 2 3 3 7 2" xfId="23196"/>
    <cellStyle name="Normal 3 2 4 2 3 3 8" xfId="23197"/>
    <cellStyle name="Normal 3 2 4 2 3 4" xfId="23198"/>
    <cellStyle name="Normal 3 2 4 2 3 4 2" xfId="23199"/>
    <cellStyle name="Normal 3 2 4 2 3 4 2 2" xfId="23200"/>
    <cellStyle name="Normal 3 2 4 2 3 4 2 2 2" xfId="23201"/>
    <cellStyle name="Normal 3 2 4 2 3 4 2 2 2 2" xfId="23202"/>
    <cellStyle name="Normal 3 2 4 2 3 4 2 2 3" xfId="23203"/>
    <cellStyle name="Normal 3 2 4 2 3 4 2 3" xfId="23204"/>
    <cellStyle name="Normal 3 2 4 2 3 4 2 3 2" xfId="23205"/>
    <cellStyle name="Normal 3 2 4 2 3 4 2 4" xfId="23206"/>
    <cellStyle name="Normal 3 2 4 2 3 4 3" xfId="23207"/>
    <cellStyle name="Normal 3 2 4 2 3 4 3 2" xfId="23208"/>
    <cellStyle name="Normal 3 2 4 2 3 4 3 2 2" xfId="23209"/>
    <cellStyle name="Normal 3 2 4 2 3 4 3 3" xfId="23210"/>
    <cellStyle name="Normal 3 2 4 2 3 4 4" xfId="23211"/>
    <cellStyle name="Normal 3 2 4 2 3 4 4 2" xfId="23212"/>
    <cellStyle name="Normal 3 2 4 2 3 4 5" xfId="23213"/>
    <cellStyle name="Normal 3 2 4 2 3 5" xfId="23214"/>
    <cellStyle name="Normal 3 2 4 2 3 5 2" xfId="23215"/>
    <cellStyle name="Normal 3 2 4 2 3 5 2 2" xfId="23216"/>
    <cellStyle name="Normal 3 2 4 2 3 5 2 2 2" xfId="23217"/>
    <cellStyle name="Normal 3 2 4 2 3 5 2 3" xfId="23218"/>
    <cellStyle name="Normal 3 2 4 2 3 5 3" xfId="23219"/>
    <cellStyle name="Normal 3 2 4 2 3 5 3 2" xfId="23220"/>
    <cellStyle name="Normal 3 2 4 2 3 5 4" xfId="23221"/>
    <cellStyle name="Normal 3 2 4 2 3 6" xfId="23222"/>
    <cellStyle name="Normal 3 2 4 2 3 6 2" xfId="23223"/>
    <cellStyle name="Normal 3 2 4 2 3 6 2 2" xfId="23224"/>
    <cellStyle name="Normal 3 2 4 2 3 6 2 2 2" xfId="23225"/>
    <cellStyle name="Normal 3 2 4 2 3 6 2 3" xfId="23226"/>
    <cellStyle name="Normal 3 2 4 2 3 6 3" xfId="23227"/>
    <cellStyle name="Normal 3 2 4 2 3 6 3 2" xfId="23228"/>
    <cellStyle name="Normal 3 2 4 2 3 6 4" xfId="23229"/>
    <cellStyle name="Normal 3 2 4 2 3 7" xfId="23230"/>
    <cellStyle name="Normal 3 2 4 2 3 7 2" xfId="23231"/>
    <cellStyle name="Normal 3 2 4 2 3 7 2 2" xfId="23232"/>
    <cellStyle name="Normal 3 2 4 2 3 7 3" xfId="23233"/>
    <cellStyle name="Normal 3 2 4 2 3 8" xfId="23234"/>
    <cellStyle name="Normal 3 2 4 2 3 8 2" xfId="23235"/>
    <cellStyle name="Normal 3 2 4 2 3 9" xfId="23236"/>
    <cellStyle name="Normal 3 2 4 2 3 9 2" xfId="23237"/>
    <cellStyle name="Normal 3 2 4 2 4" xfId="23238"/>
    <cellStyle name="Normal 3 2 4 2 4 10" xfId="23239"/>
    <cellStyle name="Normal 3 2 4 2 4 2" xfId="23240"/>
    <cellStyle name="Normal 3 2 4 2 4 2 2" xfId="23241"/>
    <cellStyle name="Normal 3 2 4 2 4 2 2 2" xfId="23242"/>
    <cellStyle name="Normal 3 2 4 2 4 2 2 2 2" xfId="23243"/>
    <cellStyle name="Normal 3 2 4 2 4 2 2 2 2 2" xfId="23244"/>
    <cellStyle name="Normal 3 2 4 2 4 2 2 2 2 2 2" xfId="23245"/>
    <cellStyle name="Normal 3 2 4 2 4 2 2 2 2 2 2 2" xfId="23246"/>
    <cellStyle name="Normal 3 2 4 2 4 2 2 2 2 2 3" xfId="23247"/>
    <cellStyle name="Normal 3 2 4 2 4 2 2 2 2 3" xfId="23248"/>
    <cellStyle name="Normal 3 2 4 2 4 2 2 2 2 3 2" xfId="23249"/>
    <cellStyle name="Normal 3 2 4 2 4 2 2 2 2 4" xfId="23250"/>
    <cellStyle name="Normal 3 2 4 2 4 2 2 2 3" xfId="23251"/>
    <cellStyle name="Normal 3 2 4 2 4 2 2 2 3 2" xfId="23252"/>
    <cellStyle name="Normal 3 2 4 2 4 2 2 2 3 2 2" xfId="23253"/>
    <cellStyle name="Normal 3 2 4 2 4 2 2 2 3 3" xfId="23254"/>
    <cellStyle name="Normal 3 2 4 2 4 2 2 2 4" xfId="23255"/>
    <cellStyle name="Normal 3 2 4 2 4 2 2 2 4 2" xfId="23256"/>
    <cellStyle name="Normal 3 2 4 2 4 2 2 2 5" xfId="23257"/>
    <cellStyle name="Normal 3 2 4 2 4 2 2 3" xfId="23258"/>
    <cellStyle name="Normal 3 2 4 2 4 2 2 3 2" xfId="23259"/>
    <cellStyle name="Normal 3 2 4 2 4 2 2 3 2 2" xfId="23260"/>
    <cellStyle name="Normal 3 2 4 2 4 2 2 3 2 2 2" xfId="23261"/>
    <cellStyle name="Normal 3 2 4 2 4 2 2 3 2 3" xfId="23262"/>
    <cellStyle name="Normal 3 2 4 2 4 2 2 3 3" xfId="23263"/>
    <cellStyle name="Normal 3 2 4 2 4 2 2 3 3 2" xfId="23264"/>
    <cellStyle name="Normal 3 2 4 2 4 2 2 3 4" xfId="23265"/>
    <cellStyle name="Normal 3 2 4 2 4 2 2 4" xfId="23266"/>
    <cellStyle name="Normal 3 2 4 2 4 2 2 4 2" xfId="23267"/>
    <cellStyle name="Normal 3 2 4 2 4 2 2 4 2 2" xfId="23268"/>
    <cellStyle name="Normal 3 2 4 2 4 2 2 4 2 2 2" xfId="23269"/>
    <cellStyle name="Normal 3 2 4 2 4 2 2 4 2 3" xfId="23270"/>
    <cellStyle name="Normal 3 2 4 2 4 2 2 4 3" xfId="23271"/>
    <cellStyle name="Normal 3 2 4 2 4 2 2 4 3 2" xfId="23272"/>
    <cellStyle name="Normal 3 2 4 2 4 2 2 4 4" xfId="23273"/>
    <cellStyle name="Normal 3 2 4 2 4 2 2 5" xfId="23274"/>
    <cellStyle name="Normal 3 2 4 2 4 2 2 5 2" xfId="23275"/>
    <cellStyle name="Normal 3 2 4 2 4 2 2 5 2 2" xfId="23276"/>
    <cellStyle name="Normal 3 2 4 2 4 2 2 5 3" xfId="23277"/>
    <cellStyle name="Normal 3 2 4 2 4 2 2 6" xfId="23278"/>
    <cellStyle name="Normal 3 2 4 2 4 2 2 6 2" xfId="23279"/>
    <cellStyle name="Normal 3 2 4 2 4 2 2 7" xfId="23280"/>
    <cellStyle name="Normal 3 2 4 2 4 2 2 7 2" xfId="23281"/>
    <cellStyle name="Normal 3 2 4 2 4 2 2 8" xfId="23282"/>
    <cellStyle name="Normal 3 2 4 2 4 2 3" xfId="23283"/>
    <cellStyle name="Normal 3 2 4 2 4 2 3 2" xfId="23284"/>
    <cellStyle name="Normal 3 2 4 2 4 2 3 2 2" xfId="23285"/>
    <cellStyle name="Normal 3 2 4 2 4 2 3 2 2 2" xfId="23286"/>
    <cellStyle name="Normal 3 2 4 2 4 2 3 2 2 2 2" xfId="23287"/>
    <cellStyle name="Normal 3 2 4 2 4 2 3 2 2 3" xfId="23288"/>
    <cellStyle name="Normal 3 2 4 2 4 2 3 2 3" xfId="23289"/>
    <cellStyle name="Normal 3 2 4 2 4 2 3 2 3 2" xfId="23290"/>
    <cellStyle name="Normal 3 2 4 2 4 2 3 2 4" xfId="23291"/>
    <cellStyle name="Normal 3 2 4 2 4 2 3 3" xfId="23292"/>
    <cellStyle name="Normal 3 2 4 2 4 2 3 3 2" xfId="23293"/>
    <cellStyle name="Normal 3 2 4 2 4 2 3 3 2 2" xfId="23294"/>
    <cellStyle name="Normal 3 2 4 2 4 2 3 3 3" xfId="23295"/>
    <cellStyle name="Normal 3 2 4 2 4 2 3 4" xfId="23296"/>
    <cellStyle name="Normal 3 2 4 2 4 2 3 4 2" xfId="23297"/>
    <cellStyle name="Normal 3 2 4 2 4 2 3 5" xfId="23298"/>
    <cellStyle name="Normal 3 2 4 2 4 2 4" xfId="23299"/>
    <cellStyle name="Normal 3 2 4 2 4 2 4 2" xfId="23300"/>
    <cellStyle name="Normal 3 2 4 2 4 2 4 2 2" xfId="23301"/>
    <cellStyle name="Normal 3 2 4 2 4 2 4 2 2 2" xfId="23302"/>
    <cellStyle name="Normal 3 2 4 2 4 2 4 2 3" xfId="23303"/>
    <cellStyle name="Normal 3 2 4 2 4 2 4 3" xfId="23304"/>
    <cellStyle name="Normal 3 2 4 2 4 2 4 3 2" xfId="23305"/>
    <cellStyle name="Normal 3 2 4 2 4 2 4 4" xfId="23306"/>
    <cellStyle name="Normal 3 2 4 2 4 2 5" xfId="23307"/>
    <cellStyle name="Normal 3 2 4 2 4 2 5 2" xfId="23308"/>
    <cellStyle name="Normal 3 2 4 2 4 2 5 2 2" xfId="23309"/>
    <cellStyle name="Normal 3 2 4 2 4 2 5 2 2 2" xfId="23310"/>
    <cellStyle name="Normal 3 2 4 2 4 2 5 2 3" xfId="23311"/>
    <cellStyle name="Normal 3 2 4 2 4 2 5 3" xfId="23312"/>
    <cellStyle name="Normal 3 2 4 2 4 2 5 3 2" xfId="23313"/>
    <cellStyle name="Normal 3 2 4 2 4 2 5 4" xfId="23314"/>
    <cellStyle name="Normal 3 2 4 2 4 2 6" xfId="23315"/>
    <cellStyle name="Normal 3 2 4 2 4 2 6 2" xfId="23316"/>
    <cellStyle name="Normal 3 2 4 2 4 2 6 2 2" xfId="23317"/>
    <cellStyle name="Normal 3 2 4 2 4 2 6 3" xfId="23318"/>
    <cellStyle name="Normal 3 2 4 2 4 2 7" xfId="23319"/>
    <cellStyle name="Normal 3 2 4 2 4 2 7 2" xfId="23320"/>
    <cellStyle name="Normal 3 2 4 2 4 2 8" xfId="23321"/>
    <cellStyle name="Normal 3 2 4 2 4 2 8 2" xfId="23322"/>
    <cellStyle name="Normal 3 2 4 2 4 2 9" xfId="23323"/>
    <cellStyle name="Normal 3 2 4 2 4 3" xfId="23324"/>
    <cellStyle name="Normal 3 2 4 2 4 3 2" xfId="23325"/>
    <cellStyle name="Normal 3 2 4 2 4 3 2 2" xfId="23326"/>
    <cellStyle name="Normal 3 2 4 2 4 3 2 2 2" xfId="23327"/>
    <cellStyle name="Normal 3 2 4 2 4 3 2 2 2 2" xfId="23328"/>
    <cellStyle name="Normal 3 2 4 2 4 3 2 2 2 2 2" xfId="23329"/>
    <cellStyle name="Normal 3 2 4 2 4 3 2 2 2 3" xfId="23330"/>
    <cellStyle name="Normal 3 2 4 2 4 3 2 2 3" xfId="23331"/>
    <cellStyle name="Normal 3 2 4 2 4 3 2 2 3 2" xfId="23332"/>
    <cellStyle name="Normal 3 2 4 2 4 3 2 2 4" xfId="23333"/>
    <cellStyle name="Normal 3 2 4 2 4 3 2 3" xfId="23334"/>
    <cellStyle name="Normal 3 2 4 2 4 3 2 3 2" xfId="23335"/>
    <cellStyle name="Normal 3 2 4 2 4 3 2 3 2 2" xfId="23336"/>
    <cellStyle name="Normal 3 2 4 2 4 3 2 3 3" xfId="23337"/>
    <cellStyle name="Normal 3 2 4 2 4 3 2 4" xfId="23338"/>
    <cellStyle name="Normal 3 2 4 2 4 3 2 4 2" xfId="23339"/>
    <cellStyle name="Normal 3 2 4 2 4 3 2 5" xfId="23340"/>
    <cellStyle name="Normal 3 2 4 2 4 3 3" xfId="23341"/>
    <cellStyle name="Normal 3 2 4 2 4 3 3 2" xfId="23342"/>
    <cellStyle name="Normal 3 2 4 2 4 3 3 2 2" xfId="23343"/>
    <cellStyle name="Normal 3 2 4 2 4 3 3 2 2 2" xfId="23344"/>
    <cellStyle name="Normal 3 2 4 2 4 3 3 2 3" xfId="23345"/>
    <cellStyle name="Normal 3 2 4 2 4 3 3 3" xfId="23346"/>
    <cellStyle name="Normal 3 2 4 2 4 3 3 3 2" xfId="23347"/>
    <cellStyle name="Normal 3 2 4 2 4 3 3 4" xfId="23348"/>
    <cellStyle name="Normal 3 2 4 2 4 3 4" xfId="23349"/>
    <cellStyle name="Normal 3 2 4 2 4 3 4 2" xfId="23350"/>
    <cellStyle name="Normal 3 2 4 2 4 3 4 2 2" xfId="23351"/>
    <cellStyle name="Normal 3 2 4 2 4 3 4 2 2 2" xfId="23352"/>
    <cellStyle name="Normal 3 2 4 2 4 3 4 2 3" xfId="23353"/>
    <cellStyle name="Normal 3 2 4 2 4 3 4 3" xfId="23354"/>
    <cellStyle name="Normal 3 2 4 2 4 3 4 3 2" xfId="23355"/>
    <cellStyle name="Normal 3 2 4 2 4 3 4 4" xfId="23356"/>
    <cellStyle name="Normal 3 2 4 2 4 3 5" xfId="23357"/>
    <cellStyle name="Normal 3 2 4 2 4 3 5 2" xfId="23358"/>
    <cellStyle name="Normal 3 2 4 2 4 3 5 2 2" xfId="23359"/>
    <cellStyle name="Normal 3 2 4 2 4 3 5 3" xfId="23360"/>
    <cellStyle name="Normal 3 2 4 2 4 3 6" xfId="23361"/>
    <cellStyle name="Normal 3 2 4 2 4 3 6 2" xfId="23362"/>
    <cellStyle name="Normal 3 2 4 2 4 3 7" xfId="23363"/>
    <cellStyle name="Normal 3 2 4 2 4 3 7 2" xfId="23364"/>
    <cellStyle name="Normal 3 2 4 2 4 3 8" xfId="23365"/>
    <cellStyle name="Normal 3 2 4 2 4 4" xfId="23366"/>
    <cellStyle name="Normal 3 2 4 2 4 4 2" xfId="23367"/>
    <cellStyle name="Normal 3 2 4 2 4 4 2 2" xfId="23368"/>
    <cellStyle name="Normal 3 2 4 2 4 4 2 2 2" xfId="23369"/>
    <cellStyle name="Normal 3 2 4 2 4 4 2 2 2 2" xfId="23370"/>
    <cellStyle name="Normal 3 2 4 2 4 4 2 2 3" xfId="23371"/>
    <cellStyle name="Normal 3 2 4 2 4 4 2 3" xfId="23372"/>
    <cellStyle name="Normal 3 2 4 2 4 4 2 3 2" xfId="23373"/>
    <cellStyle name="Normal 3 2 4 2 4 4 2 4" xfId="23374"/>
    <cellStyle name="Normal 3 2 4 2 4 4 3" xfId="23375"/>
    <cellStyle name="Normal 3 2 4 2 4 4 3 2" xfId="23376"/>
    <cellStyle name="Normal 3 2 4 2 4 4 3 2 2" xfId="23377"/>
    <cellStyle name="Normal 3 2 4 2 4 4 3 3" xfId="23378"/>
    <cellStyle name="Normal 3 2 4 2 4 4 4" xfId="23379"/>
    <cellStyle name="Normal 3 2 4 2 4 4 4 2" xfId="23380"/>
    <cellStyle name="Normal 3 2 4 2 4 4 5" xfId="23381"/>
    <cellStyle name="Normal 3 2 4 2 4 5" xfId="23382"/>
    <cellStyle name="Normal 3 2 4 2 4 5 2" xfId="23383"/>
    <cellStyle name="Normal 3 2 4 2 4 5 2 2" xfId="23384"/>
    <cellStyle name="Normal 3 2 4 2 4 5 2 2 2" xfId="23385"/>
    <cellStyle name="Normal 3 2 4 2 4 5 2 3" xfId="23386"/>
    <cellStyle name="Normal 3 2 4 2 4 5 3" xfId="23387"/>
    <cellStyle name="Normal 3 2 4 2 4 5 3 2" xfId="23388"/>
    <cellStyle name="Normal 3 2 4 2 4 5 4" xfId="23389"/>
    <cellStyle name="Normal 3 2 4 2 4 6" xfId="23390"/>
    <cellStyle name="Normal 3 2 4 2 4 6 2" xfId="23391"/>
    <cellStyle name="Normal 3 2 4 2 4 6 2 2" xfId="23392"/>
    <cellStyle name="Normal 3 2 4 2 4 6 2 2 2" xfId="23393"/>
    <cellStyle name="Normal 3 2 4 2 4 6 2 3" xfId="23394"/>
    <cellStyle name="Normal 3 2 4 2 4 6 3" xfId="23395"/>
    <cellStyle name="Normal 3 2 4 2 4 6 3 2" xfId="23396"/>
    <cellStyle name="Normal 3 2 4 2 4 6 4" xfId="23397"/>
    <cellStyle name="Normal 3 2 4 2 4 7" xfId="23398"/>
    <cellStyle name="Normal 3 2 4 2 4 7 2" xfId="23399"/>
    <cellStyle name="Normal 3 2 4 2 4 7 2 2" xfId="23400"/>
    <cellStyle name="Normal 3 2 4 2 4 7 3" xfId="23401"/>
    <cellStyle name="Normal 3 2 4 2 4 8" xfId="23402"/>
    <cellStyle name="Normal 3 2 4 2 4 8 2" xfId="23403"/>
    <cellStyle name="Normal 3 2 4 2 4 9" xfId="23404"/>
    <cellStyle name="Normal 3 2 4 2 4 9 2" xfId="23405"/>
    <cellStyle name="Normal 3 2 4 2 5" xfId="23406"/>
    <cellStyle name="Normal 3 2 4 2 5 2" xfId="23407"/>
    <cellStyle name="Normal 3 2 4 2 5 2 2" xfId="23408"/>
    <cellStyle name="Normal 3 2 4 2 5 2 2 2" xfId="23409"/>
    <cellStyle name="Normal 3 2 4 2 5 2 2 2 2" xfId="23410"/>
    <cellStyle name="Normal 3 2 4 2 5 2 2 2 2 2" xfId="23411"/>
    <cellStyle name="Normal 3 2 4 2 5 2 2 2 2 2 2" xfId="23412"/>
    <cellStyle name="Normal 3 2 4 2 5 2 2 2 2 3" xfId="23413"/>
    <cellStyle name="Normal 3 2 4 2 5 2 2 2 3" xfId="23414"/>
    <cellStyle name="Normal 3 2 4 2 5 2 2 2 3 2" xfId="23415"/>
    <cellStyle name="Normal 3 2 4 2 5 2 2 2 4" xfId="23416"/>
    <cellStyle name="Normal 3 2 4 2 5 2 2 3" xfId="23417"/>
    <cellStyle name="Normal 3 2 4 2 5 2 2 3 2" xfId="23418"/>
    <cellStyle name="Normal 3 2 4 2 5 2 2 3 2 2" xfId="23419"/>
    <cellStyle name="Normal 3 2 4 2 5 2 2 3 3" xfId="23420"/>
    <cellStyle name="Normal 3 2 4 2 5 2 2 4" xfId="23421"/>
    <cellStyle name="Normal 3 2 4 2 5 2 2 4 2" xfId="23422"/>
    <cellStyle name="Normal 3 2 4 2 5 2 2 5" xfId="23423"/>
    <cellStyle name="Normal 3 2 4 2 5 2 3" xfId="23424"/>
    <cellStyle name="Normal 3 2 4 2 5 2 3 2" xfId="23425"/>
    <cellStyle name="Normal 3 2 4 2 5 2 3 2 2" xfId="23426"/>
    <cellStyle name="Normal 3 2 4 2 5 2 3 2 2 2" xfId="23427"/>
    <cellStyle name="Normal 3 2 4 2 5 2 3 2 3" xfId="23428"/>
    <cellStyle name="Normal 3 2 4 2 5 2 3 3" xfId="23429"/>
    <cellStyle name="Normal 3 2 4 2 5 2 3 3 2" xfId="23430"/>
    <cellStyle name="Normal 3 2 4 2 5 2 3 4" xfId="23431"/>
    <cellStyle name="Normal 3 2 4 2 5 2 4" xfId="23432"/>
    <cellStyle name="Normal 3 2 4 2 5 2 4 2" xfId="23433"/>
    <cellStyle name="Normal 3 2 4 2 5 2 4 2 2" xfId="23434"/>
    <cellStyle name="Normal 3 2 4 2 5 2 4 2 2 2" xfId="23435"/>
    <cellStyle name="Normal 3 2 4 2 5 2 4 2 3" xfId="23436"/>
    <cellStyle name="Normal 3 2 4 2 5 2 4 3" xfId="23437"/>
    <cellStyle name="Normal 3 2 4 2 5 2 4 3 2" xfId="23438"/>
    <cellStyle name="Normal 3 2 4 2 5 2 4 4" xfId="23439"/>
    <cellStyle name="Normal 3 2 4 2 5 2 5" xfId="23440"/>
    <cellStyle name="Normal 3 2 4 2 5 2 5 2" xfId="23441"/>
    <cellStyle name="Normal 3 2 4 2 5 2 5 2 2" xfId="23442"/>
    <cellStyle name="Normal 3 2 4 2 5 2 5 3" xfId="23443"/>
    <cellStyle name="Normal 3 2 4 2 5 2 6" xfId="23444"/>
    <cellStyle name="Normal 3 2 4 2 5 2 6 2" xfId="23445"/>
    <cellStyle name="Normal 3 2 4 2 5 2 7" xfId="23446"/>
    <cellStyle name="Normal 3 2 4 2 5 2 7 2" xfId="23447"/>
    <cellStyle name="Normal 3 2 4 2 5 2 8" xfId="23448"/>
    <cellStyle name="Normal 3 2 4 2 5 3" xfId="23449"/>
    <cellStyle name="Normal 3 2 4 2 5 3 2" xfId="23450"/>
    <cellStyle name="Normal 3 2 4 2 5 3 2 2" xfId="23451"/>
    <cellStyle name="Normal 3 2 4 2 5 3 2 2 2" xfId="23452"/>
    <cellStyle name="Normal 3 2 4 2 5 3 2 2 2 2" xfId="23453"/>
    <cellStyle name="Normal 3 2 4 2 5 3 2 2 3" xfId="23454"/>
    <cellStyle name="Normal 3 2 4 2 5 3 2 3" xfId="23455"/>
    <cellStyle name="Normal 3 2 4 2 5 3 2 3 2" xfId="23456"/>
    <cellStyle name="Normal 3 2 4 2 5 3 2 4" xfId="23457"/>
    <cellStyle name="Normal 3 2 4 2 5 3 3" xfId="23458"/>
    <cellStyle name="Normal 3 2 4 2 5 3 3 2" xfId="23459"/>
    <cellStyle name="Normal 3 2 4 2 5 3 3 2 2" xfId="23460"/>
    <cellStyle name="Normal 3 2 4 2 5 3 3 3" xfId="23461"/>
    <cellStyle name="Normal 3 2 4 2 5 3 4" xfId="23462"/>
    <cellStyle name="Normal 3 2 4 2 5 3 4 2" xfId="23463"/>
    <cellStyle name="Normal 3 2 4 2 5 3 5" xfId="23464"/>
    <cellStyle name="Normal 3 2 4 2 5 4" xfId="23465"/>
    <cellStyle name="Normal 3 2 4 2 5 4 2" xfId="23466"/>
    <cellStyle name="Normal 3 2 4 2 5 4 2 2" xfId="23467"/>
    <cellStyle name="Normal 3 2 4 2 5 4 2 2 2" xfId="23468"/>
    <cellStyle name="Normal 3 2 4 2 5 4 2 3" xfId="23469"/>
    <cellStyle name="Normal 3 2 4 2 5 4 3" xfId="23470"/>
    <cellStyle name="Normal 3 2 4 2 5 4 3 2" xfId="23471"/>
    <cellStyle name="Normal 3 2 4 2 5 4 4" xfId="23472"/>
    <cellStyle name="Normal 3 2 4 2 5 5" xfId="23473"/>
    <cellStyle name="Normal 3 2 4 2 5 5 2" xfId="23474"/>
    <cellStyle name="Normal 3 2 4 2 5 5 2 2" xfId="23475"/>
    <cellStyle name="Normal 3 2 4 2 5 5 2 2 2" xfId="23476"/>
    <cellStyle name="Normal 3 2 4 2 5 5 2 3" xfId="23477"/>
    <cellStyle name="Normal 3 2 4 2 5 5 3" xfId="23478"/>
    <cellStyle name="Normal 3 2 4 2 5 5 3 2" xfId="23479"/>
    <cellStyle name="Normal 3 2 4 2 5 5 4" xfId="23480"/>
    <cellStyle name="Normal 3 2 4 2 5 6" xfId="23481"/>
    <cellStyle name="Normal 3 2 4 2 5 6 2" xfId="23482"/>
    <cellStyle name="Normal 3 2 4 2 5 6 2 2" xfId="23483"/>
    <cellStyle name="Normal 3 2 4 2 5 6 3" xfId="23484"/>
    <cellStyle name="Normal 3 2 4 2 5 7" xfId="23485"/>
    <cellStyle name="Normal 3 2 4 2 5 7 2" xfId="23486"/>
    <cellStyle name="Normal 3 2 4 2 5 8" xfId="23487"/>
    <cellStyle name="Normal 3 2 4 2 5 8 2" xfId="23488"/>
    <cellStyle name="Normal 3 2 4 2 5 9" xfId="23489"/>
    <cellStyle name="Normal 3 2 4 2 6" xfId="23490"/>
    <cellStyle name="Normal 3 2 4 2 6 2" xfId="23491"/>
    <cellStyle name="Normal 3 2 4 2 6 2 2" xfId="23492"/>
    <cellStyle name="Normal 3 2 4 2 6 2 2 2" xfId="23493"/>
    <cellStyle name="Normal 3 2 4 2 6 2 2 2 2" xfId="23494"/>
    <cellStyle name="Normal 3 2 4 2 6 2 2 2 2 2" xfId="23495"/>
    <cellStyle name="Normal 3 2 4 2 6 2 2 2 3" xfId="23496"/>
    <cellStyle name="Normal 3 2 4 2 6 2 2 3" xfId="23497"/>
    <cellStyle name="Normal 3 2 4 2 6 2 2 3 2" xfId="23498"/>
    <cellStyle name="Normal 3 2 4 2 6 2 2 4" xfId="23499"/>
    <cellStyle name="Normal 3 2 4 2 6 2 3" xfId="23500"/>
    <cellStyle name="Normal 3 2 4 2 6 2 3 2" xfId="23501"/>
    <cellStyle name="Normal 3 2 4 2 6 2 3 2 2" xfId="23502"/>
    <cellStyle name="Normal 3 2 4 2 6 2 3 3" xfId="23503"/>
    <cellStyle name="Normal 3 2 4 2 6 2 4" xfId="23504"/>
    <cellStyle name="Normal 3 2 4 2 6 2 4 2" xfId="23505"/>
    <cellStyle name="Normal 3 2 4 2 6 2 5" xfId="23506"/>
    <cellStyle name="Normal 3 2 4 2 6 3" xfId="23507"/>
    <cellStyle name="Normal 3 2 4 2 6 3 2" xfId="23508"/>
    <cellStyle name="Normal 3 2 4 2 6 3 2 2" xfId="23509"/>
    <cellStyle name="Normal 3 2 4 2 6 3 2 2 2" xfId="23510"/>
    <cellStyle name="Normal 3 2 4 2 6 3 2 3" xfId="23511"/>
    <cellStyle name="Normal 3 2 4 2 6 3 3" xfId="23512"/>
    <cellStyle name="Normal 3 2 4 2 6 3 3 2" xfId="23513"/>
    <cellStyle name="Normal 3 2 4 2 6 3 4" xfId="23514"/>
    <cellStyle name="Normal 3 2 4 2 6 4" xfId="23515"/>
    <cellStyle name="Normal 3 2 4 2 6 4 2" xfId="23516"/>
    <cellStyle name="Normal 3 2 4 2 6 4 2 2" xfId="23517"/>
    <cellStyle name="Normal 3 2 4 2 6 4 2 2 2" xfId="23518"/>
    <cellStyle name="Normal 3 2 4 2 6 4 2 3" xfId="23519"/>
    <cellStyle name="Normal 3 2 4 2 6 4 3" xfId="23520"/>
    <cellStyle name="Normal 3 2 4 2 6 4 3 2" xfId="23521"/>
    <cellStyle name="Normal 3 2 4 2 6 4 4" xfId="23522"/>
    <cellStyle name="Normal 3 2 4 2 6 5" xfId="23523"/>
    <cellStyle name="Normal 3 2 4 2 6 5 2" xfId="23524"/>
    <cellStyle name="Normal 3 2 4 2 6 5 2 2" xfId="23525"/>
    <cellStyle name="Normal 3 2 4 2 6 5 3" xfId="23526"/>
    <cellStyle name="Normal 3 2 4 2 6 6" xfId="23527"/>
    <cellStyle name="Normal 3 2 4 2 6 6 2" xfId="23528"/>
    <cellStyle name="Normal 3 2 4 2 6 7" xfId="23529"/>
    <cellStyle name="Normal 3 2 4 2 6 7 2" xfId="23530"/>
    <cellStyle name="Normal 3 2 4 2 6 8" xfId="23531"/>
    <cellStyle name="Normal 3 2 4 2 7" xfId="23532"/>
    <cellStyle name="Normal 3 2 4 2 7 2" xfId="23533"/>
    <cellStyle name="Normal 3 2 4 2 7 2 2" xfId="23534"/>
    <cellStyle name="Normal 3 2 4 2 7 2 2 2" xfId="23535"/>
    <cellStyle name="Normal 3 2 4 2 7 2 2 2 2" xfId="23536"/>
    <cellStyle name="Normal 3 2 4 2 7 2 2 2 2 2" xfId="23537"/>
    <cellStyle name="Normal 3 2 4 2 7 2 2 2 3" xfId="23538"/>
    <cellStyle name="Normal 3 2 4 2 7 2 2 3" xfId="23539"/>
    <cellStyle name="Normal 3 2 4 2 7 2 2 3 2" xfId="23540"/>
    <cellStyle name="Normal 3 2 4 2 7 2 2 4" xfId="23541"/>
    <cellStyle name="Normal 3 2 4 2 7 2 3" xfId="23542"/>
    <cellStyle name="Normal 3 2 4 2 7 2 3 2" xfId="23543"/>
    <cellStyle name="Normal 3 2 4 2 7 2 3 2 2" xfId="23544"/>
    <cellStyle name="Normal 3 2 4 2 7 2 3 3" xfId="23545"/>
    <cellStyle name="Normal 3 2 4 2 7 2 4" xfId="23546"/>
    <cellStyle name="Normal 3 2 4 2 7 2 4 2" xfId="23547"/>
    <cellStyle name="Normal 3 2 4 2 7 2 5" xfId="23548"/>
    <cellStyle name="Normal 3 2 4 2 7 3" xfId="23549"/>
    <cellStyle name="Normal 3 2 4 2 7 3 2" xfId="23550"/>
    <cellStyle name="Normal 3 2 4 2 7 3 2 2" xfId="23551"/>
    <cellStyle name="Normal 3 2 4 2 7 3 2 2 2" xfId="23552"/>
    <cellStyle name="Normal 3 2 4 2 7 3 2 3" xfId="23553"/>
    <cellStyle name="Normal 3 2 4 2 7 3 3" xfId="23554"/>
    <cellStyle name="Normal 3 2 4 2 7 3 3 2" xfId="23555"/>
    <cellStyle name="Normal 3 2 4 2 7 3 4" xfId="23556"/>
    <cellStyle name="Normal 3 2 4 2 7 4" xfId="23557"/>
    <cellStyle name="Normal 3 2 4 2 7 4 2" xfId="23558"/>
    <cellStyle name="Normal 3 2 4 2 7 4 2 2" xfId="23559"/>
    <cellStyle name="Normal 3 2 4 2 7 4 3" xfId="23560"/>
    <cellStyle name="Normal 3 2 4 2 7 5" xfId="23561"/>
    <cellStyle name="Normal 3 2 4 2 7 5 2" xfId="23562"/>
    <cellStyle name="Normal 3 2 4 2 7 6" xfId="23563"/>
    <cellStyle name="Normal 3 2 4 2 8" xfId="23564"/>
    <cellStyle name="Normal 3 2 4 2 8 2" xfId="23565"/>
    <cellStyle name="Normal 3 2 4 2 8 2 2" xfId="23566"/>
    <cellStyle name="Normal 3 2 4 2 8 2 2 2" xfId="23567"/>
    <cellStyle name="Normal 3 2 4 2 8 2 2 2 2" xfId="23568"/>
    <cellStyle name="Normal 3 2 4 2 8 2 2 2 2 2" xfId="23569"/>
    <cellStyle name="Normal 3 2 4 2 8 2 2 2 3" xfId="23570"/>
    <cellStyle name="Normal 3 2 4 2 8 2 2 3" xfId="23571"/>
    <cellStyle name="Normal 3 2 4 2 8 2 2 3 2" xfId="23572"/>
    <cellStyle name="Normal 3 2 4 2 8 2 2 4" xfId="23573"/>
    <cellStyle name="Normal 3 2 4 2 8 2 3" xfId="23574"/>
    <cellStyle name="Normal 3 2 4 2 8 2 3 2" xfId="23575"/>
    <cellStyle name="Normal 3 2 4 2 8 2 3 2 2" xfId="23576"/>
    <cellStyle name="Normal 3 2 4 2 8 2 3 3" xfId="23577"/>
    <cellStyle name="Normal 3 2 4 2 8 2 4" xfId="23578"/>
    <cellStyle name="Normal 3 2 4 2 8 2 4 2" xfId="23579"/>
    <cellStyle name="Normal 3 2 4 2 8 2 5" xfId="23580"/>
    <cellStyle name="Normal 3 2 4 2 8 3" xfId="23581"/>
    <cellStyle name="Normal 3 2 4 2 8 3 2" xfId="23582"/>
    <cellStyle name="Normal 3 2 4 2 8 3 2 2" xfId="23583"/>
    <cellStyle name="Normal 3 2 4 2 8 3 2 2 2" xfId="23584"/>
    <cellStyle name="Normal 3 2 4 2 8 3 2 3" xfId="23585"/>
    <cellStyle name="Normal 3 2 4 2 8 3 3" xfId="23586"/>
    <cellStyle name="Normal 3 2 4 2 8 3 3 2" xfId="23587"/>
    <cellStyle name="Normal 3 2 4 2 8 3 4" xfId="23588"/>
    <cellStyle name="Normal 3 2 4 2 8 4" xfId="23589"/>
    <cellStyle name="Normal 3 2 4 2 8 4 2" xfId="23590"/>
    <cellStyle name="Normal 3 2 4 2 8 4 2 2" xfId="23591"/>
    <cellStyle name="Normal 3 2 4 2 8 4 3" xfId="23592"/>
    <cellStyle name="Normal 3 2 4 2 8 5" xfId="23593"/>
    <cellStyle name="Normal 3 2 4 2 8 5 2" xfId="23594"/>
    <cellStyle name="Normal 3 2 4 2 8 6" xfId="23595"/>
    <cellStyle name="Normal 3 2 4 2 9" xfId="23596"/>
    <cellStyle name="Normal 3 2 4 2 9 2" xfId="23597"/>
    <cellStyle name="Normal 3 2 4 2 9 2 2" xfId="23598"/>
    <cellStyle name="Normal 3 2 4 2 9 2 2 2" xfId="23599"/>
    <cellStyle name="Normal 3 2 4 2 9 2 2 2 2" xfId="23600"/>
    <cellStyle name="Normal 3 2 4 2 9 2 2 3" xfId="23601"/>
    <cellStyle name="Normal 3 2 4 2 9 2 3" xfId="23602"/>
    <cellStyle name="Normal 3 2 4 2 9 2 3 2" xfId="23603"/>
    <cellStyle name="Normal 3 2 4 2 9 2 4" xfId="23604"/>
    <cellStyle name="Normal 3 2 4 2 9 3" xfId="23605"/>
    <cellStyle name="Normal 3 2 4 2 9 3 2" xfId="23606"/>
    <cellStyle name="Normal 3 2 4 2 9 3 2 2" xfId="23607"/>
    <cellStyle name="Normal 3 2 4 2 9 3 3" xfId="23608"/>
    <cellStyle name="Normal 3 2 4 2 9 4" xfId="23609"/>
    <cellStyle name="Normal 3 2 4 2 9 4 2" xfId="23610"/>
    <cellStyle name="Normal 3 2 4 2 9 5" xfId="23611"/>
    <cellStyle name="Normal 3 2 4 3" xfId="23612"/>
    <cellStyle name="Normal 3 2 4 3 10" xfId="23613"/>
    <cellStyle name="Normal 3 2 4 3 2" xfId="23614"/>
    <cellStyle name="Normal 3 2 4 3 2 2" xfId="23615"/>
    <cellStyle name="Normal 3 2 4 3 2 2 2" xfId="23616"/>
    <cellStyle name="Normal 3 2 4 3 2 2 2 2" xfId="23617"/>
    <cellStyle name="Normal 3 2 4 3 2 2 2 2 2" xfId="23618"/>
    <cellStyle name="Normal 3 2 4 3 2 2 2 2 2 2" xfId="23619"/>
    <cellStyle name="Normal 3 2 4 3 2 2 2 2 2 2 2" xfId="23620"/>
    <cellStyle name="Normal 3 2 4 3 2 2 2 2 2 3" xfId="23621"/>
    <cellStyle name="Normal 3 2 4 3 2 2 2 2 3" xfId="23622"/>
    <cellStyle name="Normal 3 2 4 3 2 2 2 2 3 2" xfId="23623"/>
    <cellStyle name="Normal 3 2 4 3 2 2 2 2 4" xfId="23624"/>
    <cellStyle name="Normal 3 2 4 3 2 2 2 3" xfId="23625"/>
    <cellStyle name="Normal 3 2 4 3 2 2 2 3 2" xfId="23626"/>
    <cellStyle name="Normal 3 2 4 3 2 2 2 3 2 2" xfId="23627"/>
    <cellStyle name="Normal 3 2 4 3 2 2 2 3 3" xfId="23628"/>
    <cellStyle name="Normal 3 2 4 3 2 2 2 4" xfId="23629"/>
    <cellStyle name="Normal 3 2 4 3 2 2 2 4 2" xfId="23630"/>
    <cellStyle name="Normal 3 2 4 3 2 2 2 5" xfId="23631"/>
    <cellStyle name="Normal 3 2 4 3 2 2 3" xfId="23632"/>
    <cellStyle name="Normal 3 2 4 3 2 2 3 2" xfId="23633"/>
    <cellStyle name="Normal 3 2 4 3 2 2 3 2 2" xfId="23634"/>
    <cellStyle name="Normal 3 2 4 3 2 2 3 2 2 2" xfId="23635"/>
    <cellStyle name="Normal 3 2 4 3 2 2 3 2 3" xfId="23636"/>
    <cellStyle name="Normal 3 2 4 3 2 2 3 3" xfId="23637"/>
    <cellStyle name="Normal 3 2 4 3 2 2 3 3 2" xfId="23638"/>
    <cellStyle name="Normal 3 2 4 3 2 2 3 4" xfId="23639"/>
    <cellStyle name="Normal 3 2 4 3 2 2 4" xfId="23640"/>
    <cellStyle name="Normal 3 2 4 3 2 2 4 2" xfId="23641"/>
    <cellStyle name="Normal 3 2 4 3 2 2 4 2 2" xfId="23642"/>
    <cellStyle name="Normal 3 2 4 3 2 2 4 2 2 2" xfId="23643"/>
    <cellStyle name="Normal 3 2 4 3 2 2 4 2 3" xfId="23644"/>
    <cellStyle name="Normal 3 2 4 3 2 2 4 3" xfId="23645"/>
    <cellStyle name="Normal 3 2 4 3 2 2 4 3 2" xfId="23646"/>
    <cellStyle name="Normal 3 2 4 3 2 2 4 4" xfId="23647"/>
    <cellStyle name="Normal 3 2 4 3 2 2 5" xfId="23648"/>
    <cellStyle name="Normal 3 2 4 3 2 2 5 2" xfId="23649"/>
    <cellStyle name="Normal 3 2 4 3 2 2 5 2 2" xfId="23650"/>
    <cellStyle name="Normal 3 2 4 3 2 2 5 3" xfId="23651"/>
    <cellStyle name="Normal 3 2 4 3 2 2 6" xfId="23652"/>
    <cellStyle name="Normal 3 2 4 3 2 2 6 2" xfId="23653"/>
    <cellStyle name="Normal 3 2 4 3 2 2 7" xfId="23654"/>
    <cellStyle name="Normal 3 2 4 3 2 2 7 2" xfId="23655"/>
    <cellStyle name="Normal 3 2 4 3 2 2 8" xfId="23656"/>
    <cellStyle name="Normal 3 2 4 3 2 3" xfId="23657"/>
    <cellStyle name="Normal 3 2 4 3 2 3 2" xfId="23658"/>
    <cellStyle name="Normal 3 2 4 3 2 3 2 2" xfId="23659"/>
    <cellStyle name="Normal 3 2 4 3 2 3 2 2 2" xfId="23660"/>
    <cellStyle name="Normal 3 2 4 3 2 3 2 2 2 2" xfId="23661"/>
    <cellStyle name="Normal 3 2 4 3 2 3 2 2 3" xfId="23662"/>
    <cellStyle name="Normal 3 2 4 3 2 3 2 3" xfId="23663"/>
    <cellStyle name="Normal 3 2 4 3 2 3 2 3 2" xfId="23664"/>
    <cellStyle name="Normal 3 2 4 3 2 3 2 4" xfId="23665"/>
    <cellStyle name="Normal 3 2 4 3 2 3 3" xfId="23666"/>
    <cellStyle name="Normal 3 2 4 3 2 3 3 2" xfId="23667"/>
    <cellStyle name="Normal 3 2 4 3 2 3 3 2 2" xfId="23668"/>
    <cellStyle name="Normal 3 2 4 3 2 3 3 3" xfId="23669"/>
    <cellStyle name="Normal 3 2 4 3 2 3 4" xfId="23670"/>
    <cellStyle name="Normal 3 2 4 3 2 3 4 2" xfId="23671"/>
    <cellStyle name="Normal 3 2 4 3 2 3 5" xfId="23672"/>
    <cellStyle name="Normal 3 2 4 3 2 4" xfId="23673"/>
    <cellStyle name="Normal 3 2 4 3 2 4 2" xfId="23674"/>
    <cellStyle name="Normal 3 2 4 3 2 4 2 2" xfId="23675"/>
    <cellStyle name="Normal 3 2 4 3 2 4 2 2 2" xfId="23676"/>
    <cellStyle name="Normal 3 2 4 3 2 4 2 3" xfId="23677"/>
    <cellStyle name="Normal 3 2 4 3 2 4 3" xfId="23678"/>
    <cellStyle name="Normal 3 2 4 3 2 4 3 2" xfId="23679"/>
    <cellStyle name="Normal 3 2 4 3 2 4 4" xfId="23680"/>
    <cellStyle name="Normal 3 2 4 3 2 5" xfId="23681"/>
    <cellStyle name="Normal 3 2 4 3 2 5 2" xfId="23682"/>
    <cellStyle name="Normal 3 2 4 3 2 5 2 2" xfId="23683"/>
    <cellStyle name="Normal 3 2 4 3 2 5 2 2 2" xfId="23684"/>
    <cellStyle name="Normal 3 2 4 3 2 5 2 3" xfId="23685"/>
    <cellStyle name="Normal 3 2 4 3 2 5 3" xfId="23686"/>
    <cellStyle name="Normal 3 2 4 3 2 5 3 2" xfId="23687"/>
    <cellStyle name="Normal 3 2 4 3 2 5 4" xfId="23688"/>
    <cellStyle name="Normal 3 2 4 3 2 6" xfId="23689"/>
    <cellStyle name="Normal 3 2 4 3 2 6 2" xfId="23690"/>
    <cellStyle name="Normal 3 2 4 3 2 6 2 2" xfId="23691"/>
    <cellStyle name="Normal 3 2 4 3 2 6 3" xfId="23692"/>
    <cellStyle name="Normal 3 2 4 3 2 7" xfId="23693"/>
    <cellStyle name="Normal 3 2 4 3 2 7 2" xfId="23694"/>
    <cellStyle name="Normal 3 2 4 3 2 8" xfId="23695"/>
    <cellStyle name="Normal 3 2 4 3 2 8 2" xfId="23696"/>
    <cellStyle name="Normal 3 2 4 3 2 9" xfId="23697"/>
    <cellStyle name="Normal 3 2 4 3 3" xfId="23698"/>
    <cellStyle name="Normal 3 2 4 3 3 2" xfId="23699"/>
    <cellStyle name="Normal 3 2 4 3 3 2 2" xfId="23700"/>
    <cellStyle name="Normal 3 2 4 3 3 2 2 2" xfId="23701"/>
    <cellStyle name="Normal 3 2 4 3 3 2 2 2 2" xfId="23702"/>
    <cellStyle name="Normal 3 2 4 3 3 2 2 2 2 2" xfId="23703"/>
    <cellStyle name="Normal 3 2 4 3 3 2 2 2 3" xfId="23704"/>
    <cellStyle name="Normal 3 2 4 3 3 2 2 3" xfId="23705"/>
    <cellStyle name="Normal 3 2 4 3 3 2 2 3 2" xfId="23706"/>
    <cellStyle name="Normal 3 2 4 3 3 2 2 4" xfId="23707"/>
    <cellStyle name="Normal 3 2 4 3 3 2 3" xfId="23708"/>
    <cellStyle name="Normal 3 2 4 3 3 2 3 2" xfId="23709"/>
    <cellStyle name="Normal 3 2 4 3 3 2 3 2 2" xfId="23710"/>
    <cellStyle name="Normal 3 2 4 3 3 2 3 3" xfId="23711"/>
    <cellStyle name="Normal 3 2 4 3 3 2 4" xfId="23712"/>
    <cellStyle name="Normal 3 2 4 3 3 2 4 2" xfId="23713"/>
    <cellStyle name="Normal 3 2 4 3 3 2 5" xfId="23714"/>
    <cellStyle name="Normal 3 2 4 3 3 3" xfId="23715"/>
    <cellStyle name="Normal 3 2 4 3 3 3 2" xfId="23716"/>
    <cellStyle name="Normal 3 2 4 3 3 3 2 2" xfId="23717"/>
    <cellStyle name="Normal 3 2 4 3 3 3 2 2 2" xfId="23718"/>
    <cellStyle name="Normal 3 2 4 3 3 3 2 3" xfId="23719"/>
    <cellStyle name="Normal 3 2 4 3 3 3 3" xfId="23720"/>
    <cellStyle name="Normal 3 2 4 3 3 3 3 2" xfId="23721"/>
    <cellStyle name="Normal 3 2 4 3 3 3 4" xfId="23722"/>
    <cellStyle name="Normal 3 2 4 3 3 4" xfId="23723"/>
    <cellStyle name="Normal 3 2 4 3 3 4 2" xfId="23724"/>
    <cellStyle name="Normal 3 2 4 3 3 4 2 2" xfId="23725"/>
    <cellStyle name="Normal 3 2 4 3 3 4 2 2 2" xfId="23726"/>
    <cellStyle name="Normal 3 2 4 3 3 4 2 3" xfId="23727"/>
    <cellStyle name="Normal 3 2 4 3 3 4 3" xfId="23728"/>
    <cellStyle name="Normal 3 2 4 3 3 4 3 2" xfId="23729"/>
    <cellStyle name="Normal 3 2 4 3 3 4 4" xfId="23730"/>
    <cellStyle name="Normal 3 2 4 3 3 5" xfId="23731"/>
    <cellStyle name="Normal 3 2 4 3 3 5 2" xfId="23732"/>
    <cellStyle name="Normal 3 2 4 3 3 5 2 2" xfId="23733"/>
    <cellStyle name="Normal 3 2 4 3 3 5 3" xfId="23734"/>
    <cellStyle name="Normal 3 2 4 3 3 6" xfId="23735"/>
    <cellStyle name="Normal 3 2 4 3 3 6 2" xfId="23736"/>
    <cellStyle name="Normal 3 2 4 3 3 7" xfId="23737"/>
    <cellStyle name="Normal 3 2 4 3 3 7 2" xfId="23738"/>
    <cellStyle name="Normal 3 2 4 3 3 8" xfId="23739"/>
    <cellStyle name="Normal 3 2 4 3 4" xfId="23740"/>
    <cellStyle name="Normal 3 2 4 3 4 2" xfId="23741"/>
    <cellStyle name="Normal 3 2 4 3 4 2 2" xfId="23742"/>
    <cellStyle name="Normal 3 2 4 3 4 2 2 2" xfId="23743"/>
    <cellStyle name="Normal 3 2 4 3 4 2 2 2 2" xfId="23744"/>
    <cellStyle name="Normal 3 2 4 3 4 2 2 3" xfId="23745"/>
    <cellStyle name="Normal 3 2 4 3 4 2 3" xfId="23746"/>
    <cellStyle name="Normal 3 2 4 3 4 2 3 2" xfId="23747"/>
    <cellStyle name="Normal 3 2 4 3 4 2 4" xfId="23748"/>
    <cellStyle name="Normal 3 2 4 3 4 3" xfId="23749"/>
    <cellStyle name="Normal 3 2 4 3 4 3 2" xfId="23750"/>
    <cellStyle name="Normal 3 2 4 3 4 3 2 2" xfId="23751"/>
    <cellStyle name="Normal 3 2 4 3 4 3 3" xfId="23752"/>
    <cellStyle name="Normal 3 2 4 3 4 4" xfId="23753"/>
    <cellStyle name="Normal 3 2 4 3 4 4 2" xfId="23754"/>
    <cellStyle name="Normal 3 2 4 3 4 5" xfId="23755"/>
    <cellStyle name="Normal 3 2 4 3 5" xfId="23756"/>
    <cellStyle name="Normal 3 2 4 3 5 2" xfId="23757"/>
    <cellStyle name="Normal 3 2 4 3 5 2 2" xfId="23758"/>
    <cellStyle name="Normal 3 2 4 3 5 2 2 2" xfId="23759"/>
    <cellStyle name="Normal 3 2 4 3 5 2 3" xfId="23760"/>
    <cellStyle name="Normal 3 2 4 3 5 3" xfId="23761"/>
    <cellStyle name="Normal 3 2 4 3 5 3 2" xfId="23762"/>
    <cellStyle name="Normal 3 2 4 3 5 4" xfId="23763"/>
    <cellStyle name="Normal 3 2 4 3 6" xfId="23764"/>
    <cellStyle name="Normal 3 2 4 3 6 2" xfId="23765"/>
    <cellStyle name="Normal 3 2 4 3 6 2 2" xfId="23766"/>
    <cellStyle name="Normal 3 2 4 3 6 2 2 2" xfId="23767"/>
    <cellStyle name="Normal 3 2 4 3 6 2 3" xfId="23768"/>
    <cellStyle name="Normal 3 2 4 3 6 3" xfId="23769"/>
    <cellStyle name="Normal 3 2 4 3 6 3 2" xfId="23770"/>
    <cellStyle name="Normal 3 2 4 3 6 4" xfId="23771"/>
    <cellStyle name="Normal 3 2 4 3 7" xfId="23772"/>
    <cellStyle name="Normal 3 2 4 3 7 2" xfId="23773"/>
    <cellStyle name="Normal 3 2 4 3 7 2 2" xfId="23774"/>
    <cellStyle name="Normal 3 2 4 3 7 3" xfId="23775"/>
    <cellStyle name="Normal 3 2 4 3 8" xfId="23776"/>
    <cellStyle name="Normal 3 2 4 3 8 2" xfId="23777"/>
    <cellStyle name="Normal 3 2 4 3 9" xfId="23778"/>
    <cellStyle name="Normal 3 2 4 3 9 2" xfId="23779"/>
    <cellStyle name="Normal 3 2 4 4" xfId="23780"/>
    <cellStyle name="Normal 3 2 4 4 10" xfId="23781"/>
    <cellStyle name="Normal 3 2 4 4 2" xfId="23782"/>
    <cellStyle name="Normal 3 2 4 4 2 2" xfId="23783"/>
    <cellStyle name="Normal 3 2 4 4 2 2 2" xfId="23784"/>
    <cellStyle name="Normal 3 2 4 4 2 2 2 2" xfId="23785"/>
    <cellStyle name="Normal 3 2 4 4 2 2 2 2 2" xfId="23786"/>
    <cellStyle name="Normal 3 2 4 4 2 2 2 2 2 2" xfId="23787"/>
    <cellStyle name="Normal 3 2 4 4 2 2 2 2 2 2 2" xfId="23788"/>
    <cellStyle name="Normal 3 2 4 4 2 2 2 2 2 3" xfId="23789"/>
    <cellStyle name="Normal 3 2 4 4 2 2 2 2 3" xfId="23790"/>
    <cellStyle name="Normal 3 2 4 4 2 2 2 2 3 2" xfId="23791"/>
    <cellStyle name="Normal 3 2 4 4 2 2 2 2 4" xfId="23792"/>
    <cellStyle name="Normal 3 2 4 4 2 2 2 3" xfId="23793"/>
    <cellStyle name="Normal 3 2 4 4 2 2 2 3 2" xfId="23794"/>
    <cellStyle name="Normal 3 2 4 4 2 2 2 3 2 2" xfId="23795"/>
    <cellStyle name="Normal 3 2 4 4 2 2 2 3 3" xfId="23796"/>
    <cellStyle name="Normal 3 2 4 4 2 2 2 4" xfId="23797"/>
    <cellStyle name="Normal 3 2 4 4 2 2 2 4 2" xfId="23798"/>
    <cellStyle name="Normal 3 2 4 4 2 2 2 5" xfId="23799"/>
    <cellStyle name="Normal 3 2 4 4 2 2 3" xfId="23800"/>
    <cellStyle name="Normal 3 2 4 4 2 2 3 2" xfId="23801"/>
    <cellStyle name="Normal 3 2 4 4 2 2 3 2 2" xfId="23802"/>
    <cellStyle name="Normal 3 2 4 4 2 2 3 2 2 2" xfId="23803"/>
    <cellStyle name="Normal 3 2 4 4 2 2 3 2 3" xfId="23804"/>
    <cellStyle name="Normal 3 2 4 4 2 2 3 3" xfId="23805"/>
    <cellStyle name="Normal 3 2 4 4 2 2 3 3 2" xfId="23806"/>
    <cellStyle name="Normal 3 2 4 4 2 2 3 4" xfId="23807"/>
    <cellStyle name="Normal 3 2 4 4 2 2 4" xfId="23808"/>
    <cellStyle name="Normal 3 2 4 4 2 2 4 2" xfId="23809"/>
    <cellStyle name="Normal 3 2 4 4 2 2 4 2 2" xfId="23810"/>
    <cellStyle name="Normal 3 2 4 4 2 2 4 2 2 2" xfId="23811"/>
    <cellStyle name="Normal 3 2 4 4 2 2 4 2 3" xfId="23812"/>
    <cellStyle name="Normal 3 2 4 4 2 2 4 3" xfId="23813"/>
    <cellStyle name="Normal 3 2 4 4 2 2 4 3 2" xfId="23814"/>
    <cellStyle name="Normal 3 2 4 4 2 2 4 4" xfId="23815"/>
    <cellStyle name="Normal 3 2 4 4 2 2 5" xfId="23816"/>
    <cellStyle name="Normal 3 2 4 4 2 2 5 2" xfId="23817"/>
    <cellStyle name="Normal 3 2 4 4 2 2 5 2 2" xfId="23818"/>
    <cellStyle name="Normal 3 2 4 4 2 2 5 3" xfId="23819"/>
    <cellStyle name="Normal 3 2 4 4 2 2 6" xfId="23820"/>
    <cellStyle name="Normal 3 2 4 4 2 2 6 2" xfId="23821"/>
    <cellStyle name="Normal 3 2 4 4 2 2 7" xfId="23822"/>
    <cellStyle name="Normal 3 2 4 4 2 2 7 2" xfId="23823"/>
    <cellStyle name="Normal 3 2 4 4 2 2 8" xfId="23824"/>
    <cellStyle name="Normal 3 2 4 4 2 3" xfId="23825"/>
    <cellStyle name="Normal 3 2 4 4 2 3 2" xfId="23826"/>
    <cellStyle name="Normal 3 2 4 4 2 3 2 2" xfId="23827"/>
    <cellStyle name="Normal 3 2 4 4 2 3 2 2 2" xfId="23828"/>
    <cellStyle name="Normal 3 2 4 4 2 3 2 2 2 2" xfId="23829"/>
    <cellStyle name="Normal 3 2 4 4 2 3 2 2 3" xfId="23830"/>
    <cellStyle name="Normal 3 2 4 4 2 3 2 3" xfId="23831"/>
    <cellStyle name="Normal 3 2 4 4 2 3 2 3 2" xfId="23832"/>
    <cellStyle name="Normal 3 2 4 4 2 3 2 4" xfId="23833"/>
    <cellStyle name="Normal 3 2 4 4 2 3 3" xfId="23834"/>
    <cellStyle name="Normal 3 2 4 4 2 3 3 2" xfId="23835"/>
    <cellStyle name="Normal 3 2 4 4 2 3 3 2 2" xfId="23836"/>
    <cellStyle name="Normal 3 2 4 4 2 3 3 3" xfId="23837"/>
    <cellStyle name="Normal 3 2 4 4 2 3 4" xfId="23838"/>
    <cellStyle name="Normal 3 2 4 4 2 3 4 2" xfId="23839"/>
    <cellStyle name="Normal 3 2 4 4 2 3 5" xfId="23840"/>
    <cellStyle name="Normal 3 2 4 4 2 4" xfId="23841"/>
    <cellStyle name="Normal 3 2 4 4 2 4 2" xfId="23842"/>
    <cellStyle name="Normal 3 2 4 4 2 4 2 2" xfId="23843"/>
    <cellStyle name="Normal 3 2 4 4 2 4 2 2 2" xfId="23844"/>
    <cellStyle name="Normal 3 2 4 4 2 4 2 3" xfId="23845"/>
    <cellStyle name="Normal 3 2 4 4 2 4 3" xfId="23846"/>
    <cellStyle name="Normal 3 2 4 4 2 4 3 2" xfId="23847"/>
    <cellStyle name="Normal 3 2 4 4 2 4 4" xfId="23848"/>
    <cellStyle name="Normal 3 2 4 4 2 5" xfId="23849"/>
    <cellStyle name="Normal 3 2 4 4 2 5 2" xfId="23850"/>
    <cellStyle name="Normal 3 2 4 4 2 5 2 2" xfId="23851"/>
    <cellStyle name="Normal 3 2 4 4 2 5 2 2 2" xfId="23852"/>
    <cellStyle name="Normal 3 2 4 4 2 5 2 3" xfId="23853"/>
    <cellStyle name="Normal 3 2 4 4 2 5 3" xfId="23854"/>
    <cellStyle name="Normal 3 2 4 4 2 5 3 2" xfId="23855"/>
    <cellStyle name="Normal 3 2 4 4 2 5 4" xfId="23856"/>
    <cellStyle name="Normal 3 2 4 4 2 6" xfId="23857"/>
    <cellStyle name="Normal 3 2 4 4 2 6 2" xfId="23858"/>
    <cellStyle name="Normal 3 2 4 4 2 6 2 2" xfId="23859"/>
    <cellStyle name="Normal 3 2 4 4 2 6 3" xfId="23860"/>
    <cellStyle name="Normal 3 2 4 4 2 7" xfId="23861"/>
    <cellStyle name="Normal 3 2 4 4 2 7 2" xfId="23862"/>
    <cellStyle name="Normal 3 2 4 4 2 8" xfId="23863"/>
    <cellStyle name="Normal 3 2 4 4 2 8 2" xfId="23864"/>
    <cellStyle name="Normal 3 2 4 4 2 9" xfId="23865"/>
    <cellStyle name="Normal 3 2 4 4 3" xfId="23866"/>
    <cellStyle name="Normal 3 2 4 4 3 2" xfId="23867"/>
    <cellStyle name="Normal 3 2 4 4 3 2 2" xfId="23868"/>
    <cellStyle name="Normal 3 2 4 4 3 2 2 2" xfId="23869"/>
    <cellStyle name="Normal 3 2 4 4 3 2 2 2 2" xfId="23870"/>
    <cellStyle name="Normal 3 2 4 4 3 2 2 2 2 2" xfId="23871"/>
    <cellStyle name="Normal 3 2 4 4 3 2 2 2 3" xfId="23872"/>
    <cellStyle name="Normal 3 2 4 4 3 2 2 3" xfId="23873"/>
    <cellStyle name="Normal 3 2 4 4 3 2 2 3 2" xfId="23874"/>
    <cellStyle name="Normal 3 2 4 4 3 2 2 4" xfId="23875"/>
    <cellStyle name="Normal 3 2 4 4 3 2 3" xfId="23876"/>
    <cellStyle name="Normal 3 2 4 4 3 2 3 2" xfId="23877"/>
    <cellStyle name="Normal 3 2 4 4 3 2 3 2 2" xfId="23878"/>
    <cellStyle name="Normal 3 2 4 4 3 2 3 3" xfId="23879"/>
    <cellStyle name="Normal 3 2 4 4 3 2 4" xfId="23880"/>
    <cellStyle name="Normal 3 2 4 4 3 2 4 2" xfId="23881"/>
    <cellStyle name="Normal 3 2 4 4 3 2 5" xfId="23882"/>
    <cellStyle name="Normal 3 2 4 4 3 3" xfId="23883"/>
    <cellStyle name="Normal 3 2 4 4 3 3 2" xfId="23884"/>
    <cellStyle name="Normal 3 2 4 4 3 3 2 2" xfId="23885"/>
    <cellStyle name="Normal 3 2 4 4 3 3 2 2 2" xfId="23886"/>
    <cellStyle name="Normal 3 2 4 4 3 3 2 3" xfId="23887"/>
    <cellStyle name="Normal 3 2 4 4 3 3 3" xfId="23888"/>
    <cellStyle name="Normal 3 2 4 4 3 3 3 2" xfId="23889"/>
    <cellStyle name="Normal 3 2 4 4 3 3 4" xfId="23890"/>
    <cellStyle name="Normal 3 2 4 4 3 4" xfId="23891"/>
    <cellStyle name="Normal 3 2 4 4 3 4 2" xfId="23892"/>
    <cellStyle name="Normal 3 2 4 4 3 4 2 2" xfId="23893"/>
    <cellStyle name="Normal 3 2 4 4 3 4 2 2 2" xfId="23894"/>
    <cellStyle name="Normal 3 2 4 4 3 4 2 3" xfId="23895"/>
    <cellStyle name="Normal 3 2 4 4 3 4 3" xfId="23896"/>
    <cellStyle name="Normal 3 2 4 4 3 4 3 2" xfId="23897"/>
    <cellStyle name="Normal 3 2 4 4 3 4 4" xfId="23898"/>
    <cellStyle name="Normal 3 2 4 4 3 5" xfId="23899"/>
    <cellStyle name="Normal 3 2 4 4 3 5 2" xfId="23900"/>
    <cellStyle name="Normal 3 2 4 4 3 5 2 2" xfId="23901"/>
    <cellStyle name="Normal 3 2 4 4 3 5 3" xfId="23902"/>
    <cellStyle name="Normal 3 2 4 4 3 6" xfId="23903"/>
    <cellStyle name="Normal 3 2 4 4 3 6 2" xfId="23904"/>
    <cellStyle name="Normal 3 2 4 4 3 7" xfId="23905"/>
    <cellStyle name="Normal 3 2 4 4 3 7 2" xfId="23906"/>
    <cellStyle name="Normal 3 2 4 4 3 8" xfId="23907"/>
    <cellStyle name="Normal 3 2 4 4 4" xfId="23908"/>
    <cellStyle name="Normal 3 2 4 4 4 2" xfId="23909"/>
    <cellStyle name="Normal 3 2 4 4 4 2 2" xfId="23910"/>
    <cellStyle name="Normal 3 2 4 4 4 2 2 2" xfId="23911"/>
    <cellStyle name="Normal 3 2 4 4 4 2 2 2 2" xfId="23912"/>
    <cellStyle name="Normal 3 2 4 4 4 2 2 3" xfId="23913"/>
    <cellStyle name="Normal 3 2 4 4 4 2 3" xfId="23914"/>
    <cellStyle name="Normal 3 2 4 4 4 2 3 2" xfId="23915"/>
    <cellStyle name="Normal 3 2 4 4 4 2 4" xfId="23916"/>
    <cellStyle name="Normal 3 2 4 4 4 3" xfId="23917"/>
    <cellStyle name="Normal 3 2 4 4 4 3 2" xfId="23918"/>
    <cellStyle name="Normal 3 2 4 4 4 3 2 2" xfId="23919"/>
    <cellStyle name="Normal 3 2 4 4 4 3 3" xfId="23920"/>
    <cellStyle name="Normal 3 2 4 4 4 4" xfId="23921"/>
    <cellStyle name="Normal 3 2 4 4 4 4 2" xfId="23922"/>
    <cellStyle name="Normal 3 2 4 4 4 5" xfId="23923"/>
    <cellStyle name="Normal 3 2 4 4 5" xfId="23924"/>
    <cellStyle name="Normal 3 2 4 4 5 2" xfId="23925"/>
    <cellStyle name="Normal 3 2 4 4 5 2 2" xfId="23926"/>
    <cellStyle name="Normal 3 2 4 4 5 2 2 2" xfId="23927"/>
    <cellStyle name="Normal 3 2 4 4 5 2 3" xfId="23928"/>
    <cellStyle name="Normal 3 2 4 4 5 3" xfId="23929"/>
    <cellStyle name="Normal 3 2 4 4 5 3 2" xfId="23930"/>
    <cellStyle name="Normal 3 2 4 4 5 4" xfId="23931"/>
    <cellStyle name="Normal 3 2 4 4 6" xfId="23932"/>
    <cellStyle name="Normal 3 2 4 4 6 2" xfId="23933"/>
    <cellStyle name="Normal 3 2 4 4 6 2 2" xfId="23934"/>
    <cellStyle name="Normal 3 2 4 4 6 2 2 2" xfId="23935"/>
    <cellStyle name="Normal 3 2 4 4 6 2 3" xfId="23936"/>
    <cellStyle name="Normal 3 2 4 4 6 3" xfId="23937"/>
    <cellStyle name="Normal 3 2 4 4 6 3 2" xfId="23938"/>
    <cellStyle name="Normal 3 2 4 4 6 4" xfId="23939"/>
    <cellStyle name="Normal 3 2 4 4 7" xfId="23940"/>
    <cellStyle name="Normal 3 2 4 4 7 2" xfId="23941"/>
    <cellStyle name="Normal 3 2 4 4 7 2 2" xfId="23942"/>
    <cellStyle name="Normal 3 2 4 4 7 3" xfId="23943"/>
    <cellStyle name="Normal 3 2 4 4 8" xfId="23944"/>
    <cellStyle name="Normal 3 2 4 4 8 2" xfId="23945"/>
    <cellStyle name="Normal 3 2 4 4 9" xfId="23946"/>
    <cellStyle name="Normal 3 2 4 4 9 2" xfId="23947"/>
    <cellStyle name="Normal 3 2 4 5" xfId="23948"/>
    <cellStyle name="Normal 3 2 4 5 10" xfId="23949"/>
    <cellStyle name="Normal 3 2 4 5 2" xfId="23950"/>
    <cellStyle name="Normal 3 2 4 5 2 2" xfId="23951"/>
    <cellStyle name="Normal 3 2 4 5 2 2 2" xfId="23952"/>
    <cellStyle name="Normal 3 2 4 5 2 2 2 2" xfId="23953"/>
    <cellStyle name="Normal 3 2 4 5 2 2 2 2 2" xfId="23954"/>
    <cellStyle name="Normal 3 2 4 5 2 2 2 2 2 2" xfId="23955"/>
    <cellStyle name="Normal 3 2 4 5 2 2 2 2 2 2 2" xfId="23956"/>
    <cellStyle name="Normal 3 2 4 5 2 2 2 2 2 3" xfId="23957"/>
    <cellStyle name="Normal 3 2 4 5 2 2 2 2 3" xfId="23958"/>
    <cellStyle name="Normal 3 2 4 5 2 2 2 2 3 2" xfId="23959"/>
    <cellStyle name="Normal 3 2 4 5 2 2 2 2 4" xfId="23960"/>
    <cellStyle name="Normal 3 2 4 5 2 2 2 3" xfId="23961"/>
    <cellStyle name="Normal 3 2 4 5 2 2 2 3 2" xfId="23962"/>
    <cellStyle name="Normal 3 2 4 5 2 2 2 3 2 2" xfId="23963"/>
    <cellStyle name="Normal 3 2 4 5 2 2 2 3 3" xfId="23964"/>
    <cellStyle name="Normal 3 2 4 5 2 2 2 4" xfId="23965"/>
    <cellStyle name="Normal 3 2 4 5 2 2 2 4 2" xfId="23966"/>
    <cellStyle name="Normal 3 2 4 5 2 2 2 5" xfId="23967"/>
    <cellStyle name="Normal 3 2 4 5 2 2 3" xfId="23968"/>
    <cellStyle name="Normal 3 2 4 5 2 2 3 2" xfId="23969"/>
    <cellStyle name="Normal 3 2 4 5 2 2 3 2 2" xfId="23970"/>
    <cellStyle name="Normal 3 2 4 5 2 2 3 2 2 2" xfId="23971"/>
    <cellStyle name="Normal 3 2 4 5 2 2 3 2 3" xfId="23972"/>
    <cellStyle name="Normal 3 2 4 5 2 2 3 3" xfId="23973"/>
    <cellStyle name="Normal 3 2 4 5 2 2 3 3 2" xfId="23974"/>
    <cellStyle name="Normal 3 2 4 5 2 2 3 4" xfId="23975"/>
    <cellStyle name="Normal 3 2 4 5 2 2 4" xfId="23976"/>
    <cellStyle name="Normal 3 2 4 5 2 2 4 2" xfId="23977"/>
    <cellStyle name="Normal 3 2 4 5 2 2 4 2 2" xfId="23978"/>
    <cellStyle name="Normal 3 2 4 5 2 2 4 2 2 2" xfId="23979"/>
    <cellStyle name="Normal 3 2 4 5 2 2 4 2 3" xfId="23980"/>
    <cellStyle name="Normal 3 2 4 5 2 2 4 3" xfId="23981"/>
    <cellStyle name="Normal 3 2 4 5 2 2 4 3 2" xfId="23982"/>
    <cellStyle name="Normal 3 2 4 5 2 2 4 4" xfId="23983"/>
    <cellStyle name="Normal 3 2 4 5 2 2 5" xfId="23984"/>
    <cellStyle name="Normal 3 2 4 5 2 2 5 2" xfId="23985"/>
    <cellStyle name="Normal 3 2 4 5 2 2 5 2 2" xfId="23986"/>
    <cellStyle name="Normal 3 2 4 5 2 2 5 3" xfId="23987"/>
    <cellStyle name="Normal 3 2 4 5 2 2 6" xfId="23988"/>
    <cellStyle name="Normal 3 2 4 5 2 2 6 2" xfId="23989"/>
    <cellStyle name="Normal 3 2 4 5 2 2 7" xfId="23990"/>
    <cellStyle name="Normal 3 2 4 5 2 2 7 2" xfId="23991"/>
    <cellStyle name="Normal 3 2 4 5 2 2 8" xfId="23992"/>
    <cellStyle name="Normal 3 2 4 5 2 3" xfId="23993"/>
    <cellStyle name="Normal 3 2 4 5 2 3 2" xfId="23994"/>
    <cellStyle name="Normal 3 2 4 5 2 3 2 2" xfId="23995"/>
    <cellStyle name="Normal 3 2 4 5 2 3 2 2 2" xfId="23996"/>
    <cellStyle name="Normal 3 2 4 5 2 3 2 2 2 2" xfId="23997"/>
    <cellStyle name="Normal 3 2 4 5 2 3 2 2 3" xfId="23998"/>
    <cellStyle name="Normal 3 2 4 5 2 3 2 3" xfId="23999"/>
    <cellStyle name="Normal 3 2 4 5 2 3 2 3 2" xfId="24000"/>
    <cellStyle name="Normal 3 2 4 5 2 3 2 4" xfId="24001"/>
    <cellStyle name="Normal 3 2 4 5 2 3 3" xfId="24002"/>
    <cellStyle name="Normal 3 2 4 5 2 3 3 2" xfId="24003"/>
    <cellStyle name="Normal 3 2 4 5 2 3 3 2 2" xfId="24004"/>
    <cellStyle name="Normal 3 2 4 5 2 3 3 3" xfId="24005"/>
    <cellStyle name="Normal 3 2 4 5 2 3 4" xfId="24006"/>
    <cellStyle name="Normal 3 2 4 5 2 3 4 2" xfId="24007"/>
    <cellStyle name="Normal 3 2 4 5 2 3 5" xfId="24008"/>
    <cellStyle name="Normal 3 2 4 5 2 4" xfId="24009"/>
    <cellStyle name="Normal 3 2 4 5 2 4 2" xfId="24010"/>
    <cellStyle name="Normal 3 2 4 5 2 4 2 2" xfId="24011"/>
    <cellStyle name="Normal 3 2 4 5 2 4 2 2 2" xfId="24012"/>
    <cellStyle name="Normal 3 2 4 5 2 4 2 3" xfId="24013"/>
    <cellStyle name="Normal 3 2 4 5 2 4 3" xfId="24014"/>
    <cellStyle name="Normal 3 2 4 5 2 4 3 2" xfId="24015"/>
    <cellStyle name="Normal 3 2 4 5 2 4 4" xfId="24016"/>
    <cellStyle name="Normal 3 2 4 5 2 5" xfId="24017"/>
    <cellStyle name="Normal 3 2 4 5 2 5 2" xfId="24018"/>
    <cellStyle name="Normal 3 2 4 5 2 5 2 2" xfId="24019"/>
    <cellStyle name="Normal 3 2 4 5 2 5 2 2 2" xfId="24020"/>
    <cellStyle name="Normal 3 2 4 5 2 5 2 3" xfId="24021"/>
    <cellStyle name="Normal 3 2 4 5 2 5 3" xfId="24022"/>
    <cellStyle name="Normal 3 2 4 5 2 5 3 2" xfId="24023"/>
    <cellStyle name="Normal 3 2 4 5 2 5 4" xfId="24024"/>
    <cellStyle name="Normal 3 2 4 5 2 6" xfId="24025"/>
    <cellStyle name="Normal 3 2 4 5 2 6 2" xfId="24026"/>
    <cellStyle name="Normal 3 2 4 5 2 6 2 2" xfId="24027"/>
    <cellStyle name="Normal 3 2 4 5 2 6 3" xfId="24028"/>
    <cellStyle name="Normal 3 2 4 5 2 7" xfId="24029"/>
    <cellStyle name="Normal 3 2 4 5 2 7 2" xfId="24030"/>
    <cellStyle name="Normal 3 2 4 5 2 8" xfId="24031"/>
    <cellStyle name="Normal 3 2 4 5 2 8 2" xfId="24032"/>
    <cellStyle name="Normal 3 2 4 5 2 9" xfId="24033"/>
    <cellStyle name="Normal 3 2 4 5 3" xfId="24034"/>
    <cellStyle name="Normal 3 2 4 5 3 2" xfId="24035"/>
    <cellStyle name="Normal 3 2 4 5 3 2 2" xfId="24036"/>
    <cellStyle name="Normal 3 2 4 5 3 2 2 2" xfId="24037"/>
    <cellStyle name="Normal 3 2 4 5 3 2 2 2 2" xfId="24038"/>
    <cellStyle name="Normal 3 2 4 5 3 2 2 2 2 2" xfId="24039"/>
    <cellStyle name="Normal 3 2 4 5 3 2 2 2 3" xfId="24040"/>
    <cellStyle name="Normal 3 2 4 5 3 2 2 3" xfId="24041"/>
    <cellStyle name="Normal 3 2 4 5 3 2 2 3 2" xfId="24042"/>
    <cellStyle name="Normal 3 2 4 5 3 2 2 4" xfId="24043"/>
    <cellStyle name="Normal 3 2 4 5 3 2 3" xfId="24044"/>
    <cellStyle name="Normal 3 2 4 5 3 2 3 2" xfId="24045"/>
    <cellStyle name="Normal 3 2 4 5 3 2 3 2 2" xfId="24046"/>
    <cellStyle name="Normal 3 2 4 5 3 2 3 3" xfId="24047"/>
    <cellStyle name="Normal 3 2 4 5 3 2 4" xfId="24048"/>
    <cellStyle name="Normal 3 2 4 5 3 2 4 2" xfId="24049"/>
    <cellStyle name="Normal 3 2 4 5 3 2 5" xfId="24050"/>
    <cellStyle name="Normal 3 2 4 5 3 3" xfId="24051"/>
    <cellStyle name="Normal 3 2 4 5 3 3 2" xfId="24052"/>
    <cellStyle name="Normal 3 2 4 5 3 3 2 2" xfId="24053"/>
    <cellStyle name="Normal 3 2 4 5 3 3 2 2 2" xfId="24054"/>
    <cellStyle name="Normal 3 2 4 5 3 3 2 3" xfId="24055"/>
    <cellStyle name="Normal 3 2 4 5 3 3 3" xfId="24056"/>
    <cellStyle name="Normal 3 2 4 5 3 3 3 2" xfId="24057"/>
    <cellStyle name="Normal 3 2 4 5 3 3 4" xfId="24058"/>
    <cellStyle name="Normal 3 2 4 5 3 4" xfId="24059"/>
    <cellStyle name="Normal 3 2 4 5 3 4 2" xfId="24060"/>
    <cellStyle name="Normal 3 2 4 5 3 4 2 2" xfId="24061"/>
    <cellStyle name="Normal 3 2 4 5 3 4 2 2 2" xfId="24062"/>
    <cellStyle name="Normal 3 2 4 5 3 4 2 3" xfId="24063"/>
    <cellStyle name="Normal 3 2 4 5 3 4 3" xfId="24064"/>
    <cellStyle name="Normal 3 2 4 5 3 4 3 2" xfId="24065"/>
    <cellStyle name="Normal 3 2 4 5 3 4 4" xfId="24066"/>
    <cellStyle name="Normal 3 2 4 5 3 5" xfId="24067"/>
    <cellStyle name="Normal 3 2 4 5 3 5 2" xfId="24068"/>
    <cellStyle name="Normal 3 2 4 5 3 5 2 2" xfId="24069"/>
    <cellStyle name="Normal 3 2 4 5 3 5 3" xfId="24070"/>
    <cellStyle name="Normal 3 2 4 5 3 6" xfId="24071"/>
    <cellStyle name="Normal 3 2 4 5 3 6 2" xfId="24072"/>
    <cellStyle name="Normal 3 2 4 5 3 7" xfId="24073"/>
    <cellStyle name="Normal 3 2 4 5 3 7 2" xfId="24074"/>
    <cellStyle name="Normal 3 2 4 5 3 8" xfId="24075"/>
    <cellStyle name="Normal 3 2 4 5 4" xfId="24076"/>
    <cellStyle name="Normal 3 2 4 5 4 2" xfId="24077"/>
    <cellStyle name="Normal 3 2 4 5 4 2 2" xfId="24078"/>
    <cellStyle name="Normal 3 2 4 5 4 2 2 2" xfId="24079"/>
    <cellStyle name="Normal 3 2 4 5 4 2 2 2 2" xfId="24080"/>
    <cellStyle name="Normal 3 2 4 5 4 2 2 3" xfId="24081"/>
    <cellStyle name="Normal 3 2 4 5 4 2 3" xfId="24082"/>
    <cellStyle name="Normal 3 2 4 5 4 2 3 2" xfId="24083"/>
    <cellStyle name="Normal 3 2 4 5 4 2 4" xfId="24084"/>
    <cellStyle name="Normal 3 2 4 5 4 3" xfId="24085"/>
    <cellStyle name="Normal 3 2 4 5 4 3 2" xfId="24086"/>
    <cellStyle name="Normal 3 2 4 5 4 3 2 2" xfId="24087"/>
    <cellStyle name="Normal 3 2 4 5 4 3 3" xfId="24088"/>
    <cellStyle name="Normal 3 2 4 5 4 4" xfId="24089"/>
    <cellStyle name="Normal 3 2 4 5 4 4 2" xfId="24090"/>
    <cellStyle name="Normal 3 2 4 5 4 5" xfId="24091"/>
    <cellStyle name="Normal 3 2 4 5 5" xfId="24092"/>
    <cellStyle name="Normal 3 2 4 5 5 2" xfId="24093"/>
    <cellStyle name="Normal 3 2 4 5 5 2 2" xfId="24094"/>
    <cellStyle name="Normal 3 2 4 5 5 2 2 2" xfId="24095"/>
    <cellStyle name="Normal 3 2 4 5 5 2 3" xfId="24096"/>
    <cellStyle name="Normal 3 2 4 5 5 3" xfId="24097"/>
    <cellStyle name="Normal 3 2 4 5 5 3 2" xfId="24098"/>
    <cellStyle name="Normal 3 2 4 5 5 4" xfId="24099"/>
    <cellStyle name="Normal 3 2 4 5 6" xfId="24100"/>
    <cellStyle name="Normal 3 2 4 5 6 2" xfId="24101"/>
    <cellStyle name="Normal 3 2 4 5 6 2 2" xfId="24102"/>
    <cellStyle name="Normal 3 2 4 5 6 2 2 2" xfId="24103"/>
    <cellStyle name="Normal 3 2 4 5 6 2 3" xfId="24104"/>
    <cellStyle name="Normal 3 2 4 5 6 3" xfId="24105"/>
    <cellStyle name="Normal 3 2 4 5 6 3 2" xfId="24106"/>
    <cellStyle name="Normal 3 2 4 5 6 4" xfId="24107"/>
    <cellStyle name="Normal 3 2 4 5 7" xfId="24108"/>
    <cellStyle name="Normal 3 2 4 5 7 2" xfId="24109"/>
    <cellStyle name="Normal 3 2 4 5 7 2 2" xfId="24110"/>
    <cellStyle name="Normal 3 2 4 5 7 3" xfId="24111"/>
    <cellStyle name="Normal 3 2 4 5 8" xfId="24112"/>
    <cellStyle name="Normal 3 2 4 5 8 2" xfId="24113"/>
    <cellStyle name="Normal 3 2 4 5 9" xfId="24114"/>
    <cellStyle name="Normal 3 2 4 5 9 2" xfId="24115"/>
    <cellStyle name="Normal 3 2 4 6" xfId="24116"/>
    <cellStyle name="Normal 3 2 4 6 2" xfId="24117"/>
    <cellStyle name="Normal 3 2 4 6 2 2" xfId="24118"/>
    <cellStyle name="Normal 3 2 4 6 2 2 2" xfId="24119"/>
    <cellStyle name="Normal 3 2 4 6 2 2 2 2" xfId="24120"/>
    <cellStyle name="Normal 3 2 4 6 2 2 2 2 2" xfId="24121"/>
    <cellStyle name="Normal 3 2 4 6 2 2 2 2 2 2" xfId="24122"/>
    <cellStyle name="Normal 3 2 4 6 2 2 2 2 3" xfId="24123"/>
    <cellStyle name="Normal 3 2 4 6 2 2 2 3" xfId="24124"/>
    <cellStyle name="Normal 3 2 4 6 2 2 2 3 2" xfId="24125"/>
    <cellStyle name="Normal 3 2 4 6 2 2 2 4" xfId="24126"/>
    <cellStyle name="Normal 3 2 4 6 2 2 3" xfId="24127"/>
    <cellStyle name="Normal 3 2 4 6 2 2 3 2" xfId="24128"/>
    <cellStyle name="Normal 3 2 4 6 2 2 3 2 2" xfId="24129"/>
    <cellStyle name="Normal 3 2 4 6 2 2 3 3" xfId="24130"/>
    <cellStyle name="Normal 3 2 4 6 2 2 4" xfId="24131"/>
    <cellStyle name="Normal 3 2 4 6 2 2 4 2" xfId="24132"/>
    <cellStyle name="Normal 3 2 4 6 2 2 5" xfId="24133"/>
    <cellStyle name="Normal 3 2 4 6 2 3" xfId="24134"/>
    <cellStyle name="Normal 3 2 4 6 2 3 2" xfId="24135"/>
    <cellStyle name="Normal 3 2 4 6 2 3 2 2" xfId="24136"/>
    <cellStyle name="Normal 3 2 4 6 2 3 2 2 2" xfId="24137"/>
    <cellStyle name="Normal 3 2 4 6 2 3 2 3" xfId="24138"/>
    <cellStyle name="Normal 3 2 4 6 2 3 3" xfId="24139"/>
    <cellStyle name="Normal 3 2 4 6 2 3 3 2" xfId="24140"/>
    <cellStyle name="Normal 3 2 4 6 2 3 4" xfId="24141"/>
    <cellStyle name="Normal 3 2 4 6 2 4" xfId="24142"/>
    <cellStyle name="Normal 3 2 4 6 2 4 2" xfId="24143"/>
    <cellStyle name="Normal 3 2 4 6 2 4 2 2" xfId="24144"/>
    <cellStyle name="Normal 3 2 4 6 2 4 2 2 2" xfId="24145"/>
    <cellStyle name="Normal 3 2 4 6 2 4 2 3" xfId="24146"/>
    <cellStyle name="Normal 3 2 4 6 2 4 3" xfId="24147"/>
    <cellStyle name="Normal 3 2 4 6 2 4 3 2" xfId="24148"/>
    <cellStyle name="Normal 3 2 4 6 2 4 4" xfId="24149"/>
    <cellStyle name="Normal 3 2 4 6 2 5" xfId="24150"/>
    <cellStyle name="Normal 3 2 4 6 2 5 2" xfId="24151"/>
    <cellStyle name="Normal 3 2 4 6 2 5 2 2" xfId="24152"/>
    <cellStyle name="Normal 3 2 4 6 2 5 3" xfId="24153"/>
    <cellStyle name="Normal 3 2 4 6 2 6" xfId="24154"/>
    <cellStyle name="Normal 3 2 4 6 2 6 2" xfId="24155"/>
    <cellStyle name="Normal 3 2 4 6 2 7" xfId="24156"/>
    <cellStyle name="Normal 3 2 4 6 2 7 2" xfId="24157"/>
    <cellStyle name="Normal 3 2 4 6 2 8" xfId="24158"/>
    <cellStyle name="Normal 3 2 4 6 3" xfId="24159"/>
    <cellStyle name="Normal 3 2 4 6 3 2" xfId="24160"/>
    <cellStyle name="Normal 3 2 4 6 3 2 2" xfId="24161"/>
    <cellStyle name="Normal 3 2 4 6 3 2 2 2" xfId="24162"/>
    <cellStyle name="Normal 3 2 4 6 3 2 2 2 2" xfId="24163"/>
    <cellStyle name="Normal 3 2 4 6 3 2 2 3" xfId="24164"/>
    <cellStyle name="Normal 3 2 4 6 3 2 3" xfId="24165"/>
    <cellStyle name="Normal 3 2 4 6 3 2 3 2" xfId="24166"/>
    <cellStyle name="Normal 3 2 4 6 3 2 4" xfId="24167"/>
    <cellStyle name="Normal 3 2 4 6 3 3" xfId="24168"/>
    <cellStyle name="Normal 3 2 4 6 3 3 2" xfId="24169"/>
    <cellStyle name="Normal 3 2 4 6 3 3 2 2" xfId="24170"/>
    <cellStyle name="Normal 3 2 4 6 3 3 3" xfId="24171"/>
    <cellStyle name="Normal 3 2 4 6 3 4" xfId="24172"/>
    <cellStyle name="Normal 3 2 4 6 3 4 2" xfId="24173"/>
    <cellStyle name="Normal 3 2 4 6 3 5" xfId="24174"/>
    <cellStyle name="Normal 3 2 4 6 4" xfId="24175"/>
    <cellStyle name="Normal 3 2 4 6 4 2" xfId="24176"/>
    <cellStyle name="Normal 3 2 4 6 4 2 2" xfId="24177"/>
    <cellStyle name="Normal 3 2 4 6 4 2 2 2" xfId="24178"/>
    <cellStyle name="Normal 3 2 4 6 4 2 3" xfId="24179"/>
    <cellStyle name="Normal 3 2 4 6 4 3" xfId="24180"/>
    <cellStyle name="Normal 3 2 4 6 4 3 2" xfId="24181"/>
    <cellStyle name="Normal 3 2 4 6 4 4" xfId="24182"/>
    <cellStyle name="Normal 3 2 4 6 5" xfId="24183"/>
    <cellStyle name="Normal 3 2 4 6 5 2" xfId="24184"/>
    <cellStyle name="Normal 3 2 4 6 5 2 2" xfId="24185"/>
    <cellStyle name="Normal 3 2 4 6 5 2 2 2" xfId="24186"/>
    <cellStyle name="Normal 3 2 4 6 5 2 3" xfId="24187"/>
    <cellStyle name="Normal 3 2 4 6 5 3" xfId="24188"/>
    <cellStyle name="Normal 3 2 4 6 5 3 2" xfId="24189"/>
    <cellStyle name="Normal 3 2 4 6 5 4" xfId="24190"/>
    <cellStyle name="Normal 3 2 4 6 6" xfId="24191"/>
    <cellStyle name="Normal 3 2 4 6 6 2" xfId="24192"/>
    <cellStyle name="Normal 3 2 4 6 6 2 2" xfId="24193"/>
    <cellStyle name="Normal 3 2 4 6 6 3" xfId="24194"/>
    <cellStyle name="Normal 3 2 4 6 7" xfId="24195"/>
    <cellStyle name="Normal 3 2 4 6 7 2" xfId="24196"/>
    <cellStyle name="Normal 3 2 4 6 8" xfId="24197"/>
    <cellStyle name="Normal 3 2 4 6 8 2" xfId="24198"/>
    <cellStyle name="Normal 3 2 4 6 9" xfId="24199"/>
    <cellStyle name="Normal 3 2 4 7" xfId="24200"/>
    <cellStyle name="Normal 3 2 4 7 2" xfId="24201"/>
    <cellStyle name="Normal 3 2 4 7 2 2" xfId="24202"/>
    <cellStyle name="Normal 3 2 4 7 2 2 2" xfId="24203"/>
    <cellStyle name="Normal 3 2 4 7 2 2 2 2" xfId="24204"/>
    <cellStyle name="Normal 3 2 4 7 2 2 2 2 2" xfId="24205"/>
    <cellStyle name="Normal 3 2 4 7 2 2 2 3" xfId="24206"/>
    <cellStyle name="Normal 3 2 4 7 2 2 3" xfId="24207"/>
    <cellStyle name="Normal 3 2 4 7 2 2 3 2" xfId="24208"/>
    <cellStyle name="Normal 3 2 4 7 2 2 4" xfId="24209"/>
    <cellStyle name="Normal 3 2 4 7 2 3" xfId="24210"/>
    <cellStyle name="Normal 3 2 4 7 2 3 2" xfId="24211"/>
    <cellStyle name="Normal 3 2 4 7 2 3 2 2" xfId="24212"/>
    <cellStyle name="Normal 3 2 4 7 2 3 3" xfId="24213"/>
    <cellStyle name="Normal 3 2 4 7 2 4" xfId="24214"/>
    <cellStyle name="Normal 3 2 4 7 2 4 2" xfId="24215"/>
    <cellStyle name="Normal 3 2 4 7 2 5" xfId="24216"/>
    <cellStyle name="Normal 3 2 4 7 3" xfId="24217"/>
    <cellStyle name="Normal 3 2 4 7 3 2" xfId="24218"/>
    <cellStyle name="Normal 3 2 4 7 3 2 2" xfId="24219"/>
    <cellStyle name="Normal 3 2 4 7 3 2 2 2" xfId="24220"/>
    <cellStyle name="Normal 3 2 4 7 3 2 3" xfId="24221"/>
    <cellStyle name="Normal 3 2 4 7 3 3" xfId="24222"/>
    <cellStyle name="Normal 3 2 4 7 3 3 2" xfId="24223"/>
    <cellStyle name="Normal 3 2 4 7 3 4" xfId="24224"/>
    <cellStyle name="Normal 3 2 4 7 4" xfId="24225"/>
    <cellStyle name="Normal 3 2 4 7 4 2" xfId="24226"/>
    <cellStyle name="Normal 3 2 4 7 4 2 2" xfId="24227"/>
    <cellStyle name="Normal 3 2 4 7 4 2 2 2" xfId="24228"/>
    <cellStyle name="Normal 3 2 4 7 4 2 3" xfId="24229"/>
    <cellStyle name="Normal 3 2 4 7 4 3" xfId="24230"/>
    <cellStyle name="Normal 3 2 4 7 4 3 2" xfId="24231"/>
    <cellStyle name="Normal 3 2 4 7 4 4" xfId="24232"/>
    <cellStyle name="Normal 3 2 4 7 5" xfId="24233"/>
    <cellStyle name="Normal 3 2 4 7 5 2" xfId="24234"/>
    <cellStyle name="Normal 3 2 4 7 5 2 2" xfId="24235"/>
    <cellStyle name="Normal 3 2 4 7 5 3" xfId="24236"/>
    <cellStyle name="Normal 3 2 4 7 6" xfId="24237"/>
    <cellStyle name="Normal 3 2 4 7 6 2" xfId="24238"/>
    <cellStyle name="Normal 3 2 4 7 7" xfId="24239"/>
    <cellStyle name="Normal 3 2 4 7 7 2" xfId="24240"/>
    <cellStyle name="Normal 3 2 4 7 8" xfId="24241"/>
    <cellStyle name="Normal 3 2 4 8" xfId="24242"/>
    <cellStyle name="Normal 3 2 4 8 2" xfId="24243"/>
    <cellStyle name="Normal 3 2 4 8 2 2" xfId="24244"/>
    <cellStyle name="Normal 3 2 4 8 2 2 2" xfId="24245"/>
    <cellStyle name="Normal 3 2 4 8 2 2 2 2" xfId="24246"/>
    <cellStyle name="Normal 3 2 4 8 2 2 2 2 2" xfId="24247"/>
    <cellStyle name="Normal 3 2 4 8 2 2 2 3" xfId="24248"/>
    <cellStyle name="Normal 3 2 4 8 2 2 3" xfId="24249"/>
    <cellStyle name="Normal 3 2 4 8 2 2 3 2" xfId="24250"/>
    <cellStyle name="Normal 3 2 4 8 2 2 4" xfId="24251"/>
    <cellStyle name="Normal 3 2 4 8 2 3" xfId="24252"/>
    <cellStyle name="Normal 3 2 4 8 2 3 2" xfId="24253"/>
    <cellStyle name="Normal 3 2 4 8 2 3 2 2" xfId="24254"/>
    <cellStyle name="Normal 3 2 4 8 2 3 3" xfId="24255"/>
    <cellStyle name="Normal 3 2 4 8 2 4" xfId="24256"/>
    <cellStyle name="Normal 3 2 4 8 2 4 2" xfId="24257"/>
    <cellStyle name="Normal 3 2 4 8 2 5" xfId="24258"/>
    <cellStyle name="Normal 3 2 4 8 3" xfId="24259"/>
    <cellStyle name="Normal 3 2 4 8 3 2" xfId="24260"/>
    <cellStyle name="Normal 3 2 4 8 3 2 2" xfId="24261"/>
    <cellStyle name="Normal 3 2 4 8 3 2 2 2" xfId="24262"/>
    <cellStyle name="Normal 3 2 4 8 3 2 3" xfId="24263"/>
    <cellStyle name="Normal 3 2 4 8 3 3" xfId="24264"/>
    <cellStyle name="Normal 3 2 4 8 3 3 2" xfId="24265"/>
    <cellStyle name="Normal 3 2 4 8 3 4" xfId="24266"/>
    <cellStyle name="Normal 3 2 4 8 4" xfId="24267"/>
    <cellStyle name="Normal 3 2 4 8 4 2" xfId="24268"/>
    <cellStyle name="Normal 3 2 4 8 4 2 2" xfId="24269"/>
    <cellStyle name="Normal 3 2 4 8 4 2 2 2" xfId="24270"/>
    <cellStyle name="Normal 3 2 4 8 4 2 3" xfId="24271"/>
    <cellStyle name="Normal 3 2 4 8 4 3" xfId="24272"/>
    <cellStyle name="Normal 3 2 4 8 4 3 2" xfId="24273"/>
    <cellStyle name="Normal 3 2 4 8 4 4" xfId="24274"/>
    <cellStyle name="Normal 3 2 4 8 5" xfId="24275"/>
    <cellStyle name="Normal 3 2 4 8 5 2" xfId="24276"/>
    <cellStyle name="Normal 3 2 4 8 5 2 2" xfId="24277"/>
    <cellStyle name="Normal 3 2 4 8 5 3" xfId="24278"/>
    <cellStyle name="Normal 3 2 4 8 6" xfId="24279"/>
    <cellStyle name="Normal 3 2 4 8 6 2" xfId="24280"/>
    <cellStyle name="Normal 3 2 4 8 7" xfId="24281"/>
    <cellStyle name="Normal 3 2 4 8 7 2" xfId="24282"/>
    <cellStyle name="Normal 3 2 4 8 8" xfId="24283"/>
    <cellStyle name="Normal 3 2 4 9" xfId="24284"/>
    <cellStyle name="Normal 3 2 4 9 2" xfId="24285"/>
    <cellStyle name="Normal 3 2 4 9 2 2" xfId="24286"/>
    <cellStyle name="Normal 3 2 4 9 2 2 2" xfId="24287"/>
    <cellStyle name="Normal 3 2 4 9 2 2 2 2" xfId="24288"/>
    <cellStyle name="Normal 3 2 4 9 2 2 2 2 2" xfId="24289"/>
    <cellStyle name="Normal 3 2 4 9 2 2 2 3" xfId="24290"/>
    <cellStyle name="Normal 3 2 4 9 2 2 3" xfId="24291"/>
    <cellStyle name="Normal 3 2 4 9 2 2 3 2" xfId="24292"/>
    <cellStyle name="Normal 3 2 4 9 2 2 4" xfId="24293"/>
    <cellStyle name="Normal 3 2 4 9 2 3" xfId="24294"/>
    <cellStyle name="Normal 3 2 4 9 2 3 2" xfId="24295"/>
    <cellStyle name="Normal 3 2 4 9 2 3 2 2" xfId="24296"/>
    <cellStyle name="Normal 3 2 4 9 2 3 3" xfId="24297"/>
    <cellStyle name="Normal 3 2 4 9 2 4" xfId="24298"/>
    <cellStyle name="Normal 3 2 4 9 2 4 2" xfId="24299"/>
    <cellStyle name="Normal 3 2 4 9 2 5" xfId="24300"/>
    <cellStyle name="Normal 3 2 4 9 3" xfId="24301"/>
    <cellStyle name="Normal 3 2 4 9 3 2" xfId="24302"/>
    <cellStyle name="Normal 3 2 4 9 3 2 2" xfId="24303"/>
    <cellStyle name="Normal 3 2 4 9 3 2 2 2" xfId="24304"/>
    <cellStyle name="Normal 3 2 4 9 3 2 3" xfId="24305"/>
    <cellStyle name="Normal 3 2 4 9 3 3" xfId="24306"/>
    <cellStyle name="Normal 3 2 4 9 3 3 2" xfId="24307"/>
    <cellStyle name="Normal 3 2 4 9 3 4" xfId="24308"/>
    <cellStyle name="Normal 3 2 4 9 4" xfId="24309"/>
    <cellStyle name="Normal 3 2 4 9 4 2" xfId="24310"/>
    <cellStyle name="Normal 3 2 4 9 4 2 2" xfId="24311"/>
    <cellStyle name="Normal 3 2 4 9 4 3" xfId="24312"/>
    <cellStyle name="Normal 3 2 4 9 5" xfId="24313"/>
    <cellStyle name="Normal 3 2 4 9 5 2" xfId="24314"/>
    <cellStyle name="Normal 3 2 4 9 6" xfId="24315"/>
    <cellStyle name="Normal 3 2 5" xfId="24316"/>
    <cellStyle name="Normal 3 2 5 10" xfId="24317"/>
    <cellStyle name="Normal 3 2 5 10 2" xfId="24318"/>
    <cellStyle name="Normal 3 2 5 10 2 2" xfId="24319"/>
    <cellStyle name="Normal 3 2 5 10 2 2 2" xfId="24320"/>
    <cellStyle name="Normal 3 2 5 10 2 3" xfId="24321"/>
    <cellStyle name="Normal 3 2 5 10 3" xfId="24322"/>
    <cellStyle name="Normal 3 2 5 10 3 2" xfId="24323"/>
    <cellStyle name="Normal 3 2 5 10 4" xfId="24324"/>
    <cellStyle name="Normal 3 2 5 11" xfId="24325"/>
    <cellStyle name="Normal 3 2 5 11 2" xfId="24326"/>
    <cellStyle name="Normal 3 2 5 11 2 2" xfId="24327"/>
    <cellStyle name="Normal 3 2 5 11 2 2 2" xfId="24328"/>
    <cellStyle name="Normal 3 2 5 11 2 3" xfId="24329"/>
    <cellStyle name="Normal 3 2 5 11 3" xfId="24330"/>
    <cellStyle name="Normal 3 2 5 11 3 2" xfId="24331"/>
    <cellStyle name="Normal 3 2 5 11 4" xfId="24332"/>
    <cellStyle name="Normal 3 2 5 12" xfId="24333"/>
    <cellStyle name="Normal 3 2 5 12 2" xfId="24334"/>
    <cellStyle name="Normal 3 2 5 12 2 2" xfId="24335"/>
    <cellStyle name="Normal 3 2 5 12 2 2 2" xfId="24336"/>
    <cellStyle name="Normal 3 2 5 12 2 3" xfId="24337"/>
    <cellStyle name="Normal 3 2 5 12 3" xfId="24338"/>
    <cellStyle name="Normal 3 2 5 12 3 2" xfId="24339"/>
    <cellStyle name="Normal 3 2 5 12 4" xfId="24340"/>
    <cellStyle name="Normal 3 2 5 13" xfId="24341"/>
    <cellStyle name="Normal 3 2 5 13 2" xfId="24342"/>
    <cellStyle name="Normal 3 2 5 13 2 2" xfId="24343"/>
    <cellStyle name="Normal 3 2 5 13 3" xfId="24344"/>
    <cellStyle name="Normal 3 2 5 14" xfId="24345"/>
    <cellStyle name="Normal 3 2 5 14 2" xfId="24346"/>
    <cellStyle name="Normal 3 2 5 15" xfId="24347"/>
    <cellStyle name="Normal 3 2 5 15 2" xfId="24348"/>
    <cellStyle name="Normal 3 2 5 16" xfId="24349"/>
    <cellStyle name="Normal 3 2 5 2" xfId="24350"/>
    <cellStyle name="Normal 3 2 5 2 10" xfId="24351"/>
    <cellStyle name="Normal 3 2 5 2 2" xfId="24352"/>
    <cellStyle name="Normal 3 2 5 2 2 2" xfId="24353"/>
    <cellStyle name="Normal 3 2 5 2 2 2 2" xfId="24354"/>
    <cellStyle name="Normal 3 2 5 2 2 2 2 2" xfId="24355"/>
    <cellStyle name="Normal 3 2 5 2 2 2 2 2 2" xfId="24356"/>
    <cellStyle name="Normal 3 2 5 2 2 2 2 2 2 2" xfId="24357"/>
    <cellStyle name="Normal 3 2 5 2 2 2 2 2 2 2 2" xfId="24358"/>
    <cellStyle name="Normal 3 2 5 2 2 2 2 2 2 3" xfId="24359"/>
    <cellStyle name="Normal 3 2 5 2 2 2 2 2 3" xfId="24360"/>
    <cellStyle name="Normal 3 2 5 2 2 2 2 2 3 2" xfId="24361"/>
    <cellStyle name="Normal 3 2 5 2 2 2 2 2 4" xfId="24362"/>
    <cellStyle name="Normal 3 2 5 2 2 2 2 3" xfId="24363"/>
    <cellStyle name="Normal 3 2 5 2 2 2 2 3 2" xfId="24364"/>
    <cellStyle name="Normal 3 2 5 2 2 2 2 3 2 2" xfId="24365"/>
    <cellStyle name="Normal 3 2 5 2 2 2 2 3 3" xfId="24366"/>
    <cellStyle name="Normal 3 2 5 2 2 2 2 4" xfId="24367"/>
    <cellStyle name="Normal 3 2 5 2 2 2 2 4 2" xfId="24368"/>
    <cellStyle name="Normal 3 2 5 2 2 2 2 5" xfId="24369"/>
    <cellStyle name="Normal 3 2 5 2 2 2 3" xfId="24370"/>
    <cellStyle name="Normal 3 2 5 2 2 2 3 2" xfId="24371"/>
    <cellStyle name="Normal 3 2 5 2 2 2 3 2 2" xfId="24372"/>
    <cellStyle name="Normal 3 2 5 2 2 2 3 2 2 2" xfId="24373"/>
    <cellStyle name="Normal 3 2 5 2 2 2 3 2 3" xfId="24374"/>
    <cellStyle name="Normal 3 2 5 2 2 2 3 3" xfId="24375"/>
    <cellStyle name="Normal 3 2 5 2 2 2 3 3 2" xfId="24376"/>
    <cellStyle name="Normal 3 2 5 2 2 2 3 4" xfId="24377"/>
    <cellStyle name="Normal 3 2 5 2 2 2 4" xfId="24378"/>
    <cellStyle name="Normal 3 2 5 2 2 2 4 2" xfId="24379"/>
    <cellStyle name="Normal 3 2 5 2 2 2 4 2 2" xfId="24380"/>
    <cellStyle name="Normal 3 2 5 2 2 2 4 2 2 2" xfId="24381"/>
    <cellStyle name="Normal 3 2 5 2 2 2 4 2 3" xfId="24382"/>
    <cellStyle name="Normal 3 2 5 2 2 2 4 3" xfId="24383"/>
    <cellStyle name="Normal 3 2 5 2 2 2 4 3 2" xfId="24384"/>
    <cellStyle name="Normal 3 2 5 2 2 2 4 4" xfId="24385"/>
    <cellStyle name="Normal 3 2 5 2 2 2 5" xfId="24386"/>
    <cellStyle name="Normal 3 2 5 2 2 2 5 2" xfId="24387"/>
    <cellStyle name="Normal 3 2 5 2 2 2 5 2 2" xfId="24388"/>
    <cellStyle name="Normal 3 2 5 2 2 2 5 3" xfId="24389"/>
    <cellStyle name="Normal 3 2 5 2 2 2 6" xfId="24390"/>
    <cellStyle name="Normal 3 2 5 2 2 2 6 2" xfId="24391"/>
    <cellStyle name="Normal 3 2 5 2 2 2 7" xfId="24392"/>
    <cellStyle name="Normal 3 2 5 2 2 2 7 2" xfId="24393"/>
    <cellStyle name="Normal 3 2 5 2 2 2 8" xfId="24394"/>
    <cellStyle name="Normal 3 2 5 2 2 3" xfId="24395"/>
    <cellStyle name="Normal 3 2 5 2 2 3 2" xfId="24396"/>
    <cellStyle name="Normal 3 2 5 2 2 3 2 2" xfId="24397"/>
    <cellStyle name="Normal 3 2 5 2 2 3 2 2 2" xfId="24398"/>
    <cellStyle name="Normal 3 2 5 2 2 3 2 2 2 2" xfId="24399"/>
    <cellStyle name="Normal 3 2 5 2 2 3 2 2 3" xfId="24400"/>
    <cellStyle name="Normal 3 2 5 2 2 3 2 3" xfId="24401"/>
    <cellStyle name="Normal 3 2 5 2 2 3 2 3 2" xfId="24402"/>
    <cellStyle name="Normal 3 2 5 2 2 3 2 4" xfId="24403"/>
    <cellStyle name="Normal 3 2 5 2 2 3 3" xfId="24404"/>
    <cellStyle name="Normal 3 2 5 2 2 3 3 2" xfId="24405"/>
    <cellStyle name="Normal 3 2 5 2 2 3 3 2 2" xfId="24406"/>
    <cellStyle name="Normal 3 2 5 2 2 3 3 3" xfId="24407"/>
    <cellStyle name="Normal 3 2 5 2 2 3 4" xfId="24408"/>
    <cellStyle name="Normal 3 2 5 2 2 3 4 2" xfId="24409"/>
    <cellStyle name="Normal 3 2 5 2 2 3 5" xfId="24410"/>
    <cellStyle name="Normal 3 2 5 2 2 4" xfId="24411"/>
    <cellStyle name="Normal 3 2 5 2 2 4 2" xfId="24412"/>
    <cellStyle name="Normal 3 2 5 2 2 4 2 2" xfId="24413"/>
    <cellStyle name="Normal 3 2 5 2 2 4 2 2 2" xfId="24414"/>
    <cellStyle name="Normal 3 2 5 2 2 4 2 3" xfId="24415"/>
    <cellStyle name="Normal 3 2 5 2 2 4 3" xfId="24416"/>
    <cellStyle name="Normal 3 2 5 2 2 4 3 2" xfId="24417"/>
    <cellStyle name="Normal 3 2 5 2 2 4 4" xfId="24418"/>
    <cellStyle name="Normal 3 2 5 2 2 5" xfId="24419"/>
    <cellStyle name="Normal 3 2 5 2 2 5 2" xfId="24420"/>
    <cellStyle name="Normal 3 2 5 2 2 5 2 2" xfId="24421"/>
    <cellStyle name="Normal 3 2 5 2 2 5 2 2 2" xfId="24422"/>
    <cellStyle name="Normal 3 2 5 2 2 5 2 3" xfId="24423"/>
    <cellStyle name="Normal 3 2 5 2 2 5 3" xfId="24424"/>
    <cellStyle name="Normal 3 2 5 2 2 5 3 2" xfId="24425"/>
    <cellStyle name="Normal 3 2 5 2 2 5 4" xfId="24426"/>
    <cellStyle name="Normal 3 2 5 2 2 6" xfId="24427"/>
    <cellStyle name="Normal 3 2 5 2 2 6 2" xfId="24428"/>
    <cellStyle name="Normal 3 2 5 2 2 6 2 2" xfId="24429"/>
    <cellStyle name="Normal 3 2 5 2 2 6 3" xfId="24430"/>
    <cellStyle name="Normal 3 2 5 2 2 7" xfId="24431"/>
    <cellStyle name="Normal 3 2 5 2 2 7 2" xfId="24432"/>
    <cellStyle name="Normal 3 2 5 2 2 8" xfId="24433"/>
    <cellStyle name="Normal 3 2 5 2 2 8 2" xfId="24434"/>
    <cellStyle name="Normal 3 2 5 2 2 9" xfId="24435"/>
    <cellStyle name="Normal 3 2 5 2 3" xfId="24436"/>
    <cellStyle name="Normal 3 2 5 2 3 2" xfId="24437"/>
    <cellStyle name="Normal 3 2 5 2 3 2 2" xfId="24438"/>
    <cellStyle name="Normal 3 2 5 2 3 2 2 2" xfId="24439"/>
    <cellStyle name="Normal 3 2 5 2 3 2 2 2 2" xfId="24440"/>
    <cellStyle name="Normal 3 2 5 2 3 2 2 2 2 2" xfId="24441"/>
    <cellStyle name="Normal 3 2 5 2 3 2 2 2 3" xfId="24442"/>
    <cellStyle name="Normal 3 2 5 2 3 2 2 3" xfId="24443"/>
    <cellStyle name="Normal 3 2 5 2 3 2 2 3 2" xfId="24444"/>
    <cellStyle name="Normal 3 2 5 2 3 2 2 4" xfId="24445"/>
    <cellStyle name="Normal 3 2 5 2 3 2 3" xfId="24446"/>
    <cellStyle name="Normal 3 2 5 2 3 2 3 2" xfId="24447"/>
    <cellStyle name="Normal 3 2 5 2 3 2 3 2 2" xfId="24448"/>
    <cellStyle name="Normal 3 2 5 2 3 2 3 3" xfId="24449"/>
    <cellStyle name="Normal 3 2 5 2 3 2 4" xfId="24450"/>
    <cellStyle name="Normal 3 2 5 2 3 2 4 2" xfId="24451"/>
    <cellStyle name="Normal 3 2 5 2 3 2 5" xfId="24452"/>
    <cellStyle name="Normal 3 2 5 2 3 3" xfId="24453"/>
    <cellStyle name="Normal 3 2 5 2 3 3 2" xfId="24454"/>
    <cellStyle name="Normal 3 2 5 2 3 3 2 2" xfId="24455"/>
    <cellStyle name="Normal 3 2 5 2 3 3 2 2 2" xfId="24456"/>
    <cellStyle name="Normal 3 2 5 2 3 3 2 3" xfId="24457"/>
    <cellStyle name="Normal 3 2 5 2 3 3 3" xfId="24458"/>
    <cellStyle name="Normal 3 2 5 2 3 3 3 2" xfId="24459"/>
    <cellStyle name="Normal 3 2 5 2 3 3 4" xfId="24460"/>
    <cellStyle name="Normal 3 2 5 2 3 4" xfId="24461"/>
    <cellStyle name="Normal 3 2 5 2 3 4 2" xfId="24462"/>
    <cellStyle name="Normal 3 2 5 2 3 4 2 2" xfId="24463"/>
    <cellStyle name="Normal 3 2 5 2 3 4 2 2 2" xfId="24464"/>
    <cellStyle name="Normal 3 2 5 2 3 4 2 3" xfId="24465"/>
    <cellStyle name="Normal 3 2 5 2 3 4 3" xfId="24466"/>
    <cellStyle name="Normal 3 2 5 2 3 4 3 2" xfId="24467"/>
    <cellStyle name="Normal 3 2 5 2 3 4 4" xfId="24468"/>
    <cellStyle name="Normal 3 2 5 2 3 5" xfId="24469"/>
    <cellStyle name="Normal 3 2 5 2 3 5 2" xfId="24470"/>
    <cellStyle name="Normal 3 2 5 2 3 5 2 2" xfId="24471"/>
    <cellStyle name="Normal 3 2 5 2 3 5 3" xfId="24472"/>
    <cellStyle name="Normal 3 2 5 2 3 6" xfId="24473"/>
    <cellStyle name="Normal 3 2 5 2 3 6 2" xfId="24474"/>
    <cellStyle name="Normal 3 2 5 2 3 7" xfId="24475"/>
    <cellStyle name="Normal 3 2 5 2 3 7 2" xfId="24476"/>
    <cellStyle name="Normal 3 2 5 2 3 8" xfId="24477"/>
    <cellStyle name="Normal 3 2 5 2 4" xfId="24478"/>
    <cellStyle name="Normal 3 2 5 2 4 2" xfId="24479"/>
    <cellStyle name="Normal 3 2 5 2 4 2 2" xfId="24480"/>
    <cellStyle name="Normal 3 2 5 2 4 2 2 2" xfId="24481"/>
    <cellStyle name="Normal 3 2 5 2 4 2 2 2 2" xfId="24482"/>
    <cellStyle name="Normal 3 2 5 2 4 2 2 3" xfId="24483"/>
    <cellStyle name="Normal 3 2 5 2 4 2 3" xfId="24484"/>
    <cellStyle name="Normal 3 2 5 2 4 2 3 2" xfId="24485"/>
    <cellStyle name="Normal 3 2 5 2 4 2 4" xfId="24486"/>
    <cellStyle name="Normal 3 2 5 2 4 3" xfId="24487"/>
    <cellStyle name="Normal 3 2 5 2 4 3 2" xfId="24488"/>
    <cellStyle name="Normal 3 2 5 2 4 3 2 2" xfId="24489"/>
    <cellStyle name="Normal 3 2 5 2 4 3 3" xfId="24490"/>
    <cellStyle name="Normal 3 2 5 2 4 4" xfId="24491"/>
    <cellStyle name="Normal 3 2 5 2 4 4 2" xfId="24492"/>
    <cellStyle name="Normal 3 2 5 2 4 5" xfId="24493"/>
    <cellStyle name="Normal 3 2 5 2 5" xfId="24494"/>
    <cellStyle name="Normal 3 2 5 2 5 2" xfId="24495"/>
    <cellStyle name="Normal 3 2 5 2 5 2 2" xfId="24496"/>
    <cellStyle name="Normal 3 2 5 2 5 2 2 2" xfId="24497"/>
    <cellStyle name="Normal 3 2 5 2 5 2 3" xfId="24498"/>
    <cellStyle name="Normal 3 2 5 2 5 3" xfId="24499"/>
    <cellStyle name="Normal 3 2 5 2 5 3 2" xfId="24500"/>
    <cellStyle name="Normal 3 2 5 2 5 4" xfId="24501"/>
    <cellStyle name="Normal 3 2 5 2 6" xfId="24502"/>
    <cellStyle name="Normal 3 2 5 2 6 2" xfId="24503"/>
    <cellStyle name="Normal 3 2 5 2 6 2 2" xfId="24504"/>
    <cellStyle name="Normal 3 2 5 2 6 2 2 2" xfId="24505"/>
    <cellStyle name="Normal 3 2 5 2 6 2 3" xfId="24506"/>
    <cellStyle name="Normal 3 2 5 2 6 3" xfId="24507"/>
    <cellStyle name="Normal 3 2 5 2 6 3 2" xfId="24508"/>
    <cellStyle name="Normal 3 2 5 2 6 4" xfId="24509"/>
    <cellStyle name="Normal 3 2 5 2 7" xfId="24510"/>
    <cellStyle name="Normal 3 2 5 2 7 2" xfId="24511"/>
    <cellStyle name="Normal 3 2 5 2 7 2 2" xfId="24512"/>
    <cellStyle name="Normal 3 2 5 2 7 3" xfId="24513"/>
    <cellStyle name="Normal 3 2 5 2 8" xfId="24514"/>
    <cellStyle name="Normal 3 2 5 2 8 2" xfId="24515"/>
    <cellStyle name="Normal 3 2 5 2 9" xfId="24516"/>
    <cellStyle name="Normal 3 2 5 2 9 2" xfId="24517"/>
    <cellStyle name="Normal 3 2 5 3" xfId="24518"/>
    <cellStyle name="Normal 3 2 5 3 10" xfId="24519"/>
    <cellStyle name="Normal 3 2 5 3 2" xfId="24520"/>
    <cellStyle name="Normal 3 2 5 3 2 2" xfId="24521"/>
    <cellStyle name="Normal 3 2 5 3 2 2 2" xfId="24522"/>
    <cellStyle name="Normal 3 2 5 3 2 2 2 2" xfId="24523"/>
    <cellStyle name="Normal 3 2 5 3 2 2 2 2 2" xfId="24524"/>
    <cellStyle name="Normal 3 2 5 3 2 2 2 2 2 2" xfId="24525"/>
    <cellStyle name="Normal 3 2 5 3 2 2 2 2 2 2 2" xfId="24526"/>
    <cellStyle name="Normal 3 2 5 3 2 2 2 2 2 3" xfId="24527"/>
    <cellStyle name="Normal 3 2 5 3 2 2 2 2 3" xfId="24528"/>
    <cellStyle name="Normal 3 2 5 3 2 2 2 2 3 2" xfId="24529"/>
    <cellStyle name="Normal 3 2 5 3 2 2 2 2 4" xfId="24530"/>
    <cellStyle name="Normal 3 2 5 3 2 2 2 3" xfId="24531"/>
    <cellStyle name="Normal 3 2 5 3 2 2 2 3 2" xfId="24532"/>
    <cellStyle name="Normal 3 2 5 3 2 2 2 3 2 2" xfId="24533"/>
    <cellStyle name="Normal 3 2 5 3 2 2 2 3 3" xfId="24534"/>
    <cellStyle name="Normal 3 2 5 3 2 2 2 4" xfId="24535"/>
    <cellStyle name="Normal 3 2 5 3 2 2 2 4 2" xfId="24536"/>
    <cellStyle name="Normal 3 2 5 3 2 2 2 5" xfId="24537"/>
    <cellStyle name="Normal 3 2 5 3 2 2 3" xfId="24538"/>
    <cellStyle name="Normal 3 2 5 3 2 2 3 2" xfId="24539"/>
    <cellStyle name="Normal 3 2 5 3 2 2 3 2 2" xfId="24540"/>
    <cellStyle name="Normal 3 2 5 3 2 2 3 2 2 2" xfId="24541"/>
    <cellStyle name="Normal 3 2 5 3 2 2 3 2 3" xfId="24542"/>
    <cellStyle name="Normal 3 2 5 3 2 2 3 3" xfId="24543"/>
    <cellStyle name="Normal 3 2 5 3 2 2 3 3 2" xfId="24544"/>
    <cellStyle name="Normal 3 2 5 3 2 2 3 4" xfId="24545"/>
    <cellStyle name="Normal 3 2 5 3 2 2 4" xfId="24546"/>
    <cellStyle name="Normal 3 2 5 3 2 2 4 2" xfId="24547"/>
    <cellStyle name="Normal 3 2 5 3 2 2 4 2 2" xfId="24548"/>
    <cellStyle name="Normal 3 2 5 3 2 2 4 2 2 2" xfId="24549"/>
    <cellStyle name="Normal 3 2 5 3 2 2 4 2 3" xfId="24550"/>
    <cellStyle name="Normal 3 2 5 3 2 2 4 3" xfId="24551"/>
    <cellStyle name="Normal 3 2 5 3 2 2 4 3 2" xfId="24552"/>
    <cellStyle name="Normal 3 2 5 3 2 2 4 4" xfId="24553"/>
    <cellStyle name="Normal 3 2 5 3 2 2 5" xfId="24554"/>
    <cellStyle name="Normal 3 2 5 3 2 2 5 2" xfId="24555"/>
    <cellStyle name="Normal 3 2 5 3 2 2 5 2 2" xfId="24556"/>
    <cellStyle name="Normal 3 2 5 3 2 2 5 3" xfId="24557"/>
    <cellStyle name="Normal 3 2 5 3 2 2 6" xfId="24558"/>
    <cellStyle name="Normal 3 2 5 3 2 2 6 2" xfId="24559"/>
    <cellStyle name="Normal 3 2 5 3 2 2 7" xfId="24560"/>
    <cellStyle name="Normal 3 2 5 3 2 2 7 2" xfId="24561"/>
    <cellStyle name="Normal 3 2 5 3 2 2 8" xfId="24562"/>
    <cellStyle name="Normal 3 2 5 3 2 3" xfId="24563"/>
    <cellStyle name="Normal 3 2 5 3 2 3 2" xfId="24564"/>
    <cellStyle name="Normal 3 2 5 3 2 3 2 2" xfId="24565"/>
    <cellStyle name="Normal 3 2 5 3 2 3 2 2 2" xfId="24566"/>
    <cellStyle name="Normal 3 2 5 3 2 3 2 2 2 2" xfId="24567"/>
    <cellStyle name="Normal 3 2 5 3 2 3 2 2 3" xfId="24568"/>
    <cellStyle name="Normal 3 2 5 3 2 3 2 3" xfId="24569"/>
    <cellStyle name="Normal 3 2 5 3 2 3 2 3 2" xfId="24570"/>
    <cellStyle name="Normal 3 2 5 3 2 3 2 4" xfId="24571"/>
    <cellStyle name="Normal 3 2 5 3 2 3 3" xfId="24572"/>
    <cellStyle name="Normal 3 2 5 3 2 3 3 2" xfId="24573"/>
    <cellStyle name="Normal 3 2 5 3 2 3 3 2 2" xfId="24574"/>
    <cellStyle name="Normal 3 2 5 3 2 3 3 3" xfId="24575"/>
    <cellStyle name="Normal 3 2 5 3 2 3 4" xfId="24576"/>
    <cellStyle name="Normal 3 2 5 3 2 3 4 2" xfId="24577"/>
    <cellStyle name="Normal 3 2 5 3 2 3 5" xfId="24578"/>
    <cellStyle name="Normal 3 2 5 3 2 4" xfId="24579"/>
    <cellStyle name="Normal 3 2 5 3 2 4 2" xfId="24580"/>
    <cellStyle name="Normal 3 2 5 3 2 4 2 2" xfId="24581"/>
    <cellStyle name="Normal 3 2 5 3 2 4 2 2 2" xfId="24582"/>
    <cellStyle name="Normal 3 2 5 3 2 4 2 3" xfId="24583"/>
    <cellStyle name="Normal 3 2 5 3 2 4 3" xfId="24584"/>
    <cellStyle name="Normal 3 2 5 3 2 4 3 2" xfId="24585"/>
    <cellStyle name="Normal 3 2 5 3 2 4 4" xfId="24586"/>
    <cellStyle name="Normal 3 2 5 3 2 5" xfId="24587"/>
    <cellStyle name="Normal 3 2 5 3 2 5 2" xfId="24588"/>
    <cellStyle name="Normal 3 2 5 3 2 5 2 2" xfId="24589"/>
    <cellStyle name="Normal 3 2 5 3 2 5 2 2 2" xfId="24590"/>
    <cellStyle name="Normal 3 2 5 3 2 5 2 3" xfId="24591"/>
    <cellStyle name="Normal 3 2 5 3 2 5 3" xfId="24592"/>
    <cellStyle name="Normal 3 2 5 3 2 5 3 2" xfId="24593"/>
    <cellStyle name="Normal 3 2 5 3 2 5 4" xfId="24594"/>
    <cellStyle name="Normal 3 2 5 3 2 6" xfId="24595"/>
    <cellStyle name="Normal 3 2 5 3 2 6 2" xfId="24596"/>
    <cellStyle name="Normal 3 2 5 3 2 6 2 2" xfId="24597"/>
    <cellStyle name="Normal 3 2 5 3 2 6 3" xfId="24598"/>
    <cellStyle name="Normal 3 2 5 3 2 7" xfId="24599"/>
    <cellStyle name="Normal 3 2 5 3 2 7 2" xfId="24600"/>
    <cellStyle name="Normal 3 2 5 3 2 8" xfId="24601"/>
    <cellStyle name="Normal 3 2 5 3 2 8 2" xfId="24602"/>
    <cellStyle name="Normal 3 2 5 3 2 9" xfId="24603"/>
    <cellStyle name="Normal 3 2 5 3 3" xfId="24604"/>
    <cellStyle name="Normal 3 2 5 3 3 2" xfId="24605"/>
    <cellStyle name="Normal 3 2 5 3 3 2 2" xfId="24606"/>
    <cellStyle name="Normal 3 2 5 3 3 2 2 2" xfId="24607"/>
    <cellStyle name="Normal 3 2 5 3 3 2 2 2 2" xfId="24608"/>
    <cellStyle name="Normal 3 2 5 3 3 2 2 2 2 2" xfId="24609"/>
    <cellStyle name="Normal 3 2 5 3 3 2 2 2 3" xfId="24610"/>
    <cellStyle name="Normal 3 2 5 3 3 2 2 3" xfId="24611"/>
    <cellStyle name="Normal 3 2 5 3 3 2 2 3 2" xfId="24612"/>
    <cellStyle name="Normal 3 2 5 3 3 2 2 4" xfId="24613"/>
    <cellStyle name="Normal 3 2 5 3 3 2 3" xfId="24614"/>
    <cellStyle name="Normal 3 2 5 3 3 2 3 2" xfId="24615"/>
    <cellStyle name="Normal 3 2 5 3 3 2 3 2 2" xfId="24616"/>
    <cellStyle name="Normal 3 2 5 3 3 2 3 3" xfId="24617"/>
    <cellStyle name="Normal 3 2 5 3 3 2 4" xfId="24618"/>
    <cellStyle name="Normal 3 2 5 3 3 2 4 2" xfId="24619"/>
    <cellStyle name="Normal 3 2 5 3 3 2 5" xfId="24620"/>
    <cellStyle name="Normal 3 2 5 3 3 3" xfId="24621"/>
    <cellStyle name="Normal 3 2 5 3 3 3 2" xfId="24622"/>
    <cellStyle name="Normal 3 2 5 3 3 3 2 2" xfId="24623"/>
    <cellStyle name="Normal 3 2 5 3 3 3 2 2 2" xfId="24624"/>
    <cellStyle name="Normal 3 2 5 3 3 3 2 3" xfId="24625"/>
    <cellStyle name="Normal 3 2 5 3 3 3 3" xfId="24626"/>
    <cellStyle name="Normal 3 2 5 3 3 3 3 2" xfId="24627"/>
    <cellStyle name="Normal 3 2 5 3 3 3 4" xfId="24628"/>
    <cellStyle name="Normal 3 2 5 3 3 4" xfId="24629"/>
    <cellStyle name="Normal 3 2 5 3 3 4 2" xfId="24630"/>
    <cellStyle name="Normal 3 2 5 3 3 4 2 2" xfId="24631"/>
    <cellStyle name="Normal 3 2 5 3 3 4 2 2 2" xfId="24632"/>
    <cellStyle name="Normal 3 2 5 3 3 4 2 3" xfId="24633"/>
    <cellStyle name="Normal 3 2 5 3 3 4 3" xfId="24634"/>
    <cellStyle name="Normal 3 2 5 3 3 4 3 2" xfId="24635"/>
    <cellStyle name="Normal 3 2 5 3 3 4 4" xfId="24636"/>
    <cellStyle name="Normal 3 2 5 3 3 5" xfId="24637"/>
    <cellStyle name="Normal 3 2 5 3 3 5 2" xfId="24638"/>
    <cellStyle name="Normal 3 2 5 3 3 5 2 2" xfId="24639"/>
    <cellStyle name="Normal 3 2 5 3 3 5 3" xfId="24640"/>
    <cellStyle name="Normal 3 2 5 3 3 6" xfId="24641"/>
    <cellStyle name="Normal 3 2 5 3 3 6 2" xfId="24642"/>
    <cellStyle name="Normal 3 2 5 3 3 7" xfId="24643"/>
    <cellStyle name="Normal 3 2 5 3 3 7 2" xfId="24644"/>
    <cellStyle name="Normal 3 2 5 3 3 8" xfId="24645"/>
    <cellStyle name="Normal 3 2 5 3 4" xfId="24646"/>
    <cellStyle name="Normal 3 2 5 3 4 2" xfId="24647"/>
    <cellStyle name="Normal 3 2 5 3 4 2 2" xfId="24648"/>
    <cellStyle name="Normal 3 2 5 3 4 2 2 2" xfId="24649"/>
    <cellStyle name="Normal 3 2 5 3 4 2 2 2 2" xfId="24650"/>
    <cellStyle name="Normal 3 2 5 3 4 2 2 3" xfId="24651"/>
    <cellStyle name="Normal 3 2 5 3 4 2 3" xfId="24652"/>
    <cellStyle name="Normal 3 2 5 3 4 2 3 2" xfId="24653"/>
    <cellStyle name="Normal 3 2 5 3 4 2 4" xfId="24654"/>
    <cellStyle name="Normal 3 2 5 3 4 3" xfId="24655"/>
    <cellStyle name="Normal 3 2 5 3 4 3 2" xfId="24656"/>
    <cellStyle name="Normal 3 2 5 3 4 3 2 2" xfId="24657"/>
    <cellStyle name="Normal 3 2 5 3 4 3 3" xfId="24658"/>
    <cellStyle name="Normal 3 2 5 3 4 4" xfId="24659"/>
    <cellStyle name="Normal 3 2 5 3 4 4 2" xfId="24660"/>
    <cellStyle name="Normal 3 2 5 3 4 5" xfId="24661"/>
    <cellStyle name="Normal 3 2 5 3 5" xfId="24662"/>
    <cellStyle name="Normal 3 2 5 3 5 2" xfId="24663"/>
    <cellStyle name="Normal 3 2 5 3 5 2 2" xfId="24664"/>
    <cellStyle name="Normal 3 2 5 3 5 2 2 2" xfId="24665"/>
    <cellStyle name="Normal 3 2 5 3 5 2 3" xfId="24666"/>
    <cellStyle name="Normal 3 2 5 3 5 3" xfId="24667"/>
    <cellStyle name="Normal 3 2 5 3 5 3 2" xfId="24668"/>
    <cellStyle name="Normal 3 2 5 3 5 4" xfId="24669"/>
    <cellStyle name="Normal 3 2 5 3 6" xfId="24670"/>
    <cellStyle name="Normal 3 2 5 3 6 2" xfId="24671"/>
    <cellStyle name="Normal 3 2 5 3 6 2 2" xfId="24672"/>
    <cellStyle name="Normal 3 2 5 3 6 2 2 2" xfId="24673"/>
    <cellStyle name="Normal 3 2 5 3 6 2 3" xfId="24674"/>
    <cellStyle name="Normal 3 2 5 3 6 3" xfId="24675"/>
    <cellStyle name="Normal 3 2 5 3 6 3 2" xfId="24676"/>
    <cellStyle name="Normal 3 2 5 3 6 4" xfId="24677"/>
    <cellStyle name="Normal 3 2 5 3 7" xfId="24678"/>
    <cellStyle name="Normal 3 2 5 3 7 2" xfId="24679"/>
    <cellStyle name="Normal 3 2 5 3 7 2 2" xfId="24680"/>
    <cellStyle name="Normal 3 2 5 3 7 3" xfId="24681"/>
    <cellStyle name="Normal 3 2 5 3 8" xfId="24682"/>
    <cellStyle name="Normal 3 2 5 3 8 2" xfId="24683"/>
    <cellStyle name="Normal 3 2 5 3 9" xfId="24684"/>
    <cellStyle name="Normal 3 2 5 3 9 2" xfId="24685"/>
    <cellStyle name="Normal 3 2 5 4" xfId="24686"/>
    <cellStyle name="Normal 3 2 5 4 10" xfId="24687"/>
    <cellStyle name="Normal 3 2 5 4 2" xfId="24688"/>
    <cellStyle name="Normal 3 2 5 4 2 2" xfId="24689"/>
    <cellStyle name="Normal 3 2 5 4 2 2 2" xfId="24690"/>
    <cellStyle name="Normal 3 2 5 4 2 2 2 2" xfId="24691"/>
    <cellStyle name="Normal 3 2 5 4 2 2 2 2 2" xfId="24692"/>
    <cellStyle name="Normal 3 2 5 4 2 2 2 2 2 2" xfId="24693"/>
    <cellStyle name="Normal 3 2 5 4 2 2 2 2 2 2 2" xfId="24694"/>
    <cellStyle name="Normal 3 2 5 4 2 2 2 2 2 3" xfId="24695"/>
    <cellStyle name="Normal 3 2 5 4 2 2 2 2 3" xfId="24696"/>
    <cellStyle name="Normal 3 2 5 4 2 2 2 2 3 2" xfId="24697"/>
    <cellStyle name="Normal 3 2 5 4 2 2 2 2 4" xfId="24698"/>
    <cellStyle name="Normal 3 2 5 4 2 2 2 3" xfId="24699"/>
    <cellStyle name="Normal 3 2 5 4 2 2 2 3 2" xfId="24700"/>
    <cellStyle name="Normal 3 2 5 4 2 2 2 3 2 2" xfId="24701"/>
    <cellStyle name="Normal 3 2 5 4 2 2 2 3 3" xfId="24702"/>
    <cellStyle name="Normal 3 2 5 4 2 2 2 4" xfId="24703"/>
    <cellStyle name="Normal 3 2 5 4 2 2 2 4 2" xfId="24704"/>
    <cellStyle name="Normal 3 2 5 4 2 2 2 5" xfId="24705"/>
    <cellStyle name="Normal 3 2 5 4 2 2 3" xfId="24706"/>
    <cellStyle name="Normal 3 2 5 4 2 2 3 2" xfId="24707"/>
    <cellStyle name="Normal 3 2 5 4 2 2 3 2 2" xfId="24708"/>
    <cellStyle name="Normal 3 2 5 4 2 2 3 2 2 2" xfId="24709"/>
    <cellStyle name="Normal 3 2 5 4 2 2 3 2 3" xfId="24710"/>
    <cellStyle name="Normal 3 2 5 4 2 2 3 3" xfId="24711"/>
    <cellStyle name="Normal 3 2 5 4 2 2 3 3 2" xfId="24712"/>
    <cellStyle name="Normal 3 2 5 4 2 2 3 4" xfId="24713"/>
    <cellStyle name="Normal 3 2 5 4 2 2 4" xfId="24714"/>
    <cellStyle name="Normal 3 2 5 4 2 2 4 2" xfId="24715"/>
    <cellStyle name="Normal 3 2 5 4 2 2 4 2 2" xfId="24716"/>
    <cellStyle name="Normal 3 2 5 4 2 2 4 2 2 2" xfId="24717"/>
    <cellStyle name="Normal 3 2 5 4 2 2 4 2 3" xfId="24718"/>
    <cellStyle name="Normal 3 2 5 4 2 2 4 3" xfId="24719"/>
    <cellStyle name="Normal 3 2 5 4 2 2 4 3 2" xfId="24720"/>
    <cellStyle name="Normal 3 2 5 4 2 2 4 4" xfId="24721"/>
    <cellStyle name="Normal 3 2 5 4 2 2 5" xfId="24722"/>
    <cellStyle name="Normal 3 2 5 4 2 2 5 2" xfId="24723"/>
    <cellStyle name="Normal 3 2 5 4 2 2 5 2 2" xfId="24724"/>
    <cellStyle name="Normal 3 2 5 4 2 2 5 3" xfId="24725"/>
    <cellStyle name="Normal 3 2 5 4 2 2 6" xfId="24726"/>
    <cellStyle name="Normal 3 2 5 4 2 2 6 2" xfId="24727"/>
    <cellStyle name="Normal 3 2 5 4 2 2 7" xfId="24728"/>
    <cellStyle name="Normal 3 2 5 4 2 2 7 2" xfId="24729"/>
    <cellStyle name="Normal 3 2 5 4 2 2 8" xfId="24730"/>
    <cellStyle name="Normal 3 2 5 4 2 3" xfId="24731"/>
    <cellStyle name="Normal 3 2 5 4 2 3 2" xfId="24732"/>
    <cellStyle name="Normal 3 2 5 4 2 3 2 2" xfId="24733"/>
    <cellStyle name="Normal 3 2 5 4 2 3 2 2 2" xfId="24734"/>
    <cellStyle name="Normal 3 2 5 4 2 3 2 2 2 2" xfId="24735"/>
    <cellStyle name="Normal 3 2 5 4 2 3 2 2 3" xfId="24736"/>
    <cellStyle name="Normal 3 2 5 4 2 3 2 3" xfId="24737"/>
    <cellStyle name="Normal 3 2 5 4 2 3 2 3 2" xfId="24738"/>
    <cellStyle name="Normal 3 2 5 4 2 3 2 4" xfId="24739"/>
    <cellStyle name="Normal 3 2 5 4 2 3 3" xfId="24740"/>
    <cellStyle name="Normal 3 2 5 4 2 3 3 2" xfId="24741"/>
    <cellStyle name="Normal 3 2 5 4 2 3 3 2 2" xfId="24742"/>
    <cellStyle name="Normal 3 2 5 4 2 3 3 3" xfId="24743"/>
    <cellStyle name="Normal 3 2 5 4 2 3 4" xfId="24744"/>
    <cellStyle name="Normal 3 2 5 4 2 3 4 2" xfId="24745"/>
    <cellStyle name="Normal 3 2 5 4 2 3 5" xfId="24746"/>
    <cellStyle name="Normal 3 2 5 4 2 4" xfId="24747"/>
    <cellStyle name="Normal 3 2 5 4 2 4 2" xfId="24748"/>
    <cellStyle name="Normal 3 2 5 4 2 4 2 2" xfId="24749"/>
    <cellStyle name="Normal 3 2 5 4 2 4 2 2 2" xfId="24750"/>
    <cellStyle name="Normal 3 2 5 4 2 4 2 3" xfId="24751"/>
    <cellStyle name="Normal 3 2 5 4 2 4 3" xfId="24752"/>
    <cellStyle name="Normal 3 2 5 4 2 4 3 2" xfId="24753"/>
    <cellStyle name="Normal 3 2 5 4 2 4 4" xfId="24754"/>
    <cellStyle name="Normal 3 2 5 4 2 5" xfId="24755"/>
    <cellStyle name="Normal 3 2 5 4 2 5 2" xfId="24756"/>
    <cellStyle name="Normal 3 2 5 4 2 5 2 2" xfId="24757"/>
    <cellStyle name="Normal 3 2 5 4 2 5 2 2 2" xfId="24758"/>
    <cellStyle name="Normal 3 2 5 4 2 5 2 3" xfId="24759"/>
    <cellStyle name="Normal 3 2 5 4 2 5 3" xfId="24760"/>
    <cellStyle name="Normal 3 2 5 4 2 5 3 2" xfId="24761"/>
    <cellStyle name="Normal 3 2 5 4 2 5 4" xfId="24762"/>
    <cellStyle name="Normal 3 2 5 4 2 6" xfId="24763"/>
    <cellStyle name="Normal 3 2 5 4 2 6 2" xfId="24764"/>
    <cellStyle name="Normal 3 2 5 4 2 6 2 2" xfId="24765"/>
    <cellStyle name="Normal 3 2 5 4 2 6 3" xfId="24766"/>
    <cellStyle name="Normal 3 2 5 4 2 7" xfId="24767"/>
    <cellStyle name="Normal 3 2 5 4 2 7 2" xfId="24768"/>
    <cellStyle name="Normal 3 2 5 4 2 8" xfId="24769"/>
    <cellStyle name="Normal 3 2 5 4 2 8 2" xfId="24770"/>
    <cellStyle name="Normal 3 2 5 4 2 9" xfId="24771"/>
    <cellStyle name="Normal 3 2 5 4 3" xfId="24772"/>
    <cellStyle name="Normal 3 2 5 4 3 2" xfId="24773"/>
    <cellStyle name="Normal 3 2 5 4 3 2 2" xfId="24774"/>
    <cellStyle name="Normal 3 2 5 4 3 2 2 2" xfId="24775"/>
    <cellStyle name="Normal 3 2 5 4 3 2 2 2 2" xfId="24776"/>
    <cellStyle name="Normal 3 2 5 4 3 2 2 2 2 2" xfId="24777"/>
    <cellStyle name="Normal 3 2 5 4 3 2 2 2 3" xfId="24778"/>
    <cellStyle name="Normal 3 2 5 4 3 2 2 3" xfId="24779"/>
    <cellStyle name="Normal 3 2 5 4 3 2 2 3 2" xfId="24780"/>
    <cellStyle name="Normal 3 2 5 4 3 2 2 4" xfId="24781"/>
    <cellStyle name="Normal 3 2 5 4 3 2 3" xfId="24782"/>
    <cellStyle name="Normal 3 2 5 4 3 2 3 2" xfId="24783"/>
    <cellStyle name="Normal 3 2 5 4 3 2 3 2 2" xfId="24784"/>
    <cellStyle name="Normal 3 2 5 4 3 2 3 3" xfId="24785"/>
    <cellStyle name="Normal 3 2 5 4 3 2 4" xfId="24786"/>
    <cellStyle name="Normal 3 2 5 4 3 2 4 2" xfId="24787"/>
    <cellStyle name="Normal 3 2 5 4 3 2 5" xfId="24788"/>
    <cellStyle name="Normal 3 2 5 4 3 3" xfId="24789"/>
    <cellStyle name="Normal 3 2 5 4 3 3 2" xfId="24790"/>
    <cellStyle name="Normal 3 2 5 4 3 3 2 2" xfId="24791"/>
    <cellStyle name="Normal 3 2 5 4 3 3 2 2 2" xfId="24792"/>
    <cellStyle name="Normal 3 2 5 4 3 3 2 3" xfId="24793"/>
    <cellStyle name="Normal 3 2 5 4 3 3 3" xfId="24794"/>
    <cellStyle name="Normal 3 2 5 4 3 3 3 2" xfId="24795"/>
    <cellStyle name="Normal 3 2 5 4 3 3 4" xfId="24796"/>
    <cellStyle name="Normal 3 2 5 4 3 4" xfId="24797"/>
    <cellStyle name="Normal 3 2 5 4 3 4 2" xfId="24798"/>
    <cellStyle name="Normal 3 2 5 4 3 4 2 2" xfId="24799"/>
    <cellStyle name="Normal 3 2 5 4 3 4 2 2 2" xfId="24800"/>
    <cellStyle name="Normal 3 2 5 4 3 4 2 3" xfId="24801"/>
    <cellStyle name="Normal 3 2 5 4 3 4 3" xfId="24802"/>
    <cellStyle name="Normal 3 2 5 4 3 4 3 2" xfId="24803"/>
    <cellStyle name="Normal 3 2 5 4 3 4 4" xfId="24804"/>
    <cellStyle name="Normal 3 2 5 4 3 5" xfId="24805"/>
    <cellStyle name="Normal 3 2 5 4 3 5 2" xfId="24806"/>
    <cellStyle name="Normal 3 2 5 4 3 5 2 2" xfId="24807"/>
    <cellStyle name="Normal 3 2 5 4 3 5 3" xfId="24808"/>
    <cellStyle name="Normal 3 2 5 4 3 6" xfId="24809"/>
    <cellStyle name="Normal 3 2 5 4 3 6 2" xfId="24810"/>
    <cellStyle name="Normal 3 2 5 4 3 7" xfId="24811"/>
    <cellStyle name="Normal 3 2 5 4 3 7 2" xfId="24812"/>
    <cellStyle name="Normal 3 2 5 4 3 8" xfId="24813"/>
    <cellStyle name="Normal 3 2 5 4 4" xfId="24814"/>
    <cellStyle name="Normal 3 2 5 4 4 2" xfId="24815"/>
    <cellStyle name="Normal 3 2 5 4 4 2 2" xfId="24816"/>
    <cellStyle name="Normal 3 2 5 4 4 2 2 2" xfId="24817"/>
    <cellStyle name="Normal 3 2 5 4 4 2 2 2 2" xfId="24818"/>
    <cellStyle name="Normal 3 2 5 4 4 2 2 3" xfId="24819"/>
    <cellStyle name="Normal 3 2 5 4 4 2 3" xfId="24820"/>
    <cellStyle name="Normal 3 2 5 4 4 2 3 2" xfId="24821"/>
    <cellStyle name="Normal 3 2 5 4 4 2 4" xfId="24822"/>
    <cellStyle name="Normal 3 2 5 4 4 3" xfId="24823"/>
    <cellStyle name="Normal 3 2 5 4 4 3 2" xfId="24824"/>
    <cellStyle name="Normal 3 2 5 4 4 3 2 2" xfId="24825"/>
    <cellStyle name="Normal 3 2 5 4 4 3 3" xfId="24826"/>
    <cellStyle name="Normal 3 2 5 4 4 4" xfId="24827"/>
    <cellStyle name="Normal 3 2 5 4 4 4 2" xfId="24828"/>
    <cellStyle name="Normal 3 2 5 4 4 5" xfId="24829"/>
    <cellStyle name="Normal 3 2 5 4 5" xfId="24830"/>
    <cellStyle name="Normal 3 2 5 4 5 2" xfId="24831"/>
    <cellStyle name="Normal 3 2 5 4 5 2 2" xfId="24832"/>
    <cellStyle name="Normal 3 2 5 4 5 2 2 2" xfId="24833"/>
    <cellStyle name="Normal 3 2 5 4 5 2 3" xfId="24834"/>
    <cellStyle name="Normal 3 2 5 4 5 3" xfId="24835"/>
    <cellStyle name="Normal 3 2 5 4 5 3 2" xfId="24836"/>
    <cellStyle name="Normal 3 2 5 4 5 4" xfId="24837"/>
    <cellStyle name="Normal 3 2 5 4 6" xfId="24838"/>
    <cellStyle name="Normal 3 2 5 4 6 2" xfId="24839"/>
    <cellStyle name="Normal 3 2 5 4 6 2 2" xfId="24840"/>
    <cellStyle name="Normal 3 2 5 4 6 2 2 2" xfId="24841"/>
    <cellStyle name="Normal 3 2 5 4 6 2 3" xfId="24842"/>
    <cellStyle name="Normal 3 2 5 4 6 3" xfId="24843"/>
    <cellStyle name="Normal 3 2 5 4 6 3 2" xfId="24844"/>
    <cellStyle name="Normal 3 2 5 4 6 4" xfId="24845"/>
    <cellStyle name="Normal 3 2 5 4 7" xfId="24846"/>
    <cellStyle name="Normal 3 2 5 4 7 2" xfId="24847"/>
    <cellStyle name="Normal 3 2 5 4 7 2 2" xfId="24848"/>
    <cellStyle name="Normal 3 2 5 4 7 3" xfId="24849"/>
    <cellStyle name="Normal 3 2 5 4 8" xfId="24850"/>
    <cellStyle name="Normal 3 2 5 4 8 2" xfId="24851"/>
    <cellStyle name="Normal 3 2 5 4 9" xfId="24852"/>
    <cellStyle name="Normal 3 2 5 4 9 2" xfId="24853"/>
    <cellStyle name="Normal 3 2 5 5" xfId="24854"/>
    <cellStyle name="Normal 3 2 5 5 2" xfId="24855"/>
    <cellStyle name="Normal 3 2 5 5 2 2" xfId="24856"/>
    <cellStyle name="Normal 3 2 5 5 2 2 2" xfId="24857"/>
    <cellStyle name="Normal 3 2 5 5 2 2 2 2" xfId="24858"/>
    <cellStyle name="Normal 3 2 5 5 2 2 2 2 2" xfId="24859"/>
    <cellStyle name="Normal 3 2 5 5 2 2 2 2 2 2" xfId="24860"/>
    <cellStyle name="Normal 3 2 5 5 2 2 2 2 3" xfId="24861"/>
    <cellStyle name="Normal 3 2 5 5 2 2 2 3" xfId="24862"/>
    <cellStyle name="Normal 3 2 5 5 2 2 2 3 2" xfId="24863"/>
    <cellStyle name="Normal 3 2 5 5 2 2 2 4" xfId="24864"/>
    <cellStyle name="Normal 3 2 5 5 2 2 3" xfId="24865"/>
    <cellStyle name="Normal 3 2 5 5 2 2 3 2" xfId="24866"/>
    <cellStyle name="Normal 3 2 5 5 2 2 3 2 2" xfId="24867"/>
    <cellStyle name="Normal 3 2 5 5 2 2 3 3" xfId="24868"/>
    <cellStyle name="Normal 3 2 5 5 2 2 4" xfId="24869"/>
    <cellStyle name="Normal 3 2 5 5 2 2 4 2" xfId="24870"/>
    <cellStyle name="Normal 3 2 5 5 2 2 5" xfId="24871"/>
    <cellStyle name="Normal 3 2 5 5 2 3" xfId="24872"/>
    <cellStyle name="Normal 3 2 5 5 2 3 2" xfId="24873"/>
    <cellStyle name="Normal 3 2 5 5 2 3 2 2" xfId="24874"/>
    <cellStyle name="Normal 3 2 5 5 2 3 2 2 2" xfId="24875"/>
    <cellStyle name="Normal 3 2 5 5 2 3 2 3" xfId="24876"/>
    <cellStyle name="Normal 3 2 5 5 2 3 3" xfId="24877"/>
    <cellStyle name="Normal 3 2 5 5 2 3 3 2" xfId="24878"/>
    <cellStyle name="Normal 3 2 5 5 2 3 4" xfId="24879"/>
    <cellStyle name="Normal 3 2 5 5 2 4" xfId="24880"/>
    <cellStyle name="Normal 3 2 5 5 2 4 2" xfId="24881"/>
    <cellStyle name="Normal 3 2 5 5 2 4 2 2" xfId="24882"/>
    <cellStyle name="Normal 3 2 5 5 2 4 2 2 2" xfId="24883"/>
    <cellStyle name="Normal 3 2 5 5 2 4 2 3" xfId="24884"/>
    <cellStyle name="Normal 3 2 5 5 2 4 3" xfId="24885"/>
    <cellStyle name="Normal 3 2 5 5 2 4 3 2" xfId="24886"/>
    <cellStyle name="Normal 3 2 5 5 2 4 4" xfId="24887"/>
    <cellStyle name="Normal 3 2 5 5 2 5" xfId="24888"/>
    <cellStyle name="Normal 3 2 5 5 2 5 2" xfId="24889"/>
    <cellStyle name="Normal 3 2 5 5 2 5 2 2" xfId="24890"/>
    <cellStyle name="Normal 3 2 5 5 2 5 3" xfId="24891"/>
    <cellStyle name="Normal 3 2 5 5 2 6" xfId="24892"/>
    <cellStyle name="Normal 3 2 5 5 2 6 2" xfId="24893"/>
    <cellStyle name="Normal 3 2 5 5 2 7" xfId="24894"/>
    <cellStyle name="Normal 3 2 5 5 2 7 2" xfId="24895"/>
    <cellStyle name="Normal 3 2 5 5 2 8" xfId="24896"/>
    <cellStyle name="Normal 3 2 5 5 3" xfId="24897"/>
    <cellStyle name="Normal 3 2 5 5 3 2" xfId="24898"/>
    <cellStyle name="Normal 3 2 5 5 3 2 2" xfId="24899"/>
    <cellStyle name="Normal 3 2 5 5 3 2 2 2" xfId="24900"/>
    <cellStyle name="Normal 3 2 5 5 3 2 2 2 2" xfId="24901"/>
    <cellStyle name="Normal 3 2 5 5 3 2 2 3" xfId="24902"/>
    <cellStyle name="Normal 3 2 5 5 3 2 3" xfId="24903"/>
    <cellStyle name="Normal 3 2 5 5 3 2 3 2" xfId="24904"/>
    <cellStyle name="Normal 3 2 5 5 3 2 4" xfId="24905"/>
    <cellStyle name="Normal 3 2 5 5 3 3" xfId="24906"/>
    <cellStyle name="Normal 3 2 5 5 3 3 2" xfId="24907"/>
    <cellStyle name="Normal 3 2 5 5 3 3 2 2" xfId="24908"/>
    <cellStyle name="Normal 3 2 5 5 3 3 3" xfId="24909"/>
    <cellStyle name="Normal 3 2 5 5 3 4" xfId="24910"/>
    <cellStyle name="Normal 3 2 5 5 3 4 2" xfId="24911"/>
    <cellStyle name="Normal 3 2 5 5 3 5" xfId="24912"/>
    <cellStyle name="Normal 3 2 5 5 4" xfId="24913"/>
    <cellStyle name="Normal 3 2 5 5 4 2" xfId="24914"/>
    <cellStyle name="Normal 3 2 5 5 4 2 2" xfId="24915"/>
    <cellStyle name="Normal 3 2 5 5 4 2 2 2" xfId="24916"/>
    <cellStyle name="Normal 3 2 5 5 4 2 3" xfId="24917"/>
    <cellStyle name="Normal 3 2 5 5 4 3" xfId="24918"/>
    <cellStyle name="Normal 3 2 5 5 4 3 2" xfId="24919"/>
    <cellStyle name="Normal 3 2 5 5 4 4" xfId="24920"/>
    <cellStyle name="Normal 3 2 5 5 5" xfId="24921"/>
    <cellStyle name="Normal 3 2 5 5 5 2" xfId="24922"/>
    <cellStyle name="Normal 3 2 5 5 5 2 2" xfId="24923"/>
    <cellStyle name="Normal 3 2 5 5 5 2 2 2" xfId="24924"/>
    <cellStyle name="Normal 3 2 5 5 5 2 3" xfId="24925"/>
    <cellStyle name="Normal 3 2 5 5 5 3" xfId="24926"/>
    <cellStyle name="Normal 3 2 5 5 5 3 2" xfId="24927"/>
    <cellStyle name="Normal 3 2 5 5 5 4" xfId="24928"/>
    <cellStyle name="Normal 3 2 5 5 6" xfId="24929"/>
    <cellStyle name="Normal 3 2 5 5 6 2" xfId="24930"/>
    <cellStyle name="Normal 3 2 5 5 6 2 2" xfId="24931"/>
    <cellStyle name="Normal 3 2 5 5 6 3" xfId="24932"/>
    <cellStyle name="Normal 3 2 5 5 7" xfId="24933"/>
    <cellStyle name="Normal 3 2 5 5 7 2" xfId="24934"/>
    <cellStyle name="Normal 3 2 5 5 8" xfId="24935"/>
    <cellStyle name="Normal 3 2 5 5 8 2" xfId="24936"/>
    <cellStyle name="Normal 3 2 5 5 9" xfId="24937"/>
    <cellStyle name="Normal 3 2 5 6" xfId="24938"/>
    <cellStyle name="Normal 3 2 5 6 2" xfId="24939"/>
    <cellStyle name="Normal 3 2 5 6 2 2" xfId="24940"/>
    <cellStyle name="Normal 3 2 5 6 2 2 2" xfId="24941"/>
    <cellStyle name="Normal 3 2 5 6 2 2 2 2" xfId="24942"/>
    <cellStyle name="Normal 3 2 5 6 2 2 2 2 2" xfId="24943"/>
    <cellStyle name="Normal 3 2 5 6 2 2 2 3" xfId="24944"/>
    <cellStyle name="Normal 3 2 5 6 2 2 3" xfId="24945"/>
    <cellStyle name="Normal 3 2 5 6 2 2 3 2" xfId="24946"/>
    <cellStyle name="Normal 3 2 5 6 2 2 4" xfId="24947"/>
    <cellStyle name="Normal 3 2 5 6 2 3" xfId="24948"/>
    <cellStyle name="Normal 3 2 5 6 2 3 2" xfId="24949"/>
    <cellStyle name="Normal 3 2 5 6 2 3 2 2" xfId="24950"/>
    <cellStyle name="Normal 3 2 5 6 2 3 3" xfId="24951"/>
    <cellStyle name="Normal 3 2 5 6 2 4" xfId="24952"/>
    <cellStyle name="Normal 3 2 5 6 2 4 2" xfId="24953"/>
    <cellStyle name="Normal 3 2 5 6 2 5" xfId="24954"/>
    <cellStyle name="Normal 3 2 5 6 3" xfId="24955"/>
    <cellStyle name="Normal 3 2 5 6 3 2" xfId="24956"/>
    <cellStyle name="Normal 3 2 5 6 3 2 2" xfId="24957"/>
    <cellStyle name="Normal 3 2 5 6 3 2 2 2" xfId="24958"/>
    <cellStyle name="Normal 3 2 5 6 3 2 3" xfId="24959"/>
    <cellStyle name="Normal 3 2 5 6 3 3" xfId="24960"/>
    <cellStyle name="Normal 3 2 5 6 3 3 2" xfId="24961"/>
    <cellStyle name="Normal 3 2 5 6 3 4" xfId="24962"/>
    <cellStyle name="Normal 3 2 5 6 4" xfId="24963"/>
    <cellStyle name="Normal 3 2 5 6 4 2" xfId="24964"/>
    <cellStyle name="Normal 3 2 5 6 4 2 2" xfId="24965"/>
    <cellStyle name="Normal 3 2 5 6 4 2 2 2" xfId="24966"/>
    <cellStyle name="Normal 3 2 5 6 4 2 3" xfId="24967"/>
    <cellStyle name="Normal 3 2 5 6 4 3" xfId="24968"/>
    <cellStyle name="Normal 3 2 5 6 4 3 2" xfId="24969"/>
    <cellStyle name="Normal 3 2 5 6 4 4" xfId="24970"/>
    <cellStyle name="Normal 3 2 5 6 5" xfId="24971"/>
    <cellStyle name="Normal 3 2 5 6 5 2" xfId="24972"/>
    <cellStyle name="Normal 3 2 5 6 5 2 2" xfId="24973"/>
    <cellStyle name="Normal 3 2 5 6 5 3" xfId="24974"/>
    <cellStyle name="Normal 3 2 5 6 6" xfId="24975"/>
    <cellStyle name="Normal 3 2 5 6 6 2" xfId="24976"/>
    <cellStyle name="Normal 3 2 5 6 7" xfId="24977"/>
    <cellStyle name="Normal 3 2 5 6 7 2" xfId="24978"/>
    <cellStyle name="Normal 3 2 5 6 8" xfId="24979"/>
    <cellStyle name="Normal 3 2 5 7" xfId="24980"/>
    <cellStyle name="Normal 3 2 5 7 2" xfId="24981"/>
    <cellStyle name="Normal 3 2 5 7 2 2" xfId="24982"/>
    <cellStyle name="Normal 3 2 5 7 2 2 2" xfId="24983"/>
    <cellStyle name="Normal 3 2 5 7 2 2 2 2" xfId="24984"/>
    <cellStyle name="Normal 3 2 5 7 2 2 2 2 2" xfId="24985"/>
    <cellStyle name="Normal 3 2 5 7 2 2 2 3" xfId="24986"/>
    <cellStyle name="Normal 3 2 5 7 2 2 3" xfId="24987"/>
    <cellStyle name="Normal 3 2 5 7 2 2 3 2" xfId="24988"/>
    <cellStyle name="Normal 3 2 5 7 2 2 4" xfId="24989"/>
    <cellStyle name="Normal 3 2 5 7 2 3" xfId="24990"/>
    <cellStyle name="Normal 3 2 5 7 2 3 2" xfId="24991"/>
    <cellStyle name="Normal 3 2 5 7 2 3 2 2" xfId="24992"/>
    <cellStyle name="Normal 3 2 5 7 2 3 3" xfId="24993"/>
    <cellStyle name="Normal 3 2 5 7 2 4" xfId="24994"/>
    <cellStyle name="Normal 3 2 5 7 2 4 2" xfId="24995"/>
    <cellStyle name="Normal 3 2 5 7 2 5" xfId="24996"/>
    <cellStyle name="Normal 3 2 5 7 3" xfId="24997"/>
    <cellStyle name="Normal 3 2 5 7 3 2" xfId="24998"/>
    <cellStyle name="Normal 3 2 5 7 3 2 2" xfId="24999"/>
    <cellStyle name="Normal 3 2 5 7 3 2 2 2" xfId="25000"/>
    <cellStyle name="Normal 3 2 5 7 3 2 3" xfId="25001"/>
    <cellStyle name="Normal 3 2 5 7 3 3" xfId="25002"/>
    <cellStyle name="Normal 3 2 5 7 3 3 2" xfId="25003"/>
    <cellStyle name="Normal 3 2 5 7 3 4" xfId="25004"/>
    <cellStyle name="Normal 3 2 5 7 4" xfId="25005"/>
    <cellStyle name="Normal 3 2 5 7 4 2" xfId="25006"/>
    <cellStyle name="Normal 3 2 5 7 4 2 2" xfId="25007"/>
    <cellStyle name="Normal 3 2 5 7 4 3" xfId="25008"/>
    <cellStyle name="Normal 3 2 5 7 5" xfId="25009"/>
    <cellStyle name="Normal 3 2 5 7 5 2" xfId="25010"/>
    <cellStyle name="Normal 3 2 5 7 6" xfId="25011"/>
    <cellStyle name="Normal 3 2 5 8" xfId="25012"/>
    <cellStyle name="Normal 3 2 5 8 2" xfId="25013"/>
    <cellStyle name="Normal 3 2 5 8 2 2" xfId="25014"/>
    <cellStyle name="Normal 3 2 5 8 2 2 2" xfId="25015"/>
    <cellStyle name="Normal 3 2 5 8 2 2 2 2" xfId="25016"/>
    <cellStyle name="Normal 3 2 5 8 2 2 2 2 2" xfId="25017"/>
    <cellStyle name="Normal 3 2 5 8 2 2 2 3" xfId="25018"/>
    <cellStyle name="Normal 3 2 5 8 2 2 3" xfId="25019"/>
    <cellStyle name="Normal 3 2 5 8 2 2 3 2" xfId="25020"/>
    <cellStyle name="Normal 3 2 5 8 2 2 4" xfId="25021"/>
    <cellStyle name="Normal 3 2 5 8 2 3" xfId="25022"/>
    <cellStyle name="Normal 3 2 5 8 2 3 2" xfId="25023"/>
    <cellStyle name="Normal 3 2 5 8 2 3 2 2" xfId="25024"/>
    <cellStyle name="Normal 3 2 5 8 2 3 3" xfId="25025"/>
    <cellStyle name="Normal 3 2 5 8 2 4" xfId="25026"/>
    <cellStyle name="Normal 3 2 5 8 2 4 2" xfId="25027"/>
    <cellStyle name="Normal 3 2 5 8 2 5" xfId="25028"/>
    <cellStyle name="Normal 3 2 5 8 3" xfId="25029"/>
    <cellStyle name="Normal 3 2 5 8 3 2" xfId="25030"/>
    <cellStyle name="Normal 3 2 5 8 3 2 2" xfId="25031"/>
    <cellStyle name="Normal 3 2 5 8 3 2 2 2" xfId="25032"/>
    <cellStyle name="Normal 3 2 5 8 3 2 3" xfId="25033"/>
    <cellStyle name="Normal 3 2 5 8 3 3" xfId="25034"/>
    <cellStyle name="Normal 3 2 5 8 3 3 2" xfId="25035"/>
    <cellStyle name="Normal 3 2 5 8 3 4" xfId="25036"/>
    <cellStyle name="Normal 3 2 5 8 4" xfId="25037"/>
    <cellStyle name="Normal 3 2 5 8 4 2" xfId="25038"/>
    <cellStyle name="Normal 3 2 5 8 4 2 2" xfId="25039"/>
    <cellStyle name="Normal 3 2 5 8 4 3" xfId="25040"/>
    <cellStyle name="Normal 3 2 5 8 5" xfId="25041"/>
    <cellStyle name="Normal 3 2 5 8 5 2" xfId="25042"/>
    <cellStyle name="Normal 3 2 5 8 6" xfId="25043"/>
    <cellStyle name="Normal 3 2 5 9" xfId="25044"/>
    <cellStyle name="Normal 3 2 5 9 2" xfId="25045"/>
    <cellStyle name="Normal 3 2 5 9 2 2" xfId="25046"/>
    <cellStyle name="Normal 3 2 5 9 2 2 2" xfId="25047"/>
    <cellStyle name="Normal 3 2 5 9 2 2 2 2" xfId="25048"/>
    <cellStyle name="Normal 3 2 5 9 2 2 3" xfId="25049"/>
    <cellStyle name="Normal 3 2 5 9 2 3" xfId="25050"/>
    <cellStyle name="Normal 3 2 5 9 2 3 2" xfId="25051"/>
    <cellStyle name="Normal 3 2 5 9 2 4" xfId="25052"/>
    <cellStyle name="Normal 3 2 5 9 3" xfId="25053"/>
    <cellStyle name="Normal 3 2 5 9 3 2" xfId="25054"/>
    <cellStyle name="Normal 3 2 5 9 3 2 2" xfId="25055"/>
    <cellStyle name="Normal 3 2 5 9 3 3" xfId="25056"/>
    <cellStyle name="Normal 3 2 5 9 4" xfId="25057"/>
    <cellStyle name="Normal 3 2 5 9 4 2" xfId="25058"/>
    <cellStyle name="Normal 3 2 5 9 5" xfId="25059"/>
    <cellStyle name="Normal 3 2 6" xfId="25060"/>
    <cellStyle name="Normal 3 2 6 10" xfId="25061"/>
    <cellStyle name="Normal 3 2 6 2" xfId="25062"/>
    <cellStyle name="Normal 3 2 6 2 2" xfId="25063"/>
    <cellStyle name="Normal 3 2 6 2 2 2" xfId="25064"/>
    <cellStyle name="Normal 3 2 6 2 2 2 2" xfId="25065"/>
    <cellStyle name="Normal 3 2 6 2 2 2 2 2" xfId="25066"/>
    <cellStyle name="Normal 3 2 6 2 2 2 2 2 2" xfId="25067"/>
    <cellStyle name="Normal 3 2 6 2 2 2 2 2 2 2" xfId="25068"/>
    <cellStyle name="Normal 3 2 6 2 2 2 2 2 3" xfId="25069"/>
    <cellStyle name="Normal 3 2 6 2 2 2 2 3" xfId="25070"/>
    <cellStyle name="Normal 3 2 6 2 2 2 2 3 2" xfId="25071"/>
    <cellStyle name="Normal 3 2 6 2 2 2 2 4" xfId="25072"/>
    <cellStyle name="Normal 3 2 6 2 2 2 3" xfId="25073"/>
    <cellStyle name="Normal 3 2 6 2 2 2 3 2" xfId="25074"/>
    <cellStyle name="Normal 3 2 6 2 2 2 3 2 2" xfId="25075"/>
    <cellStyle name="Normal 3 2 6 2 2 2 3 3" xfId="25076"/>
    <cellStyle name="Normal 3 2 6 2 2 2 4" xfId="25077"/>
    <cellStyle name="Normal 3 2 6 2 2 2 4 2" xfId="25078"/>
    <cellStyle name="Normal 3 2 6 2 2 2 5" xfId="25079"/>
    <cellStyle name="Normal 3 2 6 2 2 3" xfId="25080"/>
    <cellStyle name="Normal 3 2 6 2 2 3 2" xfId="25081"/>
    <cellStyle name="Normal 3 2 6 2 2 3 2 2" xfId="25082"/>
    <cellStyle name="Normal 3 2 6 2 2 3 2 2 2" xfId="25083"/>
    <cellStyle name="Normal 3 2 6 2 2 3 2 3" xfId="25084"/>
    <cellStyle name="Normal 3 2 6 2 2 3 3" xfId="25085"/>
    <cellStyle name="Normal 3 2 6 2 2 3 3 2" xfId="25086"/>
    <cellStyle name="Normal 3 2 6 2 2 3 4" xfId="25087"/>
    <cellStyle name="Normal 3 2 6 2 2 4" xfId="25088"/>
    <cellStyle name="Normal 3 2 6 2 2 4 2" xfId="25089"/>
    <cellStyle name="Normal 3 2 6 2 2 4 2 2" xfId="25090"/>
    <cellStyle name="Normal 3 2 6 2 2 4 2 2 2" xfId="25091"/>
    <cellStyle name="Normal 3 2 6 2 2 4 2 3" xfId="25092"/>
    <cellStyle name="Normal 3 2 6 2 2 4 3" xfId="25093"/>
    <cellStyle name="Normal 3 2 6 2 2 4 3 2" xfId="25094"/>
    <cellStyle name="Normal 3 2 6 2 2 4 4" xfId="25095"/>
    <cellStyle name="Normal 3 2 6 2 2 5" xfId="25096"/>
    <cellStyle name="Normal 3 2 6 2 2 5 2" xfId="25097"/>
    <cellStyle name="Normal 3 2 6 2 2 5 2 2" xfId="25098"/>
    <cellStyle name="Normal 3 2 6 2 2 5 3" xfId="25099"/>
    <cellStyle name="Normal 3 2 6 2 2 6" xfId="25100"/>
    <cellStyle name="Normal 3 2 6 2 2 6 2" xfId="25101"/>
    <cellStyle name="Normal 3 2 6 2 2 7" xfId="25102"/>
    <cellStyle name="Normal 3 2 6 2 2 7 2" xfId="25103"/>
    <cellStyle name="Normal 3 2 6 2 2 8" xfId="25104"/>
    <cellStyle name="Normal 3 2 6 2 3" xfId="25105"/>
    <cellStyle name="Normal 3 2 6 2 3 2" xfId="25106"/>
    <cellStyle name="Normal 3 2 6 2 3 2 2" xfId="25107"/>
    <cellStyle name="Normal 3 2 6 2 3 2 2 2" xfId="25108"/>
    <cellStyle name="Normal 3 2 6 2 3 2 2 2 2" xfId="25109"/>
    <cellStyle name="Normal 3 2 6 2 3 2 2 3" xfId="25110"/>
    <cellStyle name="Normal 3 2 6 2 3 2 3" xfId="25111"/>
    <cellStyle name="Normal 3 2 6 2 3 2 3 2" xfId="25112"/>
    <cellStyle name="Normal 3 2 6 2 3 2 4" xfId="25113"/>
    <cellStyle name="Normal 3 2 6 2 3 3" xfId="25114"/>
    <cellStyle name="Normal 3 2 6 2 3 3 2" xfId="25115"/>
    <cellStyle name="Normal 3 2 6 2 3 3 2 2" xfId="25116"/>
    <cellStyle name="Normal 3 2 6 2 3 3 3" xfId="25117"/>
    <cellStyle name="Normal 3 2 6 2 3 4" xfId="25118"/>
    <cellStyle name="Normal 3 2 6 2 3 4 2" xfId="25119"/>
    <cellStyle name="Normal 3 2 6 2 3 5" xfId="25120"/>
    <cellStyle name="Normal 3 2 6 2 4" xfId="25121"/>
    <cellStyle name="Normal 3 2 6 2 4 2" xfId="25122"/>
    <cellStyle name="Normal 3 2 6 2 4 2 2" xfId="25123"/>
    <cellStyle name="Normal 3 2 6 2 4 2 2 2" xfId="25124"/>
    <cellStyle name="Normal 3 2 6 2 4 2 3" xfId="25125"/>
    <cellStyle name="Normal 3 2 6 2 4 3" xfId="25126"/>
    <cellStyle name="Normal 3 2 6 2 4 3 2" xfId="25127"/>
    <cellStyle name="Normal 3 2 6 2 4 4" xfId="25128"/>
    <cellStyle name="Normal 3 2 6 2 5" xfId="25129"/>
    <cellStyle name="Normal 3 2 6 2 5 2" xfId="25130"/>
    <cellStyle name="Normal 3 2 6 2 5 2 2" xfId="25131"/>
    <cellStyle name="Normal 3 2 6 2 5 2 2 2" xfId="25132"/>
    <cellStyle name="Normal 3 2 6 2 5 2 3" xfId="25133"/>
    <cellStyle name="Normal 3 2 6 2 5 3" xfId="25134"/>
    <cellStyle name="Normal 3 2 6 2 5 3 2" xfId="25135"/>
    <cellStyle name="Normal 3 2 6 2 5 4" xfId="25136"/>
    <cellStyle name="Normal 3 2 6 2 6" xfId="25137"/>
    <cellStyle name="Normal 3 2 6 2 6 2" xfId="25138"/>
    <cellStyle name="Normal 3 2 6 2 6 2 2" xfId="25139"/>
    <cellStyle name="Normal 3 2 6 2 6 3" xfId="25140"/>
    <cellStyle name="Normal 3 2 6 2 7" xfId="25141"/>
    <cellStyle name="Normal 3 2 6 2 7 2" xfId="25142"/>
    <cellStyle name="Normal 3 2 6 2 8" xfId="25143"/>
    <cellStyle name="Normal 3 2 6 2 8 2" xfId="25144"/>
    <cellStyle name="Normal 3 2 6 2 9" xfId="25145"/>
    <cellStyle name="Normal 3 2 6 3" xfId="25146"/>
    <cellStyle name="Normal 3 2 6 3 2" xfId="25147"/>
    <cellStyle name="Normal 3 2 6 3 2 2" xfId="25148"/>
    <cellStyle name="Normal 3 2 6 3 2 2 2" xfId="25149"/>
    <cellStyle name="Normal 3 2 6 3 2 2 2 2" xfId="25150"/>
    <cellStyle name="Normal 3 2 6 3 2 2 2 2 2" xfId="25151"/>
    <cellStyle name="Normal 3 2 6 3 2 2 2 3" xfId="25152"/>
    <cellStyle name="Normal 3 2 6 3 2 2 3" xfId="25153"/>
    <cellStyle name="Normal 3 2 6 3 2 2 3 2" xfId="25154"/>
    <cellStyle name="Normal 3 2 6 3 2 2 4" xfId="25155"/>
    <cellStyle name="Normal 3 2 6 3 2 3" xfId="25156"/>
    <cellStyle name="Normal 3 2 6 3 2 3 2" xfId="25157"/>
    <cellStyle name="Normal 3 2 6 3 2 3 2 2" xfId="25158"/>
    <cellStyle name="Normal 3 2 6 3 2 3 3" xfId="25159"/>
    <cellStyle name="Normal 3 2 6 3 2 4" xfId="25160"/>
    <cellStyle name="Normal 3 2 6 3 2 4 2" xfId="25161"/>
    <cellStyle name="Normal 3 2 6 3 2 5" xfId="25162"/>
    <cellStyle name="Normal 3 2 6 3 3" xfId="25163"/>
    <cellStyle name="Normal 3 2 6 3 3 2" xfId="25164"/>
    <cellStyle name="Normal 3 2 6 3 3 2 2" xfId="25165"/>
    <cellStyle name="Normal 3 2 6 3 3 2 2 2" xfId="25166"/>
    <cellStyle name="Normal 3 2 6 3 3 2 3" xfId="25167"/>
    <cellStyle name="Normal 3 2 6 3 3 3" xfId="25168"/>
    <cellStyle name="Normal 3 2 6 3 3 3 2" xfId="25169"/>
    <cellStyle name="Normal 3 2 6 3 3 4" xfId="25170"/>
    <cellStyle name="Normal 3 2 6 3 4" xfId="25171"/>
    <cellStyle name="Normal 3 2 6 3 4 2" xfId="25172"/>
    <cellStyle name="Normal 3 2 6 3 4 2 2" xfId="25173"/>
    <cellStyle name="Normal 3 2 6 3 4 2 2 2" xfId="25174"/>
    <cellStyle name="Normal 3 2 6 3 4 2 3" xfId="25175"/>
    <cellStyle name="Normal 3 2 6 3 4 3" xfId="25176"/>
    <cellStyle name="Normal 3 2 6 3 4 3 2" xfId="25177"/>
    <cellStyle name="Normal 3 2 6 3 4 4" xfId="25178"/>
    <cellStyle name="Normal 3 2 6 3 5" xfId="25179"/>
    <cellStyle name="Normal 3 2 6 3 5 2" xfId="25180"/>
    <cellStyle name="Normal 3 2 6 3 5 2 2" xfId="25181"/>
    <cellStyle name="Normal 3 2 6 3 5 3" xfId="25182"/>
    <cellStyle name="Normal 3 2 6 3 6" xfId="25183"/>
    <cellStyle name="Normal 3 2 6 3 6 2" xfId="25184"/>
    <cellStyle name="Normal 3 2 6 3 7" xfId="25185"/>
    <cellStyle name="Normal 3 2 6 3 7 2" xfId="25186"/>
    <cellStyle name="Normal 3 2 6 3 8" xfId="25187"/>
    <cellStyle name="Normal 3 2 6 4" xfId="25188"/>
    <cellStyle name="Normal 3 2 6 4 2" xfId="25189"/>
    <cellStyle name="Normal 3 2 6 4 2 2" xfId="25190"/>
    <cellStyle name="Normal 3 2 6 4 2 2 2" xfId="25191"/>
    <cellStyle name="Normal 3 2 6 4 2 2 2 2" xfId="25192"/>
    <cellStyle name="Normal 3 2 6 4 2 2 3" xfId="25193"/>
    <cellStyle name="Normal 3 2 6 4 2 3" xfId="25194"/>
    <cellStyle name="Normal 3 2 6 4 2 3 2" xfId="25195"/>
    <cellStyle name="Normal 3 2 6 4 2 4" xfId="25196"/>
    <cellStyle name="Normal 3 2 6 4 3" xfId="25197"/>
    <cellStyle name="Normal 3 2 6 4 3 2" xfId="25198"/>
    <cellStyle name="Normal 3 2 6 4 3 2 2" xfId="25199"/>
    <cellStyle name="Normal 3 2 6 4 3 3" xfId="25200"/>
    <cellStyle name="Normal 3 2 6 4 4" xfId="25201"/>
    <cellStyle name="Normal 3 2 6 4 4 2" xfId="25202"/>
    <cellStyle name="Normal 3 2 6 4 5" xfId="25203"/>
    <cellStyle name="Normal 3 2 6 5" xfId="25204"/>
    <cellStyle name="Normal 3 2 6 5 2" xfId="25205"/>
    <cellStyle name="Normal 3 2 6 5 2 2" xfId="25206"/>
    <cellStyle name="Normal 3 2 6 5 2 2 2" xfId="25207"/>
    <cellStyle name="Normal 3 2 6 5 2 3" xfId="25208"/>
    <cellStyle name="Normal 3 2 6 5 3" xfId="25209"/>
    <cellStyle name="Normal 3 2 6 5 3 2" xfId="25210"/>
    <cellStyle name="Normal 3 2 6 5 4" xfId="25211"/>
    <cellStyle name="Normal 3 2 6 6" xfId="25212"/>
    <cellStyle name="Normal 3 2 6 6 2" xfId="25213"/>
    <cellStyle name="Normal 3 2 6 6 2 2" xfId="25214"/>
    <cellStyle name="Normal 3 2 6 6 2 2 2" xfId="25215"/>
    <cellStyle name="Normal 3 2 6 6 2 3" xfId="25216"/>
    <cellStyle name="Normal 3 2 6 6 3" xfId="25217"/>
    <cellStyle name="Normal 3 2 6 6 3 2" xfId="25218"/>
    <cellStyle name="Normal 3 2 6 6 4" xfId="25219"/>
    <cellStyle name="Normal 3 2 6 7" xfId="25220"/>
    <cellStyle name="Normal 3 2 6 7 2" xfId="25221"/>
    <cellStyle name="Normal 3 2 6 7 2 2" xfId="25222"/>
    <cellStyle name="Normal 3 2 6 7 3" xfId="25223"/>
    <cellStyle name="Normal 3 2 6 8" xfId="25224"/>
    <cellStyle name="Normal 3 2 6 8 2" xfId="25225"/>
    <cellStyle name="Normal 3 2 6 9" xfId="25226"/>
    <cellStyle name="Normal 3 2 6 9 2" xfId="25227"/>
    <cellStyle name="Normal 3 2 7" xfId="25228"/>
    <cellStyle name="Normal 3 2 7 10" xfId="25229"/>
    <cellStyle name="Normal 3 2 7 2" xfId="25230"/>
    <cellStyle name="Normal 3 2 7 2 2" xfId="25231"/>
    <cellStyle name="Normal 3 2 7 2 2 2" xfId="25232"/>
    <cellStyle name="Normal 3 2 7 2 2 2 2" xfId="25233"/>
    <cellStyle name="Normal 3 2 7 2 2 2 2 2" xfId="25234"/>
    <cellStyle name="Normal 3 2 7 2 2 2 2 2 2" xfId="25235"/>
    <cellStyle name="Normal 3 2 7 2 2 2 2 2 2 2" xfId="25236"/>
    <cellStyle name="Normal 3 2 7 2 2 2 2 2 3" xfId="25237"/>
    <cellStyle name="Normal 3 2 7 2 2 2 2 3" xfId="25238"/>
    <cellStyle name="Normal 3 2 7 2 2 2 2 3 2" xfId="25239"/>
    <cellStyle name="Normal 3 2 7 2 2 2 2 4" xfId="25240"/>
    <cellStyle name="Normal 3 2 7 2 2 2 3" xfId="25241"/>
    <cellStyle name="Normal 3 2 7 2 2 2 3 2" xfId="25242"/>
    <cellStyle name="Normal 3 2 7 2 2 2 3 2 2" xfId="25243"/>
    <cellStyle name="Normal 3 2 7 2 2 2 3 3" xfId="25244"/>
    <cellStyle name="Normal 3 2 7 2 2 2 4" xfId="25245"/>
    <cellStyle name="Normal 3 2 7 2 2 2 4 2" xfId="25246"/>
    <cellStyle name="Normal 3 2 7 2 2 2 5" xfId="25247"/>
    <cellStyle name="Normal 3 2 7 2 2 3" xfId="25248"/>
    <cellStyle name="Normal 3 2 7 2 2 3 2" xfId="25249"/>
    <cellStyle name="Normal 3 2 7 2 2 3 2 2" xfId="25250"/>
    <cellStyle name="Normal 3 2 7 2 2 3 2 2 2" xfId="25251"/>
    <cellStyle name="Normal 3 2 7 2 2 3 2 3" xfId="25252"/>
    <cellStyle name="Normal 3 2 7 2 2 3 3" xfId="25253"/>
    <cellStyle name="Normal 3 2 7 2 2 3 3 2" xfId="25254"/>
    <cellStyle name="Normal 3 2 7 2 2 3 4" xfId="25255"/>
    <cellStyle name="Normal 3 2 7 2 2 4" xfId="25256"/>
    <cellStyle name="Normal 3 2 7 2 2 4 2" xfId="25257"/>
    <cellStyle name="Normal 3 2 7 2 2 4 2 2" xfId="25258"/>
    <cellStyle name="Normal 3 2 7 2 2 4 2 2 2" xfId="25259"/>
    <cellStyle name="Normal 3 2 7 2 2 4 2 3" xfId="25260"/>
    <cellStyle name="Normal 3 2 7 2 2 4 3" xfId="25261"/>
    <cellStyle name="Normal 3 2 7 2 2 4 3 2" xfId="25262"/>
    <cellStyle name="Normal 3 2 7 2 2 4 4" xfId="25263"/>
    <cellStyle name="Normal 3 2 7 2 2 5" xfId="25264"/>
    <cellStyle name="Normal 3 2 7 2 2 5 2" xfId="25265"/>
    <cellStyle name="Normal 3 2 7 2 2 5 2 2" xfId="25266"/>
    <cellStyle name="Normal 3 2 7 2 2 5 3" xfId="25267"/>
    <cellStyle name="Normal 3 2 7 2 2 6" xfId="25268"/>
    <cellStyle name="Normal 3 2 7 2 2 6 2" xfId="25269"/>
    <cellStyle name="Normal 3 2 7 2 2 7" xfId="25270"/>
    <cellStyle name="Normal 3 2 7 2 2 7 2" xfId="25271"/>
    <cellStyle name="Normal 3 2 7 2 2 8" xfId="25272"/>
    <cellStyle name="Normal 3 2 7 2 3" xfId="25273"/>
    <cellStyle name="Normal 3 2 7 2 3 2" xfId="25274"/>
    <cellStyle name="Normal 3 2 7 2 3 2 2" xfId="25275"/>
    <cellStyle name="Normal 3 2 7 2 3 2 2 2" xfId="25276"/>
    <cellStyle name="Normal 3 2 7 2 3 2 2 2 2" xfId="25277"/>
    <cellStyle name="Normal 3 2 7 2 3 2 2 3" xfId="25278"/>
    <cellStyle name="Normal 3 2 7 2 3 2 3" xfId="25279"/>
    <cellStyle name="Normal 3 2 7 2 3 2 3 2" xfId="25280"/>
    <cellStyle name="Normal 3 2 7 2 3 2 4" xfId="25281"/>
    <cellStyle name="Normal 3 2 7 2 3 3" xfId="25282"/>
    <cellStyle name="Normal 3 2 7 2 3 3 2" xfId="25283"/>
    <cellStyle name="Normal 3 2 7 2 3 3 2 2" xfId="25284"/>
    <cellStyle name="Normal 3 2 7 2 3 3 3" xfId="25285"/>
    <cellStyle name="Normal 3 2 7 2 3 4" xfId="25286"/>
    <cellStyle name="Normal 3 2 7 2 3 4 2" xfId="25287"/>
    <cellStyle name="Normal 3 2 7 2 3 5" xfId="25288"/>
    <cellStyle name="Normal 3 2 7 2 4" xfId="25289"/>
    <cellStyle name="Normal 3 2 7 2 4 2" xfId="25290"/>
    <cellStyle name="Normal 3 2 7 2 4 2 2" xfId="25291"/>
    <cellStyle name="Normal 3 2 7 2 4 2 2 2" xfId="25292"/>
    <cellStyle name="Normal 3 2 7 2 4 2 3" xfId="25293"/>
    <cellStyle name="Normal 3 2 7 2 4 3" xfId="25294"/>
    <cellStyle name="Normal 3 2 7 2 4 3 2" xfId="25295"/>
    <cellStyle name="Normal 3 2 7 2 4 4" xfId="25296"/>
    <cellStyle name="Normal 3 2 7 2 5" xfId="25297"/>
    <cellStyle name="Normal 3 2 7 2 5 2" xfId="25298"/>
    <cellStyle name="Normal 3 2 7 2 5 2 2" xfId="25299"/>
    <cellStyle name="Normal 3 2 7 2 5 2 2 2" xfId="25300"/>
    <cellStyle name="Normal 3 2 7 2 5 2 3" xfId="25301"/>
    <cellStyle name="Normal 3 2 7 2 5 3" xfId="25302"/>
    <cellStyle name="Normal 3 2 7 2 5 3 2" xfId="25303"/>
    <cellStyle name="Normal 3 2 7 2 5 4" xfId="25304"/>
    <cellStyle name="Normal 3 2 7 2 6" xfId="25305"/>
    <cellStyle name="Normal 3 2 7 2 6 2" xfId="25306"/>
    <cellStyle name="Normal 3 2 7 2 6 2 2" xfId="25307"/>
    <cellStyle name="Normal 3 2 7 2 6 3" xfId="25308"/>
    <cellStyle name="Normal 3 2 7 2 7" xfId="25309"/>
    <cellStyle name="Normal 3 2 7 2 7 2" xfId="25310"/>
    <cellStyle name="Normal 3 2 7 2 8" xfId="25311"/>
    <cellStyle name="Normal 3 2 7 2 8 2" xfId="25312"/>
    <cellStyle name="Normal 3 2 7 2 9" xfId="25313"/>
    <cellStyle name="Normal 3 2 7 3" xfId="25314"/>
    <cellStyle name="Normal 3 2 7 3 2" xfId="25315"/>
    <cellStyle name="Normal 3 2 7 3 2 2" xfId="25316"/>
    <cellStyle name="Normal 3 2 7 3 2 2 2" xfId="25317"/>
    <cellStyle name="Normal 3 2 7 3 2 2 2 2" xfId="25318"/>
    <cellStyle name="Normal 3 2 7 3 2 2 2 2 2" xfId="25319"/>
    <cellStyle name="Normal 3 2 7 3 2 2 2 3" xfId="25320"/>
    <cellStyle name="Normal 3 2 7 3 2 2 3" xfId="25321"/>
    <cellStyle name="Normal 3 2 7 3 2 2 3 2" xfId="25322"/>
    <cellStyle name="Normal 3 2 7 3 2 2 4" xfId="25323"/>
    <cellStyle name="Normal 3 2 7 3 2 3" xfId="25324"/>
    <cellStyle name="Normal 3 2 7 3 2 3 2" xfId="25325"/>
    <cellStyle name="Normal 3 2 7 3 2 3 2 2" xfId="25326"/>
    <cellStyle name="Normal 3 2 7 3 2 3 3" xfId="25327"/>
    <cellStyle name="Normal 3 2 7 3 2 4" xfId="25328"/>
    <cellStyle name="Normal 3 2 7 3 2 4 2" xfId="25329"/>
    <cellStyle name="Normal 3 2 7 3 2 5" xfId="25330"/>
    <cellStyle name="Normal 3 2 7 3 3" xfId="25331"/>
    <cellStyle name="Normal 3 2 7 3 3 2" xfId="25332"/>
    <cellStyle name="Normal 3 2 7 3 3 2 2" xfId="25333"/>
    <cellStyle name="Normal 3 2 7 3 3 2 2 2" xfId="25334"/>
    <cellStyle name="Normal 3 2 7 3 3 2 3" xfId="25335"/>
    <cellStyle name="Normal 3 2 7 3 3 3" xfId="25336"/>
    <cellStyle name="Normal 3 2 7 3 3 3 2" xfId="25337"/>
    <cellStyle name="Normal 3 2 7 3 3 4" xfId="25338"/>
    <cellStyle name="Normal 3 2 7 3 4" xfId="25339"/>
    <cellStyle name="Normal 3 2 7 3 4 2" xfId="25340"/>
    <cellStyle name="Normal 3 2 7 3 4 2 2" xfId="25341"/>
    <cellStyle name="Normal 3 2 7 3 4 2 2 2" xfId="25342"/>
    <cellStyle name="Normal 3 2 7 3 4 2 3" xfId="25343"/>
    <cellStyle name="Normal 3 2 7 3 4 3" xfId="25344"/>
    <cellStyle name="Normal 3 2 7 3 4 3 2" xfId="25345"/>
    <cellStyle name="Normal 3 2 7 3 4 4" xfId="25346"/>
    <cellStyle name="Normal 3 2 7 3 5" xfId="25347"/>
    <cellStyle name="Normal 3 2 7 3 5 2" xfId="25348"/>
    <cellStyle name="Normal 3 2 7 3 5 2 2" xfId="25349"/>
    <cellStyle name="Normal 3 2 7 3 5 3" xfId="25350"/>
    <cellStyle name="Normal 3 2 7 3 6" xfId="25351"/>
    <cellStyle name="Normal 3 2 7 3 6 2" xfId="25352"/>
    <cellStyle name="Normal 3 2 7 3 7" xfId="25353"/>
    <cellStyle name="Normal 3 2 7 3 7 2" xfId="25354"/>
    <cellStyle name="Normal 3 2 7 3 8" xfId="25355"/>
    <cellStyle name="Normal 3 2 7 4" xfId="25356"/>
    <cellStyle name="Normal 3 2 7 4 2" xfId="25357"/>
    <cellStyle name="Normal 3 2 7 4 2 2" xfId="25358"/>
    <cellStyle name="Normal 3 2 7 4 2 2 2" xfId="25359"/>
    <cellStyle name="Normal 3 2 7 4 2 2 2 2" xfId="25360"/>
    <cellStyle name="Normal 3 2 7 4 2 2 3" xfId="25361"/>
    <cellStyle name="Normal 3 2 7 4 2 3" xfId="25362"/>
    <cellStyle name="Normal 3 2 7 4 2 3 2" xfId="25363"/>
    <cellStyle name="Normal 3 2 7 4 2 4" xfId="25364"/>
    <cellStyle name="Normal 3 2 7 4 3" xfId="25365"/>
    <cellStyle name="Normal 3 2 7 4 3 2" xfId="25366"/>
    <cellStyle name="Normal 3 2 7 4 3 2 2" xfId="25367"/>
    <cellStyle name="Normal 3 2 7 4 3 3" xfId="25368"/>
    <cellStyle name="Normal 3 2 7 4 4" xfId="25369"/>
    <cellStyle name="Normal 3 2 7 4 4 2" xfId="25370"/>
    <cellStyle name="Normal 3 2 7 4 5" xfId="25371"/>
    <cellStyle name="Normal 3 2 7 5" xfId="25372"/>
    <cellStyle name="Normal 3 2 7 5 2" xfId="25373"/>
    <cellStyle name="Normal 3 2 7 5 2 2" xfId="25374"/>
    <cellStyle name="Normal 3 2 7 5 2 2 2" xfId="25375"/>
    <cellStyle name="Normal 3 2 7 5 2 3" xfId="25376"/>
    <cellStyle name="Normal 3 2 7 5 3" xfId="25377"/>
    <cellStyle name="Normal 3 2 7 5 3 2" xfId="25378"/>
    <cellStyle name="Normal 3 2 7 5 4" xfId="25379"/>
    <cellStyle name="Normal 3 2 7 6" xfId="25380"/>
    <cellStyle name="Normal 3 2 7 6 2" xfId="25381"/>
    <cellStyle name="Normal 3 2 7 6 2 2" xfId="25382"/>
    <cellStyle name="Normal 3 2 7 6 2 2 2" xfId="25383"/>
    <cellStyle name="Normal 3 2 7 6 2 3" xfId="25384"/>
    <cellStyle name="Normal 3 2 7 6 3" xfId="25385"/>
    <cellStyle name="Normal 3 2 7 6 3 2" xfId="25386"/>
    <cellStyle name="Normal 3 2 7 6 4" xfId="25387"/>
    <cellStyle name="Normal 3 2 7 7" xfId="25388"/>
    <cellStyle name="Normal 3 2 7 7 2" xfId="25389"/>
    <cellStyle name="Normal 3 2 7 7 2 2" xfId="25390"/>
    <cellStyle name="Normal 3 2 7 7 3" xfId="25391"/>
    <cellStyle name="Normal 3 2 7 8" xfId="25392"/>
    <cellStyle name="Normal 3 2 7 8 2" xfId="25393"/>
    <cellStyle name="Normal 3 2 7 9" xfId="25394"/>
    <cellStyle name="Normal 3 2 7 9 2" xfId="25395"/>
    <cellStyle name="Normal 3 2 8" xfId="25396"/>
    <cellStyle name="Normal 3 2 8 10" xfId="25397"/>
    <cellStyle name="Normal 3 2 8 2" xfId="25398"/>
    <cellStyle name="Normal 3 2 8 2 2" xfId="25399"/>
    <cellStyle name="Normal 3 2 8 2 2 2" xfId="25400"/>
    <cellStyle name="Normal 3 2 8 2 2 2 2" xfId="25401"/>
    <cellStyle name="Normal 3 2 8 2 2 2 2 2" xfId="25402"/>
    <cellStyle name="Normal 3 2 8 2 2 2 2 2 2" xfId="25403"/>
    <cellStyle name="Normal 3 2 8 2 2 2 2 2 2 2" xfId="25404"/>
    <cellStyle name="Normal 3 2 8 2 2 2 2 2 3" xfId="25405"/>
    <cellStyle name="Normal 3 2 8 2 2 2 2 3" xfId="25406"/>
    <cellStyle name="Normal 3 2 8 2 2 2 2 3 2" xfId="25407"/>
    <cellStyle name="Normal 3 2 8 2 2 2 2 4" xfId="25408"/>
    <cellStyle name="Normal 3 2 8 2 2 2 3" xfId="25409"/>
    <cellStyle name="Normal 3 2 8 2 2 2 3 2" xfId="25410"/>
    <cellStyle name="Normal 3 2 8 2 2 2 3 2 2" xfId="25411"/>
    <cellStyle name="Normal 3 2 8 2 2 2 3 3" xfId="25412"/>
    <cellStyle name="Normal 3 2 8 2 2 2 4" xfId="25413"/>
    <cellStyle name="Normal 3 2 8 2 2 2 4 2" xfId="25414"/>
    <cellStyle name="Normal 3 2 8 2 2 2 5" xfId="25415"/>
    <cellStyle name="Normal 3 2 8 2 2 3" xfId="25416"/>
    <cellStyle name="Normal 3 2 8 2 2 3 2" xfId="25417"/>
    <cellStyle name="Normal 3 2 8 2 2 3 2 2" xfId="25418"/>
    <cellStyle name="Normal 3 2 8 2 2 3 2 2 2" xfId="25419"/>
    <cellStyle name="Normal 3 2 8 2 2 3 2 3" xfId="25420"/>
    <cellStyle name="Normal 3 2 8 2 2 3 3" xfId="25421"/>
    <cellStyle name="Normal 3 2 8 2 2 3 3 2" xfId="25422"/>
    <cellStyle name="Normal 3 2 8 2 2 3 4" xfId="25423"/>
    <cellStyle name="Normal 3 2 8 2 2 4" xfId="25424"/>
    <cellStyle name="Normal 3 2 8 2 2 4 2" xfId="25425"/>
    <cellStyle name="Normal 3 2 8 2 2 4 2 2" xfId="25426"/>
    <cellStyle name="Normal 3 2 8 2 2 4 2 2 2" xfId="25427"/>
    <cellStyle name="Normal 3 2 8 2 2 4 2 3" xfId="25428"/>
    <cellStyle name="Normal 3 2 8 2 2 4 3" xfId="25429"/>
    <cellStyle name="Normal 3 2 8 2 2 4 3 2" xfId="25430"/>
    <cellStyle name="Normal 3 2 8 2 2 4 4" xfId="25431"/>
    <cellStyle name="Normal 3 2 8 2 2 5" xfId="25432"/>
    <cellStyle name="Normal 3 2 8 2 2 5 2" xfId="25433"/>
    <cellStyle name="Normal 3 2 8 2 2 5 2 2" xfId="25434"/>
    <cellStyle name="Normal 3 2 8 2 2 5 3" xfId="25435"/>
    <cellStyle name="Normal 3 2 8 2 2 6" xfId="25436"/>
    <cellStyle name="Normal 3 2 8 2 2 6 2" xfId="25437"/>
    <cellStyle name="Normal 3 2 8 2 2 7" xfId="25438"/>
    <cellStyle name="Normal 3 2 8 2 2 7 2" xfId="25439"/>
    <cellStyle name="Normal 3 2 8 2 2 8" xfId="25440"/>
    <cellStyle name="Normal 3 2 8 2 3" xfId="25441"/>
    <cellStyle name="Normal 3 2 8 2 3 2" xfId="25442"/>
    <cellStyle name="Normal 3 2 8 2 3 2 2" xfId="25443"/>
    <cellStyle name="Normal 3 2 8 2 3 2 2 2" xfId="25444"/>
    <cellStyle name="Normal 3 2 8 2 3 2 2 2 2" xfId="25445"/>
    <cellStyle name="Normal 3 2 8 2 3 2 2 3" xfId="25446"/>
    <cellStyle name="Normal 3 2 8 2 3 2 3" xfId="25447"/>
    <cellStyle name="Normal 3 2 8 2 3 2 3 2" xfId="25448"/>
    <cellStyle name="Normal 3 2 8 2 3 2 4" xfId="25449"/>
    <cellStyle name="Normal 3 2 8 2 3 3" xfId="25450"/>
    <cellStyle name="Normal 3 2 8 2 3 3 2" xfId="25451"/>
    <cellStyle name="Normal 3 2 8 2 3 3 2 2" xfId="25452"/>
    <cellStyle name="Normal 3 2 8 2 3 3 3" xfId="25453"/>
    <cellStyle name="Normal 3 2 8 2 3 4" xfId="25454"/>
    <cellStyle name="Normal 3 2 8 2 3 4 2" xfId="25455"/>
    <cellStyle name="Normal 3 2 8 2 3 5" xfId="25456"/>
    <cellStyle name="Normal 3 2 8 2 4" xfId="25457"/>
    <cellStyle name="Normal 3 2 8 2 4 2" xfId="25458"/>
    <cellStyle name="Normal 3 2 8 2 4 2 2" xfId="25459"/>
    <cellStyle name="Normal 3 2 8 2 4 2 2 2" xfId="25460"/>
    <cellStyle name="Normal 3 2 8 2 4 2 3" xfId="25461"/>
    <cellStyle name="Normal 3 2 8 2 4 3" xfId="25462"/>
    <cellStyle name="Normal 3 2 8 2 4 3 2" xfId="25463"/>
    <cellStyle name="Normal 3 2 8 2 4 4" xfId="25464"/>
    <cellStyle name="Normal 3 2 8 2 5" xfId="25465"/>
    <cellStyle name="Normal 3 2 8 2 5 2" xfId="25466"/>
    <cellStyle name="Normal 3 2 8 2 5 2 2" xfId="25467"/>
    <cellStyle name="Normal 3 2 8 2 5 2 2 2" xfId="25468"/>
    <cellStyle name="Normal 3 2 8 2 5 2 3" xfId="25469"/>
    <cellStyle name="Normal 3 2 8 2 5 3" xfId="25470"/>
    <cellStyle name="Normal 3 2 8 2 5 3 2" xfId="25471"/>
    <cellStyle name="Normal 3 2 8 2 5 4" xfId="25472"/>
    <cellStyle name="Normal 3 2 8 2 6" xfId="25473"/>
    <cellStyle name="Normal 3 2 8 2 6 2" xfId="25474"/>
    <cellStyle name="Normal 3 2 8 2 6 2 2" xfId="25475"/>
    <cellStyle name="Normal 3 2 8 2 6 3" xfId="25476"/>
    <cellStyle name="Normal 3 2 8 2 7" xfId="25477"/>
    <cellStyle name="Normal 3 2 8 2 7 2" xfId="25478"/>
    <cellStyle name="Normal 3 2 8 2 8" xfId="25479"/>
    <cellStyle name="Normal 3 2 8 2 8 2" xfId="25480"/>
    <cellStyle name="Normal 3 2 8 2 9" xfId="25481"/>
    <cellStyle name="Normal 3 2 8 3" xfId="25482"/>
    <cellStyle name="Normal 3 2 8 3 2" xfId="25483"/>
    <cellStyle name="Normal 3 2 8 3 2 2" xfId="25484"/>
    <cellStyle name="Normal 3 2 8 3 2 2 2" xfId="25485"/>
    <cellStyle name="Normal 3 2 8 3 2 2 2 2" xfId="25486"/>
    <cellStyle name="Normal 3 2 8 3 2 2 2 2 2" xfId="25487"/>
    <cellStyle name="Normal 3 2 8 3 2 2 2 3" xfId="25488"/>
    <cellStyle name="Normal 3 2 8 3 2 2 3" xfId="25489"/>
    <cellStyle name="Normal 3 2 8 3 2 2 3 2" xfId="25490"/>
    <cellStyle name="Normal 3 2 8 3 2 2 4" xfId="25491"/>
    <cellStyle name="Normal 3 2 8 3 2 3" xfId="25492"/>
    <cellStyle name="Normal 3 2 8 3 2 3 2" xfId="25493"/>
    <cellStyle name="Normal 3 2 8 3 2 3 2 2" xfId="25494"/>
    <cellStyle name="Normal 3 2 8 3 2 3 3" xfId="25495"/>
    <cellStyle name="Normal 3 2 8 3 2 4" xfId="25496"/>
    <cellStyle name="Normal 3 2 8 3 2 4 2" xfId="25497"/>
    <cellStyle name="Normal 3 2 8 3 2 5" xfId="25498"/>
    <cellStyle name="Normal 3 2 8 3 3" xfId="25499"/>
    <cellStyle name="Normal 3 2 8 3 3 2" xfId="25500"/>
    <cellStyle name="Normal 3 2 8 3 3 2 2" xfId="25501"/>
    <cellStyle name="Normal 3 2 8 3 3 2 2 2" xfId="25502"/>
    <cellStyle name="Normal 3 2 8 3 3 2 3" xfId="25503"/>
    <cellStyle name="Normal 3 2 8 3 3 3" xfId="25504"/>
    <cellStyle name="Normal 3 2 8 3 3 3 2" xfId="25505"/>
    <cellStyle name="Normal 3 2 8 3 3 4" xfId="25506"/>
    <cellStyle name="Normal 3 2 8 3 4" xfId="25507"/>
    <cellStyle name="Normal 3 2 8 3 4 2" xfId="25508"/>
    <cellStyle name="Normal 3 2 8 3 4 2 2" xfId="25509"/>
    <cellStyle name="Normal 3 2 8 3 4 2 2 2" xfId="25510"/>
    <cellStyle name="Normal 3 2 8 3 4 2 3" xfId="25511"/>
    <cellStyle name="Normal 3 2 8 3 4 3" xfId="25512"/>
    <cellStyle name="Normal 3 2 8 3 4 3 2" xfId="25513"/>
    <cellStyle name="Normal 3 2 8 3 4 4" xfId="25514"/>
    <cellStyle name="Normal 3 2 8 3 5" xfId="25515"/>
    <cellStyle name="Normal 3 2 8 3 5 2" xfId="25516"/>
    <cellStyle name="Normal 3 2 8 3 5 2 2" xfId="25517"/>
    <cellStyle name="Normal 3 2 8 3 5 3" xfId="25518"/>
    <cellStyle name="Normal 3 2 8 3 6" xfId="25519"/>
    <cellStyle name="Normal 3 2 8 3 6 2" xfId="25520"/>
    <cellStyle name="Normal 3 2 8 3 7" xfId="25521"/>
    <cellStyle name="Normal 3 2 8 3 7 2" xfId="25522"/>
    <cellStyle name="Normal 3 2 8 3 8" xfId="25523"/>
    <cellStyle name="Normal 3 2 8 4" xfId="25524"/>
    <cellStyle name="Normal 3 2 8 4 2" xfId="25525"/>
    <cellStyle name="Normal 3 2 8 4 2 2" xfId="25526"/>
    <cellStyle name="Normal 3 2 8 4 2 2 2" xfId="25527"/>
    <cellStyle name="Normal 3 2 8 4 2 2 2 2" xfId="25528"/>
    <cellStyle name="Normal 3 2 8 4 2 2 3" xfId="25529"/>
    <cellStyle name="Normal 3 2 8 4 2 3" xfId="25530"/>
    <cellStyle name="Normal 3 2 8 4 2 3 2" xfId="25531"/>
    <cellStyle name="Normal 3 2 8 4 2 4" xfId="25532"/>
    <cellStyle name="Normal 3 2 8 4 3" xfId="25533"/>
    <cellStyle name="Normal 3 2 8 4 3 2" xfId="25534"/>
    <cellStyle name="Normal 3 2 8 4 3 2 2" xfId="25535"/>
    <cellStyle name="Normal 3 2 8 4 3 3" xfId="25536"/>
    <cellStyle name="Normal 3 2 8 4 4" xfId="25537"/>
    <cellStyle name="Normal 3 2 8 4 4 2" xfId="25538"/>
    <cellStyle name="Normal 3 2 8 4 5" xfId="25539"/>
    <cellStyle name="Normal 3 2 8 5" xfId="25540"/>
    <cellStyle name="Normal 3 2 8 5 2" xfId="25541"/>
    <cellStyle name="Normal 3 2 8 5 2 2" xfId="25542"/>
    <cellStyle name="Normal 3 2 8 5 2 2 2" xfId="25543"/>
    <cellStyle name="Normal 3 2 8 5 2 3" xfId="25544"/>
    <cellStyle name="Normal 3 2 8 5 3" xfId="25545"/>
    <cellStyle name="Normal 3 2 8 5 3 2" xfId="25546"/>
    <cellStyle name="Normal 3 2 8 5 4" xfId="25547"/>
    <cellStyle name="Normal 3 2 8 6" xfId="25548"/>
    <cellStyle name="Normal 3 2 8 6 2" xfId="25549"/>
    <cellStyle name="Normal 3 2 8 6 2 2" xfId="25550"/>
    <cellStyle name="Normal 3 2 8 6 2 2 2" xfId="25551"/>
    <cellStyle name="Normal 3 2 8 6 2 3" xfId="25552"/>
    <cellStyle name="Normal 3 2 8 6 3" xfId="25553"/>
    <cellStyle name="Normal 3 2 8 6 3 2" xfId="25554"/>
    <cellStyle name="Normal 3 2 8 6 4" xfId="25555"/>
    <cellStyle name="Normal 3 2 8 7" xfId="25556"/>
    <cellStyle name="Normal 3 2 8 7 2" xfId="25557"/>
    <cellStyle name="Normal 3 2 8 7 2 2" xfId="25558"/>
    <cellStyle name="Normal 3 2 8 7 3" xfId="25559"/>
    <cellStyle name="Normal 3 2 8 8" xfId="25560"/>
    <cellStyle name="Normal 3 2 8 8 2" xfId="25561"/>
    <cellStyle name="Normal 3 2 8 9" xfId="25562"/>
    <cellStyle name="Normal 3 2 8 9 2" xfId="25563"/>
    <cellStyle name="Normal 3 2 9" xfId="25564"/>
    <cellStyle name="Normal 3 2 9 2" xfId="25565"/>
    <cellStyle name="Normal 3 2 9 2 2" xfId="25566"/>
    <cellStyle name="Normal 3 2 9 2 2 2" xfId="25567"/>
    <cellStyle name="Normal 3 2 9 2 2 2 2" xfId="25568"/>
    <cellStyle name="Normal 3 2 9 2 2 2 2 2" xfId="25569"/>
    <cellStyle name="Normal 3 2 9 2 2 2 2 2 2" xfId="25570"/>
    <cellStyle name="Normal 3 2 9 2 2 2 2 3" xfId="25571"/>
    <cellStyle name="Normal 3 2 9 2 2 2 3" xfId="25572"/>
    <cellStyle name="Normal 3 2 9 2 2 2 3 2" xfId="25573"/>
    <cellStyle name="Normal 3 2 9 2 2 2 4" xfId="25574"/>
    <cellStyle name="Normal 3 2 9 2 2 3" xfId="25575"/>
    <cellStyle name="Normal 3 2 9 2 2 3 2" xfId="25576"/>
    <cellStyle name="Normal 3 2 9 2 2 3 2 2" xfId="25577"/>
    <cellStyle name="Normal 3 2 9 2 2 3 3" xfId="25578"/>
    <cellStyle name="Normal 3 2 9 2 2 4" xfId="25579"/>
    <cellStyle name="Normal 3 2 9 2 2 4 2" xfId="25580"/>
    <cellStyle name="Normal 3 2 9 2 2 5" xfId="25581"/>
    <cellStyle name="Normal 3 2 9 2 3" xfId="25582"/>
    <cellStyle name="Normal 3 2 9 2 3 2" xfId="25583"/>
    <cellStyle name="Normal 3 2 9 2 3 2 2" xfId="25584"/>
    <cellStyle name="Normal 3 2 9 2 3 2 2 2" xfId="25585"/>
    <cellStyle name="Normal 3 2 9 2 3 2 3" xfId="25586"/>
    <cellStyle name="Normal 3 2 9 2 3 3" xfId="25587"/>
    <cellStyle name="Normal 3 2 9 2 3 3 2" xfId="25588"/>
    <cellStyle name="Normal 3 2 9 2 3 4" xfId="25589"/>
    <cellStyle name="Normal 3 2 9 2 4" xfId="25590"/>
    <cellStyle name="Normal 3 2 9 2 4 2" xfId="25591"/>
    <cellStyle name="Normal 3 2 9 2 4 2 2" xfId="25592"/>
    <cellStyle name="Normal 3 2 9 2 4 2 2 2" xfId="25593"/>
    <cellStyle name="Normal 3 2 9 2 4 2 3" xfId="25594"/>
    <cellStyle name="Normal 3 2 9 2 4 3" xfId="25595"/>
    <cellStyle name="Normal 3 2 9 2 4 3 2" xfId="25596"/>
    <cellStyle name="Normal 3 2 9 2 4 4" xfId="25597"/>
    <cellStyle name="Normal 3 2 9 2 5" xfId="25598"/>
    <cellStyle name="Normal 3 2 9 2 5 2" xfId="25599"/>
    <cellStyle name="Normal 3 2 9 2 5 2 2" xfId="25600"/>
    <cellStyle name="Normal 3 2 9 2 5 3" xfId="25601"/>
    <cellStyle name="Normal 3 2 9 2 6" xfId="25602"/>
    <cellStyle name="Normal 3 2 9 2 6 2" xfId="25603"/>
    <cellStyle name="Normal 3 2 9 2 7" xfId="25604"/>
    <cellStyle name="Normal 3 2 9 2 7 2" xfId="25605"/>
    <cellStyle name="Normal 3 2 9 2 8" xfId="25606"/>
    <cellStyle name="Normal 3 2 9 3" xfId="25607"/>
    <cellStyle name="Normal 3 2 9 3 2" xfId="25608"/>
    <cellStyle name="Normal 3 2 9 3 2 2" xfId="25609"/>
    <cellStyle name="Normal 3 2 9 3 2 2 2" xfId="25610"/>
    <cellStyle name="Normal 3 2 9 3 2 2 2 2" xfId="25611"/>
    <cellStyle name="Normal 3 2 9 3 2 2 3" xfId="25612"/>
    <cellStyle name="Normal 3 2 9 3 2 3" xfId="25613"/>
    <cellStyle name="Normal 3 2 9 3 2 3 2" xfId="25614"/>
    <cellStyle name="Normal 3 2 9 3 2 4" xfId="25615"/>
    <cellStyle name="Normal 3 2 9 3 3" xfId="25616"/>
    <cellStyle name="Normal 3 2 9 3 3 2" xfId="25617"/>
    <cellStyle name="Normal 3 2 9 3 3 2 2" xfId="25618"/>
    <cellStyle name="Normal 3 2 9 3 3 3" xfId="25619"/>
    <cellStyle name="Normal 3 2 9 3 4" xfId="25620"/>
    <cellStyle name="Normal 3 2 9 3 4 2" xfId="25621"/>
    <cellStyle name="Normal 3 2 9 3 5" xfId="25622"/>
    <cellStyle name="Normal 3 2 9 4" xfId="25623"/>
    <cellStyle name="Normal 3 2 9 4 2" xfId="25624"/>
    <cellStyle name="Normal 3 2 9 4 2 2" xfId="25625"/>
    <cellStyle name="Normal 3 2 9 4 2 2 2" xfId="25626"/>
    <cellStyle name="Normal 3 2 9 4 2 3" xfId="25627"/>
    <cellStyle name="Normal 3 2 9 4 3" xfId="25628"/>
    <cellStyle name="Normal 3 2 9 4 3 2" xfId="25629"/>
    <cellStyle name="Normal 3 2 9 4 4" xfId="25630"/>
    <cellStyle name="Normal 3 2 9 5" xfId="25631"/>
    <cellStyle name="Normal 3 2 9 5 2" xfId="25632"/>
    <cellStyle name="Normal 3 2 9 5 2 2" xfId="25633"/>
    <cellStyle name="Normal 3 2 9 5 2 2 2" xfId="25634"/>
    <cellStyle name="Normal 3 2 9 5 2 3" xfId="25635"/>
    <cellStyle name="Normal 3 2 9 5 3" xfId="25636"/>
    <cellStyle name="Normal 3 2 9 5 3 2" xfId="25637"/>
    <cellStyle name="Normal 3 2 9 5 4" xfId="25638"/>
    <cellStyle name="Normal 3 2 9 6" xfId="25639"/>
    <cellStyle name="Normal 3 2 9 6 2" xfId="25640"/>
    <cellStyle name="Normal 3 2 9 6 2 2" xfId="25641"/>
    <cellStyle name="Normal 3 2 9 6 3" xfId="25642"/>
    <cellStyle name="Normal 3 2 9 7" xfId="25643"/>
    <cellStyle name="Normal 3 2 9 7 2" xfId="25644"/>
    <cellStyle name="Normal 3 2 9 8" xfId="25645"/>
    <cellStyle name="Normal 3 2 9 8 2" xfId="25646"/>
    <cellStyle name="Normal 3 2 9 9" xfId="25647"/>
    <cellStyle name="Normal 3 2_Sheet1" xfId="25648"/>
    <cellStyle name="Normal 3 20" xfId="25649"/>
    <cellStyle name="Normal 3 20 2" xfId="25650"/>
    <cellStyle name="Normal 3 21" xfId="25651"/>
    <cellStyle name="Normal 3 21 2" xfId="25652"/>
    <cellStyle name="Normal 3 22" xfId="25653"/>
    <cellStyle name="Normal 3 22 2" xfId="25654"/>
    <cellStyle name="Normal 3 23" xfId="25655"/>
    <cellStyle name="Normal 3 23 2" xfId="25656"/>
    <cellStyle name="Normal 3 24" xfId="25657"/>
    <cellStyle name="Normal 3 24 2" xfId="25658"/>
    <cellStyle name="Normal 3 25" xfId="25659"/>
    <cellStyle name="Normal 3 25 2" xfId="25660"/>
    <cellStyle name="Normal 3 26" xfId="25661"/>
    <cellStyle name="Normal 3 26 2" xfId="25662"/>
    <cellStyle name="Normal 3 27" xfId="25663"/>
    <cellStyle name="Normal 3 28" xfId="25664"/>
    <cellStyle name="Normal 3 29" xfId="25665"/>
    <cellStyle name="Normal 3 3" xfId="1272"/>
    <cellStyle name="Normal 3 3 10" xfId="25666"/>
    <cellStyle name="Normal 3 3 10 2" xfId="25667"/>
    <cellStyle name="Normal 3 3 10 2 2" xfId="25668"/>
    <cellStyle name="Normal 3 3 10 2 2 2" xfId="25669"/>
    <cellStyle name="Normal 3 3 10 2 2 2 2" xfId="25670"/>
    <cellStyle name="Normal 3 3 10 2 2 2 2 2" xfId="25671"/>
    <cellStyle name="Normal 3 3 10 2 2 2 3" xfId="25672"/>
    <cellStyle name="Normal 3 3 10 2 2 3" xfId="25673"/>
    <cellStyle name="Normal 3 3 10 2 2 3 2" xfId="25674"/>
    <cellStyle name="Normal 3 3 10 2 2 4" xfId="25675"/>
    <cellStyle name="Normal 3 3 10 2 3" xfId="25676"/>
    <cellStyle name="Normal 3 3 10 2 3 2" xfId="25677"/>
    <cellStyle name="Normal 3 3 10 2 3 2 2" xfId="25678"/>
    <cellStyle name="Normal 3 3 10 2 3 3" xfId="25679"/>
    <cellStyle name="Normal 3 3 10 2 4" xfId="25680"/>
    <cellStyle name="Normal 3 3 10 2 4 2" xfId="25681"/>
    <cellStyle name="Normal 3 3 10 2 5" xfId="25682"/>
    <cellStyle name="Normal 3 3 10 3" xfId="25683"/>
    <cellStyle name="Normal 3 3 10 3 2" xfId="25684"/>
    <cellStyle name="Normal 3 3 10 3 2 2" xfId="25685"/>
    <cellStyle name="Normal 3 3 10 3 2 2 2" xfId="25686"/>
    <cellStyle name="Normal 3 3 10 3 2 3" xfId="25687"/>
    <cellStyle name="Normal 3 3 10 3 3" xfId="25688"/>
    <cellStyle name="Normal 3 3 10 3 3 2" xfId="25689"/>
    <cellStyle name="Normal 3 3 10 3 4" xfId="25690"/>
    <cellStyle name="Normal 3 3 10 4" xfId="25691"/>
    <cellStyle name="Normal 3 3 10 4 2" xfId="25692"/>
    <cellStyle name="Normal 3 3 10 4 2 2" xfId="25693"/>
    <cellStyle name="Normal 3 3 10 4 2 2 2" xfId="25694"/>
    <cellStyle name="Normal 3 3 10 4 2 3" xfId="25695"/>
    <cellStyle name="Normal 3 3 10 4 3" xfId="25696"/>
    <cellStyle name="Normal 3 3 10 4 3 2" xfId="25697"/>
    <cellStyle name="Normal 3 3 10 4 4" xfId="25698"/>
    <cellStyle name="Normal 3 3 10 5" xfId="25699"/>
    <cellStyle name="Normal 3 3 10 5 2" xfId="25700"/>
    <cellStyle name="Normal 3 3 10 5 2 2" xfId="25701"/>
    <cellStyle name="Normal 3 3 10 5 3" xfId="25702"/>
    <cellStyle name="Normal 3 3 10 6" xfId="25703"/>
    <cellStyle name="Normal 3 3 10 6 2" xfId="25704"/>
    <cellStyle name="Normal 3 3 10 7" xfId="25705"/>
    <cellStyle name="Normal 3 3 10 7 2" xfId="25706"/>
    <cellStyle name="Normal 3 3 10 8" xfId="25707"/>
    <cellStyle name="Normal 3 3 11" xfId="25708"/>
    <cellStyle name="Normal 3 3 11 2" xfId="25709"/>
    <cellStyle name="Normal 3 3 11 2 2" xfId="25710"/>
    <cellStyle name="Normal 3 3 11 2 2 2" xfId="25711"/>
    <cellStyle name="Normal 3 3 11 2 2 2 2" xfId="25712"/>
    <cellStyle name="Normal 3 3 11 2 2 2 2 2" xfId="25713"/>
    <cellStyle name="Normal 3 3 11 2 2 2 3" xfId="25714"/>
    <cellStyle name="Normal 3 3 11 2 2 3" xfId="25715"/>
    <cellStyle name="Normal 3 3 11 2 2 3 2" xfId="25716"/>
    <cellStyle name="Normal 3 3 11 2 2 4" xfId="25717"/>
    <cellStyle name="Normal 3 3 11 2 3" xfId="25718"/>
    <cellStyle name="Normal 3 3 11 2 3 2" xfId="25719"/>
    <cellStyle name="Normal 3 3 11 2 3 2 2" xfId="25720"/>
    <cellStyle name="Normal 3 3 11 2 3 3" xfId="25721"/>
    <cellStyle name="Normal 3 3 11 2 4" xfId="25722"/>
    <cellStyle name="Normal 3 3 11 2 4 2" xfId="25723"/>
    <cellStyle name="Normal 3 3 11 2 5" xfId="25724"/>
    <cellStyle name="Normal 3 3 11 3" xfId="25725"/>
    <cellStyle name="Normal 3 3 11 3 2" xfId="25726"/>
    <cellStyle name="Normal 3 3 11 3 2 2" xfId="25727"/>
    <cellStyle name="Normal 3 3 11 3 2 2 2" xfId="25728"/>
    <cellStyle name="Normal 3 3 11 3 2 3" xfId="25729"/>
    <cellStyle name="Normal 3 3 11 3 3" xfId="25730"/>
    <cellStyle name="Normal 3 3 11 3 3 2" xfId="25731"/>
    <cellStyle name="Normal 3 3 11 3 4" xfId="25732"/>
    <cellStyle name="Normal 3 3 11 4" xfId="25733"/>
    <cellStyle name="Normal 3 3 11 4 2" xfId="25734"/>
    <cellStyle name="Normal 3 3 11 4 2 2" xfId="25735"/>
    <cellStyle name="Normal 3 3 11 4 3" xfId="25736"/>
    <cellStyle name="Normal 3 3 11 5" xfId="25737"/>
    <cellStyle name="Normal 3 3 11 5 2" xfId="25738"/>
    <cellStyle name="Normal 3 3 11 6" xfId="25739"/>
    <cellStyle name="Normal 3 3 12" xfId="25740"/>
    <cellStyle name="Normal 3 3 12 2" xfId="25741"/>
    <cellStyle name="Normal 3 3 12 2 2" xfId="25742"/>
    <cellStyle name="Normal 3 3 12 2 2 2" xfId="25743"/>
    <cellStyle name="Normal 3 3 12 2 2 2 2" xfId="25744"/>
    <cellStyle name="Normal 3 3 12 2 2 2 2 2" xfId="25745"/>
    <cellStyle name="Normal 3 3 12 2 2 2 3" xfId="25746"/>
    <cellStyle name="Normal 3 3 12 2 2 3" xfId="25747"/>
    <cellStyle name="Normal 3 3 12 2 2 3 2" xfId="25748"/>
    <cellStyle name="Normal 3 3 12 2 2 4" xfId="25749"/>
    <cellStyle name="Normal 3 3 12 2 3" xfId="25750"/>
    <cellStyle name="Normal 3 3 12 2 3 2" xfId="25751"/>
    <cellStyle name="Normal 3 3 12 2 3 2 2" xfId="25752"/>
    <cellStyle name="Normal 3 3 12 2 3 3" xfId="25753"/>
    <cellStyle name="Normal 3 3 12 2 4" xfId="25754"/>
    <cellStyle name="Normal 3 3 12 2 4 2" xfId="25755"/>
    <cellStyle name="Normal 3 3 12 2 5" xfId="25756"/>
    <cellStyle name="Normal 3 3 12 3" xfId="25757"/>
    <cellStyle name="Normal 3 3 12 3 2" xfId="25758"/>
    <cellStyle name="Normal 3 3 12 3 2 2" xfId="25759"/>
    <cellStyle name="Normal 3 3 12 3 2 2 2" xfId="25760"/>
    <cellStyle name="Normal 3 3 12 3 2 3" xfId="25761"/>
    <cellStyle name="Normal 3 3 12 3 3" xfId="25762"/>
    <cellStyle name="Normal 3 3 12 3 3 2" xfId="25763"/>
    <cellStyle name="Normal 3 3 12 3 4" xfId="25764"/>
    <cellStyle name="Normal 3 3 12 4" xfId="25765"/>
    <cellStyle name="Normal 3 3 12 4 2" xfId="25766"/>
    <cellStyle name="Normal 3 3 12 4 2 2" xfId="25767"/>
    <cellStyle name="Normal 3 3 12 4 3" xfId="25768"/>
    <cellStyle name="Normal 3 3 12 5" xfId="25769"/>
    <cellStyle name="Normal 3 3 12 5 2" xfId="25770"/>
    <cellStyle name="Normal 3 3 12 6" xfId="25771"/>
    <cellStyle name="Normal 3 3 13" xfId="25772"/>
    <cellStyle name="Normal 3 3 13 2" xfId="25773"/>
    <cellStyle name="Normal 3 3 13 2 2" xfId="25774"/>
    <cellStyle name="Normal 3 3 13 2 2 2" xfId="25775"/>
    <cellStyle name="Normal 3 3 13 2 2 2 2" xfId="25776"/>
    <cellStyle name="Normal 3 3 13 2 2 3" xfId="25777"/>
    <cellStyle name="Normal 3 3 13 2 3" xfId="25778"/>
    <cellStyle name="Normal 3 3 13 2 3 2" xfId="25779"/>
    <cellStyle name="Normal 3 3 13 2 4" xfId="25780"/>
    <cellStyle name="Normal 3 3 13 3" xfId="25781"/>
    <cellStyle name="Normal 3 3 13 3 2" xfId="25782"/>
    <cellStyle name="Normal 3 3 13 3 2 2" xfId="25783"/>
    <cellStyle name="Normal 3 3 13 3 3" xfId="25784"/>
    <cellStyle name="Normal 3 3 13 4" xfId="25785"/>
    <cellStyle name="Normal 3 3 13 4 2" xfId="25786"/>
    <cellStyle name="Normal 3 3 13 5" xfId="25787"/>
    <cellStyle name="Normal 3 3 14" xfId="25788"/>
    <cellStyle name="Normal 3 3 14 2" xfId="25789"/>
    <cellStyle name="Normal 3 3 14 2 2" xfId="25790"/>
    <cellStyle name="Normal 3 3 14 2 2 2" xfId="25791"/>
    <cellStyle name="Normal 3 3 14 2 3" xfId="25792"/>
    <cellStyle name="Normal 3 3 14 3" xfId="25793"/>
    <cellStyle name="Normal 3 3 14 3 2" xfId="25794"/>
    <cellStyle name="Normal 3 3 14 4" xfId="25795"/>
    <cellStyle name="Normal 3 3 15" xfId="25796"/>
    <cellStyle name="Normal 3 3 15 2" xfId="25797"/>
    <cellStyle name="Normal 3 3 15 2 2" xfId="25798"/>
    <cellStyle name="Normal 3 3 15 2 2 2" xfId="25799"/>
    <cellStyle name="Normal 3 3 15 2 3" xfId="25800"/>
    <cellStyle name="Normal 3 3 15 3" xfId="25801"/>
    <cellStyle name="Normal 3 3 15 3 2" xfId="25802"/>
    <cellStyle name="Normal 3 3 15 4" xfId="25803"/>
    <cellStyle name="Normal 3 3 16" xfId="25804"/>
    <cellStyle name="Normal 3 3 16 2" xfId="25805"/>
    <cellStyle name="Normal 3 3 16 2 2" xfId="25806"/>
    <cellStyle name="Normal 3 3 16 2 2 2" xfId="25807"/>
    <cellStyle name="Normal 3 3 16 2 3" xfId="25808"/>
    <cellStyle name="Normal 3 3 16 3" xfId="25809"/>
    <cellStyle name="Normal 3 3 16 3 2" xfId="25810"/>
    <cellStyle name="Normal 3 3 16 4" xfId="25811"/>
    <cellStyle name="Normal 3 3 17" xfId="25812"/>
    <cellStyle name="Normal 3 3 17 2" xfId="25813"/>
    <cellStyle name="Normal 3 3 17 2 2" xfId="25814"/>
    <cellStyle name="Normal 3 3 17 3" xfId="25815"/>
    <cellStyle name="Normal 3 3 18" xfId="25816"/>
    <cellStyle name="Normal 3 3 18 2" xfId="25817"/>
    <cellStyle name="Normal 3 3 19" xfId="25818"/>
    <cellStyle name="Normal 3 3 19 2" xfId="25819"/>
    <cellStyle name="Normal 3 3 2" xfId="1273"/>
    <cellStyle name="Normal 3 3 2 10" xfId="25820"/>
    <cellStyle name="Normal 3 3 2 10 2" xfId="25821"/>
    <cellStyle name="Normal 3 3 2 10 2 2" xfId="25822"/>
    <cellStyle name="Normal 3 3 2 10 2 2 2" xfId="25823"/>
    <cellStyle name="Normal 3 3 2 10 2 2 2 2" xfId="25824"/>
    <cellStyle name="Normal 3 3 2 10 2 2 2 2 2" xfId="25825"/>
    <cellStyle name="Normal 3 3 2 10 2 2 2 3" xfId="25826"/>
    <cellStyle name="Normal 3 3 2 10 2 2 3" xfId="25827"/>
    <cellStyle name="Normal 3 3 2 10 2 2 3 2" xfId="25828"/>
    <cellStyle name="Normal 3 3 2 10 2 2 4" xfId="25829"/>
    <cellStyle name="Normal 3 3 2 10 2 3" xfId="25830"/>
    <cellStyle name="Normal 3 3 2 10 2 3 2" xfId="25831"/>
    <cellStyle name="Normal 3 3 2 10 2 3 2 2" xfId="25832"/>
    <cellStyle name="Normal 3 3 2 10 2 3 3" xfId="25833"/>
    <cellStyle name="Normal 3 3 2 10 2 4" xfId="25834"/>
    <cellStyle name="Normal 3 3 2 10 2 4 2" xfId="25835"/>
    <cellStyle name="Normal 3 3 2 10 2 5" xfId="25836"/>
    <cellStyle name="Normal 3 3 2 10 3" xfId="25837"/>
    <cellStyle name="Normal 3 3 2 10 3 2" xfId="25838"/>
    <cellStyle name="Normal 3 3 2 10 3 2 2" xfId="25839"/>
    <cellStyle name="Normal 3 3 2 10 3 2 2 2" xfId="25840"/>
    <cellStyle name="Normal 3 3 2 10 3 2 3" xfId="25841"/>
    <cellStyle name="Normal 3 3 2 10 3 3" xfId="25842"/>
    <cellStyle name="Normal 3 3 2 10 3 3 2" xfId="25843"/>
    <cellStyle name="Normal 3 3 2 10 3 4" xfId="25844"/>
    <cellStyle name="Normal 3 3 2 10 4" xfId="25845"/>
    <cellStyle name="Normal 3 3 2 10 4 2" xfId="25846"/>
    <cellStyle name="Normal 3 3 2 10 4 2 2" xfId="25847"/>
    <cellStyle name="Normal 3 3 2 10 4 3" xfId="25848"/>
    <cellStyle name="Normal 3 3 2 10 5" xfId="25849"/>
    <cellStyle name="Normal 3 3 2 10 5 2" xfId="25850"/>
    <cellStyle name="Normal 3 3 2 10 6" xfId="25851"/>
    <cellStyle name="Normal 3 3 2 11" xfId="25852"/>
    <cellStyle name="Normal 3 3 2 11 2" xfId="25853"/>
    <cellStyle name="Normal 3 3 2 11 2 2" xfId="25854"/>
    <cellStyle name="Normal 3 3 2 11 2 2 2" xfId="25855"/>
    <cellStyle name="Normal 3 3 2 11 2 2 2 2" xfId="25856"/>
    <cellStyle name="Normal 3 3 2 11 2 2 2 2 2" xfId="25857"/>
    <cellStyle name="Normal 3 3 2 11 2 2 2 3" xfId="25858"/>
    <cellStyle name="Normal 3 3 2 11 2 2 3" xfId="25859"/>
    <cellStyle name="Normal 3 3 2 11 2 2 3 2" xfId="25860"/>
    <cellStyle name="Normal 3 3 2 11 2 2 4" xfId="25861"/>
    <cellStyle name="Normal 3 3 2 11 2 3" xfId="25862"/>
    <cellStyle name="Normal 3 3 2 11 2 3 2" xfId="25863"/>
    <cellStyle name="Normal 3 3 2 11 2 3 2 2" xfId="25864"/>
    <cellStyle name="Normal 3 3 2 11 2 3 3" xfId="25865"/>
    <cellStyle name="Normal 3 3 2 11 2 4" xfId="25866"/>
    <cellStyle name="Normal 3 3 2 11 2 4 2" xfId="25867"/>
    <cellStyle name="Normal 3 3 2 11 2 5" xfId="25868"/>
    <cellStyle name="Normal 3 3 2 11 3" xfId="25869"/>
    <cellStyle name="Normal 3 3 2 11 3 2" xfId="25870"/>
    <cellStyle name="Normal 3 3 2 11 3 2 2" xfId="25871"/>
    <cellStyle name="Normal 3 3 2 11 3 2 2 2" xfId="25872"/>
    <cellStyle name="Normal 3 3 2 11 3 2 3" xfId="25873"/>
    <cellStyle name="Normal 3 3 2 11 3 3" xfId="25874"/>
    <cellStyle name="Normal 3 3 2 11 3 3 2" xfId="25875"/>
    <cellStyle name="Normal 3 3 2 11 3 4" xfId="25876"/>
    <cellStyle name="Normal 3 3 2 11 4" xfId="25877"/>
    <cellStyle name="Normal 3 3 2 11 4 2" xfId="25878"/>
    <cellStyle name="Normal 3 3 2 11 4 2 2" xfId="25879"/>
    <cellStyle name="Normal 3 3 2 11 4 3" xfId="25880"/>
    <cellStyle name="Normal 3 3 2 11 5" xfId="25881"/>
    <cellStyle name="Normal 3 3 2 11 5 2" xfId="25882"/>
    <cellStyle name="Normal 3 3 2 11 6" xfId="25883"/>
    <cellStyle name="Normal 3 3 2 12" xfId="25884"/>
    <cellStyle name="Normal 3 3 2 12 2" xfId="25885"/>
    <cellStyle name="Normal 3 3 2 12 2 2" xfId="25886"/>
    <cellStyle name="Normal 3 3 2 12 2 2 2" xfId="25887"/>
    <cellStyle name="Normal 3 3 2 12 2 2 2 2" xfId="25888"/>
    <cellStyle name="Normal 3 3 2 12 2 2 3" xfId="25889"/>
    <cellStyle name="Normal 3 3 2 12 2 3" xfId="25890"/>
    <cellStyle name="Normal 3 3 2 12 2 3 2" xfId="25891"/>
    <cellStyle name="Normal 3 3 2 12 2 4" xfId="25892"/>
    <cellStyle name="Normal 3 3 2 12 3" xfId="25893"/>
    <cellStyle name="Normal 3 3 2 12 3 2" xfId="25894"/>
    <cellStyle name="Normal 3 3 2 12 3 2 2" xfId="25895"/>
    <cellStyle name="Normal 3 3 2 12 3 3" xfId="25896"/>
    <cellStyle name="Normal 3 3 2 12 4" xfId="25897"/>
    <cellStyle name="Normal 3 3 2 12 4 2" xfId="25898"/>
    <cellStyle name="Normal 3 3 2 12 5" xfId="25899"/>
    <cellStyle name="Normal 3 3 2 13" xfId="25900"/>
    <cellStyle name="Normal 3 3 2 13 2" xfId="25901"/>
    <cellStyle name="Normal 3 3 2 13 2 2" xfId="25902"/>
    <cellStyle name="Normal 3 3 2 13 2 2 2" xfId="25903"/>
    <cellStyle name="Normal 3 3 2 13 2 3" xfId="25904"/>
    <cellStyle name="Normal 3 3 2 13 3" xfId="25905"/>
    <cellStyle name="Normal 3 3 2 13 3 2" xfId="25906"/>
    <cellStyle name="Normal 3 3 2 13 4" xfId="25907"/>
    <cellStyle name="Normal 3 3 2 14" xfId="25908"/>
    <cellStyle name="Normal 3 3 2 14 2" xfId="25909"/>
    <cellStyle name="Normal 3 3 2 14 2 2" xfId="25910"/>
    <cellStyle name="Normal 3 3 2 14 2 2 2" xfId="25911"/>
    <cellStyle name="Normal 3 3 2 14 2 3" xfId="25912"/>
    <cellStyle name="Normal 3 3 2 14 3" xfId="25913"/>
    <cellStyle name="Normal 3 3 2 14 3 2" xfId="25914"/>
    <cellStyle name="Normal 3 3 2 14 4" xfId="25915"/>
    <cellStyle name="Normal 3 3 2 15" xfId="25916"/>
    <cellStyle name="Normal 3 3 2 15 2" xfId="25917"/>
    <cellStyle name="Normal 3 3 2 15 2 2" xfId="25918"/>
    <cellStyle name="Normal 3 3 2 15 2 2 2" xfId="25919"/>
    <cellStyle name="Normal 3 3 2 15 2 3" xfId="25920"/>
    <cellStyle name="Normal 3 3 2 15 3" xfId="25921"/>
    <cellStyle name="Normal 3 3 2 15 3 2" xfId="25922"/>
    <cellStyle name="Normal 3 3 2 15 4" xfId="25923"/>
    <cellStyle name="Normal 3 3 2 16" xfId="25924"/>
    <cellStyle name="Normal 3 3 2 16 2" xfId="25925"/>
    <cellStyle name="Normal 3 3 2 16 2 2" xfId="25926"/>
    <cellStyle name="Normal 3 3 2 16 3" xfId="25927"/>
    <cellStyle name="Normal 3 3 2 17" xfId="25928"/>
    <cellStyle name="Normal 3 3 2 17 2" xfId="25929"/>
    <cellStyle name="Normal 3 3 2 18" xfId="25930"/>
    <cellStyle name="Normal 3 3 2 18 2" xfId="25931"/>
    <cellStyle name="Normal 3 3 2 19" xfId="25932"/>
    <cellStyle name="Normal 3 3 2 2" xfId="1274"/>
    <cellStyle name="Normal 3 3 2 2 10" xfId="25933"/>
    <cellStyle name="Normal 3 3 2 2 10 2" xfId="25934"/>
    <cellStyle name="Normal 3 3 2 2 10 2 2" xfId="25935"/>
    <cellStyle name="Normal 3 3 2 2 10 2 2 2" xfId="25936"/>
    <cellStyle name="Normal 3 3 2 2 10 2 2 2 2" xfId="25937"/>
    <cellStyle name="Normal 3 3 2 2 10 2 2 2 2 2" xfId="25938"/>
    <cellStyle name="Normal 3 3 2 2 10 2 2 2 3" xfId="25939"/>
    <cellStyle name="Normal 3 3 2 2 10 2 2 3" xfId="25940"/>
    <cellStyle name="Normal 3 3 2 2 10 2 2 3 2" xfId="25941"/>
    <cellStyle name="Normal 3 3 2 2 10 2 2 4" xfId="25942"/>
    <cellStyle name="Normal 3 3 2 2 10 2 3" xfId="25943"/>
    <cellStyle name="Normal 3 3 2 2 10 2 3 2" xfId="25944"/>
    <cellStyle name="Normal 3 3 2 2 10 2 3 2 2" xfId="25945"/>
    <cellStyle name="Normal 3 3 2 2 10 2 3 3" xfId="25946"/>
    <cellStyle name="Normal 3 3 2 2 10 2 4" xfId="25947"/>
    <cellStyle name="Normal 3 3 2 2 10 2 4 2" xfId="25948"/>
    <cellStyle name="Normal 3 3 2 2 10 2 5" xfId="25949"/>
    <cellStyle name="Normal 3 3 2 2 10 3" xfId="25950"/>
    <cellStyle name="Normal 3 3 2 2 10 3 2" xfId="25951"/>
    <cellStyle name="Normal 3 3 2 2 10 3 2 2" xfId="25952"/>
    <cellStyle name="Normal 3 3 2 2 10 3 2 2 2" xfId="25953"/>
    <cellStyle name="Normal 3 3 2 2 10 3 2 3" xfId="25954"/>
    <cellStyle name="Normal 3 3 2 2 10 3 3" xfId="25955"/>
    <cellStyle name="Normal 3 3 2 2 10 3 3 2" xfId="25956"/>
    <cellStyle name="Normal 3 3 2 2 10 3 4" xfId="25957"/>
    <cellStyle name="Normal 3 3 2 2 10 4" xfId="25958"/>
    <cellStyle name="Normal 3 3 2 2 10 4 2" xfId="25959"/>
    <cellStyle name="Normal 3 3 2 2 10 4 2 2" xfId="25960"/>
    <cellStyle name="Normal 3 3 2 2 10 4 3" xfId="25961"/>
    <cellStyle name="Normal 3 3 2 2 10 5" xfId="25962"/>
    <cellStyle name="Normal 3 3 2 2 10 5 2" xfId="25963"/>
    <cellStyle name="Normal 3 3 2 2 10 6" xfId="25964"/>
    <cellStyle name="Normal 3 3 2 2 11" xfId="25965"/>
    <cellStyle name="Normal 3 3 2 2 11 2" xfId="25966"/>
    <cellStyle name="Normal 3 3 2 2 11 2 2" xfId="25967"/>
    <cellStyle name="Normal 3 3 2 2 11 2 2 2" xfId="25968"/>
    <cellStyle name="Normal 3 3 2 2 11 2 2 2 2" xfId="25969"/>
    <cellStyle name="Normal 3 3 2 2 11 2 2 3" xfId="25970"/>
    <cellStyle name="Normal 3 3 2 2 11 2 3" xfId="25971"/>
    <cellStyle name="Normal 3 3 2 2 11 2 3 2" xfId="25972"/>
    <cellStyle name="Normal 3 3 2 2 11 2 4" xfId="25973"/>
    <cellStyle name="Normal 3 3 2 2 11 3" xfId="25974"/>
    <cellStyle name="Normal 3 3 2 2 11 3 2" xfId="25975"/>
    <cellStyle name="Normal 3 3 2 2 11 3 2 2" xfId="25976"/>
    <cellStyle name="Normal 3 3 2 2 11 3 3" xfId="25977"/>
    <cellStyle name="Normal 3 3 2 2 11 4" xfId="25978"/>
    <cellStyle name="Normal 3 3 2 2 11 4 2" xfId="25979"/>
    <cellStyle name="Normal 3 3 2 2 11 5" xfId="25980"/>
    <cellStyle name="Normal 3 3 2 2 12" xfId="25981"/>
    <cellStyle name="Normal 3 3 2 2 12 2" xfId="25982"/>
    <cellStyle name="Normal 3 3 2 2 12 2 2" xfId="25983"/>
    <cellStyle name="Normal 3 3 2 2 12 2 2 2" xfId="25984"/>
    <cellStyle name="Normal 3 3 2 2 12 2 3" xfId="25985"/>
    <cellStyle name="Normal 3 3 2 2 12 3" xfId="25986"/>
    <cellStyle name="Normal 3 3 2 2 12 3 2" xfId="25987"/>
    <cellStyle name="Normal 3 3 2 2 12 4" xfId="25988"/>
    <cellStyle name="Normal 3 3 2 2 13" xfId="25989"/>
    <cellStyle name="Normal 3 3 2 2 13 2" xfId="25990"/>
    <cellStyle name="Normal 3 3 2 2 13 2 2" xfId="25991"/>
    <cellStyle name="Normal 3 3 2 2 13 2 2 2" xfId="25992"/>
    <cellStyle name="Normal 3 3 2 2 13 2 3" xfId="25993"/>
    <cellStyle name="Normal 3 3 2 2 13 3" xfId="25994"/>
    <cellStyle name="Normal 3 3 2 2 13 3 2" xfId="25995"/>
    <cellStyle name="Normal 3 3 2 2 13 4" xfId="25996"/>
    <cellStyle name="Normal 3 3 2 2 14" xfId="25997"/>
    <cellStyle name="Normal 3 3 2 2 14 2" xfId="25998"/>
    <cellStyle name="Normal 3 3 2 2 14 2 2" xfId="25999"/>
    <cellStyle name="Normal 3 3 2 2 14 2 2 2" xfId="26000"/>
    <cellStyle name="Normal 3 3 2 2 14 2 3" xfId="26001"/>
    <cellStyle name="Normal 3 3 2 2 14 3" xfId="26002"/>
    <cellStyle name="Normal 3 3 2 2 14 3 2" xfId="26003"/>
    <cellStyle name="Normal 3 3 2 2 14 4" xfId="26004"/>
    <cellStyle name="Normal 3 3 2 2 15" xfId="26005"/>
    <cellStyle name="Normal 3 3 2 2 15 2" xfId="26006"/>
    <cellStyle name="Normal 3 3 2 2 15 2 2" xfId="26007"/>
    <cellStyle name="Normal 3 3 2 2 15 3" xfId="26008"/>
    <cellStyle name="Normal 3 3 2 2 16" xfId="26009"/>
    <cellStyle name="Normal 3 3 2 2 16 2" xfId="26010"/>
    <cellStyle name="Normal 3 3 2 2 17" xfId="26011"/>
    <cellStyle name="Normal 3 3 2 2 17 2" xfId="26012"/>
    <cellStyle name="Normal 3 3 2 2 18" xfId="26013"/>
    <cellStyle name="Normal 3 3 2 2 19" xfId="26014"/>
    <cellStyle name="Normal 3 3 2 2 2" xfId="1275"/>
    <cellStyle name="Normal 3 3 2 2 2 10" xfId="26015"/>
    <cellStyle name="Normal 3 3 2 2 2 10 2" xfId="26016"/>
    <cellStyle name="Normal 3 3 2 2 2 10 2 2" xfId="26017"/>
    <cellStyle name="Normal 3 3 2 2 2 10 2 2 2" xfId="26018"/>
    <cellStyle name="Normal 3 3 2 2 2 10 2 3" xfId="26019"/>
    <cellStyle name="Normal 3 3 2 2 2 10 3" xfId="26020"/>
    <cellStyle name="Normal 3 3 2 2 2 10 3 2" xfId="26021"/>
    <cellStyle name="Normal 3 3 2 2 2 10 4" xfId="26022"/>
    <cellStyle name="Normal 3 3 2 2 2 11" xfId="26023"/>
    <cellStyle name="Normal 3 3 2 2 2 11 2" xfId="26024"/>
    <cellStyle name="Normal 3 3 2 2 2 11 2 2" xfId="26025"/>
    <cellStyle name="Normal 3 3 2 2 2 11 2 2 2" xfId="26026"/>
    <cellStyle name="Normal 3 3 2 2 2 11 2 3" xfId="26027"/>
    <cellStyle name="Normal 3 3 2 2 2 11 3" xfId="26028"/>
    <cellStyle name="Normal 3 3 2 2 2 11 3 2" xfId="26029"/>
    <cellStyle name="Normal 3 3 2 2 2 11 4" xfId="26030"/>
    <cellStyle name="Normal 3 3 2 2 2 12" xfId="26031"/>
    <cellStyle name="Normal 3 3 2 2 2 12 2" xfId="26032"/>
    <cellStyle name="Normal 3 3 2 2 2 12 2 2" xfId="26033"/>
    <cellStyle name="Normal 3 3 2 2 2 12 2 2 2" xfId="26034"/>
    <cellStyle name="Normal 3 3 2 2 2 12 2 3" xfId="26035"/>
    <cellStyle name="Normal 3 3 2 2 2 12 3" xfId="26036"/>
    <cellStyle name="Normal 3 3 2 2 2 12 3 2" xfId="26037"/>
    <cellStyle name="Normal 3 3 2 2 2 12 4" xfId="26038"/>
    <cellStyle name="Normal 3 3 2 2 2 13" xfId="26039"/>
    <cellStyle name="Normal 3 3 2 2 2 13 2" xfId="26040"/>
    <cellStyle name="Normal 3 3 2 2 2 13 2 2" xfId="26041"/>
    <cellStyle name="Normal 3 3 2 2 2 13 3" xfId="26042"/>
    <cellStyle name="Normal 3 3 2 2 2 14" xfId="26043"/>
    <cellStyle name="Normal 3 3 2 2 2 14 2" xfId="26044"/>
    <cellStyle name="Normal 3 3 2 2 2 15" xfId="26045"/>
    <cellStyle name="Normal 3 3 2 2 2 15 2" xfId="26046"/>
    <cellStyle name="Normal 3 3 2 2 2 16" xfId="26047"/>
    <cellStyle name="Normal 3 3 2 2 2 17" xfId="26048"/>
    <cellStyle name="Normal 3 3 2 2 2 2" xfId="1276"/>
    <cellStyle name="Normal 3 3 2 2 2 2 10" xfId="26049"/>
    <cellStyle name="Normal 3 3 2 2 2 2 11" xfId="26050"/>
    <cellStyle name="Normal 3 3 2 2 2 2 2" xfId="26051"/>
    <cellStyle name="Normal 3 3 2 2 2 2 2 10" xfId="26052"/>
    <cellStyle name="Normal 3 3 2 2 2 2 2 2" xfId="26053"/>
    <cellStyle name="Normal 3 3 2 2 2 2 2 2 2" xfId="26054"/>
    <cellStyle name="Normal 3 3 2 2 2 2 2 2 2 2" xfId="26055"/>
    <cellStyle name="Normal 3 3 2 2 2 2 2 2 2 2 2" xfId="26056"/>
    <cellStyle name="Normal 3 3 2 2 2 2 2 2 2 2 2 2" xfId="26057"/>
    <cellStyle name="Normal 3 3 2 2 2 2 2 2 2 2 2 2 2" xfId="26058"/>
    <cellStyle name="Normal 3 3 2 2 2 2 2 2 2 2 2 3" xfId="26059"/>
    <cellStyle name="Normal 3 3 2 2 2 2 2 2 2 2 3" xfId="26060"/>
    <cellStyle name="Normal 3 3 2 2 2 2 2 2 2 2 3 2" xfId="26061"/>
    <cellStyle name="Normal 3 3 2 2 2 2 2 2 2 2 4" xfId="26062"/>
    <cellStyle name="Normal 3 3 2 2 2 2 2 2 2 3" xfId="26063"/>
    <cellStyle name="Normal 3 3 2 2 2 2 2 2 2 3 2" xfId="26064"/>
    <cellStyle name="Normal 3 3 2 2 2 2 2 2 2 3 2 2" xfId="26065"/>
    <cellStyle name="Normal 3 3 2 2 2 2 2 2 2 3 3" xfId="26066"/>
    <cellStyle name="Normal 3 3 2 2 2 2 2 2 2 4" xfId="26067"/>
    <cellStyle name="Normal 3 3 2 2 2 2 2 2 2 4 2" xfId="26068"/>
    <cellStyle name="Normal 3 3 2 2 2 2 2 2 2 5" xfId="26069"/>
    <cellStyle name="Normal 3 3 2 2 2 2 2 2 3" xfId="26070"/>
    <cellStyle name="Normal 3 3 2 2 2 2 2 2 3 2" xfId="26071"/>
    <cellStyle name="Normal 3 3 2 2 2 2 2 2 3 2 2" xfId="26072"/>
    <cellStyle name="Normal 3 3 2 2 2 2 2 2 3 2 2 2" xfId="26073"/>
    <cellStyle name="Normal 3 3 2 2 2 2 2 2 3 2 3" xfId="26074"/>
    <cellStyle name="Normal 3 3 2 2 2 2 2 2 3 3" xfId="26075"/>
    <cellStyle name="Normal 3 3 2 2 2 2 2 2 3 3 2" xfId="26076"/>
    <cellStyle name="Normal 3 3 2 2 2 2 2 2 3 4" xfId="26077"/>
    <cellStyle name="Normal 3 3 2 2 2 2 2 2 4" xfId="26078"/>
    <cellStyle name="Normal 3 3 2 2 2 2 2 2 4 2" xfId="26079"/>
    <cellStyle name="Normal 3 3 2 2 2 2 2 2 4 2 2" xfId="26080"/>
    <cellStyle name="Normal 3 3 2 2 2 2 2 2 4 2 2 2" xfId="26081"/>
    <cellStyle name="Normal 3 3 2 2 2 2 2 2 4 2 3" xfId="26082"/>
    <cellStyle name="Normal 3 3 2 2 2 2 2 2 4 3" xfId="26083"/>
    <cellStyle name="Normal 3 3 2 2 2 2 2 2 4 3 2" xfId="26084"/>
    <cellStyle name="Normal 3 3 2 2 2 2 2 2 4 4" xfId="26085"/>
    <cellStyle name="Normal 3 3 2 2 2 2 2 2 5" xfId="26086"/>
    <cellStyle name="Normal 3 3 2 2 2 2 2 2 5 2" xfId="26087"/>
    <cellStyle name="Normal 3 3 2 2 2 2 2 2 5 2 2" xfId="26088"/>
    <cellStyle name="Normal 3 3 2 2 2 2 2 2 5 3" xfId="26089"/>
    <cellStyle name="Normal 3 3 2 2 2 2 2 2 6" xfId="26090"/>
    <cellStyle name="Normal 3 3 2 2 2 2 2 2 6 2" xfId="26091"/>
    <cellStyle name="Normal 3 3 2 2 2 2 2 2 7" xfId="26092"/>
    <cellStyle name="Normal 3 3 2 2 2 2 2 2 7 2" xfId="26093"/>
    <cellStyle name="Normal 3 3 2 2 2 2 2 2 8" xfId="26094"/>
    <cellStyle name="Normal 3 3 2 2 2 2 2 3" xfId="26095"/>
    <cellStyle name="Normal 3 3 2 2 2 2 2 3 2" xfId="26096"/>
    <cellStyle name="Normal 3 3 2 2 2 2 2 3 2 2" xfId="26097"/>
    <cellStyle name="Normal 3 3 2 2 2 2 2 3 2 2 2" xfId="26098"/>
    <cellStyle name="Normal 3 3 2 2 2 2 2 3 2 2 2 2" xfId="26099"/>
    <cellStyle name="Normal 3 3 2 2 2 2 2 3 2 2 3" xfId="26100"/>
    <cellStyle name="Normal 3 3 2 2 2 2 2 3 2 3" xfId="26101"/>
    <cellStyle name="Normal 3 3 2 2 2 2 2 3 2 3 2" xfId="26102"/>
    <cellStyle name="Normal 3 3 2 2 2 2 2 3 2 4" xfId="26103"/>
    <cellStyle name="Normal 3 3 2 2 2 2 2 3 3" xfId="26104"/>
    <cellStyle name="Normal 3 3 2 2 2 2 2 3 3 2" xfId="26105"/>
    <cellStyle name="Normal 3 3 2 2 2 2 2 3 3 2 2" xfId="26106"/>
    <cellStyle name="Normal 3 3 2 2 2 2 2 3 3 3" xfId="26107"/>
    <cellStyle name="Normal 3 3 2 2 2 2 2 3 4" xfId="26108"/>
    <cellStyle name="Normal 3 3 2 2 2 2 2 3 4 2" xfId="26109"/>
    <cellStyle name="Normal 3 3 2 2 2 2 2 3 5" xfId="26110"/>
    <cellStyle name="Normal 3 3 2 2 2 2 2 4" xfId="26111"/>
    <cellStyle name="Normal 3 3 2 2 2 2 2 4 2" xfId="26112"/>
    <cellStyle name="Normal 3 3 2 2 2 2 2 4 2 2" xfId="26113"/>
    <cellStyle name="Normal 3 3 2 2 2 2 2 4 2 2 2" xfId="26114"/>
    <cellStyle name="Normal 3 3 2 2 2 2 2 4 2 3" xfId="26115"/>
    <cellStyle name="Normal 3 3 2 2 2 2 2 4 3" xfId="26116"/>
    <cellStyle name="Normal 3 3 2 2 2 2 2 4 3 2" xfId="26117"/>
    <cellStyle name="Normal 3 3 2 2 2 2 2 4 4" xfId="26118"/>
    <cellStyle name="Normal 3 3 2 2 2 2 2 5" xfId="26119"/>
    <cellStyle name="Normal 3 3 2 2 2 2 2 5 2" xfId="26120"/>
    <cellStyle name="Normal 3 3 2 2 2 2 2 5 2 2" xfId="26121"/>
    <cellStyle name="Normal 3 3 2 2 2 2 2 5 2 2 2" xfId="26122"/>
    <cellStyle name="Normal 3 3 2 2 2 2 2 5 2 3" xfId="26123"/>
    <cellStyle name="Normal 3 3 2 2 2 2 2 5 3" xfId="26124"/>
    <cellStyle name="Normal 3 3 2 2 2 2 2 5 3 2" xfId="26125"/>
    <cellStyle name="Normal 3 3 2 2 2 2 2 5 4" xfId="26126"/>
    <cellStyle name="Normal 3 3 2 2 2 2 2 6" xfId="26127"/>
    <cellStyle name="Normal 3 3 2 2 2 2 2 6 2" xfId="26128"/>
    <cellStyle name="Normal 3 3 2 2 2 2 2 6 2 2" xfId="26129"/>
    <cellStyle name="Normal 3 3 2 2 2 2 2 6 3" xfId="26130"/>
    <cellStyle name="Normal 3 3 2 2 2 2 2 7" xfId="26131"/>
    <cellStyle name="Normal 3 3 2 2 2 2 2 7 2" xfId="26132"/>
    <cellStyle name="Normal 3 3 2 2 2 2 2 8" xfId="26133"/>
    <cellStyle name="Normal 3 3 2 2 2 2 2 8 2" xfId="26134"/>
    <cellStyle name="Normal 3 3 2 2 2 2 2 9" xfId="26135"/>
    <cellStyle name="Normal 3 3 2 2 2 2 3" xfId="26136"/>
    <cellStyle name="Normal 3 3 2 2 2 2 3 2" xfId="26137"/>
    <cellStyle name="Normal 3 3 2 2 2 2 3 2 2" xfId="26138"/>
    <cellStyle name="Normal 3 3 2 2 2 2 3 2 2 2" xfId="26139"/>
    <cellStyle name="Normal 3 3 2 2 2 2 3 2 2 2 2" xfId="26140"/>
    <cellStyle name="Normal 3 3 2 2 2 2 3 2 2 2 2 2" xfId="26141"/>
    <cellStyle name="Normal 3 3 2 2 2 2 3 2 2 2 3" xfId="26142"/>
    <cellStyle name="Normal 3 3 2 2 2 2 3 2 2 3" xfId="26143"/>
    <cellStyle name="Normal 3 3 2 2 2 2 3 2 2 3 2" xfId="26144"/>
    <cellStyle name="Normal 3 3 2 2 2 2 3 2 2 4" xfId="26145"/>
    <cellStyle name="Normal 3 3 2 2 2 2 3 2 3" xfId="26146"/>
    <cellStyle name="Normal 3 3 2 2 2 2 3 2 3 2" xfId="26147"/>
    <cellStyle name="Normal 3 3 2 2 2 2 3 2 3 2 2" xfId="26148"/>
    <cellStyle name="Normal 3 3 2 2 2 2 3 2 3 3" xfId="26149"/>
    <cellStyle name="Normal 3 3 2 2 2 2 3 2 4" xfId="26150"/>
    <cellStyle name="Normal 3 3 2 2 2 2 3 2 4 2" xfId="26151"/>
    <cellStyle name="Normal 3 3 2 2 2 2 3 2 5" xfId="26152"/>
    <cellStyle name="Normal 3 3 2 2 2 2 3 3" xfId="26153"/>
    <cellStyle name="Normal 3 3 2 2 2 2 3 3 2" xfId="26154"/>
    <cellStyle name="Normal 3 3 2 2 2 2 3 3 2 2" xfId="26155"/>
    <cellStyle name="Normal 3 3 2 2 2 2 3 3 2 2 2" xfId="26156"/>
    <cellStyle name="Normal 3 3 2 2 2 2 3 3 2 3" xfId="26157"/>
    <cellStyle name="Normal 3 3 2 2 2 2 3 3 3" xfId="26158"/>
    <cellStyle name="Normal 3 3 2 2 2 2 3 3 3 2" xfId="26159"/>
    <cellStyle name="Normal 3 3 2 2 2 2 3 3 4" xfId="26160"/>
    <cellStyle name="Normal 3 3 2 2 2 2 3 4" xfId="26161"/>
    <cellStyle name="Normal 3 3 2 2 2 2 3 4 2" xfId="26162"/>
    <cellStyle name="Normal 3 3 2 2 2 2 3 4 2 2" xfId="26163"/>
    <cellStyle name="Normal 3 3 2 2 2 2 3 4 2 2 2" xfId="26164"/>
    <cellStyle name="Normal 3 3 2 2 2 2 3 4 2 3" xfId="26165"/>
    <cellStyle name="Normal 3 3 2 2 2 2 3 4 3" xfId="26166"/>
    <cellStyle name="Normal 3 3 2 2 2 2 3 4 3 2" xfId="26167"/>
    <cellStyle name="Normal 3 3 2 2 2 2 3 4 4" xfId="26168"/>
    <cellStyle name="Normal 3 3 2 2 2 2 3 5" xfId="26169"/>
    <cellStyle name="Normal 3 3 2 2 2 2 3 5 2" xfId="26170"/>
    <cellStyle name="Normal 3 3 2 2 2 2 3 5 2 2" xfId="26171"/>
    <cellStyle name="Normal 3 3 2 2 2 2 3 5 3" xfId="26172"/>
    <cellStyle name="Normal 3 3 2 2 2 2 3 6" xfId="26173"/>
    <cellStyle name="Normal 3 3 2 2 2 2 3 6 2" xfId="26174"/>
    <cellStyle name="Normal 3 3 2 2 2 2 3 7" xfId="26175"/>
    <cellStyle name="Normal 3 3 2 2 2 2 3 7 2" xfId="26176"/>
    <cellStyle name="Normal 3 3 2 2 2 2 3 8" xfId="26177"/>
    <cellStyle name="Normal 3 3 2 2 2 2 4" xfId="26178"/>
    <cellStyle name="Normal 3 3 2 2 2 2 4 2" xfId="26179"/>
    <cellStyle name="Normal 3 3 2 2 2 2 4 2 2" xfId="26180"/>
    <cellStyle name="Normal 3 3 2 2 2 2 4 2 2 2" xfId="26181"/>
    <cellStyle name="Normal 3 3 2 2 2 2 4 2 2 2 2" xfId="26182"/>
    <cellStyle name="Normal 3 3 2 2 2 2 4 2 2 3" xfId="26183"/>
    <cellStyle name="Normal 3 3 2 2 2 2 4 2 3" xfId="26184"/>
    <cellStyle name="Normal 3 3 2 2 2 2 4 2 3 2" xfId="26185"/>
    <cellStyle name="Normal 3 3 2 2 2 2 4 2 4" xfId="26186"/>
    <cellStyle name="Normal 3 3 2 2 2 2 4 3" xfId="26187"/>
    <cellStyle name="Normal 3 3 2 2 2 2 4 3 2" xfId="26188"/>
    <cellStyle name="Normal 3 3 2 2 2 2 4 3 2 2" xfId="26189"/>
    <cellStyle name="Normal 3 3 2 2 2 2 4 3 3" xfId="26190"/>
    <cellStyle name="Normal 3 3 2 2 2 2 4 4" xfId="26191"/>
    <cellStyle name="Normal 3 3 2 2 2 2 4 4 2" xfId="26192"/>
    <cellStyle name="Normal 3 3 2 2 2 2 4 5" xfId="26193"/>
    <cellStyle name="Normal 3 3 2 2 2 2 5" xfId="26194"/>
    <cellStyle name="Normal 3 3 2 2 2 2 5 2" xfId="26195"/>
    <cellStyle name="Normal 3 3 2 2 2 2 5 2 2" xfId="26196"/>
    <cellStyle name="Normal 3 3 2 2 2 2 5 2 2 2" xfId="26197"/>
    <cellStyle name="Normal 3 3 2 2 2 2 5 2 3" xfId="26198"/>
    <cellStyle name="Normal 3 3 2 2 2 2 5 3" xfId="26199"/>
    <cellStyle name="Normal 3 3 2 2 2 2 5 3 2" xfId="26200"/>
    <cellStyle name="Normal 3 3 2 2 2 2 5 4" xfId="26201"/>
    <cellStyle name="Normal 3 3 2 2 2 2 6" xfId="26202"/>
    <cellStyle name="Normal 3 3 2 2 2 2 6 2" xfId="26203"/>
    <cellStyle name="Normal 3 3 2 2 2 2 6 2 2" xfId="26204"/>
    <cellStyle name="Normal 3 3 2 2 2 2 6 2 2 2" xfId="26205"/>
    <cellStyle name="Normal 3 3 2 2 2 2 6 2 3" xfId="26206"/>
    <cellStyle name="Normal 3 3 2 2 2 2 6 3" xfId="26207"/>
    <cellStyle name="Normal 3 3 2 2 2 2 6 3 2" xfId="26208"/>
    <cellStyle name="Normal 3 3 2 2 2 2 6 4" xfId="26209"/>
    <cellStyle name="Normal 3 3 2 2 2 2 7" xfId="26210"/>
    <cellStyle name="Normal 3 3 2 2 2 2 7 2" xfId="26211"/>
    <cellStyle name="Normal 3 3 2 2 2 2 7 2 2" xfId="26212"/>
    <cellStyle name="Normal 3 3 2 2 2 2 7 3" xfId="26213"/>
    <cellStyle name="Normal 3 3 2 2 2 2 8" xfId="26214"/>
    <cellStyle name="Normal 3 3 2 2 2 2 8 2" xfId="26215"/>
    <cellStyle name="Normal 3 3 2 2 2 2 9" xfId="26216"/>
    <cellStyle name="Normal 3 3 2 2 2 2 9 2" xfId="26217"/>
    <cellStyle name="Normal 3 3 2 2 2 3" xfId="26218"/>
    <cellStyle name="Normal 3 3 2 2 2 3 10" xfId="26219"/>
    <cellStyle name="Normal 3 3 2 2 2 3 11" xfId="26220"/>
    <cellStyle name="Normal 3 3 2 2 2 3 2" xfId="26221"/>
    <cellStyle name="Normal 3 3 2 2 2 3 2 10" xfId="26222"/>
    <cellStyle name="Normal 3 3 2 2 2 3 2 2" xfId="26223"/>
    <cellStyle name="Normal 3 3 2 2 2 3 2 2 2" xfId="26224"/>
    <cellStyle name="Normal 3 3 2 2 2 3 2 2 2 2" xfId="26225"/>
    <cellStyle name="Normal 3 3 2 2 2 3 2 2 2 2 2" xfId="26226"/>
    <cellStyle name="Normal 3 3 2 2 2 3 2 2 2 2 2 2" xfId="26227"/>
    <cellStyle name="Normal 3 3 2 2 2 3 2 2 2 2 2 2 2" xfId="26228"/>
    <cellStyle name="Normal 3 3 2 2 2 3 2 2 2 2 2 3" xfId="26229"/>
    <cellStyle name="Normal 3 3 2 2 2 3 2 2 2 2 3" xfId="26230"/>
    <cellStyle name="Normal 3 3 2 2 2 3 2 2 2 2 3 2" xfId="26231"/>
    <cellStyle name="Normal 3 3 2 2 2 3 2 2 2 2 4" xfId="26232"/>
    <cellStyle name="Normal 3 3 2 2 2 3 2 2 2 3" xfId="26233"/>
    <cellStyle name="Normal 3 3 2 2 2 3 2 2 2 3 2" xfId="26234"/>
    <cellStyle name="Normal 3 3 2 2 2 3 2 2 2 3 2 2" xfId="26235"/>
    <cellStyle name="Normal 3 3 2 2 2 3 2 2 2 3 3" xfId="26236"/>
    <cellStyle name="Normal 3 3 2 2 2 3 2 2 2 4" xfId="26237"/>
    <cellStyle name="Normal 3 3 2 2 2 3 2 2 2 4 2" xfId="26238"/>
    <cellStyle name="Normal 3 3 2 2 2 3 2 2 2 5" xfId="26239"/>
    <cellStyle name="Normal 3 3 2 2 2 3 2 2 3" xfId="26240"/>
    <cellStyle name="Normal 3 3 2 2 2 3 2 2 3 2" xfId="26241"/>
    <cellStyle name="Normal 3 3 2 2 2 3 2 2 3 2 2" xfId="26242"/>
    <cellStyle name="Normal 3 3 2 2 2 3 2 2 3 2 2 2" xfId="26243"/>
    <cellStyle name="Normal 3 3 2 2 2 3 2 2 3 2 3" xfId="26244"/>
    <cellStyle name="Normal 3 3 2 2 2 3 2 2 3 3" xfId="26245"/>
    <cellStyle name="Normal 3 3 2 2 2 3 2 2 3 3 2" xfId="26246"/>
    <cellStyle name="Normal 3 3 2 2 2 3 2 2 3 4" xfId="26247"/>
    <cellStyle name="Normal 3 3 2 2 2 3 2 2 4" xfId="26248"/>
    <cellStyle name="Normal 3 3 2 2 2 3 2 2 4 2" xfId="26249"/>
    <cellStyle name="Normal 3 3 2 2 2 3 2 2 4 2 2" xfId="26250"/>
    <cellStyle name="Normal 3 3 2 2 2 3 2 2 4 2 2 2" xfId="26251"/>
    <cellStyle name="Normal 3 3 2 2 2 3 2 2 4 2 3" xfId="26252"/>
    <cellStyle name="Normal 3 3 2 2 2 3 2 2 4 3" xfId="26253"/>
    <cellStyle name="Normal 3 3 2 2 2 3 2 2 4 3 2" xfId="26254"/>
    <cellStyle name="Normal 3 3 2 2 2 3 2 2 4 4" xfId="26255"/>
    <cellStyle name="Normal 3 3 2 2 2 3 2 2 5" xfId="26256"/>
    <cellStyle name="Normal 3 3 2 2 2 3 2 2 5 2" xfId="26257"/>
    <cellStyle name="Normal 3 3 2 2 2 3 2 2 5 2 2" xfId="26258"/>
    <cellStyle name="Normal 3 3 2 2 2 3 2 2 5 3" xfId="26259"/>
    <cellStyle name="Normal 3 3 2 2 2 3 2 2 6" xfId="26260"/>
    <cellStyle name="Normal 3 3 2 2 2 3 2 2 6 2" xfId="26261"/>
    <cellStyle name="Normal 3 3 2 2 2 3 2 2 7" xfId="26262"/>
    <cellStyle name="Normal 3 3 2 2 2 3 2 2 7 2" xfId="26263"/>
    <cellStyle name="Normal 3 3 2 2 2 3 2 2 8" xfId="26264"/>
    <cellStyle name="Normal 3 3 2 2 2 3 2 3" xfId="26265"/>
    <cellStyle name="Normal 3 3 2 2 2 3 2 3 2" xfId="26266"/>
    <cellStyle name="Normal 3 3 2 2 2 3 2 3 2 2" xfId="26267"/>
    <cellStyle name="Normal 3 3 2 2 2 3 2 3 2 2 2" xfId="26268"/>
    <cellStyle name="Normal 3 3 2 2 2 3 2 3 2 2 2 2" xfId="26269"/>
    <cellStyle name="Normal 3 3 2 2 2 3 2 3 2 2 3" xfId="26270"/>
    <cellStyle name="Normal 3 3 2 2 2 3 2 3 2 3" xfId="26271"/>
    <cellStyle name="Normal 3 3 2 2 2 3 2 3 2 3 2" xfId="26272"/>
    <cellStyle name="Normal 3 3 2 2 2 3 2 3 2 4" xfId="26273"/>
    <cellStyle name="Normal 3 3 2 2 2 3 2 3 3" xfId="26274"/>
    <cellStyle name="Normal 3 3 2 2 2 3 2 3 3 2" xfId="26275"/>
    <cellStyle name="Normal 3 3 2 2 2 3 2 3 3 2 2" xfId="26276"/>
    <cellStyle name="Normal 3 3 2 2 2 3 2 3 3 3" xfId="26277"/>
    <cellStyle name="Normal 3 3 2 2 2 3 2 3 4" xfId="26278"/>
    <cellStyle name="Normal 3 3 2 2 2 3 2 3 4 2" xfId="26279"/>
    <cellStyle name="Normal 3 3 2 2 2 3 2 3 5" xfId="26280"/>
    <cellStyle name="Normal 3 3 2 2 2 3 2 4" xfId="26281"/>
    <cellStyle name="Normal 3 3 2 2 2 3 2 4 2" xfId="26282"/>
    <cellStyle name="Normal 3 3 2 2 2 3 2 4 2 2" xfId="26283"/>
    <cellStyle name="Normal 3 3 2 2 2 3 2 4 2 2 2" xfId="26284"/>
    <cellStyle name="Normal 3 3 2 2 2 3 2 4 2 3" xfId="26285"/>
    <cellStyle name="Normal 3 3 2 2 2 3 2 4 3" xfId="26286"/>
    <cellStyle name="Normal 3 3 2 2 2 3 2 4 3 2" xfId="26287"/>
    <cellStyle name="Normal 3 3 2 2 2 3 2 4 4" xfId="26288"/>
    <cellStyle name="Normal 3 3 2 2 2 3 2 5" xfId="26289"/>
    <cellStyle name="Normal 3 3 2 2 2 3 2 5 2" xfId="26290"/>
    <cellStyle name="Normal 3 3 2 2 2 3 2 5 2 2" xfId="26291"/>
    <cellStyle name="Normal 3 3 2 2 2 3 2 5 2 2 2" xfId="26292"/>
    <cellStyle name="Normal 3 3 2 2 2 3 2 5 2 3" xfId="26293"/>
    <cellStyle name="Normal 3 3 2 2 2 3 2 5 3" xfId="26294"/>
    <cellStyle name="Normal 3 3 2 2 2 3 2 5 3 2" xfId="26295"/>
    <cellStyle name="Normal 3 3 2 2 2 3 2 5 4" xfId="26296"/>
    <cellStyle name="Normal 3 3 2 2 2 3 2 6" xfId="26297"/>
    <cellStyle name="Normal 3 3 2 2 2 3 2 6 2" xfId="26298"/>
    <cellStyle name="Normal 3 3 2 2 2 3 2 6 2 2" xfId="26299"/>
    <cellStyle name="Normal 3 3 2 2 2 3 2 6 3" xfId="26300"/>
    <cellStyle name="Normal 3 3 2 2 2 3 2 7" xfId="26301"/>
    <cellStyle name="Normal 3 3 2 2 2 3 2 7 2" xfId="26302"/>
    <cellStyle name="Normal 3 3 2 2 2 3 2 8" xfId="26303"/>
    <cellStyle name="Normal 3 3 2 2 2 3 2 8 2" xfId="26304"/>
    <cellStyle name="Normal 3 3 2 2 2 3 2 9" xfId="26305"/>
    <cellStyle name="Normal 3 3 2 2 2 3 3" xfId="26306"/>
    <cellStyle name="Normal 3 3 2 2 2 3 3 2" xfId="26307"/>
    <cellStyle name="Normal 3 3 2 2 2 3 3 2 2" xfId="26308"/>
    <cellStyle name="Normal 3 3 2 2 2 3 3 2 2 2" xfId="26309"/>
    <cellStyle name="Normal 3 3 2 2 2 3 3 2 2 2 2" xfId="26310"/>
    <cellStyle name="Normal 3 3 2 2 2 3 3 2 2 2 2 2" xfId="26311"/>
    <cellStyle name="Normal 3 3 2 2 2 3 3 2 2 2 3" xfId="26312"/>
    <cellStyle name="Normal 3 3 2 2 2 3 3 2 2 3" xfId="26313"/>
    <cellStyle name="Normal 3 3 2 2 2 3 3 2 2 3 2" xfId="26314"/>
    <cellStyle name="Normal 3 3 2 2 2 3 3 2 2 4" xfId="26315"/>
    <cellStyle name="Normal 3 3 2 2 2 3 3 2 3" xfId="26316"/>
    <cellStyle name="Normal 3 3 2 2 2 3 3 2 3 2" xfId="26317"/>
    <cellStyle name="Normal 3 3 2 2 2 3 3 2 3 2 2" xfId="26318"/>
    <cellStyle name="Normal 3 3 2 2 2 3 3 2 3 3" xfId="26319"/>
    <cellStyle name="Normal 3 3 2 2 2 3 3 2 4" xfId="26320"/>
    <cellStyle name="Normal 3 3 2 2 2 3 3 2 4 2" xfId="26321"/>
    <cellStyle name="Normal 3 3 2 2 2 3 3 2 5" xfId="26322"/>
    <cellStyle name="Normal 3 3 2 2 2 3 3 3" xfId="26323"/>
    <cellStyle name="Normal 3 3 2 2 2 3 3 3 2" xfId="26324"/>
    <cellStyle name="Normal 3 3 2 2 2 3 3 3 2 2" xfId="26325"/>
    <cellStyle name="Normal 3 3 2 2 2 3 3 3 2 2 2" xfId="26326"/>
    <cellStyle name="Normal 3 3 2 2 2 3 3 3 2 3" xfId="26327"/>
    <cellStyle name="Normal 3 3 2 2 2 3 3 3 3" xfId="26328"/>
    <cellStyle name="Normal 3 3 2 2 2 3 3 3 3 2" xfId="26329"/>
    <cellStyle name="Normal 3 3 2 2 2 3 3 3 4" xfId="26330"/>
    <cellStyle name="Normal 3 3 2 2 2 3 3 4" xfId="26331"/>
    <cellStyle name="Normal 3 3 2 2 2 3 3 4 2" xfId="26332"/>
    <cellStyle name="Normal 3 3 2 2 2 3 3 4 2 2" xfId="26333"/>
    <cellStyle name="Normal 3 3 2 2 2 3 3 4 2 2 2" xfId="26334"/>
    <cellStyle name="Normal 3 3 2 2 2 3 3 4 2 3" xfId="26335"/>
    <cellStyle name="Normal 3 3 2 2 2 3 3 4 3" xfId="26336"/>
    <cellStyle name="Normal 3 3 2 2 2 3 3 4 3 2" xfId="26337"/>
    <cellStyle name="Normal 3 3 2 2 2 3 3 4 4" xfId="26338"/>
    <cellStyle name="Normal 3 3 2 2 2 3 3 5" xfId="26339"/>
    <cellStyle name="Normal 3 3 2 2 2 3 3 5 2" xfId="26340"/>
    <cellStyle name="Normal 3 3 2 2 2 3 3 5 2 2" xfId="26341"/>
    <cellStyle name="Normal 3 3 2 2 2 3 3 5 3" xfId="26342"/>
    <cellStyle name="Normal 3 3 2 2 2 3 3 6" xfId="26343"/>
    <cellStyle name="Normal 3 3 2 2 2 3 3 6 2" xfId="26344"/>
    <cellStyle name="Normal 3 3 2 2 2 3 3 7" xfId="26345"/>
    <cellStyle name="Normal 3 3 2 2 2 3 3 7 2" xfId="26346"/>
    <cellStyle name="Normal 3 3 2 2 2 3 3 8" xfId="26347"/>
    <cellStyle name="Normal 3 3 2 2 2 3 4" xfId="26348"/>
    <cellStyle name="Normal 3 3 2 2 2 3 4 2" xfId="26349"/>
    <cellStyle name="Normal 3 3 2 2 2 3 4 2 2" xfId="26350"/>
    <cellStyle name="Normal 3 3 2 2 2 3 4 2 2 2" xfId="26351"/>
    <cellStyle name="Normal 3 3 2 2 2 3 4 2 2 2 2" xfId="26352"/>
    <cellStyle name="Normal 3 3 2 2 2 3 4 2 2 3" xfId="26353"/>
    <cellStyle name="Normal 3 3 2 2 2 3 4 2 3" xfId="26354"/>
    <cellStyle name="Normal 3 3 2 2 2 3 4 2 3 2" xfId="26355"/>
    <cellStyle name="Normal 3 3 2 2 2 3 4 2 4" xfId="26356"/>
    <cellStyle name="Normal 3 3 2 2 2 3 4 3" xfId="26357"/>
    <cellStyle name="Normal 3 3 2 2 2 3 4 3 2" xfId="26358"/>
    <cellStyle name="Normal 3 3 2 2 2 3 4 3 2 2" xfId="26359"/>
    <cellStyle name="Normal 3 3 2 2 2 3 4 3 3" xfId="26360"/>
    <cellStyle name="Normal 3 3 2 2 2 3 4 4" xfId="26361"/>
    <cellStyle name="Normal 3 3 2 2 2 3 4 4 2" xfId="26362"/>
    <cellStyle name="Normal 3 3 2 2 2 3 4 5" xfId="26363"/>
    <cellStyle name="Normal 3 3 2 2 2 3 5" xfId="26364"/>
    <cellStyle name="Normal 3 3 2 2 2 3 5 2" xfId="26365"/>
    <cellStyle name="Normal 3 3 2 2 2 3 5 2 2" xfId="26366"/>
    <cellStyle name="Normal 3 3 2 2 2 3 5 2 2 2" xfId="26367"/>
    <cellStyle name="Normal 3 3 2 2 2 3 5 2 3" xfId="26368"/>
    <cellStyle name="Normal 3 3 2 2 2 3 5 3" xfId="26369"/>
    <cellStyle name="Normal 3 3 2 2 2 3 5 3 2" xfId="26370"/>
    <cellStyle name="Normal 3 3 2 2 2 3 5 4" xfId="26371"/>
    <cellStyle name="Normal 3 3 2 2 2 3 6" xfId="26372"/>
    <cellStyle name="Normal 3 3 2 2 2 3 6 2" xfId="26373"/>
    <cellStyle name="Normal 3 3 2 2 2 3 6 2 2" xfId="26374"/>
    <cellStyle name="Normal 3 3 2 2 2 3 6 2 2 2" xfId="26375"/>
    <cellStyle name="Normal 3 3 2 2 2 3 6 2 3" xfId="26376"/>
    <cellStyle name="Normal 3 3 2 2 2 3 6 3" xfId="26377"/>
    <cellStyle name="Normal 3 3 2 2 2 3 6 3 2" xfId="26378"/>
    <cellStyle name="Normal 3 3 2 2 2 3 6 4" xfId="26379"/>
    <cellStyle name="Normal 3 3 2 2 2 3 7" xfId="26380"/>
    <cellStyle name="Normal 3 3 2 2 2 3 7 2" xfId="26381"/>
    <cellStyle name="Normal 3 3 2 2 2 3 7 2 2" xfId="26382"/>
    <cellStyle name="Normal 3 3 2 2 2 3 7 3" xfId="26383"/>
    <cellStyle name="Normal 3 3 2 2 2 3 8" xfId="26384"/>
    <cellStyle name="Normal 3 3 2 2 2 3 8 2" xfId="26385"/>
    <cellStyle name="Normal 3 3 2 2 2 3 9" xfId="26386"/>
    <cellStyle name="Normal 3 3 2 2 2 3 9 2" xfId="26387"/>
    <cellStyle name="Normal 3 3 2 2 2 4" xfId="26388"/>
    <cellStyle name="Normal 3 3 2 2 2 4 10" xfId="26389"/>
    <cellStyle name="Normal 3 3 2 2 2 4 11" xfId="26390"/>
    <cellStyle name="Normal 3 3 2 2 2 4 2" xfId="26391"/>
    <cellStyle name="Normal 3 3 2 2 2 4 2 2" xfId="26392"/>
    <cellStyle name="Normal 3 3 2 2 2 4 2 2 2" xfId="26393"/>
    <cellStyle name="Normal 3 3 2 2 2 4 2 2 2 2" xfId="26394"/>
    <cellStyle name="Normal 3 3 2 2 2 4 2 2 2 2 2" xfId="26395"/>
    <cellStyle name="Normal 3 3 2 2 2 4 2 2 2 2 2 2" xfId="26396"/>
    <cellStyle name="Normal 3 3 2 2 2 4 2 2 2 2 2 2 2" xfId="26397"/>
    <cellStyle name="Normal 3 3 2 2 2 4 2 2 2 2 2 3" xfId="26398"/>
    <cellStyle name="Normal 3 3 2 2 2 4 2 2 2 2 3" xfId="26399"/>
    <cellStyle name="Normal 3 3 2 2 2 4 2 2 2 2 3 2" xfId="26400"/>
    <cellStyle name="Normal 3 3 2 2 2 4 2 2 2 2 4" xfId="26401"/>
    <cellStyle name="Normal 3 3 2 2 2 4 2 2 2 3" xfId="26402"/>
    <cellStyle name="Normal 3 3 2 2 2 4 2 2 2 3 2" xfId="26403"/>
    <cellStyle name="Normal 3 3 2 2 2 4 2 2 2 3 2 2" xfId="26404"/>
    <cellStyle name="Normal 3 3 2 2 2 4 2 2 2 3 3" xfId="26405"/>
    <cellStyle name="Normal 3 3 2 2 2 4 2 2 2 4" xfId="26406"/>
    <cellStyle name="Normal 3 3 2 2 2 4 2 2 2 4 2" xfId="26407"/>
    <cellStyle name="Normal 3 3 2 2 2 4 2 2 2 5" xfId="26408"/>
    <cellStyle name="Normal 3 3 2 2 2 4 2 2 3" xfId="26409"/>
    <cellStyle name="Normal 3 3 2 2 2 4 2 2 3 2" xfId="26410"/>
    <cellStyle name="Normal 3 3 2 2 2 4 2 2 3 2 2" xfId="26411"/>
    <cellStyle name="Normal 3 3 2 2 2 4 2 2 3 2 2 2" xfId="26412"/>
    <cellStyle name="Normal 3 3 2 2 2 4 2 2 3 2 3" xfId="26413"/>
    <cellStyle name="Normal 3 3 2 2 2 4 2 2 3 3" xfId="26414"/>
    <cellStyle name="Normal 3 3 2 2 2 4 2 2 3 3 2" xfId="26415"/>
    <cellStyle name="Normal 3 3 2 2 2 4 2 2 3 4" xfId="26416"/>
    <cellStyle name="Normal 3 3 2 2 2 4 2 2 4" xfId="26417"/>
    <cellStyle name="Normal 3 3 2 2 2 4 2 2 4 2" xfId="26418"/>
    <cellStyle name="Normal 3 3 2 2 2 4 2 2 4 2 2" xfId="26419"/>
    <cellStyle name="Normal 3 3 2 2 2 4 2 2 4 2 2 2" xfId="26420"/>
    <cellStyle name="Normal 3 3 2 2 2 4 2 2 4 2 3" xfId="26421"/>
    <cellStyle name="Normal 3 3 2 2 2 4 2 2 4 3" xfId="26422"/>
    <cellStyle name="Normal 3 3 2 2 2 4 2 2 4 3 2" xfId="26423"/>
    <cellStyle name="Normal 3 3 2 2 2 4 2 2 4 4" xfId="26424"/>
    <cellStyle name="Normal 3 3 2 2 2 4 2 2 5" xfId="26425"/>
    <cellStyle name="Normal 3 3 2 2 2 4 2 2 5 2" xfId="26426"/>
    <cellStyle name="Normal 3 3 2 2 2 4 2 2 5 2 2" xfId="26427"/>
    <cellStyle name="Normal 3 3 2 2 2 4 2 2 5 3" xfId="26428"/>
    <cellStyle name="Normal 3 3 2 2 2 4 2 2 6" xfId="26429"/>
    <cellStyle name="Normal 3 3 2 2 2 4 2 2 6 2" xfId="26430"/>
    <cellStyle name="Normal 3 3 2 2 2 4 2 2 7" xfId="26431"/>
    <cellStyle name="Normal 3 3 2 2 2 4 2 2 7 2" xfId="26432"/>
    <cellStyle name="Normal 3 3 2 2 2 4 2 2 8" xfId="26433"/>
    <cellStyle name="Normal 3 3 2 2 2 4 2 3" xfId="26434"/>
    <cellStyle name="Normal 3 3 2 2 2 4 2 3 2" xfId="26435"/>
    <cellStyle name="Normal 3 3 2 2 2 4 2 3 2 2" xfId="26436"/>
    <cellStyle name="Normal 3 3 2 2 2 4 2 3 2 2 2" xfId="26437"/>
    <cellStyle name="Normal 3 3 2 2 2 4 2 3 2 2 2 2" xfId="26438"/>
    <cellStyle name="Normal 3 3 2 2 2 4 2 3 2 2 3" xfId="26439"/>
    <cellStyle name="Normal 3 3 2 2 2 4 2 3 2 3" xfId="26440"/>
    <cellStyle name="Normal 3 3 2 2 2 4 2 3 2 3 2" xfId="26441"/>
    <cellStyle name="Normal 3 3 2 2 2 4 2 3 2 4" xfId="26442"/>
    <cellStyle name="Normal 3 3 2 2 2 4 2 3 3" xfId="26443"/>
    <cellStyle name="Normal 3 3 2 2 2 4 2 3 3 2" xfId="26444"/>
    <cellStyle name="Normal 3 3 2 2 2 4 2 3 3 2 2" xfId="26445"/>
    <cellStyle name="Normal 3 3 2 2 2 4 2 3 3 3" xfId="26446"/>
    <cellStyle name="Normal 3 3 2 2 2 4 2 3 4" xfId="26447"/>
    <cellStyle name="Normal 3 3 2 2 2 4 2 3 4 2" xfId="26448"/>
    <cellStyle name="Normal 3 3 2 2 2 4 2 3 5" xfId="26449"/>
    <cellStyle name="Normal 3 3 2 2 2 4 2 4" xfId="26450"/>
    <cellStyle name="Normal 3 3 2 2 2 4 2 4 2" xfId="26451"/>
    <cellStyle name="Normal 3 3 2 2 2 4 2 4 2 2" xfId="26452"/>
    <cellStyle name="Normal 3 3 2 2 2 4 2 4 2 2 2" xfId="26453"/>
    <cellStyle name="Normal 3 3 2 2 2 4 2 4 2 3" xfId="26454"/>
    <cellStyle name="Normal 3 3 2 2 2 4 2 4 3" xfId="26455"/>
    <cellStyle name="Normal 3 3 2 2 2 4 2 4 3 2" xfId="26456"/>
    <cellStyle name="Normal 3 3 2 2 2 4 2 4 4" xfId="26457"/>
    <cellStyle name="Normal 3 3 2 2 2 4 2 5" xfId="26458"/>
    <cellStyle name="Normal 3 3 2 2 2 4 2 5 2" xfId="26459"/>
    <cellStyle name="Normal 3 3 2 2 2 4 2 5 2 2" xfId="26460"/>
    <cellStyle name="Normal 3 3 2 2 2 4 2 5 2 2 2" xfId="26461"/>
    <cellStyle name="Normal 3 3 2 2 2 4 2 5 2 3" xfId="26462"/>
    <cellStyle name="Normal 3 3 2 2 2 4 2 5 3" xfId="26463"/>
    <cellStyle name="Normal 3 3 2 2 2 4 2 5 3 2" xfId="26464"/>
    <cellStyle name="Normal 3 3 2 2 2 4 2 5 4" xfId="26465"/>
    <cellStyle name="Normal 3 3 2 2 2 4 2 6" xfId="26466"/>
    <cellStyle name="Normal 3 3 2 2 2 4 2 6 2" xfId="26467"/>
    <cellStyle name="Normal 3 3 2 2 2 4 2 6 2 2" xfId="26468"/>
    <cellStyle name="Normal 3 3 2 2 2 4 2 6 3" xfId="26469"/>
    <cellStyle name="Normal 3 3 2 2 2 4 2 7" xfId="26470"/>
    <cellStyle name="Normal 3 3 2 2 2 4 2 7 2" xfId="26471"/>
    <cellStyle name="Normal 3 3 2 2 2 4 2 8" xfId="26472"/>
    <cellStyle name="Normal 3 3 2 2 2 4 2 8 2" xfId="26473"/>
    <cellStyle name="Normal 3 3 2 2 2 4 2 9" xfId="26474"/>
    <cellStyle name="Normal 3 3 2 2 2 4 3" xfId="26475"/>
    <cellStyle name="Normal 3 3 2 2 2 4 3 2" xfId="26476"/>
    <cellStyle name="Normal 3 3 2 2 2 4 3 2 2" xfId="26477"/>
    <cellStyle name="Normal 3 3 2 2 2 4 3 2 2 2" xfId="26478"/>
    <cellStyle name="Normal 3 3 2 2 2 4 3 2 2 2 2" xfId="26479"/>
    <cellStyle name="Normal 3 3 2 2 2 4 3 2 2 2 2 2" xfId="26480"/>
    <cellStyle name="Normal 3 3 2 2 2 4 3 2 2 2 3" xfId="26481"/>
    <cellStyle name="Normal 3 3 2 2 2 4 3 2 2 3" xfId="26482"/>
    <cellStyle name="Normal 3 3 2 2 2 4 3 2 2 3 2" xfId="26483"/>
    <cellStyle name="Normal 3 3 2 2 2 4 3 2 2 4" xfId="26484"/>
    <cellStyle name="Normal 3 3 2 2 2 4 3 2 3" xfId="26485"/>
    <cellStyle name="Normal 3 3 2 2 2 4 3 2 3 2" xfId="26486"/>
    <cellStyle name="Normal 3 3 2 2 2 4 3 2 3 2 2" xfId="26487"/>
    <cellStyle name="Normal 3 3 2 2 2 4 3 2 3 3" xfId="26488"/>
    <cellStyle name="Normal 3 3 2 2 2 4 3 2 4" xfId="26489"/>
    <cellStyle name="Normal 3 3 2 2 2 4 3 2 4 2" xfId="26490"/>
    <cellStyle name="Normal 3 3 2 2 2 4 3 2 5" xfId="26491"/>
    <cellStyle name="Normal 3 3 2 2 2 4 3 3" xfId="26492"/>
    <cellStyle name="Normal 3 3 2 2 2 4 3 3 2" xfId="26493"/>
    <cellStyle name="Normal 3 3 2 2 2 4 3 3 2 2" xfId="26494"/>
    <cellStyle name="Normal 3 3 2 2 2 4 3 3 2 2 2" xfId="26495"/>
    <cellStyle name="Normal 3 3 2 2 2 4 3 3 2 3" xfId="26496"/>
    <cellStyle name="Normal 3 3 2 2 2 4 3 3 3" xfId="26497"/>
    <cellStyle name="Normal 3 3 2 2 2 4 3 3 3 2" xfId="26498"/>
    <cellStyle name="Normal 3 3 2 2 2 4 3 3 4" xfId="26499"/>
    <cellStyle name="Normal 3 3 2 2 2 4 3 4" xfId="26500"/>
    <cellStyle name="Normal 3 3 2 2 2 4 3 4 2" xfId="26501"/>
    <cellStyle name="Normal 3 3 2 2 2 4 3 4 2 2" xfId="26502"/>
    <cellStyle name="Normal 3 3 2 2 2 4 3 4 2 2 2" xfId="26503"/>
    <cellStyle name="Normal 3 3 2 2 2 4 3 4 2 3" xfId="26504"/>
    <cellStyle name="Normal 3 3 2 2 2 4 3 4 3" xfId="26505"/>
    <cellStyle name="Normal 3 3 2 2 2 4 3 4 3 2" xfId="26506"/>
    <cellStyle name="Normal 3 3 2 2 2 4 3 4 4" xfId="26507"/>
    <cellStyle name="Normal 3 3 2 2 2 4 3 5" xfId="26508"/>
    <cellStyle name="Normal 3 3 2 2 2 4 3 5 2" xfId="26509"/>
    <cellStyle name="Normal 3 3 2 2 2 4 3 5 2 2" xfId="26510"/>
    <cellStyle name="Normal 3 3 2 2 2 4 3 5 3" xfId="26511"/>
    <cellStyle name="Normal 3 3 2 2 2 4 3 6" xfId="26512"/>
    <cellStyle name="Normal 3 3 2 2 2 4 3 6 2" xfId="26513"/>
    <cellStyle name="Normal 3 3 2 2 2 4 3 7" xfId="26514"/>
    <cellStyle name="Normal 3 3 2 2 2 4 3 7 2" xfId="26515"/>
    <cellStyle name="Normal 3 3 2 2 2 4 3 8" xfId="26516"/>
    <cellStyle name="Normal 3 3 2 2 2 4 4" xfId="26517"/>
    <cellStyle name="Normal 3 3 2 2 2 4 4 2" xfId="26518"/>
    <cellStyle name="Normal 3 3 2 2 2 4 4 2 2" xfId="26519"/>
    <cellStyle name="Normal 3 3 2 2 2 4 4 2 2 2" xfId="26520"/>
    <cellStyle name="Normal 3 3 2 2 2 4 4 2 2 2 2" xfId="26521"/>
    <cellStyle name="Normal 3 3 2 2 2 4 4 2 2 3" xfId="26522"/>
    <cellStyle name="Normal 3 3 2 2 2 4 4 2 3" xfId="26523"/>
    <cellStyle name="Normal 3 3 2 2 2 4 4 2 3 2" xfId="26524"/>
    <cellStyle name="Normal 3 3 2 2 2 4 4 2 4" xfId="26525"/>
    <cellStyle name="Normal 3 3 2 2 2 4 4 3" xfId="26526"/>
    <cellStyle name="Normal 3 3 2 2 2 4 4 3 2" xfId="26527"/>
    <cellStyle name="Normal 3 3 2 2 2 4 4 3 2 2" xfId="26528"/>
    <cellStyle name="Normal 3 3 2 2 2 4 4 3 3" xfId="26529"/>
    <cellStyle name="Normal 3 3 2 2 2 4 4 4" xfId="26530"/>
    <cellStyle name="Normal 3 3 2 2 2 4 4 4 2" xfId="26531"/>
    <cellStyle name="Normal 3 3 2 2 2 4 4 5" xfId="26532"/>
    <cellStyle name="Normal 3 3 2 2 2 4 5" xfId="26533"/>
    <cellStyle name="Normal 3 3 2 2 2 4 5 2" xfId="26534"/>
    <cellStyle name="Normal 3 3 2 2 2 4 5 2 2" xfId="26535"/>
    <cellStyle name="Normal 3 3 2 2 2 4 5 2 2 2" xfId="26536"/>
    <cellStyle name="Normal 3 3 2 2 2 4 5 2 3" xfId="26537"/>
    <cellStyle name="Normal 3 3 2 2 2 4 5 3" xfId="26538"/>
    <cellStyle name="Normal 3 3 2 2 2 4 5 3 2" xfId="26539"/>
    <cellStyle name="Normal 3 3 2 2 2 4 5 4" xfId="26540"/>
    <cellStyle name="Normal 3 3 2 2 2 4 6" xfId="26541"/>
    <cellStyle name="Normal 3 3 2 2 2 4 6 2" xfId="26542"/>
    <cellStyle name="Normal 3 3 2 2 2 4 6 2 2" xfId="26543"/>
    <cellStyle name="Normal 3 3 2 2 2 4 6 2 2 2" xfId="26544"/>
    <cellStyle name="Normal 3 3 2 2 2 4 6 2 3" xfId="26545"/>
    <cellStyle name="Normal 3 3 2 2 2 4 6 3" xfId="26546"/>
    <cellStyle name="Normal 3 3 2 2 2 4 6 3 2" xfId="26547"/>
    <cellStyle name="Normal 3 3 2 2 2 4 6 4" xfId="26548"/>
    <cellStyle name="Normal 3 3 2 2 2 4 7" xfId="26549"/>
    <cellStyle name="Normal 3 3 2 2 2 4 7 2" xfId="26550"/>
    <cellStyle name="Normal 3 3 2 2 2 4 7 2 2" xfId="26551"/>
    <cellStyle name="Normal 3 3 2 2 2 4 7 3" xfId="26552"/>
    <cellStyle name="Normal 3 3 2 2 2 4 8" xfId="26553"/>
    <cellStyle name="Normal 3 3 2 2 2 4 8 2" xfId="26554"/>
    <cellStyle name="Normal 3 3 2 2 2 4 9" xfId="26555"/>
    <cellStyle name="Normal 3 3 2 2 2 4 9 2" xfId="26556"/>
    <cellStyle name="Normal 3 3 2 2 2 5" xfId="26557"/>
    <cellStyle name="Normal 3 3 2 2 2 5 2" xfId="26558"/>
    <cellStyle name="Normal 3 3 2 2 2 5 2 2" xfId="26559"/>
    <cellStyle name="Normal 3 3 2 2 2 5 2 2 2" xfId="26560"/>
    <cellStyle name="Normal 3 3 2 2 2 5 2 2 2 2" xfId="26561"/>
    <cellStyle name="Normal 3 3 2 2 2 5 2 2 2 2 2" xfId="26562"/>
    <cellStyle name="Normal 3 3 2 2 2 5 2 2 2 2 2 2" xfId="26563"/>
    <cellStyle name="Normal 3 3 2 2 2 5 2 2 2 2 3" xfId="26564"/>
    <cellStyle name="Normal 3 3 2 2 2 5 2 2 2 3" xfId="26565"/>
    <cellStyle name="Normal 3 3 2 2 2 5 2 2 2 3 2" xfId="26566"/>
    <cellStyle name="Normal 3 3 2 2 2 5 2 2 2 4" xfId="26567"/>
    <cellStyle name="Normal 3 3 2 2 2 5 2 2 3" xfId="26568"/>
    <cellStyle name="Normal 3 3 2 2 2 5 2 2 3 2" xfId="26569"/>
    <cellStyle name="Normal 3 3 2 2 2 5 2 2 3 2 2" xfId="26570"/>
    <cellStyle name="Normal 3 3 2 2 2 5 2 2 3 3" xfId="26571"/>
    <cellStyle name="Normal 3 3 2 2 2 5 2 2 4" xfId="26572"/>
    <cellStyle name="Normal 3 3 2 2 2 5 2 2 4 2" xfId="26573"/>
    <cellStyle name="Normal 3 3 2 2 2 5 2 2 5" xfId="26574"/>
    <cellStyle name="Normal 3 3 2 2 2 5 2 3" xfId="26575"/>
    <cellStyle name="Normal 3 3 2 2 2 5 2 3 2" xfId="26576"/>
    <cellStyle name="Normal 3 3 2 2 2 5 2 3 2 2" xfId="26577"/>
    <cellStyle name="Normal 3 3 2 2 2 5 2 3 2 2 2" xfId="26578"/>
    <cellStyle name="Normal 3 3 2 2 2 5 2 3 2 3" xfId="26579"/>
    <cellStyle name="Normal 3 3 2 2 2 5 2 3 3" xfId="26580"/>
    <cellStyle name="Normal 3 3 2 2 2 5 2 3 3 2" xfId="26581"/>
    <cellStyle name="Normal 3 3 2 2 2 5 2 3 4" xfId="26582"/>
    <cellStyle name="Normal 3 3 2 2 2 5 2 4" xfId="26583"/>
    <cellStyle name="Normal 3 3 2 2 2 5 2 4 2" xfId="26584"/>
    <cellStyle name="Normal 3 3 2 2 2 5 2 4 2 2" xfId="26585"/>
    <cellStyle name="Normal 3 3 2 2 2 5 2 4 2 2 2" xfId="26586"/>
    <cellStyle name="Normal 3 3 2 2 2 5 2 4 2 3" xfId="26587"/>
    <cellStyle name="Normal 3 3 2 2 2 5 2 4 3" xfId="26588"/>
    <cellStyle name="Normal 3 3 2 2 2 5 2 4 3 2" xfId="26589"/>
    <cellStyle name="Normal 3 3 2 2 2 5 2 4 4" xfId="26590"/>
    <cellStyle name="Normal 3 3 2 2 2 5 2 5" xfId="26591"/>
    <cellStyle name="Normal 3 3 2 2 2 5 2 5 2" xfId="26592"/>
    <cellStyle name="Normal 3 3 2 2 2 5 2 5 2 2" xfId="26593"/>
    <cellStyle name="Normal 3 3 2 2 2 5 2 5 3" xfId="26594"/>
    <cellStyle name="Normal 3 3 2 2 2 5 2 6" xfId="26595"/>
    <cellStyle name="Normal 3 3 2 2 2 5 2 6 2" xfId="26596"/>
    <cellStyle name="Normal 3 3 2 2 2 5 2 7" xfId="26597"/>
    <cellStyle name="Normal 3 3 2 2 2 5 2 7 2" xfId="26598"/>
    <cellStyle name="Normal 3 3 2 2 2 5 2 8" xfId="26599"/>
    <cellStyle name="Normal 3 3 2 2 2 5 3" xfId="26600"/>
    <cellStyle name="Normal 3 3 2 2 2 5 3 2" xfId="26601"/>
    <cellStyle name="Normal 3 3 2 2 2 5 3 2 2" xfId="26602"/>
    <cellStyle name="Normal 3 3 2 2 2 5 3 2 2 2" xfId="26603"/>
    <cellStyle name="Normal 3 3 2 2 2 5 3 2 2 2 2" xfId="26604"/>
    <cellStyle name="Normal 3 3 2 2 2 5 3 2 2 3" xfId="26605"/>
    <cellStyle name="Normal 3 3 2 2 2 5 3 2 3" xfId="26606"/>
    <cellStyle name="Normal 3 3 2 2 2 5 3 2 3 2" xfId="26607"/>
    <cellStyle name="Normal 3 3 2 2 2 5 3 2 4" xfId="26608"/>
    <cellStyle name="Normal 3 3 2 2 2 5 3 3" xfId="26609"/>
    <cellStyle name="Normal 3 3 2 2 2 5 3 3 2" xfId="26610"/>
    <cellStyle name="Normal 3 3 2 2 2 5 3 3 2 2" xfId="26611"/>
    <cellStyle name="Normal 3 3 2 2 2 5 3 3 3" xfId="26612"/>
    <cellStyle name="Normal 3 3 2 2 2 5 3 4" xfId="26613"/>
    <cellStyle name="Normal 3 3 2 2 2 5 3 4 2" xfId="26614"/>
    <cellStyle name="Normal 3 3 2 2 2 5 3 5" xfId="26615"/>
    <cellStyle name="Normal 3 3 2 2 2 5 4" xfId="26616"/>
    <cellStyle name="Normal 3 3 2 2 2 5 4 2" xfId="26617"/>
    <cellStyle name="Normal 3 3 2 2 2 5 4 2 2" xfId="26618"/>
    <cellStyle name="Normal 3 3 2 2 2 5 4 2 2 2" xfId="26619"/>
    <cellStyle name="Normal 3 3 2 2 2 5 4 2 3" xfId="26620"/>
    <cellStyle name="Normal 3 3 2 2 2 5 4 3" xfId="26621"/>
    <cellStyle name="Normal 3 3 2 2 2 5 4 3 2" xfId="26622"/>
    <cellStyle name="Normal 3 3 2 2 2 5 4 4" xfId="26623"/>
    <cellStyle name="Normal 3 3 2 2 2 5 5" xfId="26624"/>
    <cellStyle name="Normal 3 3 2 2 2 5 5 2" xfId="26625"/>
    <cellStyle name="Normal 3 3 2 2 2 5 5 2 2" xfId="26626"/>
    <cellStyle name="Normal 3 3 2 2 2 5 5 2 2 2" xfId="26627"/>
    <cellStyle name="Normal 3 3 2 2 2 5 5 2 3" xfId="26628"/>
    <cellStyle name="Normal 3 3 2 2 2 5 5 3" xfId="26629"/>
    <cellStyle name="Normal 3 3 2 2 2 5 5 3 2" xfId="26630"/>
    <cellStyle name="Normal 3 3 2 2 2 5 5 4" xfId="26631"/>
    <cellStyle name="Normal 3 3 2 2 2 5 6" xfId="26632"/>
    <cellStyle name="Normal 3 3 2 2 2 5 6 2" xfId="26633"/>
    <cellStyle name="Normal 3 3 2 2 2 5 6 2 2" xfId="26634"/>
    <cellStyle name="Normal 3 3 2 2 2 5 6 3" xfId="26635"/>
    <cellStyle name="Normal 3 3 2 2 2 5 7" xfId="26636"/>
    <cellStyle name="Normal 3 3 2 2 2 5 7 2" xfId="26637"/>
    <cellStyle name="Normal 3 3 2 2 2 5 8" xfId="26638"/>
    <cellStyle name="Normal 3 3 2 2 2 5 8 2" xfId="26639"/>
    <cellStyle name="Normal 3 3 2 2 2 5 9" xfId="26640"/>
    <cellStyle name="Normal 3 3 2 2 2 6" xfId="26641"/>
    <cellStyle name="Normal 3 3 2 2 2 6 2" xfId="26642"/>
    <cellStyle name="Normal 3 3 2 2 2 6 2 2" xfId="26643"/>
    <cellStyle name="Normal 3 3 2 2 2 6 2 2 2" xfId="26644"/>
    <cellStyle name="Normal 3 3 2 2 2 6 2 2 2 2" xfId="26645"/>
    <cellStyle name="Normal 3 3 2 2 2 6 2 2 2 2 2" xfId="26646"/>
    <cellStyle name="Normal 3 3 2 2 2 6 2 2 2 3" xfId="26647"/>
    <cellStyle name="Normal 3 3 2 2 2 6 2 2 3" xfId="26648"/>
    <cellStyle name="Normal 3 3 2 2 2 6 2 2 3 2" xfId="26649"/>
    <cellStyle name="Normal 3 3 2 2 2 6 2 2 4" xfId="26650"/>
    <cellStyle name="Normal 3 3 2 2 2 6 2 3" xfId="26651"/>
    <cellStyle name="Normal 3 3 2 2 2 6 2 3 2" xfId="26652"/>
    <cellStyle name="Normal 3 3 2 2 2 6 2 3 2 2" xfId="26653"/>
    <cellStyle name="Normal 3 3 2 2 2 6 2 3 3" xfId="26654"/>
    <cellStyle name="Normal 3 3 2 2 2 6 2 4" xfId="26655"/>
    <cellStyle name="Normal 3 3 2 2 2 6 2 4 2" xfId="26656"/>
    <cellStyle name="Normal 3 3 2 2 2 6 2 5" xfId="26657"/>
    <cellStyle name="Normal 3 3 2 2 2 6 3" xfId="26658"/>
    <cellStyle name="Normal 3 3 2 2 2 6 3 2" xfId="26659"/>
    <cellStyle name="Normal 3 3 2 2 2 6 3 2 2" xfId="26660"/>
    <cellStyle name="Normal 3 3 2 2 2 6 3 2 2 2" xfId="26661"/>
    <cellStyle name="Normal 3 3 2 2 2 6 3 2 3" xfId="26662"/>
    <cellStyle name="Normal 3 3 2 2 2 6 3 3" xfId="26663"/>
    <cellStyle name="Normal 3 3 2 2 2 6 3 3 2" xfId="26664"/>
    <cellStyle name="Normal 3 3 2 2 2 6 3 4" xfId="26665"/>
    <cellStyle name="Normal 3 3 2 2 2 6 4" xfId="26666"/>
    <cellStyle name="Normal 3 3 2 2 2 6 4 2" xfId="26667"/>
    <cellStyle name="Normal 3 3 2 2 2 6 4 2 2" xfId="26668"/>
    <cellStyle name="Normal 3 3 2 2 2 6 4 2 2 2" xfId="26669"/>
    <cellStyle name="Normal 3 3 2 2 2 6 4 2 3" xfId="26670"/>
    <cellStyle name="Normal 3 3 2 2 2 6 4 3" xfId="26671"/>
    <cellStyle name="Normal 3 3 2 2 2 6 4 3 2" xfId="26672"/>
    <cellStyle name="Normal 3 3 2 2 2 6 4 4" xfId="26673"/>
    <cellStyle name="Normal 3 3 2 2 2 6 5" xfId="26674"/>
    <cellStyle name="Normal 3 3 2 2 2 6 5 2" xfId="26675"/>
    <cellStyle name="Normal 3 3 2 2 2 6 5 2 2" xfId="26676"/>
    <cellStyle name="Normal 3 3 2 2 2 6 5 3" xfId="26677"/>
    <cellStyle name="Normal 3 3 2 2 2 6 6" xfId="26678"/>
    <cellStyle name="Normal 3 3 2 2 2 6 6 2" xfId="26679"/>
    <cellStyle name="Normal 3 3 2 2 2 6 7" xfId="26680"/>
    <cellStyle name="Normal 3 3 2 2 2 6 7 2" xfId="26681"/>
    <cellStyle name="Normal 3 3 2 2 2 6 8" xfId="26682"/>
    <cellStyle name="Normal 3 3 2 2 2 7" xfId="26683"/>
    <cellStyle name="Normal 3 3 2 2 2 7 2" xfId="26684"/>
    <cellStyle name="Normal 3 3 2 2 2 7 2 2" xfId="26685"/>
    <cellStyle name="Normal 3 3 2 2 2 7 2 2 2" xfId="26686"/>
    <cellStyle name="Normal 3 3 2 2 2 7 2 2 2 2" xfId="26687"/>
    <cellStyle name="Normal 3 3 2 2 2 7 2 2 2 2 2" xfId="26688"/>
    <cellStyle name="Normal 3 3 2 2 2 7 2 2 2 3" xfId="26689"/>
    <cellStyle name="Normal 3 3 2 2 2 7 2 2 3" xfId="26690"/>
    <cellStyle name="Normal 3 3 2 2 2 7 2 2 3 2" xfId="26691"/>
    <cellStyle name="Normal 3 3 2 2 2 7 2 2 4" xfId="26692"/>
    <cellStyle name="Normal 3 3 2 2 2 7 2 3" xfId="26693"/>
    <cellStyle name="Normal 3 3 2 2 2 7 2 3 2" xfId="26694"/>
    <cellStyle name="Normal 3 3 2 2 2 7 2 3 2 2" xfId="26695"/>
    <cellStyle name="Normal 3 3 2 2 2 7 2 3 3" xfId="26696"/>
    <cellStyle name="Normal 3 3 2 2 2 7 2 4" xfId="26697"/>
    <cellStyle name="Normal 3 3 2 2 2 7 2 4 2" xfId="26698"/>
    <cellStyle name="Normal 3 3 2 2 2 7 2 5" xfId="26699"/>
    <cellStyle name="Normal 3 3 2 2 2 7 3" xfId="26700"/>
    <cellStyle name="Normal 3 3 2 2 2 7 3 2" xfId="26701"/>
    <cellStyle name="Normal 3 3 2 2 2 7 3 2 2" xfId="26702"/>
    <cellStyle name="Normal 3 3 2 2 2 7 3 2 2 2" xfId="26703"/>
    <cellStyle name="Normal 3 3 2 2 2 7 3 2 3" xfId="26704"/>
    <cellStyle name="Normal 3 3 2 2 2 7 3 3" xfId="26705"/>
    <cellStyle name="Normal 3 3 2 2 2 7 3 3 2" xfId="26706"/>
    <cellStyle name="Normal 3 3 2 2 2 7 3 4" xfId="26707"/>
    <cellStyle name="Normal 3 3 2 2 2 7 4" xfId="26708"/>
    <cellStyle name="Normal 3 3 2 2 2 7 4 2" xfId="26709"/>
    <cellStyle name="Normal 3 3 2 2 2 7 4 2 2" xfId="26710"/>
    <cellStyle name="Normal 3 3 2 2 2 7 4 3" xfId="26711"/>
    <cellStyle name="Normal 3 3 2 2 2 7 5" xfId="26712"/>
    <cellStyle name="Normal 3 3 2 2 2 7 5 2" xfId="26713"/>
    <cellStyle name="Normal 3 3 2 2 2 7 6" xfId="26714"/>
    <cellStyle name="Normal 3 3 2 2 2 8" xfId="26715"/>
    <cellStyle name="Normal 3 3 2 2 2 8 2" xfId="26716"/>
    <cellStyle name="Normal 3 3 2 2 2 8 2 2" xfId="26717"/>
    <cellStyle name="Normal 3 3 2 2 2 8 2 2 2" xfId="26718"/>
    <cellStyle name="Normal 3 3 2 2 2 8 2 2 2 2" xfId="26719"/>
    <cellStyle name="Normal 3 3 2 2 2 8 2 2 2 2 2" xfId="26720"/>
    <cellStyle name="Normal 3 3 2 2 2 8 2 2 2 3" xfId="26721"/>
    <cellStyle name="Normal 3 3 2 2 2 8 2 2 3" xfId="26722"/>
    <cellStyle name="Normal 3 3 2 2 2 8 2 2 3 2" xfId="26723"/>
    <cellStyle name="Normal 3 3 2 2 2 8 2 2 4" xfId="26724"/>
    <cellStyle name="Normal 3 3 2 2 2 8 2 3" xfId="26725"/>
    <cellStyle name="Normal 3 3 2 2 2 8 2 3 2" xfId="26726"/>
    <cellStyle name="Normal 3 3 2 2 2 8 2 3 2 2" xfId="26727"/>
    <cellStyle name="Normal 3 3 2 2 2 8 2 3 3" xfId="26728"/>
    <cellStyle name="Normal 3 3 2 2 2 8 2 4" xfId="26729"/>
    <cellStyle name="Normal 3 3 2 2 2 8 2 4 2" xfId="26730"/>
    <cellStyle name="Normal 3 3 2 2 2 8 2 5" xfId="26731"/>
    <cellStyle name="Normal 3 3 2 2 2 8 3" xfId="26732"/>
    <cellStyle name="Normal 3 3 2 2 2 8 3 2" xfId="26733"/>
    <cellStyle name="Normal 3 3 2 2 2 8 3 2 2" xfId="26734"/>
    <cellStyle name="Normal 3 3 2 2 2 8 3 2 2 2" xfId="26735"/>
    <cellStyle name="Normal 3 3 2 2 2 8 3 2 3" xfId="26736"/>
    <cellStyle name="Normal 3 3 2 2 2 8 3 3" xfId="26737"/>
    <cellStyle name="Normal 3 3 2 2 2 8 3 3 2" xfId="26738"/>
    <cellStyle name="Normal 3 3 2 2 2 8 3 4" xfId="26739"/>
    <cellStyle name="Normal 3 3 2 2 2 8 4" xfId="26740"/>
    <cellStyle name="Normal 3 3 2 2 2 8 4 2" xfId="26741"/>
    <cellStyle name="Normal 3 3 2 2 2 8 4 2 2" xfId="26742"/>
    <cellStyle name="Normal 3 3 2 2 2 8 4 3" xfId="26743"/>
    <cellStyle name="Normal 3 3 2 2 2 8 5" xfId="26744"/>
    <cellStyle name="Normal 3 3 2 2 2 8 5 2" xfId="26745"/>
    <cellStyle name="Normal 3 3 2 2 2 8 6" xfId="26746"/>
    <cellStyle name="Normal 3 3 2 2 2 9" xfId="26747"/>
    <cellStyle name="Normal 3 3 2 2 2 9 2" xfId="26748"/>
    <cellStyle name="Normal 3 3 2 2 2 9 2 2" xfId="26749"/>
    <cellStyle name="Normal 3 3 2 2 2 9 2 2 2" xfId="26750"/>
    <cellStyle name="Normal 3 3 2 2 2 9 2 2 2 2" xfId="26751"/>
    <cellStyle name="Normal 3 3 2 2 2 9 2 2 3" xfId="26752"/>
    <cellStyle name="Normal 3 3 2 2 2 9 2 3" xfId="26753"/>
    <cellStyle name="Normal 3 3 2 2 2 9 2 3 2" xfId="26754"/>
    <cellStyle name="Normal 3 3 2 2 2 9 2 4" xfId="26755"/>
    <cellStyle name="Normal 3 3 2 2 2 9 3" xfId="26756"/>
    <cellStyle name="Normal 3 3 2 2 2 9 3 2" xfId="26757"/>
    <cellStyle name="Normal 3 3 2 2 2 9 3 2 2" xfId="26758"/>
    <cellStyle name="Normal 3 3 2 2 2 9 3 3" xfId="26759"/>
    <cellStyle name="Normal 3 3 2 2 2 9 4" xfId="26760"/>
    <cellStyle name="Normal 3 3 2 2 2 9 4 2" xfId="26761"/>
    <cellStyle name="Normal 3 3 2 2 2 9 5" xfId="26762"/>
    <cellStyle name="Normal 3 3 2 2 2_T-straight with PEDs adjustor" xfId="26763"/>
    <cellStyle name="Normal 3 3 2 2 3" xfId="1277"/>
    <cellStyle name="Normal 3 3 2 2 3 10" xfId="26764"/>
    <cellStyle name="Normal 3 3 2 2 3 11" xfId="26765"/>
    <cellStyle name="Normal 3 3 2 2 3 2" xfId="26766"/>
    <cellStyle name="Normal 3 3 2 2 3 2 10" xfId="26767"/>
    <cellStyle name="Normal 3 3 2 2 3 2 2" xfId="26768"/>
    <cellStyle name="Normal 3 3 2 2 3 2 2 2" xfId="26769"/>
    <cellStyle name="Normal 3 3 2 2 3 2 2 2 2" xfId="26770"/>
    <cellStyle name="Normal 3 3 2 2 3 2 2 2 2 2" xfId="26771"/>
    <cellStyle name="Normal 3 3 2 2 3 2 2 2 2 2 2" xfId="26772"/>
    <cellStyle name="Normal 3 3 2 2 3 2 2 2 2 2 2 2" xfId="26773"/>
    <cellStyle name="Normal 3 3 2 2 3 2 2 2 2 2 3" xfId="26774"/>
    <cellStyle name="Normal 3 3 2 2 3 2 2 2 2 3" xfId="26775"/>
    <cellStyle name="Normal 3 3 2 2 3 2 2 2 2 3 2" xfId="26776"/>
    <cellStyle name="Normal 3 3 2 2 3 2 2 2 2 4" xfId="26777"/>
    <cellStyle name="Normal 3 3 2 2 3 2 2 2 3" xfId="26778"/>
    <cellStyle name="Normal 3 3 2 2 3 2 2 2 3 2" xfId="26779"/>
    <cellStyle name="Normal 3 3 2 2 3 2 2 2 3 2 2" xfId="26780"/>
    <cellStyle name="Normal 3 3 2 2 3 2 2 2 3 3" xfId="26781"/>
    <cellStyle name="Normal 3 3 2 2 3 2 2 2 4" xfId="26782"/>
    <cellStyle name="Normal 3 3 2 2 3 2 2 2 4 2" xfId="26783"/>
    <cellStyle name="Normal 3 3 2 2 3 2 2 2 5" xfId="26784"/>
    <cellStyle name="Normal 3 3 2 2 3 2 2 3" xfId="26785"/>
    <cellStyle name="Normal 3 3 2 2 3 2 2 3 2" xfId="26786"/>
    <cellStyle name="Normal 3 3 2 2 3 2 2 3 2 2" xfId="26787"/>
    <cellStyle name="Normal 3 3 2 2 3 2 2 3 2 2 2" xfId="26788"/>
    <cellStyle name="Normal 3 3 2 2 3 2 2 3 2 3" xfId="26789"/>
    <cellStyle name="Normal 3 3 2 2 3 2 2 3 3" xfId="26790"/>
    <cellStyle name="Normal 3 3 2 2 3 2 2 3 3 2" xfId="26791"/>
    <cellStyle name="Normal 3 3 2 2 3 2 2 3 4" xfId="26792"/>
    <cellStyle name="Normal 3 3 2 2 3 2 2 4" xfId="26793"/>
    <cellStyle name="Normal 3 3 2 2 3 2 2 4 2" xfId="26794"/>
    <cellStyle name="Normal 3 3 2 2 3 2 2 4 2 2" xfId="26795"/>
    <cellStyle name="Normal 3 3 2 2 3 2 2 4 2 2 2" xfId="26796"/>
    <cellStyle name="Normal 3 3 2 2 3 2 2 4 2 3" xfId="26797"/>
    <cellStyle name="Normal 3 3 2 2 3 2 2 4 3" xfId="26798"/>
    <cellStyle name="Normal 3 3 2 2 3 2 2 4 3 2" xfId="26799"/>
    <cellStyle name="Normal 3 3 2 2 3 2 2 4 4" xfId="26800"/>
    <cellStyle name="Normal 3 3 2 2 3 2 2 5" xfId="26801"/>
    <cellStyle name="Normal 3 3 2 2 3 2 2 5 2" xfId="26802"/>
    <cellStyle name="Normal 3 3 2 2 3 2 2 5 2 2" xfId="26803"/>
    <cellStyle name="Normal 3 3 2 2 3 2 2 5 3" xfId="26804"/>
    <cellStyle name="Normal 3 3 2 2 3 2 2 6" xfId="26805"/>
    <cellStyle name="Normal 3 3 2 2 3 2 2 6 2" xfId="26806"/>
    <cellStyle name="Normal 3 3 2 2 3 2 2 7" xfId="26807"/>
    <cellStyle name="Normal 3 3 2 2 3 2 2 7 2" xfId="26808"/>
    <cellStyle name="Normal 3 3 2 2 3 2 2 8" xfId="26809"/>
    <cellStyle name="Normal 3 3 2 2 3 2 3" xfId="26810"/>
    <cellStyle name="Normal 3 3 2 2 3 2 3 2" xfId="26811"/>
    <cellStyle name="Normal 3 3 2 2 3 2 3 2 2" xfId="26812"/>
    <cellStyle name="Normal 3 3 2 2 3 2 3 2 2 2" xfId="26813"/>
    <cellStyle name="Normal 3 3 2 2 3 2 3 2 2 2 2" xfId="26814"/>
    <cellStyle name="Normal 3 3 2 2 3 2 3 2 2 3" xfId="26815"/>
    <cellStyle name="Normal 3 3 2 2 3 2 3 2 3" xfId="26816"/>
    <cellStyle name="Normal 3 3 2 2 3 2 3 2 3 2" xfId="26817"/>
    <cellStyle name="Normal 3 3 2 2 3 2 3 2 4" xfId="26818"/>
    <cellStyle name="Normal 3 3 2 2 3 2 3 3" xfId="26819"/>
    <cellStyle name="Normal 3 3 2 2 3 2 3 3 2" xfId="26820"/>
    <cellStyle name="Normal 3 3 2 2 3 2 3 3 2 2" xfId="26821"/>
    <cellStyle name="Normal 3 3 2 2 3 2 3 3 3" xfId="26822"/>
    <cellStyle name="Normal 3 3 2 2 3 2 3 4" xfId="26823"/>
    <cellStyle name="Normal 3 3 2 2 3 2 3 4 2" xfId="26824"/>
    <cellStyle name="Normal 3 3 2 2 3 2 3 5" xfId="26825"/>
    <cellStyle name="Normal 3 3 2 2 3 2 4" xfId="26826"/>
    <cellStyle name="Normal 3 3 2 2 3 2 4 2" xfId="26827"/>
    <cellStyle name="Normal 3 3 2 2 3 2 4 2 2" xfId="26828"/>
    <cellStyle name="Normal 3 3 2 2 3 2 4 2 2 2" xfId="26829"/>
    <cellStyle name="Normal 3 3 2 2 3 2 4 2 3" xfId="26830"/>
    <cellStyle name="Normal 3 3 2 2 3 2 4 3" xfId="26831"/>
    <cellStyle name="Normal 3 3 2 2 3 2 4 3 2" xfId="26832"/>
    <cellStyle name="Normal 3 3 2 2 3 2 4 4" xfId="26833"/>
    <cellStyle name="Normal 3 3 2 2 3 2 5" xfId="26834"/>
    <cellStyle name="Normal 3 3 2 2 3 2 5 2" xfId="26835"/>
    <cellStyle name="Normal 3 3 2 2 3 2 5 2 2" xfId="26836"/>
    <cellStyle name="Normal 3 3 2 2 3 2 5 2 2 2" xfId="26837"/>
    <cellStyle name="Normal 3 3 2 2 3 2 5 2 3" xfId="26838"/>
    <cellStyle name="Normal 3 3 2 2 3 2 5 3" xfId="26839"/>
    <cellStyle name="Normal 3 3 2 2 3 2 5 3 2" xfId="26840"/>
    <cellStyle name="Normal 3 3 2 2 3 2 5 4" xfId="26841"/>
    <cellStyle name="Normal 3 3 2 2 3 2 6" xfId="26842"/>
    <cellStyle name="Normal 3 3 2 2 3 2 6 2" xfId="26843"/>
    <cellStyle name="Normal 3 3 2 2 3 2 6 2 2" xfId="26844"/>
    <cellStyle name="Normal 3 3 2 2 3 2 6 3" xfId="26845"/>
    <cellStyle name="Normal 3 3 2 2 3 2 7" xfId="26846"/>
    <cellStyle name="Normal 3 3 2 2 3 2 7 2" xfId="26847"/>
    <cellStyle name="Normal 3 3 2 2 3 2 8" xfId="26848"/>
    <cellStyle name="Normal 3 3 2 2 3 2 8 2" xfId="26849"/>
    <cellStyle name="Normal 3 3 2 2 3 2 9" xfId="26850"/>
    <cellStyle name="Normal 3 3 2 2 3 3" xfId="26851"/>
    <cellStyle name="Normal 3 3 2 2 3 3 2" xfId="26852"/>
    <cellStyle name="Normal 3 3 2 2 3 3 2 2" xfId="26853"/>
    <cellStyle name="Normal 3 3 2 2 3 3 2 2 2" xfId="26854"/>
    <cellStyle name="Normal 3 3 2 2 3 3 2 2 2 2" xfId="26855"/>
    <cellStyle name="Normal 3 3 2 2 3 3 2 2 2 2 2" xfId="26856"/>
    <cellStyle name="Normal 3 3 2 2 3 3 2 2 2 3" xfId="26857"/>
    <cellStyle name="Normal 3 3 2 2 3 3 2 2 3" xfId="26858"/>
    <cellStyle name="Normal 3 3 2 2 3 3 2 2 3 2" xfId="26859"/>
    <cellStyle name="Normal 3 3 2 2 3 3 2 2 4" xfId="26860"/>
    <cellStyle name="Normal 3 3 2 2 3 3 2 3" xfId="26861"/>
    <cellStyle name="Normal 3 3 2 2 3 3 2 3 2" xfId="26862"/>
    <cellStyle name="Normal 3 3 2 2 3 3 2 3 2 2" xfId="26863"/>
    <cellStyle name="Normal 3 3 2 2 3 3 2 3 3" xfId="26864"/>
    <cellStyle name="Normal 3 3 2 2 3 3 2 4" xfId="26865"/>
    <cellStyle name="Normal 3 3 2 2 3 3 2 4 2" xfId="26866"/>
    <cellStyle name="Normal 3 3 2 2 3 3 2 5" xfId="26867"/>
    <cellStyle name="Normal 3 3 2 2 3 3 3" xfId="26868"/>
    <cellStyle name="Normal 3 3 2 2 3 3 3 2" xfId="26869"/>
    <cellStyle name="Normal 3 3 2 2 3 3 3 2 2" xfId="26870"/>
    <cellStyle name="Normal 3 3 2 2 3 3 3 2 2 2" xfId="26871"/>
    <cellStyle name="Normal 3 3 2 2 3 3 3 2 3" xfId="26872"/>
    <cellStyle name="Normal 3 3 2 2 3 3 3 3" xfId="26873"/>
    <cellStyle name="Normal 3 3 2 2 3 3 3 3 2" xfId="26874"/>
    <cellStyle name="Normal 3 3 2 2 3 3 3 4" xfId="26875"/>
    <cellStyle name="Normal 3 3 2 2 3 3 4" xfId="26876"/>
    <cellStyle name="Normal 3 3 2 2 3 3 4 2" xfId="26877"/>
    <cellStyle name="Normal 3 3 2 2 3 3 4 2 2" xfId="26878"/>
    <cellStyle name="Normal 3 3 2 2 3 3 4 2 2 2" xfId="26879"/>
    <cellStyle name="Normal 3 3 2 2 3 3 4 2 3" xfId="26880"/>
    <cellStyle name="Normal 3 3 2 2 3 3 4 3" xfId="26881"/>
    <cellStyle name="Normal 3 3 2 2 3 3 4 3 2" xfId="26882"/>
    <cellStyle name="Normal 3 3 2 2 3 3 4 4" xfId="26883"/>
    <cellStyle name="Normal 3 3 2 2 3 3 5" xfId="26884"/>
    <cellStyle name="Normal 3 3 2 2 3 3 5 2" xfId="26885"/>
    <cellStyle name="Normal 3 3 2 2 3 3 5 2 2" xfId="26886"/>
    <cellStyle name="Normal 3 3 2 2 3 3 5 3" xfId="26887"/>
    <cellStyle name="Normal 3 3 2 2 3 3 6" xfId="26888"/>
    <cellStyle name="Normal 3 3 2 2 3 3 6 2" xfId="26889"/>
    <cellStyle name="Normal 3 3 2 2 3 3 7" xfId="26890"/>
    <cellStyle name="Normal 3 3 2 2 3 3 7 2" xfId="26891"/>
    <cellStyle name="Normal 3 3 2 2 3 3 8" xfId="26892"/>
    <cellStyle name="Normal 3 3 2 2 3 4" xfId="26893"/>
    <cellStyle name="Normal 3 3 2 2 3 4 2" xfId="26894"/>
    <cellStyle name="Normal 3 3 2 2 3 4 2 2" xfId="26895"/>
    <cellStyle name="Normal 3 3 2 2 3 4 2 2 2" xfId="26896"/>
    <cellStyle name="Normal 3 3 2 2 3 4 2 2 2 2" xfId="26897"/>
    <cellStyle name="Normal 3 3 2 2 3 4 2 2 3" xfId="26898"/>
    <cellStyle name="Normal 3 3 2 2 3 4 2 3" xfId="26899"/>
    <cellStyle name="Normal 3 3 2 2 3 4 2 3 2" xfId="26900"/>
    <cellStyle name="Normal 3 3 2 2 3 4 2 4" xfId="26901"/>
    <cellStyle name="Normal 3 3 2 2 3 4 3" xfId="26902"/>
    <cellStyle name="Normal 3 3 2 2 3 4 3 2" xfId="26903"/>
    <cellStyle name="Normal 3 3 2 2 3 4 3 2 2" xfId="26904"/>
    <cellStyle name="Normal 3 3 2 2 3 4 3 3" xfId="26905"/>
    <cellStyle name="Normal 3 3 2 2 3 4 4" xfId="26906"/>
    <cellStyle name="Normal 3 3 2 2 3 4 4 2" xfId="26907"/>
    <cellStyle name="Normal 3 3 2 2 3 4 5" xfId="26908"/>
    <cellStyle name="Normal 3 3 2 2 3 5" xfId="26909"/>
    <cellStyle name="Normal 3 3 2 2 3 5 2" xfId="26910"/>
    <cellStyle name="Normal 3 3 2 2 3 5 2 2" xfId="26911"/>
    <cellStyle name="Normal 3 3 2 2 3 5 2 2 2" xfId="26912"/>
    <cellStyle name="Normal 3 3 2 2 3 5 2 3" xfId="26913"/>
    <cellStyle name="Normal 3 3 2 2 3 5 3" xfId="26914"/>
    <cellStyle name="Normal 3 3 2 2 3 5 3 2" xfId="26915"/>
    <cellStyle name="Normal 3 3 2 2 3 5 4" xfId="26916"/>
    <cellStyle name="Normal 3 3 2 2 3 6" xfId="26917"/>
    <cellStyle name="Normal 3 3 2 2 3 6 2" xfId="26918"/>
    <cellStyle name="Normal 3 3 2 2 3 6 2 2" xfId="26919"/>
    <cellStyle name="Normal 3 3 2 2 3 6 2 2 2" xfId="26920"/>
    <cellStyle name="Normal 3 3 2 2 3 6 2 3" xfId="26921"/>
    <cellStyle name="Normal 3 3 2 2 3 6 3" xfId="26922"/>
    <cellStyle name="Normal 3 3 2 2 3 6 3 2" xfId="26923"/>
    <cellStyle name="Normal 3 3 2 2 3 6 4" xfId="26924"/>
    <cellStyle name="Normal 3 3 2 2 3 7" xfId="26925"/>
    <cellStyle name="Normal 3 3 2 2 3 7 2" xfId="26926"/>
    <cellStyle name="Normal 3 3 2 2 3 7 2 2" xfId="26927"/>
    <cellStyle name="Normal 3 3 2 2 3 7 3" xfId="26928"/>
    <cellStyle name="Normal 3 3 2 2 3 8" xfId="26929"/>
    <cellStyle name="Normal 3 3 2 2 3 8 2" xfId="26930"/>
    <cellStyle name="Normal 3 3 2 2 3 9" xfId="26931"/>
    <cellStyle name="Normal 3 3 2 2 3 9 2" xfId="26932"/>
    <cellStyle name="Normal 3 3 2 2 4" xfId="26933"/>
    <cellStyle name="Normal 3 3 2 2 4 10" xfId="26934"/>
    <cellStyle name="Normal 3 3 2 2 4 11" xfId="26935"/>
    <cellStyle name="Normal 3 3 2 2 4 2" xfId="26936"/>
    <cellStyle name="Normal 3 3 2 2 4 2 10" xfId="26937"/>
    <cellStyle name="Normal 3 3 2 2 4 2 2" xfId="26938"/>
    <cellStyle name="Normal 3 3 2 2 4 2 2 2" xfId="26939"/>
    <cellStyle name="Normal 3 3 2 2 4 2 2 2 2" xfId="26940"/>
    <cellStyle name="Normal 3 3 2 2 4 2 2 2 2 2" xfId="26941"/>
    <cellStyle name="Normal 3 3 2 2 4 2 2 2 2 2 2" xfId="26942"/>
    <cellStyle name="Normal 3 3 2 2 4 2 2 2 2 2 2 2" xfId="26943"/>
    <cellStyle name="Normal 3 3 2 2 4 2 2 2 2 2 3" xfId="26944"/>
    <cellStyle name="Normal 3 3 2 2 4 2 2 2 2 3" xfId="26945"/>
    <cellStyle name="Normal 3 3 2 2 4 2 2 2 2 3 2" xfId="26946"/>
    <cellStyle name="Normal 3 3 2 2 4 2 2 2 2 4" xfId="26947"/>
    <cellStyle name="Normal 3 3 2 2 4 2 2 2 3" xfId="26948"/>
    <cellStyle name="Normal 3 3 2 2 4 2 2 2 3 2" xfId="26949"/>
    <cellStyle name="Normal 3 3 2 2 4 2 2 2 3 2 2" xfId="26950"/>
    <cellStyle name="Normal 3 3 2 2 4 2 2 2 3 3" xfId="26951"/>
    <cellStyle name="Normal 3 3 2 2 4 2 2 2 4" xfId="26952"/>
    <cellStyle name="Normal 3 3 2 2 4 2 2 2 4 2" xfId="26953"/>
    <cellStyle name="Normal 3 3 2 2 4 2 2 2 5" xfId="26954"/>
    <cellStyle name="Normal 3 3 2 2 4 2 2 3" xfId="26955"/>
    <cellStyle name="Normal 3 3 2 2 4 2 2 3 2" xfId="26956"/>
    <cellStyle name="Normal 3 3 2 2 4 2 2 3 2 2" xfId="26957"/>
    <cellStyle name="Normal 3 3 2 2 4 2 2 3 2 2 2" xfId="26958"/>
    <cellStyle name="Normal 3 3 2 2 4 2 2 3 2 3" xfId="26959"/>
    <cellStyle name="Normal 3 3 2 2 4 2 2 3 3" xfId="26960"/>
    <cellStyle name="Normal 3 3 2 2 4 2 2 3 3 2" xfId="26961"/>
    <cellStyle name="Normal 3 3 2 2 4 2 2 3 4" xfId="26962"/>
    <cellStyle name="Normal 3 3 2 2 4 2 2 4" xfId="26963"/>
    <cellStyle name="Normal 3 3 2 2 4 2 2 4 2" xfId="26964"/>
    <cellStyle name="Normal 3 3 2 2 4 2 2 4 2 2" xfId="26965"/>
    <cellStyle name="Normal 3 3 2 2 4 2 2 4 2 2 2" xfId="26966"/>
    <cellStyle name="Normal 3 3 2 2 4 2 2 4 2 3" xfId="26967"/>
    <cellStyle name="Normal 3 3 2 2 4 2 2 4 3" xfId="26968"/>
    <cellStyle name="Normal 3 3 2 2 4 2 2 4 3 2" xfId="26969"/>
    <cellStyle name="Normal 3 3 2 2 4 2 2 4 4" xfId="26970"/>
    <cellStyle name="Normal 3 3 2 2 4 2 2 5" xfId="26971"/>
    <cellStyle name="Normal 3 3 2 2 4 2 2 5 2" xfId="26972"/>
    <cellStyle name="Normal 3 3 2 2 4 2 2 5 2 2" xfId="26973"/>
    <cellStyle name="Normal 3 3 2 2 4 2 2 5 3" xfId="26974"/>
    <cellStyle name="Normal 3 3 2 2 4 2 2 6" xfId="26975"/>
    <cellStyle name="Normal 3 3 2 2 4 2 2 6 2" xfId="26976"/>
    <cellStyle name="Normal 3 3 2 2 4 2 2 7" xfId="26977"/>
    <cellStyle name="Normal 3 3 2 2 4 2 2 7 2" xfId="26978"/>
    <cellStyle name="Normal 3 3 2 2 4 2 2 8" xfId="26979"/>
    <cellStyle name="Normal 3 3 2 2 4 2 3" xfId="26980"/>
    <cellStyle name="Normal 3 3 2 2 4 2 3 2" xfId="26981"/>
    <cellStyle name="Normal 3 3 2 2 4 2 3 2 2" xfId="26982"/>
    <cellStyle name="Normal 3 3 2 2 4 2 3 2 2 2" xfId="26983"/>
    <cellStyle name="Normal 3 3 2 2 4 2 3 2 2 2 2" xfId="26984"/>
    <cellStyle name="Normal 3 3 2 2 4 2 3 2 2 3" xfId="26985"/>
    <cellStyle name="Normal 3 3 2 2 4 2 3 2 3" xfId="26986"/>
    <cellStyle name="Normal 3 3 2 2 4 2 3 2 3 2" xfId="26987"/>
    <cellStyle name="Normal 3 3 2 2 4 2 3 2 4" xfId="26988"/>
    <cellStyle name="Normal 3 3 2 2 4 2 3 3" xfId="26989"/>
    <cellStyle name="Normal 3 3 2 2 4 2 3 3 2" xfId="26990"/>
    <cellStyle name="Normal 3 3 2 2 4 2 3 3 2 2" xfId="26991"/>
    <cellStyle name="Normal 3 3 2 2 4 2 3 3 3" xfId="26992"/>
    <cellStyle name="Normal 3 3 2 2 4 2 3 4" xfId="26993"/>
    <cellStyle name="Normal 3 3 2 2 4 2 3 4 2" xfId="26994"/>
    <cellStyle name="Normal 3 3 2 2 4 2 3 5" xfId="26995"/>
    <cellStyle name="Normal 3 3 2 2 4 2 4" xfId="26996"/>
    <cellStyle name="Normal 3 3 2 2 4 2 4 2" xfId="26997"/>
    <cellStyle name="Normal 3 3 2 2 4 2 4 2 2" xfId="26998"/>
    <cellStyle name="Normal 3 3 2 2 4 2 4 2 2 2" xfId="26999"/>
    <cellStyle name="Normal 3 3 2 2 4 2 4 2 3" xfId="27000"/>
    <cellStyle name="Normal 3 3 2 2 4 2 4 3" xfId="27001"/>
    <cellStyle name="Normal 3 3 2 2 4 2 4 3 2" xfId="27002"/>
    <cellStyle name="Normal 3 3 2 2 4 2 4 4" xfId="27003"/>
    <cellStyle name="Normal 3 3 2 2 4 2 5" xfId="27004"/>
    <cellStyle name="Normal 3 3 2 2 4 2 5 2" xfId="27005"/>
    <cellStyle name="Normal 3 3 2 2 4 2 5 2 2" xfId="27006"/>
    <cellStyle name="Normal 3 3 2 2 4 2 5 2 2 2" xfId="27007"/>
    <cellStyle name="Normal 3 3 2 2 4 2 5 2 3" xfId="27008"/>
    <cellStyle name="Normal 3 3 2 2 4 2 5 3" xfId="27009"/>
    <cellStyle name="Normal 3 3 2 2 4 2 5 3 2" xfId="27010"/>
    <cellStyle name="Normal 3 3 2 2 4 2 5 4" xfId="27011"/>
    <cellStyle name="Normal 3 3 2 2 4 2 6" xfId="27012"/>
    <cellStyle name="Normal 3 3 2 2 4 2 6 2" xfId="27013"/>
    <cellStyle name="Normal 3 3 2 2 4 2 6 2 2" xfId="27014"/>
    <cellStyle name="Normal 3 3 2 2 4 2 6 3" xfId="27015"/>
    <cellStyle name="Normal 3 3 2 2 4 2 7" xfId="27016"/>
    <cellStyle name="Normal 3 3 2 2 4 2 7 2" xfId="27017"/>
    <cellStyle name="Normal 3 3 2 2 4 2 8" xfId="27018"/>
    <cellStyle name="Normal 3 3 2 2 4 2 8 2" xfId="27019"/>
    <cellStyle name="Normal 3 3 2 2 4 2 9" xfId="27020"/>
    <cellStyle name="Normal 3 3 2 2 4 3" xfId="27021"/>
    <cellStyle name="Normal 3 3 2 2 4 3 2" xfId="27022"/>
    <cellStyle name="Normal 3 3 2 2 4 3 2 2" xfId="27023"/>
    <cellStyle name="Normal 3 3 2 2 4 3 2 2 2" xfId="27024"/>
    <cellStyle name="Normal 3 3 2 2 4 3 2 2 2 2" xfId="27025"/>
    <cellStyle name="Normal 3 3 2 2 4 3 2 2 2 2 2" xfId="27026"/>
    <cellStyle name="Normal 3 3 2 2 4 3 2 2 2 3" xfId="27027"/>
    <cellStyle name="Normal 3 3 2 2 4 3 2 2 3" xfId="27028"/>
    <cellStyle name="Normal 3 3 2 2 4 3 2 2 3 2" xfId="27029"/>
    <cellStyle name="Normal 3 3 2 2 4 3 2 2 4" xfId="27030"/>
    <cellStyle name="Normal 3 3 2 2 4 3 2 3" xfId="27031"/>
    <cellStyle name="Normal 3 3 2 2 4 3 2 3 2" xfId="27032"/>
    <cellStyle name="Normal 3 3 2 2 4 3 2 3 2 2" xfId="27033"/>
    <cellStyle name="Normal 3 3 2 2 4 3 2 3 3" xfId="27034"/>
    <cellStyle name="Normal 3 3 2 2 4 3 2 4" xfId="27035"/>
    <cellStyle name="Normal 3 3 2 2 4 3 2 4 2" xfId="27036"/>
    <cellStyle name="Normal 3 3 2 2 4 3 2 5" xfId="27037"/>
    <cellStyle name="Normal 3 3 2 2 4 3 3" xfId="27038"/>
    <cellStyle name="Normal 3 3 2 2 4 3 3 2" xfId="27039"/>
    <cellStyle name="Normal 3 3 2 2 4 3 3 2 2" xfId="27040"/>
    <cellStyle name="Normal 3 3 2 2 4 3 3 2 2 2" xfId="27041"/>
    <cellStyle name="Normal 3 3 2 2 4 3 3 2 3" xfId="27042"/>
    <cellStyle name="Normal 3 3 2 2 4 3 3 3" xfId="27043"/>
    <cellStyle name="Normal 3 3 2 2 4 3 3 3 2" xfId="27044"/>
    <cellStyle name="Normal 3 3 2 2 4 3 3 4" xfId="27045"/>
    <cellStyle name="Normal 3 3 2 2 4 3 4" xfId="27046"/>
    <cellStyle name="Normal 3 3 2 2 4 3 4 2" xfId="27047"/>
    <cellStyle name="Normal 3 3 2 2 4 3 4 2 2" xfId="27048"/>
    <cellStyle name="Normal 3 3 2 2 4 3 4 2 2 2" xfId="27049"/>
    <cellStyle name="Normal 3 3 2 2 4 3 4 2 3" xfId="27050"/>
    <cellStyle name="Normal 3 3 2 2 4 3 4 3" xfId="27051"/>
    <cellStyle name="Normal 3 3 2 2 4 3 4 3 2" xfId="27052"/>
    <cellStyle name="Normal 3 3 2 2 4 3 4 4" xfId="27053"/>
    <cellStyle name="Normal 3 3 2 2 4 3 5" xfId="27054"/>
    <cellStyle name="Normal 3 3 2 2 4 3 5 2" xfId="27055"/>
    <cellStyle name="Normal 3 3 2 2 4 3 5 2 2" xfId="27056"/>
    <cellStyle name="Normal 3 3 2 2 4 3 5 3" xfId="27057"/>
    <cellStyle name="Normal 3 3 2 2 4 3 6" xfId="27058"/>
    <cellStyle name="Normal 3 3 2 2 4 3 6 2" xfId="27059"/>
    <cellStyle name="Normal 3 3 2 2 4 3 7" xfId="27060"/>
    <cellStyle name="Normal 3 3 2 2 4 3 7 2" xfId="27061"/>
    <cellStyle name="Normal 3 3 2 2 4 3 8" xfId="27062"/>
    <cellStyle name="Normal 3 3 2 2 4 4" xfId="27063"/>
    <cellStyle name="Normal 3 3 2 2 4 4 2" xfId="27064"/>
    <cellStyle name="Normal 3 3 2 2 4 4 2 2" xfId="27065"/>
    <cellStyle name="Normal 3 3 2 2 4 4 2 2 2" xfId="27066"/>
    <cellStyle name="Normal 3 3 2 2 4 4 2 2 2 2" xfId="27067"/>
    <cellStyle name="Normal 3 3 2 2 4 4 2 2 3" xfId="27068"/>
    <cellStyle name="Normal 3 3 2 2 4 4 2 3" xfId="27069"/>
    <cellStyle name="Normal 3 3 2 2 4 4 2 3 2" xfId="27070"/>
    <cellStyle name="Normal 3 3 2 2 4 4 2 4" xfId="27071"/>
    <cellStyle name="Normal 3 3 2 2 4 4 3" xfId="27072"/>
    <cellStyle name="Normal 3 3 2 2 4 4 3 2" xfId="27073"/>
    <cellStyle name="Normal 3 3 2 2 4 4 3 2 2" xfId="27074"/>
    <cellStyle name="Normal 3 3 2 2 4 4 3 3" xfId="27075"/>
    <cellStyle name="Normal 3 3 2 2 4 4 4" xfId="27076"/>
    <cellStyle name="Normal 3 3 2 2 4 4 4 2" xfId="27077"/>
    <cellStyle name="Normal 3 3 2 2 4 4 5" xfId="27078"/>
    <cellStyle name="Normal 3 3 2 2 4 5" xfId="27079"/>
    <cellStyle name="Normal 3 3 2 2 4 5 2" xfId="27080"/>
    <cellStyle name="Normal 3 3 2 2 4 5 2 2" xfId="27081"/>
    <cellStyle name="Normal 3 3 2 2 4 5 2 2 2" xfId="27082"/>
    <cellStyle name="Normal 3 3 2 2 4 5 2 3" xfId="27083"/>
    <cellStyle name="Normal 3 3 2 2 4 5 3" xfId="27084"/>
    <cellStyle name="Normal 3 3 2 2 4 5 3 2" xfId="27085"/>
    <cellStyle name="Normal 3 3 2 2 4 5 4" xfId="27086"/>
    <cellStyle name="Normal 3 3 2 2 4 6" xfId="27087"/>
    <cellStyle name="Normal 3 3 2 2 4 6 2" xfId="27088"/>
    <cellStyle name="Normal 3 3 2 2 4 6 2 2" xfId="27089"/>
    <cellStyle name="Normal 3 3 2 2 4 6 2 2 2" xfId="27090"/>
    <cellStyle name="Normal 3 3 2 2 4 6 2 3" xfId="27091"/>
    <cellStyle name="Normal 3 3 2 2 4 6 3" xfId="27092"/>
    <cellStyle name="Normal 3 3 2 2 4 6 3 2" xfId="27093"/>
    <cellStyle name="Normal 3 3 2 2 4 6 4" xfId="27094"/>
    <cellStyle name="Normal 3 3 2 2 4 7" xfId="27095"/>
    <cellStyle name="Normal 3 3 2 2 4 7 2" xfId="27096"/>
    <cellStyle name="Normal 3 3 2 2 4 7 2 2" xfId="27097"/>
    <cellStyle name="Normal 3 3 2 2 4 7 3" xfId="27098"/>
    <cellStyle name="Normal 3 3 2 2 4 8" xfId="27099"/>
    <cellStyle name="Normal 3 3 2 2 4 8 2" xfId="27100"/>
    <cellStyle name="Normal 3 3 2 2 4 9" xfId="27101"/>
    <cellStyle name="Normal 3 3 2 2 4 9 2" xfId="27102"/>
    <cellStyle name="Normal 3 3 2 2 5" xfId="27103"/>
    <cellStyle name="Normal 3 3 2 2 5 10" xfId="27104"/>
    <cellStyle name="Normal 3 3 2 2 5 11" xfId="27105"/>
    <cellStyle name="Normal 3 3 2 2 5 2" xfId="27106"/>
    <cellStyle name="Normal 3 3 2 2 5 2 2" xfId="27107"/>
    <cellStyle name="Normal 3 3 2 2 5 2 2 2" xfId="27108"/>
    <cellStyle name="Normal 3 3 2 2 5 2 2 2 2" xfId="27109"/>
    <cellStyle name="Normal 3 3 2 2 5 2 2 2 2 2" xfId="27110"/>
    <cellStyle name="Normal 3 3 2 2 5 2 2 2 2 2 2" xfId="27111"/>
    <cellStyle name="Normal 3 3 2 2 5 2 2 2 2 2 2 2" xfId="27112"/>
    <cellStyle name="Normal 3 3 2 2 5 2 2 2 2 2 3" xfId="27113"/>
    <cellStyle name="Normal 3 3 2 2 5 2 2 2 2 3" xfId="27114"/>
    <cellStyle name="Normal 3 3 2 2 5 2 2 2 2 3 2" xfId="27115"/>
    <cellStyle name="Normal 3 3 2 2 5 2 2 2 2 4" xfId="27116"/>
    <cellStyle name="Normal 3 3 2 2 5 2 2 2 3" xfId="27117"/>
    <cellStyle name="Normal 3 3 2 2 5 2 2 2 3 2" xfId="27118"/>
    <cellStyle name="Normal 3 3 2 2 5 2 2 2 3 2 2" xfId="27119"/>
    <cellStyle name="Normal 3 3 2 2 5 2 2 2 3 3" xfId="27120"/>
    <cellStyle name="Normal 3 3 2 2 5 2 2 2 4" xfId="27121"/>
    <cellStyle name="Normal 3 3 2 2 5 2 2 2 4 2" xfId="27122"/>
    <cellStyle name="Normal 3 3 2 2 5 2 2 2 5" xfId="27123"/>
    <cellStyle name="Normal 3 3 2 2 5 2 2 3" xfId="27124"/>
    <cellStyle name="Normal 3 3 2 2 5 2 2 3 2" xfId="27125"/>
    <cellStyle name="Normal 3 3 2 2 5 2 2 3 2 2" xfId="27126"/>
    <cellStyle name="Normal 3 3 2 2 5 2 2 3 2 2 2" xfId="27127"/>
    <cellStyle name="Normal 3 3 2 2 5 2 2 3 2 3" xfId="27128"/>
    <cellStyle name="Normal 3 3 2 2 5 2 2 3 3" xfId="27129"/>
    <cellStyle name="Normal 3 3 2 2 5 2 2 3 3 2" xfId="27130"/>
    <cellStyle name="Normal 3 3 2 2 5 2 2 3 4" xfId="27131"/>
    <cellStyle name="Normal 3 3 2 2 5 2 2 4" xfId="27132"/>
    <cellStyle name="Normal 3 3 2 2 5 2 2 4 2" xfId="27133"/>
    <cellStyle name="Normal 3 3 2 2 5 2 2 4 2 2" xfId="27134"/>
    <cellStyle name="Normal 3 3 2 2 5 2 2 4 2 2 2" xfId="27135"/>
    <cellStyle name="Normal 3 3 2 2 5 2 2 4 2 3" xfId="27136"/>
    <cellStyle name="Normal 3 3 2 2 5 2 2 4 3" xfId="27137"/>
    <cellStyle name="Normal 3 3 2 2 5 2 2 4 3 2" xfId="27138"/>
    <cellStyle name="Normal 3 3 2 2 5 2 2 4 4" xfId="27139"/>
    <cellStyle name="Normal 3 3 2 2 5 2 2 5" xfId="27140"/>
    <cellStyle name="Normal 3 3 2 2 5 2 2 5 2" xfId="27141"/>
    <cellStyle name="Normal 3 3 2 2 5 2 2 5 2 2" xfId="27142"/>
    <cellStyle name="Normal 3 3 2 2 5 2 2 5 3" xfId="27143"/>
    <cellStyle name="Normal 3 3 2 2 5 2 2 6" xfId="27144"/>
    <cellStyle name="Normal 3 3 2 2 5 2 2 6 2" xfId="27145"/>
    <cellStyle name="Normal 3 3 2 2 5 2 2 7" xfId="27146"/>
    <cellStyle name="Normal 3 3 2 2 5 2 2 7 2" xfId="27147"/>
    <cellStyle name="Normal 3 3 2 2 5 2 2 8" xfId="27148"/>
    <cellStyle name="Normal 3 3 2 2 5 2 3" xfId="27149"/>
    <cellStyle name="Normal 3 3 2 2 5 2 3 2" xfId="27150"/>
    <cellStyle name="Normal 3 3 2 2 5 2 3 2 2" xfId="27151"/>
    <cellStyle name="Normal 3 3 2 2 5 2 3 2 2 2" xfId="27152"/>
    <cellStyle name="Normal 3 3 2 2 5 2 3 2 2 2 2" xfId="27153"/>
    <cellStyle name="Normal 3 3 2 2 5 2 3 2 2 3" xfId="27154"/>
    <cellStyle name="Normal 3 3 2 2 5 2 3 2 3" xfId="27155"/>
    <cellStyle name="Normal 3 3 2 2 5 2 3 2 3 2" xfId="27156"/>
    <cellStyle name="Normal 3 3 2 2 5 2 3 2 4" xfId="27157"/>
    <cellStyle name="Normal 3 3 2 2 5 2 3 3" xfId="27158"/>
    <cellStyle name="Normal 3 3 2 2 5 2 3 3 2" xfId="27159"/>
    <cellStyle name="Normal 3 3 2 2 5 2 3 3 2 2" xfId="27160"/>
    <cellStyle name="Normal 3 3 2 2 5 2 3 3 3" xfId="27161"/>
    <cellStyle name="Normal 3 3 2 2 5 2 3 4" xfId="27162"/>
    <cellStyle name="Normal 3 3 2 2 5 2 3 4 2" xfId="27163"/>
    <cellStyle name="Normal 3 3 2 2 5 2 3 5" xfId="27164"/>
    <cellStyle name="Normal 3 3 2 2 5 2 4" xfId="27165"/>
    <cellStyle name="Normal 3 3 2 2 5 2 4 2" xfId="27166"/>
    <cellStyle name="Normal 3 3 2 2 5 2 4 2 2" xfId="27167"/>
    <cellStyle name="Normal 3 3 2 2 5 2 4 2 2 2" xfId="27168"/>
    <cellStyle name="Normal 3 3 2 2 5 2 4 2 3" xfId="27169"/>
    <cellStyle name="Normal 3 3 2 2 5 2 4 3" xfId="27170"/>
    <cellStyle name="Normal 3 3 2 2 5 2 4 3 2" xfId="27171"/>
    <cellStyle name="Normal 3 3 2 2 5 2 4 4" xfId="27172"/>
    <cellStyle name="Normal 3 3 2 2 5 2 5" xfId="27173"/>
    <cellStyle name="Normal 3 3 2 2 5 2 5 2" xfId="27174"/>
    <cellStyle name="Normal 3 3 2 2 5 2 5 2 2" xfId="27175"/>
    <cellStyle name="Normal 3 3 2 2 5 2 5 2 2 2" xfId="27176"/>
    <cellStyle name="Normal 3 3 2 2 5 2 5 2 3" xfId="27177"/>
    <cellStyle name="Normal 3 3 2 2 5 2 5 3" xfId="27178"/>
    <cellStyle name="Normal 3 3 2 2 5 2 5 3 2" xfId="27179"/>
    <cellStyle name="Normal 3 3 2 2 5 2 5 4" xfId="27180"/>
    <cellStyle name="Normal 3 3 2 2 5 2 6" xfId="27181"/>
    <cellStyle name="Normal 3 3 2 2 5 2 6 2" xfId="27182"/>
    <cellStyle name="Normal 3 3 2 2 5 2 6 2 2" xfId="27183"/>
    <cellStyle name="Normal 3 3 2 2 5 2 6 3" xfId="27184"/>
    <cellStyle name="Normal 3 3 2 2 5 2 7" xfId="27185"/>
    <cellStyle name="Normal 3 3 2 2 5 2 7 2" xfId="27186"/>
    <cellStyle name="Normal 3 3 2 2 5 2 8" xfId="27187"/>
    <cellStyle name="Normal 3 3 2 2 5 2 8 2" xfId="27188"/>
    <cellStyle name="Normal 3 3 2 2 5 2 9" xfId="27189"/>
    <cellStyle name="Normal 3 3 2 2 5 3" xfId="27190"/>
    <cellStyle name="Normal 3 3 2 2 5 3 2" xfId="27191"/>
    <cellStyle name="Normal 3 3 2 2 5 3 2 2" xfId="27192"/>
    <cellStyle name="Normal 3 3 2 2 5 3 2 2 2" xfId="27193"/>
    <cellStyle name="Normal 3 3 2 2 5 3 2 2 2 2" xfId="27194"/>
    <cellStyle name="Normal 3 3 2 2 5 3 2 2 2 2 2" xfId="27195"/>
    <cellStyle name="Normal 3 3 2 2 5 3 2 2 2 3" xfId="27196"/>
    <cellStyle name="Normal 3 3 2 2 5 3 2 2 3" xfId="27197"/>
    <cellStyle name="Normal 3 3 2 2 5 3 2 2 3 2" xfId="27198"/>
    <cellStyle name="Normal 3 3 2 2 5 3 2 2 4" xfId="27199"/>
    <cellStyle name="Normal 3 3 2 2 5 3 2 3" xfId="27200"/>
    <cellStyle name="Normal 3 3 2 2 5 3 2 3 2" xfId="27201"/>
    <cellStyle name="Normal 3 3 2 2 5 3 2 3 2 2" xfId="27202"/>
    <cellStyle name="Normal 3 3 2 2 5 3 2 3 3" xfId="27203"/>
    <cellStyle name="Normal 3 3 2 2 5 3 2 4" xfId="27204"/>
    <cellStyle name="Normal 3 3 2 2 5 3 2 4 2" xfId="27205"/>
    <cellStyle name="Normal 3 3 2 2 5 3 2 5" xfId="27206"/>
    <cellStyle name="Normal 3 3 2 2 5 3 3" xfId="27207"/>
    <cellStyle name="Normal 3 3 2 2 5 3 3 2" xfId="27208"/>
    <cellStyle name="Normal 3 3 2 2 5 3 3 2 2" xfId="27209"/>
    <cellStyle name="Normal 3 3 2 2 5 3 3 2 2 2" xfId="27210"/>
    <cellStyle name="Normal 3 3 2 2 5 3 3 2 3" xfId="27211"/>
    <cellStyle name="Normal 3 3 2 2 5 3 3 3" xfId="27212"/>
    <cellStyle name="Normal 3 3 2 2 5 3 3 3 2" xfId="27213"/>
    <cellStyle name="Normal 3 3 2 2 5 3 3 4" xfId="27214"/>
    <cellStyle name="Normal 3 3 2 2 5 3 4" xfId="27215"/>
    <cellStyle name="Normal 3 3 2 2 5 3 4 2" xfId="27216"/>
    <cellStyle name="Normal 3 3 2 2 5 3 4 2 2" xfId="27217"/>
    <cellStyle name="Normal 3 3 2 2 5 3 4 2 2 2" xfId="27218"/>
    <cellStyle name="Normal 3 3 2 2 5 3 4 2 3" xfId="27219"/>
    <cellStyle name="Normal 3 3 2 2 5 3 4 3" xfId="27220"/>
    <cellStyle name="Normal 3 3 2 2 5 3 4 3 2" xfId="27221"/>
    <cellStyle name="Normal 3 3 2 2 5 3 4 4" xfId="27222"/>
    <cellStyle name="Normal 3 3 2 2 5 3 5" xfId="27223"/>
    <cellStyle name="Normal 3 3 2 2 5 3 5 2" xfId="27224"/>
    <cellStyle name="Normal 3 3 2 2 5 3 5 2 2" xfId="27225"/>
    <cellStyle name="Normal 3 3 2 2 5 3 5 3" xfId="27226"/>
    <cellStyle name="Normal 3 3 2 2 5 3 6" xfId="27227"/>
    <cellStyle name="Normal 3 3 2 2 5 3 6 2" xfId="27228"/>
    <cellStyle name="Normal 3 3 2 2 5 3 7" xfId="27229"/>
    <cellStyle name="Normal 3 3 2 2 5 3 7 2" xfId="27230"/>
    <cellStyle name="Normal 3 3 2 2 5 3 8" xfId="27231"/>
    <cellStyle name="Normal 3 3 2 2 5 4" xfId="27232"/>
    <cellStyle name="Normal 3 3 2 2 5 4 2" xfId="27233"/>
    <cellStyle name="Normal 3 3 2 2 5 4 2 2" xfId="27234"/>
    <cellStyle name="Normal 3 3 2 2 5 4 2 2 2" xfId="27235"/>
    <cellStyle name="Normal 3 3 2 2 5 4 2 2 2 2" xfId="27236"/>
    <cellStyle name="Normal 3 3 2 2 5 4 2 2 3" xfId="27237"/>
    <cellStyle name="Normal 3 3 2 2 5 4 2 3" xfId="27238"/>
    <cellStyle name="Normal 3 3 2 2 5 4 2 3 2" xfId="27239"/>
    <cellStyle name="Normal 3 3 2 2 5 4 2 4" xfId="27240"/>
    <cellStyle name="Normal 3 3 2 2 5 4 3" xfId="27241"/>
    <cellStyle name="Normal 3 3 2 2 5 4 3 2" xfId="27242"/>
    <cellStyle name="Normal 3 3 2 2 5 4 3 2 2" xfId="27243"/>
    <cellStyle name="Normal 3 3 2 2 5 4 3 3" xfId="27244"/>
    <cellStyle name="Normal 3 3 2 2 5 4 4" xfId="27245"/>
    <cellStyle name="Normal 3 3 2 2 5 4 4 2" xfId="27246"/>
    <cellStyle name="Normal 3 3 2 2 5 4 5" xfId="27247"/>
    <cellStyle name="Normal 3 3 2 2 5 5" xfId="27248"/>
    <cellStyle name="Normal 3 3 2 2 5 5 2" xfId="27249"/>
    <cellStyle name="Normal 3 3 2 2 5 5 2 2" xfId="27250"/>
    <cellStyle name="Normal 3 3 2 2 5 5 2 2 2" xfId="27251"/>
    <cellStyle name="Normal 3 3 2 2 5 5 2 3" xfId="27252"/>
    <cellStyle name="Normal 3 3 2 2 5 5 3" xfId="27253"/>
    <cellStyle name="Normal 3 3 2 2 5 5 3 2" xfId="27254"/>
    <cellStyle name="Normal 3 3 2 2 5 5 4" xfId="27255"/>
    <cellStyle name="Normal 3 3 2 2 5 6" xfId="27256"/>
    <cellStyle name="Normal 3 3 2 2 5 6 2" xfId="27257"/>
    <cellStyle name="Normal 3 3 2 2 5 6 2 2" xfId="27258"/>
    <cellStyle name="Normal 3 3 2 2 5 6 2 2 2" xfId="27259"/>
    <cellStyle name="Normal 3 3 2 2 5 6 2 3" xfId="27260"/>
    <cellStyle name="Normal 3 3 2 2 5 6 3" xfId="27261"/>
    <cellStyle name="Normal 3 3 2 2 5 6 3 2" xfId="27262"/>
    <cellStyle name="Normal 3 3 2 2 5 6 4" xfId="27263"/>
    <cellStyle name="Normal 3 3 2 2 5 7" xfId="27264"/>
    <cellStyle name="Normal 3 3 2 2 5 7 2" xfId="27265"/>
    <cellStyle name="Normal 3 3 2 2 5 7 2 2" xfId="27266"/>
    <cellStyle name="Normal 3 3 2 2 5 7 3" xfId="27267"/>
    <cellStyle name="Normal 3 3 2 2 5 8" xfId="27268"/>
    <cellStyle name="Normal 3 3 2 2 5 8 2" xfId="27269"/>
    <cellStyle name="Normal 3 3 2 2 5 9" xfId="27270"/>
    <cellStyle name="Normal 3 3 2 2 5 9 2" xfId="27271"/>
    <cellStyle name="Normal 3 3 2 2 6" xfId="27272"/>
    <cellStyle name="Normal 3 3 2 2 6 2" xfId="27273"/>
    <cellStyle name="Normal 3 3 2 2 6 2 2" xfId="27274"/>
    <cellStyle name="Normal 3 3 2 2 6 2 2 2" xfId="27275"/>
    <cellStyle name="Normal 3 3 2 2 6 2 2 2 2" xfId="27276"/>
    <cellStyle name="Normal 3 3 2 2 6 2 2 2 2 2" xfId="27277"/>
    <cellStyle name="Normal 3 3 2 2 6 2 2 2 2 2 2" xfId="27278"/>
    <cellStyle name="Normal 3 3 2 2 6 2 2 2 2 3" xfId="27279"/>
    <cellStyle name="Normal 3 3 2 2 6 2 2 2 3" xfId="27280"/>
    <cellStyle name="Normal 3 3 2 2 6 2 2 2 3 2" xfId="27281"/>
    <cellStyle name="Normal 3 3 2 2 6 2 2 2 4" xfId="27282"/>
    <cellStyle name="Normal 3 3 2 2 6 2 2 3" xfId="27283"/>
    <cellStyle name="Normal 3 3 2 2 6 2 2 3 2" xfId="27284"/>
    <cellStyle name="Normal 3 3 2 2 6 2 2 3 2 2" xfId="27285"/>
    <cellStyle name="Normal 3 3 2 2 6 2 2 3 3" xfId="27286"/>
    <cellStyle name="Normal 3 3 2 2 6 2 2 4" xfId="27287"/>
    <cellStyle name="Normal 3 3 2 2 6 2 2 4 2" xfId="27288"/>
    <cellStyle name="Normal 3 3 2 2 6 2 2 5" xfId="27289"/>
    <cellStyle name="Normal 3 3 2 2 6 2 3" xfId="27290"/>
    <cellStyle name="Normal 3 3 2 2 6 2 3 2" xfId="27291"/>
    <cellStyle name="Normal 3 3 2 2 6 2 3 2 2" xfId="27292"/>
    <cellStyle name="Normal 3 3 2 2 6 2 3 2 2 2" xfId="27293"/>
    <cellStyle name="Normal 3 3 2 2 6 2 3 2 3" xfId="27294"/>
    <cellStyle name="Normal 3 3 2 2 6 2 3 3" xfId="27295"/>
    <cellStyle name="Normal 3 3 2 2 6 2 3 3 2" xfId="27296"/>
    <cellStyle name="Normal 3 3 2 2 6 2 3 4" xfId="27297"/>
    <cellStyle name="Normal 3 3 2 2 6 2 4" xfId="27298"/>
    <cellStyle name="Normal 3 3 2 2 6 2 4 2" xfId="27299"/>
    <cellStyle name="Normal 3 3 2 2 6 2 4 2 2" xfId="27300"/>
    <cellStyle name="Normal 3 3 2 2 6 2 4 2 2 2" xfId="27301"/>
    <cellStyle name="Normal 3 3 2 2 6 2 4 2 3" xfId="27302"/>
    <cellStyle name="Normal 3 3 2 2 6 2 4 3" xfId="27303"/>
    <cellStyle name="Normal 3 3 2 2 6 2 4 3 2" xfId="27304"/>
    <cellStyle name="Normal 3 3 2 2 6 2 4 4" xfId="27305"/>
    <cellStyle name="Normal 3 3 2 2 6 2 5" xfId="27306"/>
    <cellStyle name="Normal 3 3 2 2 6 2 5 2" xfId="27307"/>
    <cellStyle name="Normal 3 3 2 2 6 2 5 2 2" xfId="27308"/>
    <cellStyle name="Normal 3 3 2 2 6 2 5 3" xfId="27309"/>
    <cellStyle name="Normal 3 3 2 2 6 2 6" xfId="27310"/>
    <cellStyle name="Normal 3 3 2 2 6 2 6 2" xfId="27311"/>
    <cellStyle name="Normal 3 3 2 2 6 2 7" xfId="27312"/>
    <cellStyle name="Normal 3 3 2 2 6 2 7 2" xfId="27313"/>
    <cellStyle name="Normal 3 3 2 2 6 2 8" xfId="27314"/>
    <cellStyle name="Normal 3 3 2 2 6 3" xfId="27315"/>
    <cellStyle name="Normal 3 3 2 2 6 3 2" xfId="27316"/>
    <cellStyle name="Normal 3 3 2 2 6 3 2 2" xfId="27317"/>
    <cellStyle name="Normal 3 3 2 2 6 3 2 2 2" xfId="27318"/>
    <cellStyle name="Normal 3 3 2 2 6 3 2 2 2 2" xfId="27319"/>
    <cellStyle name="Normal 3 3 2 2 6 3 2 2 3" xfId="27320"/>
    <cellStyle name="Normal 3 3 2 2 6 3 2 3" xfId="27321"/>
    <cellStyle name="Normal 3 3 2 2 6 3 2 3 2" xfId="27322"/>
    <cellStyle name="Normal 3 3 2 2 6 3 2 4" xfId="27323"/>
    <cellStyle name="Normal 3 3 2 2 6 3 3" xfId="27324"/>
    <cellStyle name="Normal 3 3 2 2 6 3 3 2" xfId="27325"/>
    <cellStyle name="Normal 3 3 2 2 6 3 3 2 2" xfId="27326"/>
    <cellStyle name="Normal 3 3 2 2 6 3 3 3" xfId="27327"/>
    <cellStyle name="Normal 3 3 2 2 6 3 4" xfId="27328"/>
    <cellStyle name="Normal 3 3 2 2 6 3 4 2" xfId="27329"/>
    <cellStyle name="Normal 3 3 2 2 6 3 5" xfId="27330"/>
    <cellStyle name="Normal 3 3 2 2 6 4" xfId="27331"/>
    <cellStyle name="Normal 3 3 2 2 6 4 2" xfId="27332"/>
    <cellStyle name="Normal 3 3 2 2 6 4 2 2" xfId="27333"/>
    <cellStyle name="Normal 3 3 2 2 6 4 2 2 2" xfId="27334"/>
    <cellStyle name="Normal 3 3 2 2 6 4 2 3" xfId="27335"/>
    <cellStyle name="Normal 3 3 2 2 6 4 3" xfId="27336"/>
    <cellStyle name="Normal 3 3 2 2 6 4 3 2" xfId="27337"/>
    <cellStyle name="Normal 3 3 2 2 6 4 4" xfId="27338"/>
    <cellStyle name="Normal 3 3 2 2 6 5" xfId="27339"/>
    <cellStyle name="Normal 3 3 2 2 6 5 2" xfId="27340"/>
    <cellStyle name="Normal 3 3 2 2 6 5 2 2" xfId="27341"/>
    <cellStyle name="Normal 3 3 2 2 6 5 2 2 2" xfId="27342"/>
    <cellStyle name="Normal 3 3 2 2 6 5 2 3" xfId="27343"/>
    <cellStyle name="Normal 3 3 2 2 6 5 3" xfId="27344"/>
    <cellStyle name="Normal 3 3 2 2 6 5 3 2" xfId="27345"/>
    <cellStyle name="Normal 3 3 2 2 6 5 4" xfId="27346"/>
    <cellStyle name="Normal 3 3 2 2 6 6" xfId="27347"/>
    <cellStyle name="Normal 3 3 2 2 6 6 2" xfId="27348"/>
    <cellStyle name="Normal 3 3 2 2 6 6 2 2" xfId="27349"/>
    <cellStyle name="Normal 3 3 2 2 6 6 3" xfId="27350"/>
    <cellStyle name="Normal 3 3 2 2 6 7" xfId="27351"/>
    <cellStyle name="Normal 3 3 2 2 6 7 2" xfId="27352"/>
    <cellStyle name="Normal 3 3 2 2 6 8" xfId="27353"/>
    <cellStyle name="Normal 3 3 2 2 6 8 2" xfId="27354"/>
    <cellStyle name="Normal 3 3 2 2 6 9" xfId="27355"/>
    <cellStyle name="Normal 3 3 2 2 7" xfId="27356"/>
    <cellStyle name="Normal 3 3 2 2 7 2" xfId="27357"/>
    <cellStyle name="Normal 3 3 2 2 7 2 2" xfId="27358"/>
    <cellStyle name="Normal 3 3 2 2 7 2 2 2" xfId="27359"/>
    <cellStyle name="Normal 3 3 2 2 7 2 2 2 2" xfId="27360"/>
    <cellStyle name="Normal 3 3 2 2 7 2 2 2 2 2" xfId="27361"/>
    <cellStyle name="Normal 3 3 2 2 7 2 2 2 3" xfId="27362"/>
    <cellStyle name="Normal 3 3 2 2 7 2 2 3" xfId="27363"/>
    <cellStyle name="Normal 3 3 2 2 7 2 2 3 2" xfId="27364"/>
    <cellStyle name="Normal 3 3 2 2 7 2 2 4" xfId="27365"/>
    <cellStyle name="Normal 3 3 2 2 7 2 3" xfId="27366"/>
    <cellStyle name="Normal 3 3 2 2 7 2 3 2" xfId="27367"/>
    <cellStyle name="Normal 3 3 2 2 7 2 3 2 2" xfId="27368"/>
    <cellStyle name="Normal 3 3 2 2 7 2 3 3" xfId="27369"/>
    <cellStyle name="Normal 3 3 2 2 7 2 4" xfId="27370"/>
    <cellStyle name="Normal 3 3 2 2 7 2 4 2" xfId="27371"/>
    <cellStyle name="Normal 3 3 2 2 7 2 5" xfId="27372"/>
    <cellStyle name="Normal 3 3 2 2 7 3" xfId="27373"/>
    <cellStyle name="Normal 3 3 2 2 7 3 2" xfId="27374"/>
    <cellStyle name="Normal 3 3 2 2 7 3 2 2" xfId="27375"/>
    <cellStyle name="Normal 3 3 2 2 7 3 2 2 2" xfId="27376"/>
    <cellStyle name="Normal 3 3 2 2 7 3 2 3" xfId="27377"/>
    <cellStyle name="Normal 3 3 2 2 7 3 3" xfId="27378"/>
    <cellStyle name="Normal 3 3 2 2 7 3 3 2" xfId="27379"/>
    <cellStyle name="Normal 3 3 2 2 7 3 4" xfId="27380"/>
    <cellStyle name="Normal 3 3 2 2 7 4" xfId="27381"/>
    <cellStyle name="Normal 3 3 2 2 7 4 2" xfId="27382"/>
    <cellStyle name="Normal 3 3 2 2 7 4 2 2" xfId="27383"/>
    <cellStyle name="Normal 3 3 2 2 7 4 2 2 2" xfId="27384"/>
    <cellStyle name="Normal 3 3 2 2 7 4 2 3" xfId="27385"/>
    <cellStyle name="Normal 3 3 2 2 7 4 3" xfId="27386"/>
    <cellStyle name="Normal 3 3 2 2 7 4 3 2" xfId="27387"/>
    <cellStyle name="Normal 3 3 2 2 7 4 4" xfId="27388"/>
    <cellStyle name="Normal 3 3 2 2 7 5" xfId="27389"/>
    <cellStyle name="Normal 3 3 2 2 7 5 2" xfId="27390"/>
    <cellStyle name="Normal 3 3 2 2 7 5 2 2" xfId="27391"/>
    <cellStyle name="Normal 3 3 2 2 7 5 3" xfId="27392"/>
    <cellStyle name="Normal 3 3 2 2 7 6" xfId="27393"/>
    <cellStyle name="Normal 3 3 2 2 7 6 2" xfId="27394"/>
    <cellStyle name="Normal 3 3 2 2 7 7" xfId="27395"/>
    <cellStyle name="Normal 3 3 2 2 7 7 2" xfId="27396"/>
    <cellStyle name="Normal 3 3 2 2 7 8" xfId="27397"/>
    <cellStyle name="Normal 3 3 2 2 8" xfId="27398"/>
    <cellStyle name="Normal 3 3 2 2 8 2" xfId="27399"/>
    <cellStyle name="Normal 3 3 2 2 8 2 2" xfId="27400"/>
    <cellStyle name="Normal 3 3 2 2 8 2 2 2" xfId="27401"/>
    <cellStyle name="Normal 3 3 2 2 8 2 2 2 2" xfId="27402"/>
    <cellStyle name="Normal 3 3 2 2 8 2 2 2 2 2" xfId="27403"/>
    <cellStyle name="Normal 3 3 2 2 8 2 2 2 3" xfId="27404"/>
    <cellStyle name="Normal 3 3 2 2 8 2 2 3" xfId="27405"/>
    <cellStyle name="Normal 3 3 2 2 8 2 2 3 2" xfId="27406"/>
    <cellStyle name="Normal 3 3 2 2 8 2 2 4" xfId="27407"/>
    <cellStyle name="Normal 3 3 2 2 8 2 3" xfId="27408"/>
    <cellStyle name="Normal 3 3 2 2 8 2 3 2" xfId="27409"/>
    <cellStyle name="Normal 3 3 2 2 8 2 3 2 2" xfId="27410"/>
    <cellStyle name="Normal 3 3 2 2 8 2 3 3" xfId="27411"/>
    <cellStyle name="Normal 3 3 2 2 8 2 4" xfId="27412"/>
    <cellStyle name="Normal 3 3 2 2 8 2 4 2" xfId="27413"/>
    <cellStyle name="Normal 3 3 2 2 8 2 5" xfId="27414"/>
    <cellStyle name="Normal 3 3 2 2 8 3" xfId="27415"/>
    <cellStyle name="Normal 3 3 2 2 8 3 2" xfId="27416"/>
    <cellStyle name="Normal 3 3 2 2 8 3 2 2" xfId="27417"/>
    <cellStyle name="Normal 3 3 2 2 8 3 2 2 2" xfId="27418"/>
    <cellStyle name="Normal 3 3 2 2 8 3 2 3" xfId="27419"/>
    <cellStyle name="Normal 3 3 2 2 8 3 3" xfId="27420"/>
    <cellStyle name="Normal 3 3 2 2 8 3 3 2" xfId="27421"/>
    <cellStyle name="Normal 3 3 2 2 8 3 4" xfId="27422"/>
    <cellStyle name="Normal 3 3 2 2 8 4" xfId="27423"/>
    <cellStyle name="Normal 3 3 2 2 8 4 2" xfId="27424"/>
    <cellStyle name="Normal 3 3 2 2 8 4 2 2" xfId="27425"/>
    <cellStyle name="Normal 3 3 2 2 8 4 2 2 2" xfId="27426"/>
    <cellStyle name="Normal 3 3 2 2 8 4 2 3" xfId="27427"/>
    <cellStyle name="Normal 3 3 2 2 8 4 3" xfId="27428"/>
    <cellStyle name="Normal 3 3 2 2 8 4 3 2" xfId="27429"/>
    <cellStyle name="Normal 3 3 2 2 8 4 4" xfId="27430"/>
    <cellStyle name="Normal 3 3 2 2 8 5" xfId="27431"/>
    <cellStyle name="Normal 3 3 2 2 8 5 2" xfId="27432"/>
    <cellStyle name="Normal 3 3 2 2 8 5 2 2" xfId="27433"/>
    <cellStyle name="Normal 3 3 2 2 8 5 3" xfId="27434"/>
    <cellStyle name="Normal 3 3 2 2 8 6" xfId="27435"/>
    <cellStyle name="Normal 3 3 2 2 8 6 2" xfId="27436"/>
    <cellStyle name="Normal 3 3 2 2 8 7" xfId="27437"/>
    <cellStyle name="Normal 3 3 2 2 8 7 2" xfId="27438"/>
    <cellStyle name="Normal 3 3 2 2 8 8" xfId="27439"/>
    <cellStyle name="Normal 3 3 2 2 9" xfId="27440"/>
    <cellStyle name="Normal 3 3 2 2 9 2" xfId="27441"/>
    <cellStyle name="Normal 3 3 2 2 9 2 2" xfId="27442"/>
    <cellStyle name="Normal 3 3 2 2 9 2 2 2" xfId="27443"/>
    <cellStyle name="Normal 3 3 2 2 9 2 2 2 2" xfId="27444"/>
    <cellStyle name="Normal 3 3 2 2 9 2 2 2 2 2" xfId="27445"/>
    <cellStyle name="Normal 3 3 2 2 9 2 2 2 3" xfId="27446"/>
    <cellStyle name="Normal 3 3 2 2 9 2 2 3" xfId="27447"/>
    <cellStyle name="Normal 3 3 2 2 9 2 2 3 2" xfId="27448"/>
    <cellStyle name="Normal 3 3 2 2 9 2 2 4" xfId="27449"/>
    <cellStyle name="Normal 3 3 2 2 9 2 3" xfId="27450"/>
    <cellStyle name="Normal 3 3 2 2 9 2 3 2" xfId="27451"/>
    <cellStyle name="Normal 3 3 2 2 9 2 3 2 2" xfId="27452"/>
    <cellStyle name="Normal 3 3 2 2 9 2 3 3" xfId="27453"/>
    <cellStyle name="Normal 3 3 2 2 9 2 4" xfId="27454"/>
    <cellStyle name="Normal 3 3 2 2 9 2 4 2" xfId="27455"/>
    <cellStyle name="Normal 3 3 2 2 9 2 5" xfId="27456"/>
    <cellStyle name="Normal 3 3 2 2 9 3" xfId="27457"/>
    <cellStyle name="Normal 3 3 2 2 9 3 2" xfId="27458"/>
    <cellStyle name="Normal 3 3 2 2 9 3 2 2" xfId="27459"/>
    <cellStyle name="Normal 3 3 2 2 9 3 2 2 2" xfId="27460"/>
    <cellStyle name="Normal 3 3 2 2 9 3 2 3" xfId="27461"/>
    <cellStyle name="Normal 3 3 2 2 9 3 3" xfId="27462"/>
    <cellStyle name="Normal 3 3 2 2 9 3 3 2" xfId="27463"/>
    <cellStyle name="Normal 3 3 2 2 9 3 4" xfId="27464"/>
    <cellStyle name="Normal 3 3 2 2 9 4" xfId="27465"/>
    <cellStyle name="Normal 3 3 2 2 9 4 2" xfId="27466"/>
    <cellStyle name="Normal 3 3 2 2 9 4 2 2" xfId="27467"/>
    <cellStyle name="Normal 3 3 2 2 9 4 3" xfId="27468"/>
    <cellStyle name="Normal 3 3 2 2 9 5" xfId="27469"/>
    <cellStyle name="Normal 3 3 2 2 9 5 2" xfId="27470"/>
    <cellStyle name="Normal 3 3 2 2 9 6" xfId="27471"/>
    <cellStyle name="Normal 3 3 2 2_T-straight with PEDs adjustor" xfId="27472"/>
    <cellStyle name="Normal 3 3 2 20" xfId="27473"/>
    <cellStyle name="Normal 3 3 2 3" xfId="1278"/>
    <cellStyle name="Normal 3 3 2 3 10" xfId="27474"/>
    <cellStyle name="Normal 3 3 2 3 10 2" xfId="27475"/>
    <cellStyle name="Normal 3 3 2 3 10 2 2" xfId="27476"/>
    <cellStyle name="Normal 3 3 2 3 10 2 2 2" xfId="27477"/>
    <cellStyle name="Normal 3 3 2 3 10 2 3" xfId="27478"/>
    <cellStyle name="Normal 3 3 2 3 10 3" xfId="27479"/>
    <cellStyle name="Normal 3 3 2 3 10 3 2" xfId="27480"/>
    <cellStyle name="Normal 3 3 2 3 10 4" xfId="27481"/>
    <cellStyle name="Normal 3 3 2 3 11" xfId="27482"/>
    <cellStyle name="Normal 3 3 2 3 11 2" xfId="27483"/>
    <cellStyle name="Normal 3 3 2 3 11 2 2" xfId="27484"/>
    <cellStyle name="Normal 3 3 2 3 11 2 2 2" xfId="27485"/>
    <cellStyle name="Normal 3 3 2 3 11 2 3" xfId="27486"/>
    <cellStyle name="Normal 3 3 2 3 11 3" xfId="27487"/>
    <cellStyle name="Normal 3 3 2 3 11 3 2" xfId="27488"/>
    <cellStyle name="Normal 3 3 2 3 11 4" xfId="27489"/>
    <cellStyle name="Normal 3 3 2 3 12" xfId="27490"/>
    <cellStyle name="Normal 3 3 2 3 12 2" xfId="27491"/>
    <cellStyle name="Normal 3 3 2 3 12 2 2" xfId="27492"/>
    <cellStyle name="Normal 3 3 2 3 12 2 2 2" xfId="27493"/>
    <cellStyle name="Normal 3 3 2 3 12 2 3" xfId="27494"/>
    <cellStyle name="Normal 3 3 2 3 12 3" xfId="27495"/>
    <cellStyle name="Normal 3 3 2 3 12 3 2" xfId="27496"/>
    <cellStyle name="Normal 3 3 2 3 12 4" xfId="27497"/>
    <cellStyle name="Normal 3 3 2 3 13" xfId="27498"/>
    <cellStyle name="Normal 3 3 2 3 13 2" xfId="27499"/>
    <cellStyle name="Normal 3 3 2 3 13 2 2" xfId="27500"/>
    <cellStyle name="Normal 3 3 2 3 13 3" xfId="27501"/>
    <cellStyle name="Normal 3 3 2 3 14" xfId="27502"/>
    <cellStyle name="Normal 3 3 2 3 14 2" xfId="27503"/>
    <cellStyle name="Normal 3 3 2 3 15" xfId="27504"/>
    <cellStyle name="Normal 3 3 2 3 15 2" xfId="27505"/>
    <cellStyle name="Normal 3 3 2 3 16" xfId="27506"/>
    <cellStyle name="Normal 3 3 2 3 17" xfId="27507"/>
    <cellStyle name="Normal 3 3 2 3 2" xfId="1279"/>
    <cellStyle name="Normal 3 3 2 3 2 10" xfId="27508"/>
    <cellStyle name="Normal 3 3 2 3 2 11" xfId="27509"/>
    <cellStyle name="Normal 3 3 2 3 2 2" xfId="27510"/>
    <cellStyle name="Normal 3 3 2 3 2 2 10" xfId="27511"/>
    <cellStyle name="Normal 3 3 2 3 2 2 2" xfId="27512"/>
    <cellStyle name="Normal 3 3 2 3 2 2 2 2" xfId="27513"/>
    <cellStyle name="Normal 3 3 2 3 2 2 2 2 2" xfId="27514"/>
    <cellStyle name="Normal 3 3 2 3 2 2 2 2 2 2" xfId="27515"/>
    <cellStyle name="Normal 3 3 2 3 2 2 2 2 2 2 2" xfId="27516"/>
    <cellStyle name="Normal 3 3 2 3 2 2 2 2 2 2 2 2" xfId="27517"/>
    <cellStyle name="Normal 3 3 2 3 2 2 2 2 2 2 3" xfId="27518"/>
    <cellStyle name="Normal 3 3 2 3 2 2 2 2 2 3" xfId="27519"/>
    <cellStyle name="Normal 3 3 2 3 2 2 2 2 2 3 2" xfId="27520"/>
    <cellStyle name="Normal 3 3 2 3 2 2 2 2 2 4" xfId="27521"/>
    <cellStyle name="Normal 3 3 2 3 2 2 2 2 3" xfId="27522"/>
    <cellStyle name="Normal 3 3 2 3 2 2 2 2 3 2" xfId="27523"/>
    <cellStyle name="Normal 3 3 2 3 2 2 2 2 3 2 2" xfId="27524"/>
    <cellStyle name="Normal 3 3 2 3 2 2 2 2 3 3" xfId="27525"/>
    <cellStyle name="Normal 3 3 2 3 2 2 2 2 4" xfId="27526"/>
    <cellStyle name="Normal 3 3 2 3 2 2 2 2 4 2" xfId="27527"/>
    <cellStyle name="Normal 3 3 2 3 2 2 2 2 5" xfId="27528"/>
    <cellStyle name="Normal 3 3 2 3 2 2 2 3" xfId="27529"/>
    <cellStyle name="Normal 3 3 2 3 2 2 2 3 2" xfId="27530"/>
    <cellStyle name="Normal 3 3 2 3 2 2 2 3 2 2" xfId="27531"/>
    <cellStyle name="Normal 3 3 2 3 2 2 2 3 2 2 2" xfId="27532"/>
    <cellStyle name="Normal 3 3 2 3 2 2 2 3 2 3" xfId="27533"/>
    <cellStyle name="Normal 3 3 2 3 2 2 2 3 3" xfId="27534"/>
    <cellStyle name="Normal 3 3 2 3 2 2 2 3 3 2" xfId="27535"/>
    <cellStyle name="Normal 3 3 2 3 2 2 2 3 4" xfId="27536"/>
    <cellStyle name="Normal 3 3 2 3 2 2 2 4" xfId="27537"/>
    <cellStyle name="Normal 3 3 2 3 2 2 2 4 2" xfId="27538"/>
    <cellStyle name="Normal 3 3 2 3 2 2 2 4 2 2" xfId="27539"/>
    <cellStyle name="Normal 3 3 2 3 2 2 2 4 2 2 2" xfId="27540"/>
    <cellStyle name="Normal 3 3 2 3 2 2 2 4 2 3" xfId="27541"/>
    <cellStyle name="Normal 3 3 2 3 2 2 2 4 3" xfId="27542"/>
    <cellStyle name="Normal 3 3 2 3 2 2 2 4 3 2" xfId="27543"/>
    <cellStyle name="Normal 3 3 2 3 2 2 2 4 4" xfId="27544"/>
    <cellStyle name="Normal 3 3 2 3 2 2 2 5" xfId="27545"/>
    <cellStyle name="Normal 3 3 2 3 2 2 2 5 2" xfId="27546"/>
    <cellStyle name="Normal 3 3 2 3 2 2 2 5 2 2" xfId="27547"/>
    <cellStyle name="Normal 3 3 2 3 2 2 2 5 3" xfId="27548"/>
    <cellStyle name="Normal 3 3 2 3 2 2 2 6" xfId="27549"/>
    <cellStyle name="Normal 3 3 2 3 2 2 2 6 2" xfId="27550"/>
    <cellStyle name="Normal 3 3 2 3 2 2 2 7" xfId="27551"/>
    <cellStyle name="Normal 3 3 2 3 2 2 2 7 2" xfId="27552"/>
    <cellStyle name="Normal 3 3 2 3 2 2 2 8" xfId="27553"/>
    <cellStyle name="Normal 3 3 2 3 2 2 3" xfId="27554"/>
    <cellStyle name="Normal 3 3 2 3 2 2 3 2" xfId="27555"/>
    <cellStyle name="Normal 3 3 2 3 2 2 3 2 2" xfId="27556"/>
    <cellStyle name="Normal 3 3 2 3 2 2 3 2 2 2" xfId="27557"/>
    <cellStyle name="Normal 3 3 2 3 2 2 3 2 2 2 2" xfId="27558"/>
    <cellStyle name="Normal 3 3 2 3 2 2 3 2 2 3" xfId="27559"/>
    <cellStyle name="Normal 3 3 2 3 2 2 3 2 3" xfId="27560"/>
    <cellStyle name="Normal 3 3 2 3 2 2 3 2 3 2" xfId="27561"/>
    <cellStyle name="Normal 3 3 2 3 2 2 3 2 4" xfId="27562"/>
    <cellStyle name="Normal 3 3 2 3 2 2 3 3" xfId="27563"/>
    <cellStyle name="Normal 3 3 2 3 2 2 3 3 2" xfId="27564"/>
    <cellStyle name="Normal 3 3 2 3 2 2 3 3 2 2" xfId="27565"/>
    <cellStyle name="Normal 3 3 2 3 2 2 3 3 3" xfId="27566"/>
    <cellStyle name="Normal 3 3 2 3 2 2 3 4" xfId="27567"/>
    <cellStyle name="Normal 3 3 2 3 2 2 3 4 2" xfId="27568"/>
    <cellStyle name="Normal 3 3 2 3 2 2 3 5" xfId="27569"/>
    <cellStyle name="Normal 3 3 2 3 2 2 4" xfId="27570"/>
    <cellStyle name="Normal 3 3 2 3 2 2 4 2" xfId="27571"/>
    <cellStyle name="Normal 3 3 2 3 2 2 4 2 2" xfId="27572"/>
    <cellStyle name="Normal 3 3 2 3 2 2 4 2 2 2" xfId="27573"/>
    <cellStyle name="Normal 3 3 2 3 2 2 4 2 3" xfId="27574"/>
    <cellStyle name="Normal 3 3 2 3 2 2 4 3" xfId="27575"/>
    <cellStyle name="Normal 3 3 2 3 2 2 4 3 2" xfId="27576"/>
    <cellStyle name="Normal 3 3 2 3 2 2 4 4" xfId="27577"/>
    <cellStyle name="Normal 3 3 2 3 2 2 5" xfId="27578"/>
    <cellStyle name="Normal 3 3 2 3 2 2 5 2" xfId="27579"/>
    <cellStyle name="Normal 3 3 2 3 2 2 5 2 2" xfId="27580"/>
    <cellStyle name="Normal 3 3 2 3 2 2 5 2 2 2" xfId="27581"/>
    <cellStyle name="Normal 3 3 2 3 2 2 5 2 3" xfId="27582"/>
    <cellStyle name="Normal 3 3 2 3 2 2 5 3" xfId="27583"/>
    <cellStyle name="Normal 3 3 2 3 2 2 5 3 2" xfId="27584"/>
    <cellStyle name="Normal 3 3 2 3 2 2 5 4" xfId="27585"/>
    <cellStyle name="Normal 3 3 2 3 2 2 6" xfId="27586"/>
    <cellStyle name="Normal 3 3 2 3 2 2 6 2" xfId="27587"/>
    <cellStyle name="Normal 3 3 2 3 2 2 6 2 2" xfId="27588"/>
    <cellStyle name="Normal 3 3 2 3 2 2 6 3" xfId="27589"/>
    <cellStyle name="Normal 3 3 2 3 2 2 7" xfId="27590"/>
    <cellStyle name="Normal 3 3 2 3 2 2 7 2" xfId="27591"/>
    <cellStyle name="Normal 3 3 2 3 2 2 8" xfId="27592"/>
    <cellStyle name="Normal 3 3 2 3 2 2 8 2" xfId="27593"/>
    <cellStyle name="Normal 3 3 2 3 2 2 9" xfId="27594"/>
    <cellStyle name="Normal 3 3 2 3 2 3" xfId="27595"/>
    <cellStyle name="Normal 3 3 2 3 2 3 2" xfId="27596"/>
    <cellStyle name="Normal 3 3 2 3 2 3 2 2" xfId="27597"/>
    <cellStyle name="Normal 3 3 2 3 2 3 2 2 2" xfId="27598"/>
    <cellStyle name="Normal 3 3 2 3 2 3 2 2 2 2" xfId="27599"/>
    <cellStyle name="Normal 3 3 2 3 2 3 2 2 2 2 2" xfId="27600"/>
    <cellStyle name="Normal 3 3 2 3 2 3 2 2 2 3" xfId="27601"/>
    <cellStyle name="Normal 3 3 2 3 2 3 2 2 3" xfId="27602"/>
    <cellStyle name="Normal 3 3 2 3 2 3 2 2 3 2" xfId="27603"/>
    <cellStyle name="Normal 3 3 2 3 2 3 2 2 4" xfId="27604"/>
    <cellStyle name="Normal 3 3 2 3 2 3 2 3" xfId="27605"/>
    <cellStyle name="Normal 3 3 2 3 2 3 2 3 2" xfId="27606"/>
    <cellStyle name="Normal 3 3 2 3 2 3 2 3 2 2" xfId="27607"/>
    <cellStyle name="Normal 3 3 2 3 2 3 2 3 3" xfId="27608"/>
    <cellStyle name="Normal 3 3 2 3 2 3 2 4" xfId="27609"/>
    <cellStyle name="Normal 3 3 2 3 2 3 2 4 2" xfId="27610"/>
    <cellStyle name="Normal 3 3 2 3 2 3 2 5" xfId="27611"/>
    <cellStyle name="Normal 3 3 2 3 2 3 3" xfId="27612"/>
    <cellStyle name="Normal 3 3 2 3 2 3 3 2" xfId="27613"/>
    <cellStyle name="Normal 3 3 2 3 2 3 3 2 2" xfId="27614"/>
    <cellStyle name="Normal 3 3 2 3 2 3 3 2 2 2" xfId="27615"/>
    <cellStyle name="Normal 3 3 2 3 2 3 3 2 3" xfId="27616"/>
    <cellStyle name="Normal 3 3 2 3 2 3 3 3" xfId="27617"/>
    <cellStyle name="Normal 3 3 2 3 2 3 3 3 2" xfId="27618"/>
    <cellStyle name="Normal 3 3 2 3 2 3 3 4" xfId="27619"/>
    <cellStyle name="Normal 3 3 2 3 2 3 4" xfId="27620"/>
    <cellStyle name="Normal 3 3 2 3 2 3 4 2" xfId="27621"/>
    <cellStyle name="Normal 3 3 2 3 2 3 4 2 2" xfId="27622"/>
    <cellStyle name="Normal 3 3 2 3 2 3 4 2 2 2" xfId="27623"/>
    <cellStyle name="Normal 3 3 2 3 2 3 4 2 3" xfId="27624"/>
    <cellStyle name="Normal 3 3 2 3 2 3 4 3" xfId="27625"/>
    <cellStyle name="Normal 3 3 2 3 2 3 4 3 2" xfId="27626"/>
    <cellStyle name="Normal 3 3 2 3 2 3 4 4" xfId="27627"/>
    <cellStyle name="Normal 3 3 2 3 2 3 5" xfId="27628"/>
    <cellStyle name="Normal 3 3 2 3 2 3 5 2" xfId="27629"/>
    <cellStyle name="Normal 3 3 2 3 2 3 5 2 2" xfId="27630"/>
    <cellStyle name="Normal 3 3 2 3 2 3 5 3" xfId="27631"/>
    <cellStyle name="Normal 3 3 2 3 2 3 6" xfId="27632"/>
    <cellStyle name="Normal 3 3 2 3 2 3 6 2" xfId="27633"/>
    <cellStyle name="Normal 3 3 2 3 2 3 7" xfId="27634"/>
    <cellStyle name="Normal 3 3 2 3 2 3 7 2" xfId="27635"/>
    <cellStyle name="Normal 3 3 2 3 2 3 8" xfId="27636"/>
    <cellStyle name="Normal 3 3 2 3 2 4" xfId="27637"/>
    <cellStyle name="Normal 3 3 2 3 2 4 2" xfId="27638"/>
    <cellStyle name="Normal 3 3 2 3 2 4 2 2" xfId="27639"/>
    <cellStyle name="Normal 3 3 2 3 2 4 2 2 2" xfId="27640"/>
    <cellStyle name="Normal 3 3 2 3 2 4 2 2 2 2" xfId="27641"/>
    <cellStyle name="Normal 3 3 2 3 2 4 2 2 3" xfId="27642"/>
    <cellStyle name="Normal 3 3 2 3 2 4 2 3" xfId="27643"/>
    <cellStyle name="Normal 3 3 2 3 2 4 2 3 2" xfId="27644"/>
    <cellStyle name="Normal 3 3 2 3 2 4 2 4" xfId="27645"/>
    <cellStyle name="Normal 3 3 2 3 2 4 3" xfId="27646"/>
    <cellStyle name="Normal 3 3 2 3 2 4 3 2" xfId="27647"/>
    <cellStyle name="Normal 3 3 2 3 2 4 3 2 2" xfId="27648"/>
    <cellStyle name="Normal 3 3 2 3 2 4 3 3" xfId="27649"/>
    <cellStyle name="Normal 3 3 2 3 2 4 4" xfId="27650"/>
    <cellStyle name="Normal 3 3 2 3 2 4 4 2" xfId="27651"/>
    <cellStyle name="Normal 3 3 2 3 2 4 5" xfId="27652"/>
    <cellStyle name="Normal 3 3 2 3 2 5" xfId="27653"/>
    <cellStyle name="Normal 3 3 2 3 2 5 2" xfId="27654"/>
    <cellStyle name="Normal 3 3 2 3 2 5 2 2" xfId="27655"/>
    <cellStyle name="Normal 3 3 2 3 2 5 2 2 2" xfId="27656"/>
    <cellStyle name="Normal 3 3 2 3 2 5 2 3" xfId="27657"/>
    <cellStyle name="Normal 3 3 2 3 2 5 3" xfId="27658"/>
    <cellStyle name="Normal 3 3 2 3 2 5 3 2" xfId="27659"/>
    <cellStyle name="Normal 3 3 2 3 2 5 4" xfId="27660"/>
    <cellStyle name="Normal 3 3 2 3 2 6" xfId="27661"/>
    <cellStyle name="Normal 3 3 2 3 2 6 2" xfId="27662"/>
    <cellStyle name="Normal 3 3 2 3 2 6 2 2" xfId="27663"/>
    <cellStyle name="Normal 3 3 2 3 2 6 2 2 2" xfId="27664"/>
    <cellStyle name="Normal 3 3 2 3 2 6 2 3" xfId="27665"/>
    <cellStyle name="Normal 3 3 2 3 2 6 3" xfId="27666"/>
    <cellStyle name="Normal 3 3 2 3 2 6 3 2" xfId="27667"/>
    <cellStyle name="Normal 3 3 2 3 2 6 4" xfId="27668"/>
    <cellStyle name="Normal 3 3 2 3 2 7" xfId="27669"/>
    <cellStyle name="Normal 3 3 2 3 2 7 2" xfId="27670"/>
    <cellStyle name="Normal 3 3 2 3 2 7 2 2" xfId="27671"/>
    <cellStyle name="Normal 3 3 2 3 2 7 3" xfId="27672"/>
    <cellStyle name="Normal 3 3 2 3 2 8" xfId="27673"/>
    <cellStyle name="Normal 3 3 2 3 2 8 2" xfId="27674"/>
    <cellStyle name="Normal 3 3 2 3 2 9" xfId="27675"/>
    <cellStyle name="Normal 3 3 2 3 2 9 2" xfId="27676"/>
    <cellStyle name="Normal 3 3 2 3 3" xfId="27677"/>
    <cellStyle name="Normal 3 3 2 3 3 10" xfId="27678"/>
    <cellStyle name="Normal 3 3 2 3 3 11" xfId="27679"/>
    <cellStyle name="Normal 3 3 2 3 3 2" xfId="27680"/>
    <cellStyle name="Normal 3 3 2 3 3 2 10" xfId="27681"/>
    <cellStyle name="Normal 3 3 2 3 3 2 2" xfId="27682"/>
    <cellStyle name="Normal 3 3 2 3 3 2 2 2" xfId="27683"/>
    <cellStyle name="Normal 3 3 2 3 3 2 2 2 2" xfId="27684"/>
    <cellStyle name="Normal 3 3 2 3 3 2 2 2 2 2" xfId="27685"/>
    <cellStyle name="Normal 3 3 2 3 3 2 2 2 2 2 2" xfId="27686"/>
    <cellStyle name="Normal 3 3 2 3 3 2 2 2 2 2 2 2" xfId="27687"/>
    <cellStyle name="Normal 3 3 2 3 3 2 2 2 2 2 3" xfId="27688"/>
    <cellStyle name="Normal 3 3 2 3 3 2 2 2 2 3" xfId="27689"/>
    <cellStyle name="Normal 3 3 2 3 3 2 2 2 2 3 2" xfId="27690"/>
    <cellStyle name="Normal 3 3 2 3 3 2 2 2 2 4" xfId="27691"/>
    <cellStyle name="Normal 3 3 2 3 3 2 2 2 3" xfId="27692"/>
    <cellStyle name="Normal 3 3 2 3 3 2 2 2 3 2" xfId="27693"/>
    <cellStyle name="Normal 3 3 2 3 3 2 2 2 3 2 2" xfId="27694"/>
    <cellStyle name="Normal 3 3 2 3 3 2 2 2 3 3" xfId="27695"/>
    <cellStyle name="Normal 3 3 2 3 3 2 2 2 4" xfId="27696"/>
    <cellStyle name="Normal 3 3 2 3 3 2 2 2 4 2" xfId="27697"/>
    <cellStyle name="Normal 3 3 2 3 3 2 2 2 5" xfId="27698"/>
    <cellStyle name="Normal 3 3 2 3 3 2 2 3" xfId="27699"/>
    <cellStyle name="Normal 3 3 2 3 3 2 2 3 2" xfId="27700"/>
    <cellStyle name="Normal 3 3 2 3 3 2 2 3 2 2" xfId="27701"/>
    <cellStyle name="Normal 3 3 2 3 3 2 2 3 2 2 2" xfId="27702"/>
    <cellStyle name="Normal 3 3 2 3 3 2 2 3 2 3" xfId="27703"/>
    <cellStyle name="Normal 3 3 2 3 3 2 2 3 3" xfId="27704"/>
    <cellStyle name="Normal 3 3 2 3 3 2 2 3 3 2" xfId="27705"/>
    <cellStyle name="Normal 3 3 2 3 3 2 2 3 4" xfId="27706"/>
    <cellStyle name="Normal 3 3 2 3 3 2 2 4" xfId="27707"/>
    <cellStyle name="Normal 3 3 2 3 3 2 2 4 2" xfId="27708"/>
    <cellStyle name="Normal 3 3 2 3 3 2 2 4 2 2" xfId="27709"/>
    <cellStyle name="Normal 3 3 2 3 3 2 2 4 2 2 2" xfId="27710"/>
    <cellStyle name="Normal 3 3 2 3 3 2 2 4 2 3" xfId="27711"/>
    <cellStyle name="Normal 3 3 2 3 3 2 2 4 3" xfId="27712"/>
    <cellStyle name="Normal 3 3 2 3 3 2 2 4 3 2" xfId="27713"/>
    <cellStyle name="Normal 3 3 2 3 3 2 2 4 4" xfId="27714"/>
    <cellStyle name="Normal 3 3 2 3 3 2 2 5" xfId="27715"/>
    <cellStyle name="Normal 3 3 2 3 3 2 2 5 2" xfId="27716"/>
    <cellStyle name="Normal 3 3 2 3 3 2 2 5 2 2" xfId="27717"/>
    <cellStyle name="Normal 3 3 2 3 3 2 2 5 3" xfId="27718"/>
    <cellStyle name="Normal 3 3 2 3 3 2 2 6" xfId="27719"/>
    <cellStyle name="Normal 3 3 2 3 3 2 2 6 2" xfId="27720"/>
    <cellStyle name="Normal 3 3 2 3 3 2 2 7" xfId="27721"/>
    <cellStyle name="Normal 3 3 2 3 3 2 2 7 2" xfId="27722"/>
    <cellStyle name="Normal 3 3 2 3 3 2 2 8" xfId="27723"/>
    <cellStyle name="Normal 3 3 2 3 3 2 3" xfId="27724"/>
    <cellStyle name="Normal 3 3 2 3 3 2 3 2" xfId="27725"/>
    <cellStyle name="Normal 3 3 2 3 3 2 3 2 2" xfId="27726"/>
    <cellStyle name="Normal 3 3 2 3 3 2 3 2 2 2" xfId="27727"/>
    <cellStyle name="Normal 3 3 2 3 3 2 3 2 2 2 2" xfId="27728"/>
    <cellStyle name="Normal 3 3 2 3 3 2 3 2 2 3" xfId="27729"/>
    <cellStyle name="Normal 3 3 2 3 3 2 3 2 3" xfId="27730"/>
    <cellStyle name="Normal 3 3 2 3 3 2 3 2 3 2" xfId="27731"/>
    <cellStyle name="Normal 3 3 2 3 3 2 3 2 4" xfId="27732"/>
    <cellStyle name="Normal 3 3 2 3 3 2 3 3" xfId="27733"/>
    <cellStyle name="Normal 3 3 2 3 3 2 3 3 2" xfId="27734"/>
    <cellStyle name="Normal 3 3 2 3 3 2 3 3 2 2" xfId="27735"/>
    <cellStyle name="Normal 3 3 2 3 3 2 3 3 3" xfId="27736"/>
    <cellStyle name="Normal 3 3 2 3 3 2 3 4" xfId="27737"/>
    <cellStyle name="Normal 3 3 2 3 3 2 3 4 2" xfId="27738"/>
    <cellStyle name="Normal 3 3 2 3 3 2 3 5" xfId="27739"/>
    <cellStyle name="Normal 3 3 2 3 3 2 4" xfId="27740"/>
    <cellStyle name="Normal 3 3 2 3 3 2 4 2" xfId="27741"/>
    <cellStyle name="Normal 3 3 2 3 3 2 4 2 2" xfId="27742"/>
    <cellStyle name="Normal 3 3 2 3 3 2 4 2 2 2" xfId="27743"/>
    <cellStyle name="Normal 3 3 2 3 3 2 4 2 3" xfId="27744"/>
    <cellStyle name="Normal 3 3 2 3 3 2 4 3" xfId="27745"/>
    <cellStyle name="Normal 3 3 2 3 3 2 4 3 2" xfId="27746"/>
    <cellStyle name="Normal 3 3 2 3 3 2 4 4" xfId="27747"/>
    <cellStyle name="Normal 3 3 2 3 3 2 5" xfId="27748"/>
    <cellStyle name="Normal 3 3 2 3 3 2 5 2" xfId="27749"/>
    <cellStyle name="Normal 3 3 2 3 3 2 5 2 2" xfId="27750"/>
    <cellStyle name="Normal 3 3 2 3 3 2 5 2 2 2" xfId="27751"/>
    <cellStyle name="Normal 3 3 2 3 3 2 5 2 3" xfId="27752"/>
    <cellStyle name="Normal 3 3 2 3 3 2 5 3" xfId="27753"/>
    <cellStyle name="Normal 3 3 2 3 3 2 5 3 2" xfId="27754"/>
    <cellStyle name="Normal 3 3 2 3 3 2 5 4" xfId="27755"/>
    <cellStyle name="Normal 3 3 2 3 3 2 6" xfId="27756"/>
    <cellStyle name="Normal 3 3 2 3 3 2 6 2" xfId="27757"/>
    <cellStyle name="Normal 3 3 2 3 3 2 6 2 2" xfId="27758"/>
    <cellStyle name="Normal 3 3 2 3 3 2 6 3" xfId="27759"/>
    <cellStyle name="Normal 3 3 2 3 3 2 7" xfId="27760"/>
    <cellStyle name="Normal 3 3 2 3 3 2 7 2" xfId="27761"/>
    <cellStyle name="Normal 3 3 2 3 3 2 8" xfId="27762"/>
    <cellStyle name="Normal 3 3 2 3 3 2 8 2" xfId="27763"/>
    <cellStyle name="Normal 3 3 2 3 3 2 9" xfId="27764"/>
    <cellStyle name="Normal 3 3 2 3 3 3" xfId="27765"/>
    <cellStyle name="Normal 3 3 2 3 3 3 2" xfId="27766"/>
    <cellStyle name="Normal 3 3 2 3 3 3 2 2" xfId="27767"/>
    <cellStyle name="Normal 3 3 2 3 3 3 2 2 2" xfId="27768"/>
    <cellStyle name="Normal 3 3 2 3 3 3 2 2 2 2" xfId="27769"/>
    <cellStyle name="Normal 3 3 2 3 3 3 2 2 2 2 2" xfId="27770"/>
    <cellStyle name="Normal 3 3 2 3 3 3 2 2 2 3" xfId="27771"/>
    <cellStyle name="Normal 3 3 2 3 3 3 2 2 3" xfId="27772"/>
    <cellStyle name="Normal 3 3 2 3 3 3 2 2 3 2" xfId="27773"/>
    <cellStyle name="Normal 3 3 2 3 3 3 2 2 4" xfId="27774"/>
    <cellStyle name="Normal 3 3 2 3 3 3 2 3" xfId="27775"/>
    <cellStyle name="Normal 3 3 2 3 3 3 2 3 2" xfId="27776"/>
    <cellStyle name="Normal 3 3 2 3 3 3 2 3 2 2" xfId="27777"/>
    <cellStyle name="Normal 3 3 2 3 3 3 2 3 3" xfId="27778"/>
    <cellStyle name="Normal 3 3 2 3 3 3 2 4" xfId="27779"/>
    <cellStyle name="Normal 3 3 2 3 3 3 2 4 2" xfId="27780"/>
    <cellStyle name="Normal 3 3 2 3 3 3 2 5" xfId="27781"/>
    <cellStyle name="Normal 3 3 2 3 3 3 3" xfId="27782"/>
    <cellStyle name="Normal 3 3 2 3 3 3 3 2" xfId="27783"/>
    <cellStyle name="Normal 3 3 2 3 3 3 3 2 2" xfId="27784"/>
    <cellStyle name="Normal 3 3 2 3 3 3 3 2 2 2" xfId="27785"/>
    <cellStyle name="Normal 3 3 2 3 3 3 3 2 3" xfId="27786"/>
    <cellStyle name="Normal 3 3 2 3 3 3 3 3" xfId="27787"/>
    <cellStyle name="Normal 3 3 2 3 3 3 3 3 2" xfId="27788"/>
    <cellStyle name="Normal 3 3 2 3 3 3 3 4" xfId="27789"/>
    <cellStyle name="Normal 3 3 2 3 3 3 4" xfId="27790"/>
    <cellStyle name="Normal 3 3 2 3 3 3 4 2" xfId="27791"/>
    <cellStyle name="Normal 3 3 2 3 3 3 4 2 2" xfId="27792"/>
    <cellStyle name="Normal 3 3 2 3 3 3 4 2 2 2" xfId="27793"/>
    <cellStyle name="Normal 3 3 2 3 3 3 4 2 3" xfId="27794"/>
    <cellStyle name="Normal 3 3 2 3 3 3 4 3" xfId="27795"/>
    <cellStyle name="Normal 3 3 2 3 3 3 4 3 2" xfId="27796"/>
    <cellStyle name="Normal 3 3 2 3 3 3 4 4" xfId="27797"/>
    <cellStyle name="Normal 3 3 2 3 3 3 5" xfId="27798"/>
    <cellStyle name="Normal 3 3 2 3 3 3 5 2" xfId="27799"/>
    <cellStyle name="Normal 3 3 2 3 3 3 5 2 2" xfId="27800"/>
    <cellStyle name="Normal 3 3 2 3 3 3 5 3" xfId="27801"/>
    <cellStyle name="Normal 3 3 2 3 3 3 6" xfId="27802"/>
    <cellStyle name="Normal 3 3 2 3 3 3 6 2" xfId="27803"/>
    <cellStyle name="Normal 3 3 2 3 3 3 7" xfId="27804"/>
    <cellStyle name="Normal 3 3 2 3 3 3 7 2" xfId="27805"/>
    <cellStyle name="Normal 3 3 2 3 3 3 8" xfId="27806"/>
    <cellStyle name="Normal 3 3 2 3 3 4" xfId="27807"/>
    <cellStyle name="Normal 3 3 2 3 3 4 2" xfId="27808"/>
    <cellStyle name="Normal 3 3 2 3 3 4 2 2" xfId="27809"/>
    <cellStyle name="Normal 3 3 2 3 3 4 2 2 2" xfId="27810"/>
    <cellStyle name="Normal 3 3 2 3 3 4 2 2 2 2" xfId="27811"/>
    <cellStyle name="Normal 3 3 2 3 3 4 2 2 3" xfId="27812"/>
    <cellStyle name="Normal 3 3 2 3 3 4 2 3" xfId="27813"/>
    <cellStyle name="Normal 3 3 2 3 3 4 2 3 2" xfId="27814"/>
    <cellStyle name="Normal 3 3 2 3 3 4 2 4" xfId="27815"/>
    <cellStyle name="Normal 3 3 2 3 3 4 3" xfId="27816"/>
    <cellStyle name="Normal 3 3 2 3 3 4 3 2" xfId="27817"/>
    <cellStyle name="Normal 3 3 2 3 3 4 3 2 2" xfId="27818"/>
    <cellStyle name="Normal 3 3 2 3 3 4 3 3" xfId="27819"/>
    <cellStyle name="Normal 3 3 2 3 3 4 4" xfId="27820"/>
    <cellStyle name="Normal 3 3 2 3 3 4 4 2" xfId="27821"/>
    <cellStyle name="Normal 3 3 2 3 3 4 5" xfId="27822"/>
    <cellStyle name="Normal 3 3 2 3 3 5" xfId="27823"/>
    <cellStyle name="Normal 3 3 2 3 3 5 2" xfId="27824"/>
    <cellStyle name="Normal 3 3 2 3 3 5 2 2" xfId="27825"/>
    <cellStyle name="Normal 3 3 2 3 3 5 2 2 2" xfId="27826"/>
    <cellStyle name="Normal 3 3 2 3 3 5 2 3" xfId="27827"/>
    <cellStyle name="Normal 3 3 2 3 3 5 3" xfId="27828"/>
    <cellStyle name="Normal 3 3 2 3 3 5 3 2" xfId="27829"/>
    <cellStyle name="Normal 3 3 2 3 3 5 4" xfId="27830"/>
    <cellStyle name="Normal 3 3 2 3 3 6" xfId="27831"/>
    <cellStyle name="Normal 3 3 2 3 3 6 2" xfId="27832"/>
    <cellStyle name="Normal 3 3 2 3 3 6 2 2" xfId="27833"/>
    <cellStyle name="Normal 3 3 2 3 3 6 2 2 2" xfId="27834"/>
    <cellStyle name="Normal 3 3 2 3 3 6 2 3" xfId="27835"/>
    <cellStyle name="Normal 3 3 2 3 3 6 3" xfId="27836"/>
    <cellStyle name="Normal 3 3 2 3 3 6 3 2" xfId="27837"/>
    <cellStyle name="Normal 3 3 2 3 3 6 4" xfId="27838"/>
    <cellStyle name="Normal 3 3 2 3 3 7" xfId="27839"/>
    <cellStyle name="Normal 3 3 2 3 3 7 2" xfId="27840"/>
    <cellStyle name="Normal 3 3 2 3 3 7 2 2" xfId="27841"/>
    <cellStyle name="Normal 3 3 2 3 3 7 3" xfId="27842"/>
    <cellStyle name="Normal 3 3 2 3 3 8" xfId="27843"/>
    <cellStyle name="Normal 3 3 2 3 3 8 2" xfId="27844"/>
    <cellStyle name="Normal 3 3 2 3 3 9" xfId="27845"/>
    <cellStyle name="Normal 3 3 2 3 3 9 2" xfId="27846"/>
    <cellStyle name="Normal 3 3 2 3 4" xfId="27847"/>
    <cellStyle name="Normal 3 3 2 3 4 10" xfId="27848"/>
    <cellStyle name="Normal 3 3 2 3 4 11" xfId="27849"/>
    <cellStyle name="Normal 3 3 2 3 4 2" xfId="27850"/>
    <cellStyle name="Normal 3 3 2 3 4 2 2" xfId="27851"/>
    <cellStyle name="Normal 3 3 2 3 4 2 2 2" xfId="27852"/>
    <cellStyle name="Normal 3 3 2 3 4 2 2 2 2" xfId="27853"/>
    <cellStyle name="Normal 3 3 2 3 4 2 2 2 2 2" xfId="27854"/>
    <cellStyle name="Normal 3 3 2 3 4 2 2 2 2 2 2" xfId="27855"/>
    <cellStyle name="Normal 3 3 2 3 4 2 2 2 2 2 2 2" xfId="27856"/>
    <cellStyle name="Normal 3 3 2 3 4 2 2 2 2 2 3" xfId="27857"/>
    <cellStyle name="Normal 3 3 2 3 4 2 2 2 2 3" xfId="27858"/>
    <cellStyle name="Normal 3 3 2 3 4 2 2 2 2 3 2" xfId="27859"/>
    <cellStyle name="Normal 3 3 2 3 4 2 2 2 2 4" xfId="27860"/>
    <cellStyle name="Normal 3 3 2 3 4 2 2 2 3" xfId="27861"/>
    <cellStyle name="Normal 3 3 2 3 4 2 2 2 3 2" xfId="27862"/>
    <cellStyle name="Normal 3 3 2 3 4 2 2 2 3 2 2" xfId="27863"/>
    <cellStyle name="Normal 3 3 2 3 4 2 2 2 3 3" xfId="27864"/>
    <cellStyle name="Normal 3 3 2 3 4 2 2 2 4" xfId="27865"/>
    <cellStyle name="Normal 3 3 2 3 4 2 2 2 4 2" xfId="27866"/>
    <cellStyle name="Normal 3 3 2 3 4 2 2 2 5" xfId="27867"/>
    <cellStyle name="Normal 3 3 2 3 4 2 2 3" xfId="27868"/>
    <cellStyle name="Normal 3 3 2 3 4 2 2 3 2" xfId="27869"/>
    <cellStyle name="Normal 3 3 2 3 4 2 2 3 2 2" xfId="27870"/>
    <cellStyle name="Normal 3 3 2 3 4 2 2 3 2 2 2" xfId="27871"/>
    <cellStyle name="Normal 3 3 2 3 4 2 2 3 2 3" xfId="27872"/>
    <cellStyle name="Normal 3 3 2 3 4 2 2 3 3" xfId="27873"/>
    <cellStyle name="Normal 3 3 2 3 4 2 2 3 3 2" xfId="27874"/>
    <cellStyle name="Normal 3 3 2 3 4 2 2 3 4" xfId="27875"/>
    <cellStyle name="Normal 3 3 2 3 4 2 2 4" xfId="27876"/>
    <cellStyle name="Normal 3 3 2 3 4 2 2 4 2" xfId="27877"/>
    <cellStyle name="Normal 3 3 2 3 4 2 2 4 2 2" xfId="27878"/>
    <cellStyle name="Normal 3 3 2 3 4 2 2 4 2 2 2" xfId="27879"/>
    <cellStyle name="Normal 3 3 2 3 4 2 2 4 2 3" xfId="27880"/>
    <cellStyle name="Normal 3 3 2 3 4 2 2 4 3" xfId="27881"/>
    <cellStyle name="Normal 3 3 2 3 4 2 2 4 3 2" xfId="27882"/>
    <cellStyle name="Normal 3 3 2 3 4 2 2 4 4" xfId="27883"/>
    <cellStyle name="Normal 3 3 2 3 4 2 2 5" xfId="27884"/>
    <cellStyle name="Normal 3 3 2 3 4 2 2 5 2" xfId="27885"/>
    <cellStyle name="Normal 3 3 2 3 4 2 2 5 2 2" xfId="27886"/>
    <cellStyle name="Normal 3 3 2 3 4 2 2 5 3" xfId="27887"/>
    <cellStyle name="Normal 3 3 2 3 4 2 2 6" xfId="27888"/>
    <cellStyle name="Normal 3 3 2 3 4 2 2 6 2" xfId="27889"/>
    <cellStyle name="Normal 3 3 2 3 4 2 2 7" xfId="27890"/>
    <cellStyle name="Normal 3 3 2 3 4 2 2 7 2" xfId="27891"/>
    <cellStyle name="Normal 3 3 2 3 4 2 2 8" xfId="27892"/>
    <cellStyle name="Normal 3 3 2 3 4 2 3" xfId="27893"/>
    <cellStyle name="Normal 3 3 2 3 4 2 3 2" xfId="27894"/>
    <cellStyle name="Normal 3 3 2 3 4 2 3 2 2" xfId="27895"/>
    <cellStyle name="Normal 3 3 2 3 4 2 3 2 2 2" xfId="27896"/>
    <cellStyle name="Normal 3 3 2 3 4 2 3 2 2 2 2" xfId="27897"/>
    <cellStyle name="Normal 3 3 2 3 4 2 3 2 2 3" xfId="27898"/>
    <cellStyle name="Normal 3 3 2 3 4 2 3 2 3" xfId="27899"/>
    <cellStyle name="Normal 3 3 2 3 4 2 3 2 3 2" xfId="27900"/>
    <cellStyle name="Normal 3 3 2 3 4 2 3 2 4" xfId="27901"/>
    <cellStyle name="Normal 3 3 2 3 4 2 3 3" xfId="27902"/>
    <cellStyle name="Normal 3 3 2 3 4 2 3 3 2" xfId="27903"/>
    <cellStyle name="Normal 3 3 2 3 4 2 3 3 2 2" xfId="27904"/>
    <cellStyle name="Normal 3 3 2 3 4 2 3 3 3" xfId="27905"/>
    <cellStyle name="Normal 3 3 2 3 4 2 3 4" xfId="27906"/>
    <cellStyle name="Normal 3 3 2 3 4 2 3 4 2" xfId="27907"/>
    <cellStyle name="Normal 3 3 2 3 4 2 3 5" xfId="27908"/>
    <cellStyle name="Normal 3 3 2 3 4 2 4" xfId="27909"/>
    <cellStyle name="Normal 3 3 2 3 4 2 4 2" xfId="27910"/>
    <cellStyle name="Normal 3 3 2 3 4 2 4 2 2" xfId="27911"/>
    <cellStyle name="Normal 3 3 2 3 4 2 4 2 2 2" xfId="27912"/>
    <cellStyle name="Normal 3 3 2 3 4 2 4 2 3" xfId="27913"/>
    <cellStyle name="Normal 3 3 2 3 4 2 4 3" xfId="27914"/>
    <cellStyle name="Normal 3 3 2 3 4 2 4 3 2" xfId="27915"/>
    <cellStyle name="Normal 3 3 2 3 4 2 4 4" xfId="27916"/>
    <cellStyle name="Normal 3 3 2 3 4 2 5" xfId="27917"/>
    <cellStyle name="Normal 3 3 2 3 4 2 5 2" xfId="27918"/>
    <cellStyle name="Normal 3 3 2 3 4 2 5 2 2" xfId="27919"/>
    <cellStyle name="Normal 3 3 2 3 4 2 5 2 2 2" xfId="27920"/>
    <cellStyle name="Normal 3 3 2 3 4 2 5 2 3" xfId="27921"/>
    <cellStyle name="Normal 3 3 2 3 4 2 5 3" xfId="27922"/>
    <cellStyle name="Normal 3 3 2 3 4 2 5 3 2" xfId="27923"/>
    <cellStyle name="Normal 3 3 2 3 4 2 5 4" xfId="27924"/>
    <cellStyle name="Normal 3 3 2 3 4 2 6" xfId="27925"/>
    <cellStyle name="Normal 3 3 2 3 4 2 6 2" xfId="27926"/>
    <cellStyle name="Normal 3 3 2 3 4 2 6 2 2" xfId="27927"/>
    <cellStyle name="Normal 3 3 2 3 4 2 6 3" xfId="27928"/>
    <cellStyle name="Normal 3 3 2 3 4 2 7" xfId="27929"/>
    <cellStyle name="Normal 3 3 2 3 4 2 7 2" xfId="27930"/>
    <cellStyle name="Normal 3 3 2 3 4 2 8" xfId="27931"/>
    <cellStyle name="Normal 3 3 2 3 4 2 8 2" xfId="27932"/>
    <cellStyle name="Normal 3 3 2 3 4 2 9" xfId="27933"/>
    <cellStyle name="Normal 3 3 2 3 4 3" xfId="27934"/>
    <cellStyle name="Normal 3 3 2 3 4 3 2" xfId="27935"/>
    <cellStyle name="Normal 3 3 2 3 4 3 2 2" xfId="27936"/>
    <cellStyle name="Normal 3 3 2 3 4 3 2 2 2" xfId="27937"/>
    <cellStyle name="Normal 3 3 2 3 4 3 2 2 2 2" xfId="27938"/>
    <cellStyle name="Normal 3 3 2 3 4 3 2 2 2 2 2" xfId="27939"/>
    <cellStyle name="Normal 3 3 2 3 4 3 2 2 2 3" xfId="27940"/>
    <cellStyle name="Normal 3 3 2 3 4 3 2 2 3" xfId="27941"/>
    <cellStyle name="Normal 3 3 2 3 4 3 2 2 3 2" xfId="27942"/>
    <cellStyle name="Normal 3 3 2 3 4 3 2 2 4" xfId="27943"/>
    <cellStyle name="Normal 3 3 2 3 4 3 2 3" xfId="27944"/>
    <cellStyle name="Normal 3 3 2 3 4 3 2 3 2" xfId="27945"/>
    <cellStyle name="Normal 3 3 2 3 4 3 2 3 2 2" xfId="27946"/>
    <cellStyle name="Normal 3 3 2 3 4 3 2 3 3" xfId="27947"/>
    <cellStyle name="Normal 3 3 2 3 4 3 2 4" xfId="27948"/>
    <cellStyle name="Normal 3 3 2 3 4 3 2 4 2" xfId="27949"/>
    <cellStyle name="Normal 3 3 2 3 4 3 2 5" xfId="27950"/>
    <cellStyle name="Normal 3 3 2 3 4 3 3" xfId="27951"/>
    <cellStyle name="Normal 3 3 2 3 4 3 3 2" xfId="27952"/>
    <cellStyle name="Normal 3 3 2 3 4 3 3 2 2" xfId="27953"/>
    <cellStyle name="Normal 3 3 2 3 4 3 3 2 2 2" xfId="27954"/>
    <cellStyle name="Normal 3 3 2 3 4 3 3 2 3" xfId="27955"/>
    <cellStyle name="Normal 3 3 2 3 4 3 3 3" xfId="27956"/>
    <cellStyle name="Normal 3 3 2 3 4 3 3 3 2" xfId="27957"/>
    <cellStyle name="Normal 3 3 2 3 4 3 3 4" xfId="27958"/>
    <cellStyle name="Normal 3 3 2 3 4 3 4" xfId="27959"/>
    <cellStyle name="Normal 3 3 2 3 4 3 4 2" xfId="27960"/>
    <cellStyle name="Normal 3 3 2 3 4 3 4 2 2" xfId="27961"/>
    <cellStyle name="Normal 3 3 2 3 4 3 4 2 2 2" xfId="27962"/>
    <cellStyle name="Normal 3 3 2 3 4 3 4 2 3" xfId="27963"/>
    <cellStyle name="Normal 3 3 2 3 4 3 4 3" xfId="27964"/>
    <cellStyle name="Normal 3 3 2 3 4 3 4 3 2" xfId="27965"/>
    <cellStyle name="Normal 3 3 2 3 4 3 4 4" xfId="27966"/>
    <cellStyle name="Normal 3 3 2 3 4 3 5" xfId="27967"/>
    <cellStyle name="Normal 3 3 2 3 4 3 5 2" xfId="27968"/>
    <cellStyle name="Normal 3 3 2 3 4 3 5 2 2" xfId="27969"/>
    <cellStyle name="Normal 3 3 2 3 4 3 5 3" xfId="27970"/>
    <cellStyle name="Normal 3 3 2 3 4 3 6" xfId="27971"/>
    <cellStyle name="Normal 3 3 2 3 4 3 6 2" xfId="27972"/>
    <cellStyle name="Normal 3 3 2 3 4 3 7" xfId="27973"/>
    <cellStyle name="Normal 3 3 2 3 4 3 7 2" xfId="27974"/>
    <cellStyle name="Normal 3 3 2 3 4 3 8" xfId="27975"/>
    <cellStyle name="Normal 3 3 2 3 4 4" xfId="27976"/>
    <cellStyle name="Normal 3 3 2 3 4 4 2" xfId="27977"/>
    <cellStyle name="Normal 3 3 2 3 4 4 2 2" xfId="27978"/>
    <cellStyle name="Normal 3 3 2 3 4 4 2 2 2" xfId="27979"/>
    <cellStyle name="Normal 3 3 2 3 4 4 2 2 2 2" xfId="27980"/>
    <cellStyle name="Normal 3 3 2 3 4 4 2 2 3" xfId="27981"/>
    <cellStyle name="Normal 3 3 2 3 4 4 2 3" xfId="27982"/>
    <cellStyle name="Normal 3 3 2 3 4 4 2 3 2" xfId="27983"/>
    <cellStyle name="Normal 3 3 2 3 4 4 2 4" xfId="27984"/>
    <cellStyle name="Normal 3 3 2 3 4 4 3" xfId="27985"/>
    <cellStyle name="Normal 3 3 2 3 4 4 3 2" xfId="27986"/>
    <cellStyle name="Normal 3 3 2 3 4 4 3 2 2" xfId="27987"/>
    <cellStyle name="Normal 3 3 2 3 4 4 3 3" xfId="27988"/>
    <cellStyle name="Normal 3 3 2 3 4 4 4" xfId="27989"/>
    <cellStyle name="Normal 3 3 2 3 4 4 4 2" xfId="27990"/>
    <cellStyle name="Normal 3 3 2 3 4 4 5" xfId="27991"/>
    <cellStyle name="Normal 3 3 2 3 4 5" xfId="27992"/>
    <cellStyle name="Normal 3 3 2 3 4 5 2" xfId="27993"/>
    <cellStyle name="Normal 3 3 2 3 4 5 2 2" xfId="27994"/>
    <cellStyle name="Normal 3 3 2 3 4 5 2 2 2" xfId="27995"/>
    <cellStyle name="Normal 3 3 2 3 4 5 2 3" xfId="27996"/>
    <cellStyle name="Normal 3 3 2 3 4 5 3" xfId="27997"/>
    <cellStyle name="Normal 3 3 2 3 4 5 3 2" xfId="27998"/>
    <cellStyle name="Normal 3 3 2 3 4 5 4" xfId="27999"/>
    <cellStyle name="Normal 3 3 2 3 4 6" xfId="28000"/>
    <cellStyle name="Normal 3 3 2 3 4 6 2" xfId="28001"/>
    <cellStyle name="Normal 3 3 2 3 4 6 2 2" xfId="28002"/>
    <cellStyle name="Normal 3 3 2 3 4 6 2 2 2" xfId="28003"/>
    <cellStyle name="Normal 3 3 2 3 4 6 2 3" xfId="28004"/>
    <cellStyle name="Normal 3 3 2 3 4 6 3" xfId="28005"/>
    <cellStyle name="Normal 3 3 2 3 4 6 3 2" xfId="28006"/>
    <cellStyle name="Normal 3 3 2 3 4 6 4" xfId="28007"/>
    <cellStyle name="Normal 3 3 2 3 4 7" xfId="28008"/>
    <cellStyle name="Normal 3 3 2 3 4 7 2" xfId="28009"/>
    <cellStyle name="Normal 3 3 2 3 4 7 2 2" xfId="28010"/>
    <cellStyle name="Normal 3 3 2 3 4 7 3" xfId="28011"/>
    <cellStyle name="Normal 3 3 2 3 4 8" xfId="28012"/>
    <cellStyle name="Normal 3 3 2 3 4 8 2" xfId="28013"/>
    <cellStyle name="Normal 3 3 2 3 4 9" xfId="28014"/>
    <cellStyle name="Normal 3 3 2 3 4 9 2" xfId="28015"/>
    <cellStyle name="Normal 3 3 2 3 5" xfId="28016"/>
    <cellStyle name="Normal 3 3 2 3 5 2" xfId="28017"/>
    <cellStyle name="Normal 3 3 2 3 5 2 2" xfId="28018"/>
    <cellStyle name="Normal 3 3 2 3 5 2 2 2" xfId="28019"/>
    <cellStyle name="Normal 3 3 2 3 5 2 2 2 2" xfId="28020"/>
    <cellStyle name="Normal 3 3 2 3 5 2 2 2 2 2" xfId="28021"/>
    <cellStyle name="Normal 3 3 2 3 5 2 2 2 2 2 2" xfId="28022"/>
    <cellStyle name="Normal 3 3 2 3 5 2 2 2 2 3" xfId="28023"/>
    <cellStyle name="Normal 3 3 2 3 5 2 2 2 3" xfId="28024"/>
    <cellStyle name="Normal 3 3 2 3 5 2 2 2 3 2" xfId="28025"/>
    <cellStyle name="Normal 3 3 2 3 5 2 2 2 4" xfId="28026"/>
    <cellStyle name="Normal 3 3 2 3 5 2 2 3" xfId="28027"/>
    <cellStyle name="Normal 3 3 2 3 5 2 2 3 2" xfId="28028"/>
    <cellStyle name="Normal 3 3 2 3 5 2 2 3 2 2" xfId="28029"/>
    <cellStyle name="Normal 3 3 2 3 5 2 2 3 3" xfId="28030"/>
    <cellStyle name="Normal 3 3 2 3 5 2 2 4" xfId="28031"/>
    <cellStyle name="Normal 3 3 2 3 5 2 2 4 2" xfId="28032"/>
    <cellStyle name="Normal 3 3 2 3 5 2 2 5" xfId="28033"/>
    <cellStyle name="Normal 3 3 2 3 5 2 3" xfId="28034"/>
    <cellStyle name="Normal 3 3 2 3 5 2 3 2" xfId="28035"/>
    <cellStyle name="Normal 3 3 2 3 5 2 3 2 2" xfId="28036"/>
    <cellStyle name="Normal 3 3 2 3 5 2 3 2 2 2" xfId="28037"/>
    <cellStyle name="Normal 3 3 2 3 5 2 3 2 3" xfId="28038"/>
    <cellStyle name="Normal 3 3 2 3 5 2 3 3" xfId="28039"/>
    <cellStyle name="Normal 3 3 2 3 5 2 3 3 2" xfId="28040"/>
    <cellStyle name="Normal 3 3 2 3 5 2 3 4" xfId="28041"/>
    <cellStyle name="Normal 3 3 2 3 5 2 4" xfId="28042"/>
    <cellStyle name="Normal 3 3 2 3 5 2 4 2" xfId="28043"/>
    <cellStyle name="Normal 3 3 2 3 5 2 4 2 2" xfId="28044"/>
    <cellStyle name="Normal 3 3 2 3 5 2 4 2 2 2" xfId="28045"/>
    <cellStyle name="Normal 3 3 2 3 5 2 4 2 3" xfId="28046"/>
    <cellStyle name="Normal 3 3 2 3 5 2 4 3" xfId="28047"/>
    <cellStyle name="Normal 3 3 2 3 5 2 4 3 2" xfId="28048"/>
    <cellStyle name="Normal 3 3 2 3 5 2 4 4" xfId="28049"/>
    <cellStyle name="Normal 3 3 2 3 5 2 5" xfId="28050"/>
    <cellStyle name="Normal 3 3 2 3 5 2 5 2" xfId="28051"/>
    <cellStyle name="Normal 3 3 2 3 5 2 5 2 2" xfId="28052"/>
    <cellStyle name="Normal 3 3 2 3 5 2 5 3" xfId="28053"/>
    <cellStyle name="Normal 3 3 2 3 5 2 6" xfId="28054"/>
    <cellStyle name="Normal 3 3 2 3 5 2 6 2" xfId="28055"/>
    <cellStyle name="Normal 3 3 2 3 5 2 7" xfId="28056"/>
    <cellStyle name="Normal 3 3 2 3 5 2 7 2" xfId="28057"/>
    <cellStyle name="Normal 3 3 2 3 5 2 8" xfId="28058"/>
    <cellStyle name="Normal 3 3 2 3 5 3" xfId="28059"/>
    <cellStyle name="Normal 3 3 2 3 5 3 2" xfId="28060"/>
    <cellStyle name="Normal 3 3 2 3 5 3 2 2" xfId="28061"/>
    <cellStyle name="Normal 3 3 2 3 5 3 2 2 2" xfId="28062"/>
    <cellStyle name="Normal 3 3 2 3 5 3 2 2 2 2" xfId="28063"/>
    <cellStyle name="Normal 3 3 2 3 5 3 2 2 3" xfId="28064"/>
    <cellStyle name="Normal 3 3 2 3 5 3 2 3" xfId="28065"/>
    <cellStyle name="Normal 3 3 2 3 5 3 2 3 2" xfId="28066"/>
    <cellStyle name="Normal 3 3 2 3 5 3 2 4" xfId="28067"/>
    <cellStyle name="Normal 3 3 2 3 5 3 3" xfId="28068"/>
    <cellStyle name="Normal 3 3 2 3 5 3 3 2" xfId="28069"/>
    <cellStyle name="Normal 3 3 2 3 5 3 3 2 2" xfId="28070"/>
    <cellStyle name="Normal 3 3 2 3 5 3 3 3" xfId="28071"/>
    <cellStyle name="Normal 3 3 2 3 5 3 4" xfId="28072"/>
    <cellStyle name="Normal 3 3 2 3 5 3 4 2" xfId="28073"/>
    <cellStyle name="Normal 3 3 2 3 5 3 5" xfId="28074"/>
    <cellStyle name="Normal 3 3 2 3 5 4" xfId="28075"/>
    <cellStyle name="Normal 3 3 2 3 5 4 2" xfId="28076"/>
    <cellStyle name="Normal 3 3 2 3 5 4 2 2" xfId="28077"/>
    <cellStyle name="Normal 3 3 2 3 5 4 2 2 2" xfId="28078"/>
    <cellStyle name="Normal 3 3 2 3 5 4 2 3" xfId="28079"/>
    <cellStyle name="Normal 3 3 2 3 5 4 3" xfId="28080"/>
    <cellStyle name="Normal 3 3 2 3 5 4 3 2" xfId="28081"/>
    <cellStyle name="Normal 3 3 2 3 5 4 4" xfId="28082"/>
    <cellStyle name="Normal 3 3 2 3 5 5" xfId="28083"/>
    <cellStyle name="Normal 3 3 2 3 5 5 2" xfId="28084"/>
    <cellStyle name="Normal 3 3 2 3 5 5 2 2" xfId="28085"/>
    <cellStyle name="Normal 3 3 2 3 5 5 2 2 2" xfId="28086"/>
    <cellStyle name="Normal 3 3 2 3 5 5 2 3" xfId="28087"/>
    <cellStyle name="Normal 3 3 2 3 5 5 3" xfId="28088"/>
    <cellStyle name="Normal 3 3 2 3 5 5 3 2" xfId="28089"/>
    <cellStyle name="Normal 3 3 2 3 5 5 4" xfId="28090"/>
    <cellStyle name="Normal 3 3 2 3 5 6" xfId="28091"/>
    <cellStyle name="Normal 3 3 2 3 5 6 2" xfId="28092"/>
    <cellStyle name="Normal 3 3 2 3 5 6 2 2" xfId="28093"/>
    <cellStyle name="Normal 3 3 2 3 5 6 3" xfId="28094"/>
    <cellStyle name="Normal 3 3 2 3 5 7" xfId="28095"/>
    <cellStyle name="Normal 3 3 2 3 5 7 2" xfId="28096"/>
    <cellStyle name="Normal 3 3 2 3 5 8" xfId="28097"/>
    <cellStyle name="Normal 3 3 2 3 5 8 2" xfId="28098"/>
    <cellStyle name="Normal 3 3 2 3 5 9" xfId="28099"/>
    <cellStyle name="Normal 3 3 2 3 6" xfId="28100"/>
    <cellStyle name="Normal 3 3 2 3 6 2" xfId="28101"/>
    <cellStyle name="Normal 3 3 2 3 6 2 2" xfId="28102"/>
    <cellStyle name="Normal 3 3 2 3 6 2 2 2" xfId="28103"/>
    <cellStyle name="Normal 3 3 2 3 6 2 2 2 2" xfId="28104"/>
    <cellStyle name="Normal 3 3 2 3 6 2 2 2 2 2" xfId="28105"/>
    <cellStyle name="Normal 3 3 2 3 6 2 2 2 3" xfId="28106"/>
    <cellStyle name="Normal 3 3 2 3 6 2 2 3" xfId="28107"/>
    <cellStyle name="Normal 3 3 2 3 6 2 2 3 2" xfId="28108"/>
    <cellStyle name="Normal 3 3 2 3 6 2 2 4" xfId="28109"/>
    <cellStyle name="Normal 3 3 2 3 6 2 3" xfId="28110"/>
    <cellStyle name="Normal 3 3 2 3 6 2 3 2" xfId="28111"/>
    <cellStyle name="Normal 3 3 2 3 6 2 3 2 2" xfId="28112"/>
    <cellStyle name="Normal 3 3 2 3 6 2 3 3" xfId="28113"/>
    <cellStyle name="Normal 3 3 2 3 6 2 4" xfId="28114"/>
    <cellStyle name="Normal 3 3 2 3 6 2 4 2" xfId="28115"/>
    <cellStyle name="Normal 3 3 2 3 6 2 5" xfId="28116"/>
    <cellStyle name="Normal 3 3 2 3 6 3" xfId="28117"/>
    <cellStyle name="Normal 3 3 2 3 6 3 2" xfId="28118"/>
    <cellStyle name="Normal 3 3 2 3 6 3 2 2" xfId="28119"/>
    <cellStyle name="Normal 3 3 2 3 6 3 2 2 2" xfId="28120"/>
    <cellStyle name="Normal 3 3 2 3 6 3 2 3" xfId="28121"/>
    <cellStyle name="Normal 3 3 2 3 6 3 3" xfId="28122"/>
    <cellStyle name="Normal 3 3 2 3 6 3 3 2" xfId="28123"/>
    <cellStyle name="Normal 3 3 2 3 6 3 4" xfId="28124"/>
    <cellStyle name="Normal 3 3 2 3 6 4" xfId="28125"/>
    <cellStyle name="Normal 3 3 2 3 6 4 2" xfId="28126"/>
    <cellStyle name="Normal 3 3 2 3 6 4 2 2" xfId="28127"/>
    <cellStyle name="Normal 3 3 2 3 6 4 2 2 2" xfId="28128"/>
    <cellStyle name="Normal 3 3 2 3 6 4 2 3" xfId="28129"/>
    <cellStyle name="Normal 3 3 2 3 6 4 3" xfId="28130"/>
    <cellStyle name="Normal 3 3 2 3 6 4 3 2" xfId="28131"/>
    <cellStyle name="Normal 3 3 2 3 6 4 4" xfId="28132"/>
    <cellStyle name="Normal 3 3 2 3 6 5" xfId="28133"/>
    <cellStyle name="Normal 3 3 2 3 6 5 2" xfId="28134"/>
    <cellStyle name="Normal 3 3 2 3 6 5 2 2" xfId="28135"/>
    <cellStyle name="Normal 3 3 2 3 6 5 3" xfId="28136"/>
    <cellStyle name="Normal 3 3 2 3 6 6" xfId="28137"/>
    <cellStyle name="Normal 3 3 2 3 6 6 2" xfId="28138"/>
    <cellStyle name="Normal 3 3 2 3 6 7" xfId="28139"/>
    <cellStyle name="Normal 3 3 2 3 6 7 2" xfId="28140"/>
    <cellStyle name="Normal 3 3 2 3 6 8" xfId="28141"/>
    <cellStyle name="Normal 3 3 2 3 7" xfId="28142"/>
    <cellStyle name="Normal 3 3 2 3 7 2" xfId="28143"/>
    <cellStyle name="Normal 3 3 2 3 7 2 2" xfId="28144"/>
    <cellStyle name="Normal 3 3 2 3 7 2 2 2" xfId="28145"/>
    <cellStyle name="Normal 3 3 2 3 7 2 2 2 2" xfId="28146"/>
    <cellStyle name="Normal 3 3 2 3 7 2 2 2 2 2" xfId="28147"/>
    <cellStyle name="Normal 3 3 2 3 7 2 2 2 3" xfId="28148"/>
    <cellStyle name="Normal 3 3 2 3 7 2 2 3" xfId="28149"/>
    <cellStyle name="Normal 3 3 2 3 7 2 2 3 2" xfId="28150"/>
    <cellStyle name="Normal 3 3 2 3 7 2 2 4" xfId="28151"/>
    <cellStyle name="Normal 3 3 2 3 7 2 3" xfId="28152"/>
    <cellStyle name="Normal 3 3 2 3 7 2 3 2" xfId="28153"/>
    <cellStyle name="Normal 3 3 2 3 7 2 3 2 2" xfId="28154"/>
    <cellStyle name="Normal 3 3 2 3 7 2 3 3" xfId="28155"/>
    <cellStyle name="Normal 3 3 2 3 7 2 4" xfId="28156"/>
    <cellStyle name="Normal 3 3 2 3 7 2 4 2" xfId="28157"/>
    <cellStyle name="Normal 3 3 2 3 7 2 5" xfId="28158"/>
    <cellStyle name="Normal 3 3 2 3 7 3" xfId="28159"/>
    <cellStyle name="Normal 3 3 2 3 7 3 2" xfId="28160"/>
    <cellStyle name="Normal 3 3 2 3 7 3 2 2" xfId="28161"/>
    <cellStyle name="Normal 3 3 2 3 7 3 2 2 2" xfId="28162"/>
    <cellStyle name="Normal 3 3 2 3 7 3 2 3" xfId="28163"/>
    <cellStyle name="Normal 3 3 2 3 7 3 3" xfId="28164"/>
    <cellStyle name="Normal 3 3 2 3 7 3 3 2" xfId="28165"/>
    <cellStyle name="Normal 3 3 2 3 7 3 4" xfId="28166"/>
    <cellStyle name="Normal 3 3 2 3 7 4" xfId="28167"/>
    <cellStyle name="Normal 3 3 2 3 7 4 2" xfId="28168"/>
    <cellStyle name="Normal 3 3 2 3 7 4 2 2" xfId="28169"/>
    <cellStyle name="Normal 3 3 2 3 7 4 3" xfId="28170"/>
    <cellStyle name="Normal 3 3 2 3 7 5" xfId="28171"/>
    <cellStyle name="Normal 3 3 2 3 7 5 2" xfId="28172"/>
    <cellStyle name="Normal 3 3 2 3 7 6" xfId="28173"/>
    <cellStyle name="Normal 3 3 2 3 8" xfId="28174"/>
    <cellStyle name="Normal 3 3 2 3 8 2" xfId="28175"/>
    <cellStyle name="Normal 3 3 2 3 8 2 2" xfId="28176"/>
    <cellStyle name="Normal 3 3 2 3 8 2 2 2" xfId="28177"/>
    <cellStyle name="Normal 3 3 2 3 8 2 2 2 2" xfId="28178"/>
    <cellStyle name="Normal 3 3 2 3 8 2 2 2 2 2" xfId="28179"/>
    <cellStyle name="Normal 3 3 2 3 8 2 2 2 3" xfId="28180"/>
    <cellStyle name="Normal 3 3 2 3 8 2 2 3" xfId="28181"/>
    <cellStyle name="Normal 3 3 2 3 8 2 2 3 2" xfId="28182"/>
    <cellStyle name="Normal 3 3 2 3 8 2 2 4" xfId="28183"/>
    <cellStyle name="Normal 3 3 2 3 8 2 3" xfId="28184"/>
    <cellStyle name="Normal 3 3 2 3 8 2 3 2" xfId="28185"/>
    <cellStyle name="Normal 3 3 2 3 8 2 3 2 2" xfId="28186"/>
    <cellStyle name="Normal 3 3 2 3 8 2 3 3" xfId="28187"/>
    <cellStyle name="Normal 3 3 2 3 8 2 4" xfId="28188"/>
    <cellStyle name="Normal 3 3 2 3 8 2 4 2" xfId="28189"/>
    <cellStyle name="Normal 3 3 2 3 8 2 5" xfId="28190"/>
    <cellStyle name="Normal 3 3 2 3 8 3" xfId="28191"/>
    <cellStyle name="Normal 3 3 2 3 8 3 2" xfId="28192"/>
    <cellStyle name="Normal 3 3 2 3 8 3 2 2" xfId="28193"/>
    <cellStyle name="Normal 3 3 2 3 8 3 2 2 2" xfId="28194"/>
    <cellStyle name="Normal 3 3 2 3 8 3 2 3" xfId="28195"/>
    <cellStyle name="Normal 3 3 2 3 8 3 3" xfId="28196"/>
    <cellStyle name="Normal 3 3 2 3 8 3 3 2" xfId="28197"/>
    <cellStyle name="Normal 3 3 2 3 8 3 4" xfId="28198"/>
    <cellStyle name="Normal 3 3 2 3 8 4" xfId="28199"/>
    <cellStyle name="Normal 3 3 2 3 8 4 2" xfId="28200"/>
    <cellStyle name="Normal 3 3 2 3 8 4 2 2" xfId="28201"/>
    <cellStyle name="Normal 3 3 2 3 8 4 3" xfId="28202"/>
    <cellStyle name="Normal 3 3 2 3 8 5" xfId="28203"/>
    <cellStyle name="Normal 3 3 2 3 8 5 2" xfId="28204"/>
    <cellStyle name="Normal 3 3 2 3 8 6" xfId="28205"/>
    <cellStyle name="Normal 3 3 2 3 9" xfId="28206"/>
    <cellStyle name="Normal 3 3 2 3 9 2" xfId="28207"/>
    <cellStyle name="Normal 3 3 2 3 9 2 2" xfId="28208"/>
    <cellStyle name="Normal 3 3 2 3 9 2 2 2" xfId="28209"/>
    <cellStyle name="Normal 3 3 2 3 9 2 2 2 2" xfId="28210"/>
    <cellStyle name="Normal 3 3 2 3 9 2 2 3" xfId="28211"/>
    <cellStyle name="Normal 3 3 2 3 9 2 3" xfId="28212"/>
    <cellStyle name="Normal 3 3 2 3 9 2 3 2" xfId="28213"/>
    <cellStyle name="Normal 3 3 2 3 9 2 4" xfId="28214"/>
    <cellStyle name="Normal 3 3 2 3 9 3" xfId="28215"/>
    <cellStyle name="Normal 3 3 2 3 9 3 2" xfId="28216"/>
    <cellStyle name="Normal 3 3 2 3 9 3 2 2" xfId="28217"/>
    <cellStyle name="Normal 3 3 2 3 9 3 3" xfId="28218"/>
    <cellStyle name="Normal 3 3 2 3 9 4" xfId="28219"/>
    <cellStyle name="Normal 3 3 2 3 9 4 2" xfId="28220"/>
    <cellStyle name="Normal 3 3 2 3 9 5" xfId="28221"/>
    <cellStyle name="Normal 3 3 2 3_T-straight with PEDs adjustor" xfId="28222"/>
    <cellStyle name="Normal 3 3 2 4" xfId="1280"/>
    <cellStyle name="Normal 3 3 2 4 10" xfId="28223"/>
    <cellStyle name="Normal 3 3 2 4 11" xfId="28224"/>
    <cellStyle name="Normal 3 3 2 4 2" xfId="28225"/>
    <cellStyle name="Normal 3 3 2 4 2 10" xfId="28226"/>
    <cellStyle name="Normal 3 3 2 4 2 2" xfId="28227"/>
    <cellStyle name="Normal 3 3 2 4 2 2 2" xfId="28228"/>
    <cellStyle name="Normal 3 3 2 4 2 2 2 2" xfId="28229"/>
    <cellStyle name="Normal 3 3 2 4 2 2 2 2 2" xfId="28230"/>
    <cellStyle name="Normal 3 3 2 4 2 2 2 2 2 2" xfId="28231"/>
    <cellStyle name="Normal 3 3 2 4 2 2 2 2 2 2 2" xfId="28232"/>
    <cellStyle name="Normal 3 3 2 4 2 2 2 2 2 3" xfId="28233"/>
    <cellStyle name="Normal 3 3 2 4 2 2 2 2 3" xfId="28234"/>
    <cellStyle name="Normal 3 3 2 4 2 2 2 2 3 2" xfId="28235"/>
    <cellStyle name="Normal 3 3 2 4 2 2 2 2 4" xfId="28236"/>
    <cellStyle name="Normal 3 3 2 4 2 2 2 3" xfId="28237"/>
    <cellStyle name="Normal 3 3 2 4 2 2 2 3 2" xfId="28238"/>
    <cellStyle name="Normal 3 3 2 4 2 2 2 3 2 2" xfId="28239"/>
    <cellStyle name="Normal 3 3 2 4 2 2 2 3 3" xfId="28240"/>
    <cellStyle name="Normal 3 3 2 4 2 2 2 4" xfId="28241"/>
    <cellStyle name="Normal 3 3 2 4 2 2 2 4 2" xfId="28242"/>
    <cellStyle name="Normal 3 3 2 4 2 2 2 5" xfId="28243"/>
    <cellStyle name="Normal 3 3 2 4 2 2 3" xfId="28244"/>
    <cellStyle name="Normal 3 3 2 4 2 2 3 2" xfId="28245"/>
    <cellStyle name="Normal 3 3 2 4 2 2 3 2 2" xfId="28246"/>
    <cellStyle name="Normal 3 3 2 4 2 2 3 2 2 2" xfId="28247"/>
    <cellStyle name="Normal 3 3 2 4 2 2 3 2 3" xfId="28248"/>
    <cellStyle name="Normal 3 3 2 4 2 2 3 3" xfId="28249"/>
    <cellStyle name="Normal 3 3 2 4 2 2 3 3 2" xfId="28250"/>
    <cellStyle name="Normal 3 3 2 4 2 2 3 4" xfId="28251"/>
    <cellStyle name="Normal 3 3 2 4 2 2 4" xfId="28252"/>
    <cellStyle name="Normal 3 3 2 4 2 2 4 2" xfId="28253"/>
    <cellStyle name="Normal 3 3 2 4 2 2 4 2 2" xfId="28254"/>
    <cellStyle name="Normal 3 3 2 4 2 2 4 2 2 2" xfId="28255"/>
    <cellStyle name="Normal 3 3 2 4 2 2 4 2 3" xfId="28256"/>
    <cellStyle name="Normal 3 3 2 4 2 2 4 3" xfId="28257"/>
    <cellStyle name="Normal 3 3 2 4 2 2 4 3 2" xfId="28258"/>
    <cellStyle name="Normal 3 3 2 4 2 2 4 4" xfId="28259"/>
    <cellStyle name="Normal 3 3 2 4 2 2 5" xfId="28260"/>
    <cellStyle name="Normal 3 3 2 4 2 2 5 2" xfId="28261"/>
    <cellStyle name="Normal 3 3 2 4 2 2 5 2 2" xfId="28262"/>
    <cellStyle name="Normal 3 3 2 4 2 2 5 3" xfId="28263"/>
    <cellStyle name="Normal 3 3 2 4 2 2 6" xfId="28264"/>
    <cellStyle name="Normal 3 3 2 4 2 2 6 2" xfId="28265"/>
    <cellStyle name="Normal 3 3 2 4 2 2 7" xfId="28266"/>
    <cellStyle name="Normal 3 3 2 4 2 2 7 2" xfId="28267"/>
    <cellStyle name="Normal 3 3 2 4 2 2 8" xfId="28268"/>
    <cellStyle name="Normal 3 3 2 4 2 3" xfId="28269"/>
    <cellStyle name="Normal 3 3 2 4 2 3 2" xfId="28270"/>
    <cellStyle name="Normal 3 3 2 4 2 3 2 2" xfId="28271"/>
    <cellStyle name="Normal 3 3 2 4 2 3 2 2 2" xfId="28272"/>
    <cellStyle name="Normal 3 3 2 4 2 3 2 2 2 2" xfId="28273"/>
    <cellStyle name="Normal 3 3 2 4 2 3 2 2 3" xfId="28274"/>
    <cellStyle name="Normal 3 3 2 4 2 3 2 3" xfId="28275"/>
    <cellStyle name="Normal 3 3 2 4 2 3 2 3 2" xfId="28276"/>
    <cellStyle name="Normal 3 3 2 4 2 3 2 4" xfId="28277"/>
    <cellStyle name="Normal 3 3 2 4 2 3 3" xfId="28278"/>
    <cellStyle name="Normal 3 3 2 4 2 3 3 2" xfId="28279"/>
    <cellStyle name="Normal 3 3 2 4 2 3 3 2 2" xfId="28280"/>
    <cellStyle name="Normal 3 3 2 4 2 3 3 3" xfId="28281"/>
    <cellStyle name="Normal 3 3 2 4 2 3 4" xfId="28282"/>
    <cellStyle name="Normal 3 3 2 4 2 3 4 2" xfId="28283"/>
    <cellStyle name="Normal 3 3 2 4 2 3 5" xfId="28284"/>
    <cellStyle name="Normal 3 3 2 4 2 4" xfId="28285"/>
    <cellStyle name="Normal 3 3 2 4 2 4 2" xfId="28286"/>
    <cellStyle name="Normal 3 3 2 4 2 4 2 2" xfId="28287"/>
    <cellStyle name="Normal 3 3 2 4 2 4 2 2 2" xfId="28288"/>
    <cellStyle name="Normal 3 3 2 4 2 4 2 3" xfId="28289"/>
    <cellStyle name="Normal 3 3 2 4 2 4 3" xfId="28290"/>
    <cellStyle name="Normal 3 3 2 4 2 4 3 2" xfId="28291"/>
    <cellStyle name="Normal 3 3 2 4 2 4 4" xfId="28292"/>
    <cellStyle name="Normal 3 3 2 4 2 5" xfId="28293"/>
    <cellStyle name="Normal 3 3 2 4 2 5 2" xfId="28294"/>
    <cellStyle name="Normal 3 3 2 4 2 5 2 2" xfId="28295"/>
    <cellStyle name="Normal 3 3 2 4 2 5 2 2 2" xfId="28296"/>
    <cellStyle name="Normal 3 3 2 4 2 5 2 3" xfId="28297"/>
    <cellStyle name="Normal 3 3 2 4 2 5 3" xfId="28298"/>
    <cellStyle name="Normal 3 3 2 4 2 5 3 2" xfId="28299"/>
    <cellStyle name="Normal 3 3 2 4 2 5 4" xfId="28300"/>
    <cellStyle name="Normal 3 3 2 4 2 6" xfId="28301"/>
    <cellStyle name="Normal 3 3 2 4 2 6 2" xfId="28302"/>
    <cellStyle name="Normal 3 3 2 4 2 6 2 2" xfId="28303"/>
    <cellStyle name="Normal 3 3 2 4 2 6 3" xfId="28304"/>
    <cellStyle name="Normal 3 3 2 4 2 7" xfId="28305"/>
    <cellStyle name="Normal 3 3 2 4 2 7 2" xfId="28306"/>
    <cellStyle name="Normal 3 3 2 4 2 8" xfId="28307"/>
    <cellStyle name="Normal 3 3 2 4 2 8 2" xfId="28308"/>
    <cellStyle name="Normal 3 3 2 4 2 9" xfId="28309"/>
    <cellStyle name="Normal 3 3 2 4 3" xfId="28310"/>
    <cellStyle name="Normal 3 3 2 4 3 2" xfId="28311"/>
    <cellStyle name="Normal 3 3 2 4 3 2 2" xfId="28312"/>
    <cellStyle name="Normal 3 3 2 4 3 2 2 2" xfId="28313"/>
    <cellStyle name="Normal 3 3 2 4 3 2 2 2 2" xfId="28314"/>
    <cellStyle name="Normal 3 3 2 4 3 2 2 2 2 2" xfId="28315"/>
    <cellStyle name="Normal 3 3 2 4 3 2 2 2 3" xfId="28316"/>
    <cellStyle name="Normal 3 3 2 4 3 2 2 3" xfId="28317"/>
    <cellStyle name="Normal 3 3 2 4 3 2 2 3 2" xfId="28318"/>
    <cellStyle name="Normal 3 3 2 4 3 2 2 4" xfId="28319"/>
    <cellStyle name="Normal 3 3 2 4 3 2 3" xfId="28320"/>
    <cellStyle name="Normal 3 3 2 4 3 2 3 2" xfId="28321"/>
    <cellStyle name="Normal 3 3 2 4 3 2 3 2 2" xfId="28322"/>
    <cellStyle name="Normal 3 3 2 4 3 2 3 3" xfId="28323"/>
    <cellStyle name="Normal 3 3 2 4 3 2 4" xfId="28324"/>
    <cellStyle name="Normal 3 3 2 4 3 2 4 2" xfId="28325"/>
    <cellStyle name="Normal 3 3 2 4 3 2 5" xfId="28326"/>
    <cellStyle name="Normal 3 3 2 4 3 3" xfId="28327"/>
    <cellStyle name="Normal 3 3 2 4 3 3 2" xfId="28328"/>
    <cellStyle name="Normal 3 3 2 4 3 3 2 2" xfId="28329"/>
    <cellStyle name="Normal 3 3 2 4 3 3 2 2 2" xfId="28330"/>
    <cellStyle name="Normal 3 3 2 4 3 3 2 3" xfId="28331"/>
    <cellStyle name="Normal 3 3 2 4 3 3 3" xfId="28332"/>
    <cellStyle name="Normal 3 3 2 4 3 3 3 2" xfId="28333"/>
    <cellStyle name="Normal 3 3 2 4 3 3 4" xfId="28334"/>
    <cellStyle name="Normal 3 3 2 4 3 4" xfId="28335"/>
    <cellStyle name="Normal 3 3 2 4 3 4 2" xfId="28336"/>
    <cellStyle name="Normal 3 3 2 4 3 4 2 2" xfId="28337"/>
    <cellStyle name="Normal 3 3 2 4 3 4 2 2 2" xfId="28338"/>
    <cellStyle name="Normal 3 3 2 4 3 4 2 3" xfId="28339"/>
    <cellStyle name="Normal 3 3 2 4 3 4 3" xfId="28340"/>
    <cellStyle name="Normal 3 3 2 4 3 4 3 2" xfId="28341"/>
    <cellStyle name="Normal 3 3 2 4 3 4 4" xfId="28342"/>
    <cellStyle name="Normal 3 3 2 4 3 5" xfId="28343"/>
    <cellStyle name="Normal 3 3 2 4 3 5 2" xfId="28344"/>
    <cellStyle name="Normal 3 3 2 4 3 5 2 2" xfId="28345"/>
    <cellStyle name="Normal 3 3 2 4 3 5 3" xfId="28346"/>
    <cellStyle name="Normal 3 3 2 4 3 6" xfId="28347"/>
    <cellStyle name="Normal 3 3 2 4 3 6 2" xfId="28348"/>
    <cellStyle name="Normal 3 3 2 4 3 7" xfId="28349"/>
    <cellStyle name="Normal 3 3 2 4 3 7 2" xfId="28350"/>
    <cellStyle name="Normal 3 3 2 4 3 8" xfId="28351"/>
    <cellStyle name="Normal 3 3 2 4 4" xfId="28352"/>
    <cellStyle name="Normal 3 3 2 4 4 2" xfId="28353"/>
    <cellStyle name="Normal 3 3 2 4 4 2 2" xfId="28354"/>
    <cellStyle name="Normal 3 3 2 4 4 2 2 2" xfId="28355"/>
    <cellStyle name="Normal 3 3 2 4 4 2 2 2 2" xfId="28356"/>
    <cellStyle name="Normal 3 3 2 4 4 2 2 3" xfId="28357"/>
    <cellStyle name="Normal 3 3 2 4 4 2 3" xfId="28358"/>
    <cellStyle name="Normal 3 3 2 4 4 2 3 2" xfId="28359"/>
    <cellStyle name="Normal 3 3 2 4 4 2 4" xfId="28360"/>
    <cellStyle name="Normal 3 3 2 4 4 3" xfId="28361"/>
    <cellStyle name="Normal 3 3 2 4 4 3 2" xfId="28362"/>
    <cellStyle name="Normal 3 3 2 4 4 3 2 2" xfId="28363"/>
    <cellStyle name="Normal 3 3 2 4 4 3 3" xfId="28364"/>
    <cellStyle name="Normal 3 3 2 4 4 4" xfId="28365"/>
    <cellStyle name="Normal 3 3 2 4 4 4 2" xfId="28366"/>
    <cellStyle name="Normal 3 3 2 4 4 5" xfId="28367"/>
    <cellStyle name="Normal 3 3 2 4 5" xfId="28368"/>
    <cellStyle name="Normal 3 3 2 4 5 2" xfId="28369"/>
    <cellStyle name="Normal 3 3 2 4 5 2 2" xfId="28370"/>
    <cellStyle name="Normal 3 3 2 4 5 2 2 2" xfId="28371"/>
    <cellStyle name="Normal 3 3 2 4 5 2 3" xfId="28372"/>
    <cellStyle name="Normal 3 3 2 4 5 3" xfId="28373"/>
    <cellStyle name="Normal 3 3 2 4 5 3 2" xfId="28374"/>
    <cellStyle name="Normal 3 3 2 4 5 4" xfId="28375"/>
    <cellStyle name="Normal 3 3 2 4 6" xfId="28376"/>
    <cellStyle name="Normal 3 3 2 4 6 2" xfId="28377"/>
    <cellStyle name="Normal 3 3 2 4 6 2 2" xfId="28378"/>
    <cellStyle name="Normal 3 3 2 4 6 2 2 2" xfId="28379"/>
    <cellStyle name="Normal 3 3 2 4 6 2 3" xfId="28380"/>
    <cellStyle name="Normal 3 3 2 4 6 3" xfId="28381"/>
    <cellStyle name="Normal 3 3 2 4 6 3 2" xfId="28382"/>
    <cellStyle name="Normal 3 3 2 4 6 4" xfId="28383"/>
    <cellStyle name="Normal 3 3 2 4 7" xfId="28384"/>
    <cellStyle name="Normal 3 3 2 4 7 2" xfId="28385"/>
    <cellStyle name="Normal 3 3 2 4 7 2 2" xfId="28386"/>
    <cellStyle name="Normal 3 3 2 4 7 3" xfId="28387"/>
    <cellStyle name="Normal 3 3 2 4 8" xfId="28388"/>
    <cellStyle name="Normal 3 3 2 4 8 2" xfId="28389"/>
    <cellStyle name="Normal 3 3 2 4 9" xfId="28390"/>
    <cellStyle name="Normal 3 3 2 4 9 2" xfId="28391"/>
    <cellStyle name="Normal 3 3 2 5" xfId="28392"/>
    <cellStyle name="Normal 3 3 2 5 10" xfId="28393"/>
    <cellStyle name="Normal 3 3 2 5 11" xfId="28394"/>
    <cellStyle name="Normal 3 3 2 5 2" xfId="28395"/>
    <cellStyle name="Normal 3 3 2 5 2 10" xfId="28396"/>
    <cellStyle name="Normal 3 3 2 5 2 2" xfId="28397"/>
    <cellStyle name="Normal 3 3 2 5 2 2 2" xfId="28398"/>
    <cellStyle name="Normal 3 3 2 5 2 2 2 2" xfId="28399"/>
    <cellStyle name="Normal 3 3 2 5 2 2 2 2 2" xfId="28400"/>
    <cellStyle name="Normal 3 3 2 5 2 2 2 2 2 2" xfId="28401"/>
    <cellStyle name="Normal 3 3 2 5 2 2 2 2 2 2 2" xfId="28402"/>
    <cellStyle name="Normal 3 3 2 5 2 2 2 2 2 3" xfId="28403"/>
    <cellStyle name="Normal 3 3 2 5 2 2 2 2 3" xfId="28404"/>
    <cellStyle name="Normal 3 3 2 5 2 2 2 2 3 2" xfId="28405"/>
    <cellStyle name="Normal 3 3 2 5 2 2 2 2 4" xfId="28406"/>
    <cellStyle name="Normal 3 3 2 5 2 2 2 3" xfId="28407"/>
    <cellStyle name="Normal 3 3 2 5 2 2 2 3 2" xfId="28408"/>
    <cellStyle name="Normal 3 3 2 5 2 2 2 3 2 2" xfId="28409"/>
    <cellStyle name="Normal 3 3 2 5 2 2 2 3 3" xfId="28410"/>
    <cellStyle name="Normal 3 3 2 5 2 2 2 4" xfId="28411"/>
    <cellStyle name="Normal 3 3 2 5 2 2 2 4 2" xfId="28412"/>
    <cellStyle name="Normal 3 3 2 5 2 2 2 5" xfId="28413"/>
    <cellStyle name="Normal 3 3 2 5 2 2 3" xfId="28414"/>
    <cellStyle name="Normal 3 3 2 5 2 2 3 2" xfId="28415"/>
    <cellStyle name="Normal 3 3 2 5 2 2 3 2 2" xfId="28416"/>
    <cellStyle name="Normal 3 3 2 5 2 2 3 2 2 2" xfId="28417"/>
    <cellStyle name="Normal 3 3 2 5 2 2 3 2 3" xfId="28418"/>
    <cellStyle name="Normal 3 3 2 5 2 2 3 3" xfId="28419"/>
    <cellStyle name="Normal 3 3 2 5 2 2 3 3 2" xfId="28420"/>
    <cellStyle name="Normal 3 3 2 5 2 2 3 4" xfId="28421"/>
    <cellStyle name="Normal 3 3 2 5 2 2 4" xfId="28422"/>
    <cellStyle name="Normal 3 3 2 5 2 2 4 2" xfId="28423"/>
    <cellStyle name="Normal 3 3 2 5 2 2 4 2 2" xfId="28424"/>
    <cellStyle name="Normal 3 3 2 5 2 2 4 2 2 2" xfId="28425"/>
    <cellStyle name="Normal 3 3 2 5 2 2 4 2 3" xfId="28426"/>
    <cellStyle name="Normal 3 3 2 5 2 2 4 3" xfId="28427"/>
    <cellStyle name="Normal 3 3 2 5 2 2 4 3 2" xfId="28428"/>
    <cellStyle name="Normal 3 3 2 5 2 2 4 4" xfId="28429"/>
    <cellStyle name="Normal 3 3 2 5 2 2 5" xfId="28430"/>
    <cellStyle name="Normal 3 3 2 5 2 2 5 2" xfId="28431"/>
    <cellStyle name="Normal 3 3 2 5 2 2 5 2 2" xfId="28432"/>
    <cellStyle name="Normal 3 3 2 5 2 2 5 3" xfId="28433"/>
    <cellStyle name="Normal 3 3 2 5 2 2 6" xfId="28434"/>
    <cellStyle name="Normal 3 3 2 5 2 2 6 2" xfId="28435"/>
    <cellStyle name="Normal 3 3 2 5 2 2 7" xfId="28436"/>
    <cellStyle name="Normal 3 3 2 5 2 2 7 2" xfId="28437"/>
    <cellStyle name="Normal 3 3 2 5 2 2 8" xfId="28438"/>
    <cellStyle name="Normal 3 3 2 5 2 3" xfId="28439"/>
    <cellStyle name="Normal 3 3 2 5 2 3 2" xfId="28440"/>
    <cellStyle name="Normal 3 3 2 5 2 3 2 2" xfId="28441"/>
    <cellStyle name="Normal 3 3 2 5 2 3 2 2 2" xfId="28442"/>
    <cellStyle name="Normal 3 3 2 5 2 3 2 2 2 2" xfId="28443"/>
    <cellStyle name="Normal 3 3 2 5 2 3 2 2 3" xfId="28444"/>
    <cellStyle name="Normal 3 3 2 5 2 3 2 3" xfId="28445"/>
    <cellStyle name="Normal 3 3 2 5 2 3 2 3 2" xfId="28446"/>
    <cellStyle name="Normal 3 3 2 5 2 3 2 4" xfId="28447"/>
    <cellStyle name="Normal 3 3 2 5 2 3 3" xfId="28448"/>
    <cellStyle name="Normal 3 3 2 5 2 3 3 2" xfId="28449"/>
    <cellStyle name="Normal 3 3 2 5 2 3 3 2 2" xfId="28450"/>
    <cellStyle name="Normal 3 3 2 5 2 3 3 3" xfId="28451"/>
    <cellStyle name="Normal 3 3 2 5 2 3 4" xfId="28452"/>
    <cellStyle name="Normal 3 3 2 5 2 3 4 2" xfId="28453"/>
    <cellStyle name="Normal 3 3 2 5 2 3 5" xfId="28454"/>
    <cellStyle name="Normal 3 3 2 5 2 4" xfId="28455"/>
    <cellStyle name="Normal 3 3 2 5 2 4 2" xfId="28456"/>
    <cellStyle name="Normal 3 3 2 5 2 4 2 2" xfId="28457"/>
    <cellStyle name="Normal 3 3 2 5 2 4 2 2 2" xfId="28458"/>
    <cellStyle name="Normal 3 3 2 5 2 4 2 3" xfId="28459"/>
    <cellStyle name="Normal 3 3 2 5 2 4 3" xfId="28460"/>
    <cellStyle name="Normal 3 3 2 5 2 4 3 2" xfId="28461"/>
    <cellStyle name="Normal 3 3 2 5 2 4 4" xfId="28462"/>
    <cellStyle name="Normal 3 3 2 5 2 5" xfId="28463"/>
    <cellStyle name="Normal 3 3 2 5 2 5 2" xfId="28464"/>
    <cellStyle name="Normal 3 3 2 5 2 5 2 2" xfId="28465"/>
    <cellStyle name="Normal 3 3 2 5 2 5 2 2 2" xfId="28466"/>
    <cellStyle name="Normal 3 3 2 5 2 5 2 3" xfId="28467"/>
    <cellStyle name="Normal 3 3 2 5 2 5 3" xfId="28468"/>
    <cellStyle name="Normal 3 3 2 5 2 5 3 2" xfId="28469"/>
    <cellStyle name="Normal 3 3 2 5 2 5 4" xfId="28470"/>
    <cellStyle name="Normal 3 3 2 5 2 6" xfId="28471"/>
    <cellStyle name="Normal 3 3 2 5 2 6 2" xfId="28472"/>
    <cellStyle name="Normal 3 3 2 5 2 6 2 2" xfId="28473"/>
    <cellStyle name="Normal 3 3 2 5 2 6 3" xfId="28474"/>
    <cellStyle name="Normal 3 3 2 5 2 7" xfId="28475"/>
    <cellStyle name="Normal 3 3 2 5 2 7 2" xfId="28476"/>
    <cellStyle name="Normal 3 3 2 5 2 8" xfId="28477"/>
    <cellStyle name="Normal 3 3 2 5 2 8 2" xfId="28478"/>
    <cellStyle name="Normal 3 3 2 5 2 9" xfId="28479"/>
    <cellStyle name="Normal 3 3 2 5 3" xfId="28480"/>
    <cellStyle name="Normal 3 3 2 5 3 2" xfId="28481"/>
    <cellStyle name="Normal 3 3 2 5 3 2 2" xfId="28482"/>
    <cellStyle name="Normal 3 3 2 5 3 2 2 2" xfId="28483"/>
    <cellStyle name="Normal 3 3 2 5 3 2 2 2 2" xfId="28484"/>
    <cellStyle name="Normal 3 3 2 5 3 2 2 2 2 2" xfId="28485"/>
    <cellStyle name="Normal 3 3 2 5 3 2 2 2 3" xfId="28486"/>
    <cellStyle name="Normal 3 3 2 5 3 2 2 3" xfId="28487"/>
    <cellStyle name="Normal 3 3 2 5 3 2 2 3 2" xfId="28488"/>
    <cellStyle name="Normal 3 3 2 5 3 2 2 4" xfId="28489"/>
    <cellStyle name="Normal 3 3 2 5 3 2 3" xfId="28490"/>
    <cellStyle name="Normal 3 3 2 5 3 2 3 2" xfId="28491"/>
    <cellStyle name="Normal 3 3 2 5 3 2 3 2 2" xfId="28492"/>
    <cellStyle name="Normal 3 3 2 5 3 2 3 3" xfId="28493"/>
    <cellStyle name="Normal 3 3 2 5 3 2 4" xfId="28494"/>
    <cellStyle name="Normal 3 3 2 5 3 2 4 2" xfId="28495"/>
    <cellStyle name="Normal 3 3 2 5 3 2 5" xfId="28496"/>
    <cellStyle name="Normal 3 3 2 5 3 3" xfId="28497"/>
    <cellStyle name="Normal 3 3 2 5 3 3 2" xfId="28498"/>
    <cellStyle name="Normal 3 3 2 5 3 3 2 2" xfId="28499"/>
    <cellStyle name="Normal 3 3 2 5 3 3 2 2 2" xfId="28500"/>
    <cellStyle name="Normal 3 3 2 5 3 3 2 3" xfId="28501"/>
    <cellStyle name="Normal 3 3 2 5 3 3 3" xfId="28502"/>
    <cellStyle name="Normal 3 3 2 5 3 3 3 2" xfId="28503"/>
    <cellStyle name="Normal 3 3 2 5 3 3 4" xfId="28504"/>
    <cellStyle name="Normal 3 3 2 5 3 4" xfId="28505"/>
    <cellStyle name="Normal 3 3 2 5 3 4 2" xfId="28506"/>
    <cellStyle name="Normal 3 3 2 5 3 4 2 2" xfId="28507"/>
    <cellStyle name="Normal 3 3 2 5 3 4 2 2 2" xfId="28508"/>
    <cellStyle name="Normal 3 3 2 5 3 4 2 3" xfId="28509"/>
    <cellStyle name="Normal 3 3 2 5 3 4 3" xfId="28510"/>
    <cellStyle name="Normal 3 3 2 5 3 4 3 2" xfId="28511"/>
    <cellStyle name="Normal 3 3 2 5 3 4 4" xfId="28512"/>
    <cellStyle name="Normal 3 3 2 5 3 5" xfId="28513"/>
    <cellStyle name="Normal 3 3 2 5 3 5 2" xfId="28514"/>
    <cellStyle name="Normal 3 3 2 5 3 5 2 2" xfId="28515"/>
    <cellStyle name="Normal 3 3 2 5 3 5 3" xfId="28516"/>
    <cellStyle name="Normal 3 3 2 5 3 6" xfId="28517"/>
    <cellStyle name="Normal 3 3 2 5 3 6 2" xfId="28518"/>
    <cellStyle name="Normal 3 3 2 5 3 7" xfId="28519"/>
    <cellStyle name="Normal 3 3 2 5 3 7 2" xfId="28520"/>
    <cellStyle name="Normal 3 3 2 5 3 8" xfId="28521"/>
    <cellStyle name="Normal 3 3 2 5 4" xfId="28522"/>
    <cellStyle name="Normal 3 3 2 5 4 2" xfId="28523"/>
    <cellStyle name="Normal 3 3 2 5 4 2 2" xfId="28524"/>
    <cellStyle name="Normal 3 3 2 5 4 2 2 2" xfId="28525"/>
    <cellStyle name="Normal 3 3 2 5 4 2 2 2 2" xfId="28526"/>
    <cellStyle name="Normal 3 3 2 5 4 2 2 3" xfId="28527"/>
    <cellStyle name="Normal 3 3 2 5 4 2 3" xfId="28528"/>
    <cellStyle name="Normal 3 3 2 5 4 2 3 2" xfId="28529"/>
    <cellStyle name="Normal 3 3 2 5 4 2 4" xfId="28530"/>
    <cellStyle name="Normal 3 3 2 5 4 3" xfId="28531"/>
    <cellStyle name="Normal 3 3 2 5 4 3 2" xfId="28532"/>
    <cellStyle name="Normal 3 3 2 5 4 3 2 2" xfId="28533"/>
    <cellStyle name="Normal 3 3 2 5 4 3 3" xfId="28534"/>
    <cellStyle name="Normal 3 3 2 5 4 4" xfId="28535"/>
    <cellStyle name="Normal 3 3 2 5 4 4 2" xfId="28536"/>
    <cellStyle name="Normal 3 3 2 5 4 5" xfId="28537"/>
    <cellStyle name="Normal 3 3 2 5 5" xfId="28538"/>
    <cellStyle name="Normal 3 3 2 5 5 2" xfId="28539"/>
    <cellStyle name="Normal 3 3 2 5 5 2 2" xfId="28540"/>
    <cellStyle name="Normal 3 3 2 5 5 2 2 2" xfId="28541"/>
    <cellStyle name="Normal 3 3 2 5 5 2 3" xfId="28542"/>
    <cellStyle name="Normal 3 3 2 5 5 3" xfId="28543"/>
    <cellStyle name="Normal 3 3 2 5 5 3 2" xfId="28544"/>
    <cellStyle name="Normal 3 3 2 5 5 4" xfId="28545"/>
    <cellStyle name="Normal 3 3 2 5 6" xfId="28546"/>
    <cellStyle name="Normal 3 3 2 5 6 2" xfId="28547"/>
    <cellStyle name="Normal 3 3 2 5 6 2 2" xfId="28548"/>
    <cellStyle name="Normal 3 3 2 5 6 2 2 2" xfId="28549"/>
    <cellStyle name="Normal 3 3 2 5 6 2 3" xfId="28550"/>
    <cellStyle name="Normal 3 3 2 5 6 3" xfId="28551"/>
    <cellStyle name="Normal 3 3 2 5 6 3 2" xfId="28552"/>
    <cellStyle name="Normal 3 3 2 5 6 4" xfId="28553"/>
    <cellStyle name="Normal 3 3 2 5 7" xfId="28554"/>
    <cellStyle name="Normal 3 3 2 5 7 2" xfId="28555"/>
    <cellStyle name="Normal 3 3 2 5 7 2 2" xfId="28556"/>
    <cellStyle name="Normal 3 3 2 5 7 3" xfId="28557"/>
    <cellStyle name="Normal 3 3 2 5 8" xfId="28558"/>
    <cellStyle name="Normal 3 3 2 5 8 2" xfId="28559"/>
    <cellStyle name="Normal 3 3 2 5 9" xfId="28560"/>
    <cellStyle name="Normal 3 3 2 5 9 2" xfId="28561"/>
    <cellStyle name="Normal 3 3 2 6" xfId="28562"/>
    <cellStyle name="Normal 3 3 2 6 10" xfId="28563"/>
    <cellStyle name="Normal 3 3 2 6 11" xfId="28564"/>
    <cellStyle name="Normal 3 3 2 6 2" xfId="28565"/>
    <cellStyle name="Normal 3 3 2 6 2 2" xfId="28566"/>
    <cellStyle name="Normal 3 3 2 6 2 2 2" xfId="28567"/>
    <cellStyle name="Normal 3 3 2 6 2 2 2 2" xfId="28568"/>
    <cellStyle name="Normal 3 3 2 6 2 2 2 2 2" xfId="28569"/>
    <cellStyle name="Normal 3 3 2 6 2 2 2 2 2 2" xfId="28570"/>
    <cellStyle name="Normal 3 3 2 6 2 2 2 2 2 2 2" xfId="28571"/>
    <cellStyle name="Normal 3 3 2 6 2 2 2 2 2 3" xfId="28572"/>
    <cellStyle name="Normal 3 3 2 6 2 2 2 2 3" xfId="28573"/>
    <cellStyle name="Normal 3 3 2 6 2 2 2 2 3 2" xfId="28574"/>
    <cellStyle name="Normal 3 3 2 6 2 2 2 2 4" xfId="28575"/>
    <cellStyle name="Normal 3 3 2 6 2 2 2 3" xfId="28576"/>
    <cellStyle name="Normal 3 3 2 6 2 2 2 3 2" xfId="28577"/>
    <cellStyle name="Normal 3 3 2 6 2 2 2 3 2 2" xfId="28578"/>
    <cellStyle name="Normal 3 3 2 6 2 2 2 3 3" xfId="28579"/>
    <cellStyle name="Normal 3 3 2 6 2 2 2 4" xfId="28580"/>
    <cellStyle name="Normal 3 3 2 6 2 2 2 4 2" xfId="28581"/>
    <cellStyle name="Normal 3 3 2 6 2 2 2 5" xfId="28582"/>
    <cellStyle name="Normal 3 3 2 6 2 2 3" xfId="28583"/>
    <cellStyle name="Normal 3 3 2 6 2 2 3 2" xfId="28584"/>
    <cellStyle name="Normal 3 3 2 6 2 2 3 2 2" xfId="28585"/>
    <cellStyle name="Normal 3 3 2 6 2 2 3 2 2 2" xfId="28586"/>
    <cellStyle name="Normal 3 3 2 6 2 2 3 2 3" xfId="28587"/>
    <cellStyle name="Normal 3 3 2 6 2 2 3 3" xfId="28588"/>
    <cellStyle name="Normal 3 3 2 6 2 2 3 3 2" xfId="28589"/>
    <cellStyle name="Normal 3 3 2 6 2 2 3 4" xfId="28590"/>
    <cellStyle name="Normal 3 3 2 6 2 2 4" xfId="28591"/>
    <cellStyle name="Normal 3 3 2 6 2 2 4 2" xfId="28592"/>
    <cellStyle name="Normal 3 3 2 6 2 2 4 2 2" xfId="28593"/>
    <cellStyle name="Normal 3 3 2 6 2 2 4 2 2 2" xfId="28594"/>
    <cellStyle name="Normal 3 3 2 6 2 2 4 2 3" xfId="28595"/>
    <cellStyle name="Normal 3 3 2 6 2 2 4 3" xfId="28596"/>
    <cellStyle name="Normal 3 3 2 6 2 2 4 3 2" xfId="28597"/>
    <cellStyle name="Normal 3 3 2 6 2 2 4 4" xfId="28598"/>
    <cellStyle name="Normal 3 3 2 6 2 2 5" xfId="28599"/>
    <cellStyle name="Normal 3 3 2 6 2 2 5 2" xfId="28600"/>
    <cellStyle name="Normal 3 3 2 6 2 2 5 2 2" xfId="28601"/>
    <cellStyle name="Normal 3 3 2 6 2 2 5 3" xfId="28602"/>
    <cellStyle name="Normal 3 3 2 6 2 2 6" xfId="28603"/>
    <cellStyle name="Normal 3 3 2 6 2 2 6 2" xfId="28604"/>
    <cellStyle name="Normal 3 3 2 6 2 2 7" xfId="28605"/>
    <cellStyle name="Normal 3 3 2 6 2 2 7 2" xfId="28606"/>
    <cellStyle name="Normal 3 3 2 6 2 2 8" xfId="28607"/>
    <cellStyle name="Normal 3 3 2 6 2 3" xfId="28608"/>
    <cellStyle name="Normal 3 3 2 6 2 3 2" xfId="28609"/>
    <cellStyle name="Normal 3 3 2 6 2 3 2 2" xfId="28610"/>
    <cellStyle name="Normal 3 3 2 6 2 3 2 2 2" xfId="28611"/>
    <cellStyle name="Normal 3 3 2 6 2 3 2 2 2 2" xfId="28612"/>
    <cellStyle name="Normal 3 3 2 6 2 3 2 2 3" xfId="28613"/>
    <cellStyle name="Normal 3 3 2 6 2 3 2 3" xfId="28614"/>
    <cellStyle name="Normal 3 3 2 6 2 3 2 3 2" xfId="28615"/>
    <cellStyle name="Normal 3 3 2 6 2 3 2 4" xfId="28616"/>
    <cellStyle name="Normal 3 3 2 6 2 3 3" xfId="28617"/>
    <cellStyle name="Normal 3 3 2 6 2 3 3 2" xfId="28618"/>
    <cellStyle name="Normal 3 3 2 6 2 3 3 2 2" xfId="28619"/>
    <cellStyle name="Normal 3 3 2 6 2 3 3 3" xfId="28620"/>
    <cellStyle name="Normal 3 3 2 6 2 3 4" xfId="28621"/>
    <cellStyle name="Normal 3 3 2 6 2 3 4 2" xfId="28622"/>
    <cellStyle name="Normal 3 3 2 6 2 3 5" xfId="28623"/>
    <cellStyle name="Normal 3 3 2 6 2 4" xfId="28624"/>
    <cellStyle name="Normal 3 3 2 6 2 4 2" xfId="28625"/>
    <cellStyle name="Normal 3 3 2 6 2 4 2 2" xfId="28626"/>
    <cellStyle name="Normal 3 3 2 6 2 4 2 2 2" xfId="28627"/>
    <cellStyle name="Normal 3 3 2 6 2 4 2 3" xfId="28628"/>
    <cellStyle name="Normal 3 3 2 6 2 4 3" xfId="28629"/>
    <cellStyle name="Normal 3 3 2 6 2 4 3 2" xfId="28630"/>
    <cellStyle name="Normal 3 3 2 6 2 4 4" xfId="28631"/>
    <cellStyle name="Normal 3 3 2 6 2 5" xfId="28632"/>
    <cellStyle name="Normal 3 3 2 6 2 5 2" xfId="28633"/>
    <cellStyle name="Normal 3 3 2 6 2 5 2 2" xfId="28634"/>
    <cellStyle name="Normal 3 3 2 6 2 5 2 2 2" xfId="28635"/>
    <cellStyle name="Normal 3 3 2 6 2 5 2 3" xfId="28636"/>
    <cellStyle name="Normal 3 3 2 6 2 5 3" xfId="28637"/>
    <cellStyle name="Normal 3 3 2 6 2 5 3 2" xfId="28638"/>
    <cellStyle name="Normal 3 3 2 6 2 5 4" xfId="28639"/>
    <cellStyle name="Normal 3 3 2 6 2 6" xfId="28640"/>
    <cellStyle name="Normal 3 3 2 6 2 6 2" xfId="28641"/>
    <cellStyle name="Normal 3 3 2 6 2 6 2 2" xfId="28642"/>
    <cellStyle name="Normal 3 3 2 6 2 6 3" xfId="28643"/>
    <cellStyle name="Normal 3 3 2 6 2 7" xfId="28644"/>
    <cellStyle name="Normal 3 3 2 6 2 7 2" xfId="28645"/>
    <cellStyle name="Normal 3 3 2 6 2 8" xfId="28646"/>
    <cellStyle name="Normal 3 3 2 6 2 8 2" xfId="28647"/>
    <cellStyle name="Normal 3 3 2 6 2 9" xfId="28648"/>
    <cellStyle name="Normal 3 3 2 6 3" xfId="28649"/>
    <cellStyle name="Normal 3 3 2 6 3 2" xfId="28650"/>
    <cellStyle name="Normal 3 3 2 6 3 2 2" xfId="28651"/>
    <cellStyle name="Normal 3 3 2 6 3 2 2 2" xfId="28652"/>
    <cellStyle name="Normal 3 3 2 6 3 2 2 2 2" xfId="28653"/>
    <cellStyle name="Normal 3 3 2 6 3 2 2 2 2 2" xfId="28654"/>
    <cellStyle name="Normal 3 3 2 6 3 2 2 2 3" xfId="28655"/>
    <cellStyle name="Normal 3 3 2 6 3 2 2 3" xfId="28656"/>
    <cellStyle name="Normal 3 3 2 6 3 2 2 3 2" xfId="28657"/>
    <cellStyle name="Normal 3 3 2 6 3 2 2 4" xfId="28658"/>
    <cellStyle name="Normal 3 3 2 6 3 2 3" xfId="28659"/>
    <cellStyle name="Normal 3 3 2 6 3 2 3 2" xfId="28660"/>
    <cellStyle name="Normal 3 3 2 6 3 2 3 2 2" xfId="28661"/>
    <cellStyle name="Normal 3 3 2 6 3 2 3 3" xfId="28662"/>
    <cellStyle name="Normal 3 3 2 6 3 2 4" xfId="28663"/>
    <cellStyle name="Normal 3 3 2 6 3 2 4 2" xfId="28664"/>
    <cellStyle name="Normal 3 3 2 6 3 2 5" xfId="28665"/>
    <cellStyle name="Normal 3 3 2 6 3 3" xfId="28666"/>
    <cellStyle name="Normal 3 3 2 6 3 3 2" xfId="28667"/>
    <cellStyle name="Normal 3 3 2 6 3 3 2 2" xfId="28668"/>
    <cellStyle name="Normal 3 3 2 6 3 3 2 2 2" xfId="28669"/>
    <cellStyle name="Normal 3 3 2 6 3 3 2 3" xfId="28670"/>
    <cellStyle name="Normal 3 3 2 6 3 3 3" xfId="28671"/>
    <cellStyle name="Normal 3 3 2 6 3 3 3 2" xfId="28672"/>
    <cellStyle name="Normal 3 3 2 6 3 3 4" xfId="28673"/>
    <cellStyle name="Normal 3 3 2 6 3 4" xfId="28674"/>
    <cellStyle name="Normal 3 3 2 6 3 4 2" xfId="28675"/>
    <cellStyle name="Normal 3 3 2 6 3 4 2 2" xfId="28676"/>
    <cellStyle name="Normal 3 3 2 6 3 4 2 2 2" xfId="28677"/>
    <cellStyle name="Normal 3 3 2 6 3 4 2 3" xfId="28678"/>
    <cellStyle name="Normal 3 3 2 6 3 4 3" xfId="28679"/>
    <cellStyle name="Normal 3 3 2 6 3 4 3 2" xfId="28680"/>
    <cellStyle name="Normal 3 3 2 6 3 4 4" xfId="28681"/>
    <cellStyle name="Normal 3 3 2 6 3 5" xfId="28682"/>
    <cellStyle name="Normal 3 3 2 6 3 5 2" xfId="28683"/>
    <cellStyle name="Normal 3 3 2 6 3 5 2 2" xfId="28684"/>
    <cellStyle name="Normal 3 3 2 6 3 5 3" xfId="28685"/>
    <cellStyle name="Normal 3 3 2 6 3 6" xfId="28686"/>
    <cellStyle name="Normal 3 3 2 6 3 6 2" xfId="28687"/>
    <cellStyle name="Normal 3 3 2 6 3 7" xfId="28688"/>
    <cellStyle name="Normal 3 3 2 6 3 7 2" xfId="28689"/>
    <cellStyle name="Normal 3 3 2 6 3 8" xfId="28690"/>
    <cellStyle name="Normal 3 3 2 6 4" xfId="28691"/>
    <cellStyle name="Normal 3 3 2 6 4 2" xfId="28692"/>
    <cellStyle name="Normal 3 3 2 6 4 2 2" xfId="28693"/>
    <cellStyle name="Normal 3 3 2 6 4 2 2 2" xfId="28694"/>
    <cellStyle name="Normal 3 3 2 6 4 2 2 2 2" xfId="28695"/>
    <cellStyle name="Normal 3 3 2 6 4 2 2 3" xfId="28696"/>
    <cellStyle name="Normal 3 3 2 6 4 2 3" xfId="28697"/>
    <cellStyle name="Normal 3 3 2 6 4 2 3 2" xfId="28698"/>
    <cellStyle name="Normal 3 3 2 6 4 2 4" xfId="28699"/>
    <cellStyle name="Normal 3 3 2 6 4 3" xfId="28700"/>
    <cellStyle name="Normal 3 3 2 6 4 3 2" xfId="28701"/>
    <cellStyle name="Normal 3 3 2 6 4 3 2 2" xfId="28702"/>
    <cellStyle name="Normal 3 3 2 6 4 3 3" xfId="28703"/>
    <cellStyle name="Normal 3 3 2 6 4 4" xfId="28704"/>
    <cellStyle name="Normal 3 3 2 6 4 4 2" xfId="28705"/>
    <cellStyle name="Normal 3 3 2 6 4 5" xfId="28706"/>
    <cellStyle name="Normal 3 3 2 6 5" xfId="28707"/>
    <cellStyle name="Normal 3 3 2 6 5 2" xfId="28708"/>
    <cellStyle name="Normal 3 3 2 6 5 2 2" xfId="28709"/>
    <cellStyle name="Normal 3 3 2 6 5 2 2 2" xfId="28710"/>
    <cellStyle name="Normal 3 3 2 6 5 2 3" xfId="28711"/>
    <cellStyle name="Normal 3 3 2 6 5 3" xfId="28712"/>
    <cellStyle name="Normal 3 3 2 6 5 3 2" xfId="28713"/>
    <cellStyle name="Normal 3 3 2 6 5 4" xfId="28714"/>
    <cellStyle name="Normal 3 3 2 6 6" xfId="28715"/>
    <cellStyle name="Normal 3 3 2 6 6 2" xfId="28716"/>
    <cellStyle name="Normal 3 3 2 6 6 2 2" xfId="28717"/>
    <cellStyle name="Normal 3 3 2 6 6 2 2 2" xfId="28718"/>
    <cellStyle name="Normal 3 3 2 6 6 2 3" xfId="28719"/>
    <cellStyle name="Normal 3 3 2 6 6 3" xfId="28720"/>
    <cellStyle name="Normal 3 3 2 6 6 3 2" xfId="28721"/>
    <cellStyle name="Normal 3 3 2 6 6 4" xfId="28722"/>
    <cellStyle name="Normal 3 3 2 6 7" xfId="28723"/>
    <cellStyle name="Normal 3 3 2 6 7 2" xfId="28724"/>
    <cellStyle name="Normal 3 3 2 6 7 2 2" xfId="28725"/>
    <cellStyle name="Normal 3 3 2 6 7 3" xfId="28726"/>
    <cellStyle name="Normal 3 3 2 6 8" xfId="28727"/>
    <cellStyle name="Normal 3 3 2 6 8 2" xfId="28728"/>
    <cellStyle name="Normal 3 3 2 6 9" xfId="28729"/>
    <cellStyle name="Normal 3 3 2 6 9 2" xfId="28730"/>
    <cellStyle name="Normal 3 3 2 7" xfId="28731"/>
    <cellStyle name="Normal 3 3 2 7 2" xfId="28732"/>
    <cellStyle name="Normal 3 3 2 7 2 2" xfId="28733"/>
    <cellStyle name="Normal 3 3 2 7 2 2 2" xfId="28734"/>
    <cellStyle name="Normal 3 3 2 7 2 2 2 2" xfId="28735"/>
    <cellStyle name="Normal 3 3 2 7 2 2 2 2 2" xfId="28736"/>
    <cellStyle name="Normal 3 3 2 7 2 2 2 2 2 2" xfId="28737"/>
    <cellStyle name="Normal 3 3 2 7 2 2 2 2 3" xfId="28738"/>
    <cellStyle name="Normal 3 3 2 7 2 2 2 3" xfId="28739"/>
    <cellStyle name="Normal 3 3 2 7 2 2 2 3 2" xfId="28740"/>
    <cellStyle name="Normal 3 3 2 7 2 2 2 4" xfId="28741"/>
    <cellStyle name="Normal 3 3 2 7 2 2 3" xfId="28742"/>
    <cellStyle name="Normal 3 3 2 7 2 2 3 2" xfId="28743"/>
    <cellStyle name="Normal 3 3 2 7 2 2 3 2 2" xfId="28744"/>
    <cellStyle name="Normal 3 3 2 7 2 2 3 3" xfId="28745"/>
    <cellStyle name="Normal 3 3 2 7 2 2 4" xfId="28746"/>
    <cellStyle name="Normal 3 3 2 7 2 2 4 2" xfId="28747"/>
    <cellStyle name="Normal 3 3 2 7 2 2 5" xfId="28748"/>
    <cellStyle name="Normal 3 3 2 7 2 3" xfId="28749"/>
    <cellStyle name="Normal 3 3 2 7 2 3 2" xfId="28750"/>
    <cellStyle name="Normal 3 3 2 7 2 3 2 2" xfId="28751"/>
    <cellStyle name="Normal 3 3 2 7 2 3 2 2 2" xfId="28752"/>
    <cellStyle name="Normal 3 3 2 7 2 3 2 3" xfId="28753"/>
    <cellStyle name="Normal 3 3 2 7 2 3 3" xfId="28754"/>
    <cellStyle name="Normal 3 3 2 7 2 3 3 2" xfId="28755"/>
    <cellStyle name="Normal 3 3 2 7 2 3 4" xfId="28756"/>
    <cellStyle name="Normal 3 3 2 7 2 4" xfId="28757"/>
    <cellStyle name="Normal 3 3 2 7 2 4 2" xfId="28758"/>
    <cellStyle name="Normal 3 3 2 7 2 4 2 2" xfId="28759"/>
    <cellStyle name="Normal 3 3 2 7 2 4 2 2 2" xfId="28760"/>
    <cellStyle name="Normal 3 3 2 7 2 4 2 3" xfId="28761"/>
    <cellStyle name="Normal 3 3 2 7 2 4 3" xfId="28762"/>
    <cellStyle name="Normal 3 3 2 7 2 4 3 2" xfId="28763"/>
    <cellStyle name="Normal 3 3 2 7 2 4 4" xfId="28764"/>
    <cellStyle name="Normal 3 3 2 7 2 5" xfId="28765"/>
    <cellStyle name="Normal 3 3 2 7 2 5 2" xfId="28766"/>
    <cellStyle name="Normal 3 3 2 7 2 5 2 2" xfId="28767"/>
    <cellStyle name="Normal 3 3 2 7 2 5 3" xfId="28768"/>
    <cellStyle name="Normal 3 3 2 7 2 6" xfId="28769"/>
    <cellStyle name="Normal 3 3 2 7 2 6 2" xfId="28770"/>
    <cellStyle name="Normal 3 3 2 7 2 7" xfId="28771"/>
    <cellStyle name="Normal 3 3 2 7 2 7 2" xfId="28772"/>
    <cellStyle name="Normal 3 3 2 7 2 8" xfId="28773"/>
    <cellStyle name="Normal 3 3 2 7 3" xfId="28774"/>
    <cellStyle name="Normal 3 3 2 7 3 2" xfId="28775"/>
    <cellStyle name="Normal 3 3 2 7 3 2 2" xfId="28776"/>
    <cellStyle name="Normal 3 3 2 7 3 2 2 2" xfId="28777"/>
    <cellStyle name="Normal 3 3 2 7 3 2 2 2 2" xfId="28778"/>
    <cellStyle name="Normal 3 3 2 7 3 2 2 3" xfId="28779"/>
    <cellStyle name="Normal 3 3 2 7 3 2 3" xfId="28780"/>
    <cellStyle name="Normal 3 3 2 7 3 2 3 2" xfId="28781"/>
    <cellStyle name="Normal 3 3 2 7 3 2 4" xfId="28782"/>
    <cellStyle name="Normal 3 3 2 7 3 3" xfId="28783"/>
    <cellStyle name="Normal 3 3 2 7 3 3 2" xfId="28784"/>
    <cellStyle name="Normal 3 3 2 7 3 3 2 2" xfId="28785"/>
    <cellStyle name="Normal 3 3 2 7 3 3 3" xfId="28786"/>
    <cellStyle name="Normal 3 3 2 7 3 4" xfId="28787"/>
    <cellStyle name="Normal 3 3 2 7 3 4 2" xfId="28788"/>
    <cellStyle name="Normal 3 3 2 7 3 5" xfId="28789"/>
    <cellStyle name="Normal 3 3 2 7 4" xfId="28790"/>
    <cellStyle name="Normal 3 3 2 7 4 2" xfId="28791"/>
    <cellStyle name="Normal 3 3 2 7 4 2 2" xfId="28792"/>
    <cellStyle name="Normal 3 3 2 7 4 2 2 2" xfId="28793"/>
    <cellStyle name="Normal 3 3 2 7 4 2 3" xfId="28794"/>
    <cellStyle name="Normal 3 3 2 7 4 3" xfId="28795"/>
    <cellStyle name="Normal 3 3 2 7 4 3 2" xfId="28796"/>
    <cellStyle name="Normal 3 3 2 7 4 4" xfId="28797"/>
    <cellStyle name="Normal 3 3 2 7 5" xfId="28798"/>
    <cellStyle name="Normal 3 3 2 7 5 2" xfId="28799"/>
    <cellStyle name="Normal 3 3 2 7 5 2 2" xfId="28800"/>
    <cellStyle name="Normal 3 3 2 7 5 2 2 2" xfId="28801"/>
    <cellStyle name="Normal 3 3 2 7 5 2 3" xfId="28802"/>
    <cellStyle name="Normal 3 3 2 7 5 3" xfId="28803"/>
    <cellStyle name="Normal 3 3 2 7 5 3 2" xfId="28804"/>
    <cellStyle name="Normal 3 3 2 7 5 4" xfId="28805"/>
    <cellStyle name="Normal 3 3 2 7 6" xfId="28806"/>
    <cellStyle name="Normal 3 3 2 7 6 2" xfId="28807"/>
    <cellStyle name="Normal 3 3 2 7 6 2 2" xfId="28808"/>
    <cellStyle name="Normal 3 3 2 7 6 3" xfId="28809"/>
    <cellStyle name="Normal 3 3 2 7 7" xfId="28810"/>
    <cellStyle name="Normal 3 3 2 7 7 2" xfId="28811"/>
    <cellStyle name="Normal 3 3 2 7 8" xfId="28812"/>
    <cellStyle name="Normal 3 3 2 7 8 2" xfId="28813"/>
    <cellStyle name="Normal 3 3 2 7 9" xfId="28814"/>
    <cellStyle name="Normal 3 3 2 8" xfId="28815"/>
    <cellStyle name="Normal 3 3 2 8 2" xfId="28816"/>
    <cellStyle name="Normal 3 3 2 8 2 2" xfId="28817"/>
    <cellStyle name="Normal 3 3 2 8 2 2 2" xfId="28818"/>
    <cellStyle name="Normal 3 3 2 8 2 2 2 2" xfId="28819"/>
    <cellStyle name="Normal 3 3 2 8 2 2 2 2 2" xfId="28820"/>
    <cellStyle name="Normal 3 3 2 8 2 2 2 3" xfId="28821"/>
    <cellStyle name="Normal 3 3 2 8 2 2 3" xfId="28822"/>
    <cellStyle name="Normal 3 3 2 8 2 2 3 2" xfId="28823"/>
    <cellStyle name="Normal 3 3 2 8 2 2 4" xfId="28824"/>
    <cellStyle name="Normal 3 3 2 8 2 3" xfId="28825"/>
    <cellStyle name="Normal 3 3 2 8 2 3 2" xfId="28826"/>
    <cellStyle name="Normal 3 3 2 8 2 3 2 2" xfId="28827"/>
    <cellStyle name="Normal 3 3 2 8 2 3 3" xfId="28828"/>
    <cellStyle name="Normal 3 3 2 8 2 4" xfId="28829"/>
    <cellStyle name="Normal 3 3 2 8 2 4 2" xfId="28830"/>
    <cellStyle name="Normal 3 3 2 8 2 5" xfId="28831"/>
    <cellStyle name="Normal 3 3 2 8 3" xfId="28832"/>
    <cellStyle name="Normal 3 3 2 8 3 2" xfId="28833"/>
    <cellStyle name="Normal 3 3 2 8 3 2 2" xfId="28834"/>
    <cellStyle name="Normal 3 3 2 8 3 2 2 2" xfId="28835"/>
    <cellStyle name="Normal 3 3 2 8 3 2 3" xfId="28836"/>
    <cellStyle name="Normal 3 3 2 8 3 3" xfId="28837"/>
    <cellStyle name="Normal 3 3 2 8 3 3 2" xfId="28838"/>
    <cellStyle name="Normal 3 3 2 8 3 4" xfId="28839"/>
    <cellStyle name="Normal 3 3 2 8 4" xfId="28840"/>
    <cellStyle name="Normal 3 3 2 8 4 2" xfId="28841"/>
    <cellStyle name="Normal 3 3 2 8 4 2 2" xfId="28842"/>
    <cellStyle name="Normal 3 3 2 8 4 2 2 2" xfId="28843"/>
    <cellStyle name="Normal 3 3 2 8 4 2 3" xfId="28844"/>
    <cellStyle name="Normal 3 3 2 8 4 3" xfId="28845"/>
    <cellStyle name="Normal 3 3 2 8 4 3 2" xfId="28846"/>
    <cellStyle name="Normal 3 3 2 8 4 4" xfId="28847"/>
    <cellStyle name="Normal 3 3 2 8 5" xfId="28848"/>
    <cellStyle name="Normal 3 3 2 8 5 2" xfId="28849"/>
    <cellStyle name="Normal 3 3 2 8 5 2 2" xfId="28850"/>
    <cellStyle name="Normal 3 3 2 8 5 3" xfId="28851"/>
    <cellStyle name="Normal 3 3 2 8 6" xfId="28852"/>
    <cellStyle name="Normal 3 3 2 8 6 2" xfId="28853"/>
    <cellStyle name="Normal 3 3 2 8 7" xfId="28854"/>
    <cellStyle name="Normal 3 3 2 8 7 2" xfId="28855"/>
    <cellStyle name="Normal 3 3 2 8 8" xfId="28856"/>
    <cellStyle name="Normal 3 3 2 9" xfId="28857"/>
    <cellStyle name="Normal 3 3 2 9 2" xfId="28858"/>
    <cellStyle name="Normal 3 3 2 9 2 2" xfId="28859"/>
    <cellStyle name="Normal 3 3 2 9 2 2 2" xfId="28860"/>
    <cellStyle name="Normal 3 3 2 9 2 2 2 2" xfId="28861"/>
    <cellStyle name="Normal 3 3 2 9 2 2 2 2 2" xfId="28862"/>
    <cellStyle name="Normal 3 3 2 9 2 2 2 3" xfId="28863"/>
    <cellStyle name="Normal 3 3 2 9 2 2 3" xfId="28864"/>
    <cellStyle name="Normal 3 3 2 9 2 2 3 2" xfId="28865"/>
    <cellStyle name="Normal 3 3 2 9 2 2 4" xfId="28866"/>
    <cellStyle name="Normal 3 3 2 9 2 3" xfId="28867"/>
    <cellStyle name="Normal 3 3 2 9 2 3 2" xfId="28868"/>
    <cellStyle name="Normal 3 3 2 9 2 3 2 2" xfId="28869"/>
    <cellStyle name="Normal 3 3 2 9 2 3 3" xfId="28870"/>
    <cellStyle name="Normal 3 3 2 9 2 4" xfId="28871"/>
    <cellStyle name="Normal 3 3 2 9 2 4 2" xfId="28872"/>
    <cellStyle name="Normal 3 3 2 9 2 5" xfId="28873"/>
    <cellStyle name="Normal 3 3 2 9 3" xfId="28874"/>
    <cellStyle name="Normal 3 3 2 9 3 2" xfId="28875"/>
    <cellStyle name="Normal 3 3 2 9 3 2 2" xfId="28876"/>
    <cellStyle name="Normal 3 3 2 9 3 2 2 2" xfId="28877"/>
    <cellStyle name="Normal 3 3 2 9 3 2 3" xfId="28878"/>
    <cellStyle name="Normal 3 3 2 9 3 3" xfId="28879"/>
    <cellStyle name="Normal 3 3 2 9 3 3 2" xfId="28880"/>
    <cellStyle name="Normal 3 3 2 9 3 4" xfId="28881"/>
    <cellStyle name="Normal 3 3 2 9 4" xfId="28882"/>
    <cellStyle name="Normal 3 3 2 9 4 2" xfId="28883"/>
    <cellStyle name="Normal 3 3 2 9 4 2 2" xfId="28884"/>
    <cellStyle name="Normal 3 3 2 9 4 2 2 2" xfId="28885"/>
    <cellStyle name="Normal 3 3 2 9 4 2 3" xfId="28886"/>
    <cellStyle name="Normal 3 3 2 9 4 3" xfId="28887"/>
    <cellStyle name="Normal 3 3 2 9 4 3 2" xfId="28888"/>
    <cellStyle name="Normal 3 3 2 9 4 4" xfId="28889"/>
    <cellStyle name="Normal 3 3 2 9 5" xfId="28890"/>
    <cellStyle name="Normal 3 3 2 9 5 2" xfId="28891"/>
    <cellStyle name="Normal 3 3 2 9 5 2 2" xfId="28892"/>
    <cellStyle name="Normal 3 3 2 9 5 3" xfId="28893"/>
    <cellStyle name="Normal 3 3 2 9 6" xfId="28894"/>
    <cellStyle name="Normal 3 3 2 9 6 2" xfId="28895"/>
    <cellStyle name="Normal 3 3 2 9 7" xfId="28896"/>
    <cellStyle name="Normal 3 3 2 9 7 2" xfId="28897"/>
    <cellStyle name="Normal 3 3 2 9 8" xfId="28898"/>
    <cellStyle name="Normal 3 3 2_Sheet1" xfId="28899"/>
    <cellStyle name="Normal 3 3 20" xfId="28900"/>
    <cellStyle name="Normal 3 3 20 2" xfId="28901"/>
    <cellStyle name="Normal 3 3 20 3" xfId="28902"/>
    <cellStyle name="Normal 3 3 21" xfId="28903"/>
    <cellStyle name="Normal 3 3 3" xfId="1281"/>
    <cellStyle name="Normal 3 3 3 10" xfId="28904"/>
    <cellStyle name="Normal 3 3 3 10 2" xfId="28905"/>
    <cellStyle name="Normal 3 3 3 10 2 2" xfId="28906"/>
    <cellStyle name="Normal 3 3 3 10 2 2 2" xfId="28907"/>
    <cellStyle name="Normal 3 3 3 10 2 2 2 2" xfId="28908"/>
    <cellStyle name="Normal 3 3 3 10 2 2 2 2 2" xfId="28909"/>
    <cellStyle name="Normal 3 3 3 10 2 2 2 3" xfId="28910"/>
    <cellStyle name="Normal 3 3 3 10 2 2 3" xfId="28911"/>
    <cellStyle name="Normal 3 3 3 10 2 2 3 2" xfId="28912"/>
    <cellStyle name="Normal 3 3 3 10 2 2 4" xfId="28913"/>
    <cellStyle name="Normal 3 3 3 10 2 3" xfId="28914"/>
    <cellStyle name="Normal 3 3 3 10 2 3 2" xfId="28915"/>
    <cellStyle name="Normal 3 3 3 10 2 3 2 2" xfId="28916"/>
    <cellStyle name="Normal 3 3 3 10 2 3 3" xfId="28917"/>
    <cellStyle name="Normal 3 3 3 10 2 4" xfId="28918"/>
    <cellStyle name="Normal 3 3 3 10 2 4 2" xfId="28919"/>
    <cellStyle name="Normal 3 3 3 10 2 5" xfId="28920"/>
    <cellStyle name="Normal 3 3 3 10 3" xfId="28921"/>
    <cellStyle name="Normal 3 3 3 10 3 2" xfId="28922"/>
    <cellStyle name="Normal 3 3 3 10 3 2 2" xfId="28923"/>
    <cellStyle name="Normal 3 3 3 10 3 2 2 2" xfId="28924"/>
    <cellStyle name="Normal 3 3 3 10 3 2 3" xfId="28925"/>
    <cellStyle name="Normal 3 3 3 10 3 3" xfId="28926"/>
    <cellStyle name="Normal 3 3 3 10 3 3 2" xfId="28927"/>
    <cellStyle name="Normal 3 3 3 10 3 4" xfId="28928"/>
    <cellStyle name="Normal 3 3 3 10 4" xfId="28929"/>
    <cellStyle name="Normal 3 3 3 10 4 2" xfId="28930"/>
    <cellStyle name="Normal 3 3 3 10 4 2 2" xfId="28931"/>
    <cellStyle name="Normal 3 3 3 10 4 3" xfId="28932"/>
    <cellStyle name="Normal 3 3 3 10 5" xfId="28933"/>
    <cellStyle name="Normal 3 3 3 10 5 2" xfId="28934"/>
    <cellStyle name="Normal 3 3 3 10 6" xfId="28935"/>
    <cellStyle name="Normal 3 3 3 11" xfId="28936"/>
    <cellStyle name="Normal 3 3 3 11 2" xfId="28937"/>
    <cellStyle name="Normal 3 3 3 11 2 2" xfId="28938"/>
    <cellStyle name="Normal 3 3 3 11 2 2 2" xfId="28939"/>
    <cellStyle name="Normal 3 3 3 11 2 2 2 2" xfId="28940"/>
    <cellStyle name="Normal 3 3 3 11 2 2 3" xfId="28941"/>
    <cellStyle name="Normal 3 3 3 11 2 3" xfId="28942"/>
    <cellStyle name="Normal 3 3 3 11 2 3 2" xfId="28943"/>
    <cellStyle name="Normal 3 3 3 11 2 4" xfId="28944"/>
    <cellStyle name="Normal 3 3 3 11 3" xfId="28945"/>
    <cellStyle name="Normal 3 3 3 11 3 2" xfId="28946"/>
    <cellStyle name="Normal 3 3 3 11 3 2 2" xfId="28947"/>
    <cellStyle name="Normal 3 3 3 11 3 3" xfId="28948"/>
    <cellStyle name="Normal 3 3 3 11 4" xfId="28949"/>
    <cellStyle name="Normal 3 3 3 11 4 2" xfId="28950"/>
    <cellStyle name="Normal 3 3 3 11 5" xfId="28951"/>
    <cellStyle name="Normal 3 3 3 12" xfId="28952"/>
    <cellStyle name="Normal 3 3 3 12 2" xfId="28953"/>
    <cellStyle name="Normal 3 3 3 12 2 2" xfId="28954"/>
    <cellStyle name="Normal 3 3 3 12 2 2 2" xfId="28955"/>
    <cellStyle name="Normal 3 3 3 12 2 3" xfId="28956"/>
    <cellStyle name="Normal 3 3 3 12 3" xfId="28957"/>
    <cellStyle name="Normal 3 3 3 12 3 2" xfId="28958"/>
    <cellStyle name="Normal 3 3 3 12 4" xfId="28959"/>
    <cellStyle name="Normal 3 3 3 13" xfId="28960"/>
    <cellStyle name="Normal 3 3 3 13 2" xfId="28961"/>
    <cellStyle name="Normal 3 3 3 13 2 2" xfId="28962"/>
    <cellStyle name="Normal 3 3 3 13 2 2 2" xfId="28963"/>
    <cellStyle name="Normal 3 3 3 13 2 3" xfId="28964"/>
    <cellStyle name="Normal 3 3 3 13 3" xfId="28965"/>
    <cellStyle name="Normal 3 3 3 13 3 2" xfId="28966"/>
    <cellStyle name="Normal 3 3 3 13 4" xfId="28967"/>
    <cellStyle name="Normal 3 3 3 14" xfId="28968"/>
    <cellStyle name="Normal 3 3 3 14 2" xfId="28969"/>
    <cellStyle name="Normal 3 3 3 14 2 2" xfId="28970"/>
    <cellStyle name="Normal 3 3 3 14 2 2 2" xfId="28971"/>
    <cellStyle name="Normal 3 3 3 14 2 3" xfId="28972"/>
    <cellStyle name="Normal 3 3 3 14 3" xfId="28973"/>
    <cellStyle name="Normal 3 3 3 14 3 2" xfId="28974"/>
    <cellStyle name="Normal 3 3 3 14 4" xfId="28975"/>
    <cellStyle name="Normal 3 3 3 15" xfId="28976"/>
    <cellStyle name="Normal 3 3 3 15 2" xfId="28977"/>
    <cellStyle name="Normal 3 3 3 15 2 2" xfId="28978"/>
    <cellStyle name="Normal 3 3 3 15 3" xfId="28979"/>
    <cellStyle name="Normal 3 3 3 16" xfId="28980"/>
    <cellStyle name="Normal 3 3 3 16 2" xfId="28981"/>
    <cellStyle name="Normal 3 3 3 17" xfId="28982"/>
    <cellStyle name="Normal 3 3 3 17 2" xfId="28983"/>
    <cellStyle name="Normal 3 3 3 18" xfId="28984"/>
    <cellStyle name="Normal 3 3 3 19" xfId="28985"/>
    <cellStyle name="Normal 3 3 3 2" xfId="1282"/>
    <cellStyle name="Normal 3 3 3 2 10" xfId="28986"/>
    <cellStyle name="Normal 3 3 3 2 10 2" xfId="28987"/>
    <cellStyle name="Normal 3 3 3 2 10 2 2" xfId="28988"/>
    <cellStyle name="Normal 3 3 3 2 10 2 2 2" xfId="28989"/>
    <cellStyle name="Normal 3 3 3 2 10 2 3" xfId="28990"/>
    <cellStyle name="Normal 3 3 3 2 10 3" xfId="28991"/>
    <cellStyle name="Normal 3 3 3 2 10 3 2" xfId="28992"/>
    <cellStyle name="Normal 3 3 3 2 10 4" xfId="28993"/>
    <cellStyle name="Normal 3 3 3 2 11" xfId="28994"/>
    <cellStyle name="Normal 3 3 3 2 11 2" xfId="28995"/>
    <cellStyle name="Normal 3 3 3 2 11 2 2" xfId="28996"/>
    <cellStyle name="Normal 3 3 3 2 11 2 2 2" xfId="28997"/>
    <cellStyle name="Normal 3 3 3 2 11 2 3" xfId="28998"/>
    <cellStyle name="Normal 3 3 3 2 11 3" xfId="28999"/>
    <cellStyle name="Normal 3 3 3 2 11 3 2" xfId="29000"/>
    <cellStyle name="Normal 3 3 3 2 11 4" xfId="29001"/>
    <cellStyle name="Normal 3 3 3 2 12" xfId="29002"/>
    <cellStyle name="Normal 3 3 3 2 12 2" xfId="29003"/>
    <cellStyle name="Normal 3 3 3 2 12 2 2" xfId="29004"/>
    <cellStyle name="Normal 3 3 3 2 12 2 2 2" xfId="29005"/>
    <cellStyle name="Normal 3 3 3 2 12 2 3" xfId="29006"/>
    <cellStyle name="Normal 3 3 3 2 12 3" xfId="29007"/>
    <cellStyle name="Normal 3 3 3 2 12 3 2" xfId="29008"/>
    <cellStyle name="Normal 3 3 3 2 12 4" xfId="29009"/>
    <cellStyle name="Normal 3 3 3 2 13" xfId="29010"/>
    <cellStyle name="Normal 3 3 3 2 13 2" xfId="29011"/>
    <cellStyle name="Normal 3 3 3 2 13 2 2" xfId="29012"/>
    <cellStyle name="Normal 3 3 3 2 13 3" xfId="29013"/>
    <cellStyle name="Normal 3 3 3 2 14" xfId="29014"/>
    <cellStyle name="Normal 3 3 3 2 14 2" xfId="29015"/>
    <cellStyle name="Normal 3 3 3 2 15" xfId="29016"/>
    <cellStyle name="Normal 3 3 3 2 15 2" xfId="29017"/>
    <cellStyle name="Normal 3 3 3 2 16" xfId="29018"/>
    <cellStyle name="Normal 3 3 3 2 17" xfId="29019"/>
    <cellStyle name="Normal 3 3 3 2 2" xfId="1283"/>
    <cellStyle name="Normal 3 3 3 2 2 10" xfId="29020"/>
    <cellStyle name="Normal 3 3 3 2 2 11" xfId="29021"/>
    <cellStyle name="Normal 3 3 3 2 2 2" xfId="29022"/>
    <cellStyle name="Normal 3 3 3 2 2 2 10" xfId="29023"/>
    <cellStyle name="Normal 3 3 3 2 2 2 2" xfId="29024"/>
    <cellStyle name="Normal 3 3 3 2 2 2 2 2" xfId="29025"/>
    <cellStyle name="Normal 3 3 3 2 2 2 2 2 2" xfId="29026"/>
    <cellStyle name="Normal 3 3 3 2 2 2 2 2 2 2" xfId="29027"/>
    <cellStyle name="Normal 3 3 3 2 2 2 2 2 2 2 2" xfId="29028"/>
    <cellStyle name="Normal 3 3 3 2 2 2 2 2 2 2 2 2" xfId="29029"/>
    <cellStyle name="Normal 3 3 3 2 2 2 2 2 2 2 3" xfId="29030"/>
    <cellStyle name="Normal 3 3 3 2 2 2 2 2 2 3" xfId="29031"/>
    <cellStyle name="Normal 3 3 3 2 2 2 2 2 2 3 2" xfId="29032"/>
    <cellStyle name="Normal 3 3 3 2 2 2 2 2 2 4" xfId="29033"/>
    <cellStyle name="Normal 3 3 3 2 2 2 2 2 3" xfId="29034"/>
    <cellStyle name="Normal 3 3 3 2 2 2 2 2 3 2" xfId="29035"/>
    <cellStyle name="Normal 3 3 3 2 2 2 2 2 3 2 2" xfId="29036"/>
    <cellStyle name="Normal 3 3 3 2 2 2 2 2 3 3" xfId="29037"/>
    <cellStyle name="Normal 3 3 3 2 2 2 2 2 4" xfId="29038"/>
    <cellStyle name="Normal 3 3 3 2 2 2 2 2 4 2" xfId="29039"/>
    <cellStyle name="Normal 3 3 3 2 2 2 2 2 5" xfId="29040"/>
    <cellStyle name="Normal 3 3 3 2 2 2 2 3" xfId="29041"/>
    <cellStyle name="Normal 3 3 3 2 2 2 2 3 2" xfId="29042"/>
    <cellStyle name="Normal 3 3 3 2 2 2 2 3 2 2" xfId="29043"/>
    <cellStyle name="Normal 3 3 3 2 2 2 2 3 2 2 2" xfId="29044"/>
    <cellStyle name="Normal 3 3 3 2 2 2 2 3 2 3" xfId="29045"/>
    <cellStyle name="Normal 3 3 3 2 2 2 2 3 3" xfId="29046"/>
    <cellStyle name="Normal 3 3 3 2 2 2 2 3 3 2" xfId="29047"/>
    <cellStyle name="Normal 3 3 3 2 2 2 2 3 4" xfId="29048"/>
    <cellStyle name="Normal 3 3 3 2 2 2 2 4" xfId="29049"/>
    <cellStyle name="Normal 3 3 3 2 2 2 2 4 2" xfId="29050"/>
    <cellStyle name="Normal 3 3 3 2 2 2 2 4 2 2" xfId="29051"/>
    <cellStyle name="Normal 3 3 3 2 2 2 2 4 2 2 2" xfId="29052"/>
    <cellStyle name="Normal 3 3 3 2 2 2 2 4 2 3" xfId="29053"/>
    <cellStyle name="Normal 3 3 3 2 2 2 2 4 3" xfId="29054"/>
    <cellStyle name="Normal 3 3 3 2 2 2 2 4 3 2" xfId="29055"/>
    <cellStyle name="Normal 3 3 3 2 2 2 2 4 4" xfId="29056"/>
    <cellStyle name="Normal 3 3 3 2 2 2 2 5" xfId="29057"/>
    <cellStyle name="Normal 3 3 3 2 2 2 2 5 2" xfId="29058"/>
    <cellStyle name="Normal 3 3 3 2 2 2 2 5 2 2" xfId="29059"/>
    <cellStyle name="Normal 3 3 3 2 2 2 2 5 3" xfId="29060"/>
    <cellStyle name="Normal 3 3 3 2 2 2 2 6" xfId="29061"/>
    <cellStyle name="Normal 3 3 3 2 2 2 2 6 2" xfId="29062"/>
    <cellStyle name="Normal 3 3 3 2 2 2 2 7" xfId="29063"/>
    <cellStyle name="Normal 3 3 3 2 2 2 2 7 2" xfId="29064"/>
    <cellStyle name="Normal 3 3 3 2 2 2 2 8" xfId="29065"/>
    <cellStyle name="Normal 3 3 3 2 2 2 3" xfId="29066"/>
    <cellStyle name="Normal 3 3 3 2 2 2 3 2" xfId="29067"/>
    <cellStyle name="Normal 3 3 3 2 2 2 3 2 2" xfId="29068"/>
    <cellStyle name="Normal 3 3 3 2 2 2 3 2 2 2" xfId="29069"/>
    <cellStyle name="Normal 3 3 3 2 2 2 3 2 2 2 2" xfId="29070"/>
    <cellStyle name="Normal 3 3 3 2 2 2 3 2 2 3" xfId="29071"/>
    <cellStyle name="Normal 3 3 3 2 2 2 3 2 3" xfId="29072"/>
    <cellStyle name="Normal 3 3 3 2 2 2 3 2 3 2" xfId="29073"/>
    <cellStyle name="Normal 3 3 3 2 2 2 3 2 4" xfId="29074"/>
    <cellStyle name="Normal 3 3 3 2 2 2 3 3" xfId="29075"/>
    <cellStyle name="Normal 3 3 3 2 2 2 3 3 2" xfId="29076"/>
    <cellStyle name="Normal 3 3 3 2 2 2 3 3 2 2" xfId="29077"/>
    <cellStyle name="Normal 3 3 3 2 2 2 3 3 3" xfId="29078"/>
    <cellStyle name="Normal 3 3 3 2 2 2 3 4" xfId="29079"/>
    <cellStyle name="Normal 3 3 3 2 2 2 3 4 2" xfId="29080"/>
    <cellStyle name="Normal 3 3 3 2 2 2 3 5" xfId="29081"/>
    <cellStyle name="Normal 3 3 3 2 2 2 4" xfId="29082"/>
    <cellStyle name="Normal 3 3 3 2 2 2 4 2" xfId="29083"/>
    <cellStyle name="Normal 3 3 3 2 2 2 4 2 2" xfId="29084"/>
    <cellStyle name="Normal 3 3 3 2 2 2 4 2 2 2" xfId="29085"/>
    <cellStyle name="Normal 3 3 3 2 2 2 4 2 3" xfId="29086"/>
    <cellStyle name="Normal 3 3 3 2 2 2 4 3" xfId="29087"/>
    <cellStyle name="Normal 3 3 3 2 2 2 4 3 2" xfId="29088"/>
    <cellStyle name="Normal 3 3 3 2 2 2 4 4" xfId="29089"/>
    <cellStyle name="Normal 3 3 3 2 2 2 5" xfId="29090"/>
    <cellStyle name="Normal 3 3 3 2 2 2 5 2" xfId="29091"/>
    <cellStyle name="Normal 3 3 3 2 2 2 5 2 2" xfId="29092"/>
    <cellStyle name="Normal 3 3 3 2 2 2 5 2 2 2" xfId="29093"/>
    <cellStyle name="Normal 3 3 3 2 2 2 5 2 3" xfId="29094"/>
    <cellStyle name="Normal 3 3 3 2 2 2 5 3" xfId="29095"/>
    <cellStyle name="Normal 3 3 3 2 2 2 5 3 2" xfId="29096"/>
    <cellStyle name="Normal 3 3 3 2 2 2 5 4" xfId="29097"/>
    <cellStyle name="Normal 3 3 3 2 2 2 6" xfId="29098"/>
    <cellStyle name="Normal 3 3 3 2 2 2 6 2" xfId="29099"/>
    <cellStyle name="Normal 3 3 3 2 2 2 6 2 2" xfId="29100"/>
    <cellStyle name="Normal 3 3 3 2 2 2 6 3" xfId="29101"/>
    <cellStyle name="Normal 3 3 3 2 2 2 7" xfId="29102"/>
    <cellStyle name="Normal 3 3 3 2 2 2 7 2" xfId="29103"/>
    <cellStyle name="Normal 3 3 3 2 2 2 8" xfId="29104"/>
    <cellStyle name="Normal 3 3 3 2 2 2 8 2" xfId="29105"/>
    <cellStyle name="Normal 3 3 3 2 2 2 9" xfId="29106"/>
    <cellStyle name="Normal 3 3 3 2 2 3" xfId="29107"/>
    <cellStyle name="Normal 3 3 3 2 2 3 2" xfId="29108"/>
    <cellStyle name="Normal 3 3 3 2 2 3 2 2" xfId="29109"/>
    <cellStyle name="Normal 3 3 3 2 2 3 2 2 2" xfId="29110"/>
    <cellStyle name="Normal 3 3 3 2 2 3 2 2 2 2" xfId="29111"/>
    <cellStyle name="Normal 3 3 3 2 2 3 2 2 2 2 2" xfId="29112"/>
    <cellStyle name="Normal 3 3 3 2 2 3 2 2 2 3" xfId="29113"/>
    <cellStyle name="Normal 3 3 3 2 2 3 2 2 3" xfId="29114"/>
    <cellStyle name="Normal 3 3 3 2 2 3 2 2 3 2" xfId="29115"/>
    <cellStyle name="Normal 3 3 3 2 2 3 2 2 4" xfId="29116"/>
    <cellStyle name="Normal 3 3 3 2 2 3 2 3" xfId="29117"/>
    <cellStyle name="Normal 3 3 3 2 2 3 2 3 2" xfId="29118"/>
    <cellStyle name="Normal 3 3 3 2 2 3 2 3 2 2" xfId="29119"/>
    <cellStyle name="Normal 3 3 3 2 2 3 2 3 3" xfId="29120"/>
    <cellStyle name="Normal 3 3 3 2 2 3 2 4" xfId="29121"/>
    <cellStyle name="Normal 3 3 3 2 2 3 2 4 2" xfId="29122"/>
    <cellStyle name="Normal 3 3 3 2 2 3 2 5" xfId="29123"/>
    <cellStyle name="Normal 3 3 3 2 2 3 3" xfId="29124"/>
    <cellStyle name="Normal 3 3 3 2 2 3 3 2" xfId="29125"/>
    <cellStyle name="Normal 3 3 3 2 2 3 3 2 2" xfId="29126"/>
    <cellStyle name="Normal 3 3 3 2 2 3 3 2 2 2" xfId="29127"/>
    <cellStyle name="Normal 3 3 3 2 2 3 3 2 3" xfId="29128"/>
    <cellStyle name="Normal 3 3 3 2 2 3 3 3" xfId="29129"/>
    <cellStyle name="Normal 3 3 3 2 2 3 3 3 2" xfId="29130"/>
    <cellStyle name="Normal 3 3 3 2 2 3 3 4" xfId="29131"/>
    <cellStyle name="Normal 3 3 3 2 2 3 4" xfId="29132"/>
    <cellStyle name="Normal 3 3 3 2 2 3 4 2" xfId="29133"/>
    <cellStyle name="Normal 3 3 3 2 2 3 4 2 2" xfId="29134"/>
    <cellStyle name="Normal 3 3 3 2 2 3 4 2 2 2" xfId="29135"/>
    <cellStyle name="Normal 3 3 3 2 2 3 4 2 3" xfId="29136"/>
    <cellStyle name="Normal 3 3 3 2 2 3 4 3" xfId="29137"/>
    <cellStyle name="Normal 3 3 3 2 2 3 4 3 2" xfId="29138"/>
    <cellStyle name="Normal 3 3 3 2 2 3 4 4" xfId="29139"/>
    <cellStyle name="Normal 3 3 3 2 2 3 5" xfId="29140"/>
    <cellStyle name="Normal 3 3 3 2 2 3 5 2" xfId="29141"/>
    <cellStyle name="Normal 3 3 3 2 2 3 5 2 2" xfId="29142"/>
    <cellStyle name="Normal 3 3 3 2 2 3 5 3" xfId="29143"/>
    <cellStyle name="Normal 3 3 3 2 2 3 6" xfId="29144"/>
    <cellStyle name="Normal 3 3 3 2 2 3 6 2" xfId="29145"/>
    <cellStyle name="Normal 3 3 3 2 2 3 7" xfId="29146"/>
    <cellStyle name="Normal 3 3 3 2 2 3 7 2" xfId="29147"/>
    <cellStyle name="Normal 3 3 3 2 2 3 8" xfId="29148"/>
    <cellStyle name="Normal 3 3 3 2 2 4" xfId="29149"/>
    <cellStyle name="Normal 3 3 3 2 2 4 2" xfId="29150"/>
    <cellStyle name="Normal 3 3 3 2 2 4 2 2" xfId="29151"/>
    <cellStyle name="Normal 3 3 3 2 2 4 2 2 2" xfId="29152"/>
    <cellStyle name="Normal 3 3 3 2 2 4 2 2 2 2" xfId="29153"/>
    <cellStyle name="Normal 3 3 3 2 2 4 2 2 3" xfId="29154"/>
    <cellStyle name="Normal 3 3 3 2 2 4 2 3" xfId="29155"/>
    <cellStyle name="Normal 3 3 3 2 2 4 2 3 2" xfId="29156"/>
    <cellStyle name="Normal 3 3 3 2 2 4 2 4" xfId="29157"/>
    <cellStyle name="Normal 3 3 3 2 2 4 3" xfId="29158"/>
    <cellStyle name="Normal 3 3 3 2 2 4 3 2" xfId="29159"/>
    <cellStyle name="Normal 3 3 3 2 2 4 3 2 2" xfId="29160"/>
    <cellStyle name="Normal 3 3 3 2 2 4 3 3" xfId="29161"/>
    <cellStyle name="Normal 3 3 3 2 2 4 4" xfId="29162"/>
    <cellStyle name="Normal 3 3 3 2 2 4 4 2" xfId="29163"/>
    <cellStyle name="Normal 3 3 3 2 2 4 5" xfId="29164"/>
    <cellStyle name="Normal 3 3 3 2 2 5" xfId="29165"/>
    <cellStyle name="Normal 3 3 3 2 2 5 2" xfId="29166"/>
    <cellStyle name="Normal 3 3 3 2 2 5 2 2" xfId="29167"/>
    <cellStyle name="Normal 3 3 3 2 2 5 2 2 2" xfId="29168"/>
    <cellStyle name="Normal 3 3 3 2 2 5 2 3" xfId="29169"/>
    <cellStyle name="Normal 3 3 3 2 2 5 3" xfId="29170"/>
    <cellStyle name="Normal 3 3 3 2 2 5 3 2" xfId="29171"/>
    <cellStyle name="Normal 3 3 3 2 2 5 4" xfId="29172"/>
    <cellStyle name="Normal 3 3 3 2 2 6" xfId="29173"/>
    <cellStyle name="Normal 3 3 3 2 2 6 2" xfId="29174"/>
    <cellStyle name="Normal 3 3 3 2 2 6 2 2" xfId="29175"/>
    <cellStyle name="Normal 3 3 3 2 2 6 2 2 2" xfId="29176"/>
    <cellStyle name="Normal 3 3 3 2 2 6 2 3" xfId="29177"/>
    <cellStyle name="Normal 3 3 3 2 2 6 3" xfId="29178"/>
    <cellStyle name="Normal 3 3 3 2 2 6 3 2" xfId="29179"/>
    <cellStyle name="Normal 3 3 3 2 2 6 4" xfId="29180"/>
    <cellStyle name="Normal 3 3 3 2 2 7" xfId="29181"/>
    <cellStyle name="Normal 3 3 3 2 2 7 2" xfId="29182"/>
    <cellStyle name="Normal 3 3 3 2 2 7 2 2" xfId="29183"/>
    <cellStyle name="Normal 3 3 3 2 2 7 3" xfId="29184"/>
    <cellStyle name="Normal 3 3 3 2 2 8" xfId="29185"/>
    <cellStyle name="Normal 3 3 3 2 2 8 2" xfId="29186"/>
    <cellStyle name="Normal 3 3 3 2 2 9" xfId="29187"/>
    <cellStyle name="Normal 3 3 3 2 2 9 2" xfId="29188"/>
    <cellStyle name="Normal 3 3 3 2 3" xfId="29189"/>
    <cellStyle name="Normal 3 3 3 2 3 10" xfId="29190"/>
    <cellStyle name="Normal 3 3 3 2 3 11" xfId="29191"/>
    <cellStyle name="Normal 3 3 3 2 3 2" xfId="29192"/>
    <cellStyle name="Normal 3 3 3 2 3 2 10" xfId="29193"/>
    <cellStyle name="Normal 3 3 3 2 3 2 2" xfId="29194"/>
    <cellStyle name="Normal 3 3 3 2 3 2 2 2" xfId="29195"/>
    <cellStyle name="Normal 3 3 3 2 3 2 2 2 2" xfId="29196"/>
    <cellStyle name="Normal 3 3 3 2 3 2 2 2 2 2" xfId="29197"/>
    <cellStyle name="Normal 3 3 3 2 3 2 2 2 2 2 2" xfId="29198"/>
    <cellStyle name="Normal 3 3 3 2 3 2 2 2 2 2 2 2" xfId="29199"/>
    <cellStyle name="Normal 3 3 3 2 3 2 2 2 2 2 3" xfId="29200"/>
    <cellStyle name="Normal 3 3 3 2 3 2 2 2 2 3" xfId="29201"/>
    <cellStyle name="Normal 3 3 3 2 3 2 2 2 2 3 2" xfId="29202"/>
    <cellStyle name="Normal 3 3 3 2 3 2 2 2 2 4" xfId="29203"/>
    <cellStyle name="Normal 3 3 3 2 3 2 2 2 3" xfId="29204"/>
    <cellStyle name="Normal 3 3 3 2 3 2 2 2 3 2" xfId="29205"/>
    <cellStyle name="Normal 3 3 3 2 3 2 2 2 3 2 2" xfId="29206"/>
    <cellStyle name="Normal 3 3 3 2 3 2 2 2 3 3" xfId="29207"/>
    <cellStyle name="Normal 3 3 3 2 3 2 2 2 4" xfId="29208"/>
    <cellStyle name="Normal 3 3 3 2 3 2 2 2 4 2" xfId="29209"/>
    <cellStyle name="Normal 3 3 3 2 3 2 2 2 5" xfId="29210"/>
    <cellStyle name="Normal 3 3 3 2 3 2 2 3" xfId="29211"/>
    <cellStyle name="Normal 3 3 3 2 3 2 2 3 2" xfId="29212"/>
    <cellStyle name="Normal 3 3 3 2 3 2 2 3 2 2" xfId="29213"/>
    <cellStyle name="Normal 3 3 3 2 3 2 2 3 2 2 2" xfId="29214"/>
    <cellStyle name="Normal 3 3 3 2 3 2 2 3 2 3" xfId="29215"/>
    <cellStyle name="Normal 3 3 3 2 3 2 2 3 3" xfId="29216"/>
    <cellStyle name="Normal 3 3 3 2 3 2 2 3 3 2" xfId="29217"/>
    <cellStyle name="Normal 3 3 3 2 3 2 2 3 4" xfId="29218"/>
    <cellStyle name="Normal 3 3 3 2 3 2 2 4" xfId="29219"/>
    <cellStyle name="Normal 3 3 3 2 3 2 2 4 2" xfId="29220"/>
    <cellStyle name="Normal 3 3 3 2 3 2 2 4 2 2" xfId="29221"/>
    <cellStyle name="Normal 3 3 3 2 3 2 2 4 2 2 2" xfId="29222"/>
    <cellStyle name="Normal 3 3 3 2 3 2 2 4 2 3" xfId="29223"/>
    <cellStyle name="Normal 3 3 3 2 3 2 2 4 3" xfId="29224"/>
    <cellStyle name="Normal 3 3 3 2 3 2 2 4 3 2" xfId="29225"/>
    <cellStyle name="Normal 3 3 3 2 3 2 2 4 4" xfId="29226"/>
    <cellStyle name="Normal 3 3 3 2 3 2 2 5" xfId="29227"/>
    <cellStyle name="Normal 3 3 3 2 3 2 2 5 2" xfId="29228"/>
    <cellStyle name="Normal 3 3 3 2 3 2 2 5 2 2" xfId="29229"/>
    <cellStyle name="Normal 3 3 3 2 3 2 2 5 3" xfId="29230"/>
    <cellStyle name="Normal 3 3 3 2 3 2 2 6" xfId="29231"/>
    <cellStyle name="Normal 3 3 3 2 3 2 2 6 2" xfId="29232"/>
    <cellStyle name="Normal 3 3 3 2 3 2 2 7" xfId="29233"/>
    <cellStyle name="Normal 3 3 3 2 3 2 2 7 2" xfId="29234"/>
    <cellStyle name="Normal 3 3 3 2 3 2 2 8" xfId="29235"/>
    <cellStyle name="Normal 3 3 3 2 3 2 3" xfId="29236"/>
    <cellStyle name="Normal 3 3 3 2 3 2 3 2" xfId="29237"/>
    <cellStyle name="Normal 3 3 3 2 3 2 3 2 2" xfId="29238"/>
    <cellStyle name="Normal 3 3 3 2 3 2 3 2 2 2" xfId="29239"/>
    <cellStyle name="Normal 3 3 3 2 3 2 3 2 2 2 2" xfId="29240"/>
    <cellStyle name="Normal 3 3 3 2 3 2 3 2 2 3" xfId="29241"/>
    <cellStyle name="Normal 3 3 3 2 3 2 3 2 3" xfId="29242"/>
    <cellStyle name="Normal 3 3 3 2 3 2 3 2 3 2" xfId="29243"/>
    <cellStyle name="Normal 3 3 3 2 3 2 3 2 4" xfId="29244"/>
    <cellStyle name="Normal 3 3 3 2 3 2 3 3" xfId="29245"/>
    <cellStyle name="Normal 3 3 3 2 3 2 3 3 2" xfId="29246"/>
    <cellStyle name="Normal 3 3 3 2 3 2 3 3 2 2" xfId="29247"/>
    <cellStyle name="Normal 3 3 3 2 3 2 3 3 3" xfId="29248"/>
    <cellStyle name="Normal 3 3 3 2 3 2 3 4" xfId="29249"/>
    <cellStyle name="Normal 3 3 3 2 3 2 3 4 2" xfId="29250"/>
    <cellStyle name="Normal 3 3 3 2 3 2 3 5" xfId="29251"/>
    <cellStyle name="Normal 3 3 3 2 3 2 4" xfId="29252"/>
    <cellStyle name="Normal 3 3 3 2 3 2 4 2" xfId="29253"/>
    <cellStyle name="Normal 3 3 3 2 3 2 4 2 2" xfId="29254"/>
    <cellStyle name="Normal 3 3 3 2 3 2 4 2 2 2" xfId="29255"/>
    <cellStyle name="Normal 3 3 3 2 3 2 4 2 3" xfId="29256"/>
    <cellStyle name="Normal 3 3 3 2 3 2 4 3" xfId="29257"/>
    <cellStyle name="Normal 3 3 3 2 3 2 4 3 2" xfId="29258"/>
    <cellStyle name="Normal 3 3 3 2 3 2 4 4" xfId="29259"/>
    <cellStyle name="Normal 3 3 3 2 3 2 5" xfId="29260"/>
    <cellStyle name="Normal 3 3 3 2 3 2 5 2" xfId="29261"/>
    <cellStyle name="Normal 3 3 3 2 3 2 5 2 2" xfId="29262"/>
    <cellStyle name="Normal 3 3 3 2 3 2 5 2 2 2" xfId="29263"/>
    <cellStyle name="Normal 3 3 3 2 3 2 5 2 3" xfId="29264"/>
    <cellStyle name="Normal 3 3 3 2 3 2 5 3" xfId="29265"/>
    <cellStyle name="Normal 3 3 3 2 3 2 5 3 2" xfId="29266"/>
    <cellStyle name="Normal 3 3 3 2 3 2 5 4" xfId="29267"/>
    <cellStyle name="Normal 3 3 3 2 3 2 6" xfId="29268"/>
    <cellStyle name="Normal 3 3 3 2 3 2 6 2" xfId="29269"/>
    <cellStyle name="Normal 3 3 3 2 3 2 6 2 2" xfId="29270"/>
    <cellStyle name="Normal 3 3 3 2 3 2 6 3" xfId="29271"/>
    <cellStyle name="Normal 3 3 3 2 3 2 7" xfId="29272"/>
    <cellStyle name="Normal 3 3 3 2 3 2 7 2" xfId="29273"/>
    <cellStyle name="Normal 3 3 3 2 3 2 8" xfId="29274"/>
    <cellStyle name="Normal 3 3 3 2 3 2 8 2" xfId="29275"/>
    <cellStyle name="Normal 3 3 3 2 3 2 9" xfId="29276"/>
    <cellStyle name="Normal 3 3 3 2 3 3" xfId="29277"/>
    <cellStyle name="Normal 3 3 3 2 3 3 2" xfId="29278"/>
    <cellStyle name="Normal 3 3 3 2 3 3 2 2" xfId="29279"/>
    <cellStyle name="Normal 3 3 3 2 3 3 2 2 2" xfId="29280"/>
    <cellStyle name="Normal 3 3 3 2 3 3 2 2 2 2" xfId="29281"/>
    <cellStyle name="Normal 3 3 3 2 3 3 2 2 2 2 2" xfId="29282"/>
    <cellStyle name="Normal 3 3 3 2 3 3 2 2 2 3" xfId="29283"/>
    <cellStyle name="Normal 3 3 3 2 3 3 2 2 3" xfId="29284"/>
    <cellStyle name="Normal 3 3 3 2 3 3 2 2 3 2" xfId="29285"/>
    <cellStyle name="Normal 3 3 3 2 3 3 2 2 4" xfId="29286"/>
    <cellStyle name="Normal 3 3 3 2 3 3 2 3" xfId="29287"/>
    <cellStyle name="Normal 3 3 3 2 3 3 2 3 2" xfId="29288"/>
    <cellStyle name="Normal 3 3 3 2 3 3 2 3 2 2" xfId="29289"/>
    <cellStyle name="Normal 3 3 3 2 3 3 2 3 3" xfId="29290"/>
    <cellStyle name="Normal 3 3 3 2 3 3 2 4" xfId="29291"/>
    <cellStyle name="Normal 3 3 3 2 3 3 2 4 2" xfId="29292"/>
    <cellStyle name="Normal 3 3 3 2 3 3 2 5" xfId="29293"/>
    <cellStyle name="Normal 3 3 3 2 3 3 3" xfId="29294"/>
    <cellStyle name="Normal 3 3 3 2 3 3 3 2" xfId="29295"/>
    <cellStyle name="Normal 3 3 3 2 3 3 3 2 2" xfId="29296"/>
    <cellStyle name="Normal 3 3 3 2 3 3 3 2 2 2" xfId="29297"/>
    <cellStyle name="Normal 3 3 3 2 3 3 3 2 3" xfId="29298"/>
    <cellStyle name="Normal 3 3 3 2 3 3 3 3" xfId="29299"/>
    <cellStyle name="Normal 3 3 3 2 3 3 3 3 2" xfId="29300"/>
    <cellStyle name="Normal 3 3 3 2 3 3 3 4" xfId="29301"/>
    <cellStyle name="Normal 3 3 3 2 3 3 4" xfId="29302"/>
    <cellStyle name="Normal 3 3 3 2 3 3 4 2" xfId="29303"/>
    <cellStyle name="Normal 3 3 3 2 3 3 4 2 2" xfId="29304"/>
    <cellStyle name="Normal 3 3 3 2 3 3 4 2 2 2" xfId="29305"/>
    <cellStyle name="Normal 3 3 3 2 3 3 4 2 3" xfId="29306"/>
    <cellStyle name="Normal 3 3 3 2 3 3 4 3" xfId="29307"/>
    <cellStyle name="Normal 3 3 3 2 3 3 4 3 2" xfId="29308"/>
    <cellStyle name="Normal 3 3 3 2 3 3 4 4" xfId="29309"/>
    <cellStyle name="Normal 3 3 3 2 3 3 5" xfId="29310"/>
    <cellStyle name="Normal 3 3 3 2 3 3 5 2" xfId="29311"/>
    <cellStyle name="Normal 3 3 3 2 3 3 5 2 2" xfId="29312"/>
    <cellStyle name="Normal 3 3 3 2 3 3 5 3" xfId="29313"/>
    <cellStyle name="Normal 3 3 3 2 3 3 6" xfId="29314"/>
    <cellStyle name="Normal 3 3 3 2 3 3 6 2" xfId="29315"/>
    <cellStyle name="Normal 3 3 3 2 3 3 7" xfId="29316"/>
    <cellStyle name="Normal 3 3 3 2 3 3 7 2" xfId="29317"/>
    <cellStyle name="Normal 3 3 3 2 3 3 8" xfId="29318"/>
    <cellStyle name="Normal 3 3 3 2 3 4" xfId="29319"/>
    <cellStyle name="Normal 3 3 3 2 3 4 2" xfId="29320"/>
    <cellStyle name="Normal 3 3 3 2 3 4 2 2" xfId="29321"/>
    <cellStyle name="Normal 3 3 3 2 3 4 2 2 2" xfId="29322"/>
    <cellStyle name="Normal 3 3 3 2 3 4 2 2 2 2" xfId="29323"/>
    <cellStyle name="Normal 3 3 3 2 3 4 2 2 3" xfId="29324"/>
    <cellStyle name="Normal 3 3 3 2 3 4 2 3" xfId="29325"/>
    <cellStyle name="Normal 3 3 3 2 3 4 2 3 2" xfId="29326"/>
    <cellStyle name="Normal 3 3 3 2 3 4 2 4" xfId="29327"/>
    <cellStyle name="Normal 3 3 3 2 3 4 3" xfId="29328"/>
    <cellStyle name="Normal 3 3 3 2 3 4 3 2" xfId="29329"/>
    <cellStyle name="Normal 3 3 3 2 3 4 3 2 2" xfId="29330"/>
    <cellStyle name="Normal 3 3 3 2 3 4 3 3" xfId="29331"/>
    <cellStyle name="Normal 3 3 3 2 3 4 4" xfId="29332"/>
    <cellStyle name="Normal 3 3 3 2 3 4 4 2" xfId="29333"/>
    <cellStyle name="Normal 3 3 3 2 3 4 5" xfId="29334"/>
    <cellStyle name="Normal 3 3 3 2 3 5" xfId="29335"/>
    <cellStyle name="Normal 3 3 3 2 3 5 2" xfId="29336"/>
    <cellStyle name="Normal 3 3 3 2 3 5 2 2" xfId="29337"/>
    <cellStyle name="Normal 3 3 3 2 3 5 2 2 2" xfId="29338"/>
    <cellStyle name="Normal 3 3 3 2 3 5 2 3" xfId="29339"/>
    <cellStyle name="Normal 3 3 3 2 3 5 3" xfId="29340"/>
    <cellStyle name="Normal 3 3 3 2 3 5 3 2" xfId="29341"/>
    <cellStyle name="Normal 3 3 3 2 3 5 4" xfId="29342"/>
    <cellStyle name="Normal 3 3 3 2 3 6" xfId="29343"/>
    <cellStyle name="Normal 3 3 3 2 3 6 2" xfId="29344"/>
    <cellStyle name="Normal 3 3 3 2 3 6 2 2" xfId="29345"/>
    <cellStyle name="Normal 3 3 3 2 3 6 2 2 2" xfId="29346"/>
    <cellStyle name="Normal 3 3 3 2 3 6 2 3" xfId="29347"/>
    <cellStyle name="Normal 3 3 3 2 3 6 3" xfId="29348"/>
    <cellStyle name="Normal 3 3 3 2 3 6 3 2" xfId="29349"/>
    <cellStyle name="Normal 3 3 3 2 3 6 4" xfId="29350"/>
    <cellStyle name="Normal 3 3 3 2 3 7" xfId="29351"/>
    <cellStyle name="Normal 3 3 3 2 3 7 2" xfId="29352"/>
    <cellStyle name="Normal 3 3 3 2 3 7 2 2" xfId="29353"/>
    <cellStyle name="Normal 3 3 3 2 3 7 3" xfId="29354"/>
    <cellStyle name="Normal 3 3 3 2 3 8" xfId="29355"/>
    <cellStyle name="Normal 3 3 3 2 3 8 2" xfId="29356"/>
    <cellStyle name="Normal 3 3 3 2 3 9" xfId="29357"/>
    <cellStyle name="Normal 3 3 3 2 3 9 2" xfId="29358"/>
    <cellStyle name="Normal 3 3 3 2 4" xfId="29359"/>
    <cellStyle name="Normal 3 3 3 2 4 10" xfId="29360"/>
    <cellStyle name="Normal 3 3 3 2 4 11" xfId="29361"/>
    <cellStyle name="Normal 3 3 3 2 4 2" xfId="29362"/>
    <cellStyle name="Normal 3 3 3 2 4 2 2" xfId="29363"/>
    <cellStyle name="Normal 3 3 3 2 4 2 2 2" xfId="29364"/>
    <cellStyle name="Normal 3 3 3 2 4 2 2 2 2" xfId="29365"/>
    <cellStyle name="Normal 3 3 3 2 4 2 2 2 2 2" xfId="29366"/>
    <cellStyle name="Normal 3 3 3 2 4 2 2 2 2 2 2" xfId="29367"/>
    <cellStyle name="Normal 3 3 3 2 4 2 2 2 2 2 2 2" xfId="29368"/>
    <cellStyle name="Normal 3 3 3 2 4 2 2 2 2 2 3" xfId="29369"/>
    <cellStyle name="Normal 3 3 3 2 4 2 2 2 2 3" xfId="29370"/>
    <cellStyle name="Normal 3 3 3 2 4 2 2 2 2 3 2" xfId="29371"/>
    <cellStyle name="Normal 3 3 3 2 4 2 2 2 2 4" xfId="29372"/>
    <cellStyle name="Normal 3 3 3 2 4 2 2 2 3" xfId="29373"/>
    <cellStyle name="Normal 3 3 3 2 4 2 2 2 3 2" xfId="29374"/>
    <cellStyle name="Normal 3 3 3 2 4 2 2 2 3 2 2" xfId="29375"/>
    <cellStyle name="Normal 3 3 3 2 4 2 2 2 3 3" xfId="29376"/>
    <cellStyle name="Normal 3 3 3 2 4 2 2 2 4" xfId="29377"/>
    <cellStyle name="Normal 3 3 3 2 4 2 2 2 4 2" xfId="29378"/>
    <cellStyle name="Normal 3 3 3 2 4 2 2 2 5" xfId="29379"/>
    <cellStyle name="Normal 3 3 3 2 4 2 2 3" xfId="29380"/>
    <cellStyle name="Normal 3 3 3 2 4 2 2 3 2" xfId="29381"/>
    <cellStyle name="Normal 3 3 3 2 4 2 2 3 2 2" xfId="29382"/>
    <cellStyle name="Normal 3 3 3 2 4 2 2 3 2 2 2" xfId="29383"/>
    <cellStyle name="Normal 3 3 3 2 4 2 2 3 2 3" xfId="29384"/>
    <cellStyle name="Normal 3 3 3 2 4 2 2 3 3" xfId="29385"/>
    <cellStyle name="Normal 3 3 3 2 4 2 2 3 3 2" xfId="29386"/>
    <cellStyle name="Normal 3 3 3 2 4 2 2 3 4" xfId="29387"/>
    <cellStyle name="Normal 3 3 3 2 4 2 2 4" xfId="29388"/>
    <cellStyle name="Normal 3 3 3 2 4 2 2 4 2" xfId="29389"/>
    <cellStyle name="Normal 3 3 3 2 4 2 2 4 2 2" xfId="29390"/>
    <cellStyle name="Normal 3 3 3 2 4 2 2 4 2 2 2" xfId="29391"/>
    <cellStyle name="Normal 3 3 3 2 4 2 2 4 2 3" xfId="29392"/>
    <cellStyle name="Normal 3 3 3 2 4 2 2 4 3" xfId="29393"/>
    <cellStyle name="Normal 3 3 3 2 4 2 2 4 3 2" xfId="29394"/>
    <cellStyle name="Normal 3 3 3 2 4 2 2 4 4" xfId="29395"/>
    <cellStyle name="Normal 3 3 3 2 4 2 2 5" xfId="29396"/>
    <cellStyle name="Normal 3 3 3 2 4 2 2 5 2" xfId="29397"/>
    <cellStyle name="Normal 3 3 3 2 4 2 2 5 2 2" xfId="29398"/>
    <cellStyle name="Normal 3 3 3 2 4 2 2 5 3" xfId="29399"/>
    <cellStyle name="Normal 3 3 3 2 4 2 2 6" xfId="29400"/>
    <cellStyle name="Normal 3 3 3 2 4 2 2 6 2" xfId="29401"/>
    <cellStyle name="Normal 3 3 3 2 4 2 2 7" xfId="29402"/>
    <cellStyle name="Normal 3 3 3 2 4 2 2 7 2" xfId="29403"/>
    <cellStyle name="Normal 3 3 3 2 4 2 2 8" xfId="29404"/>
    <cellStyle name="Normal 3 3 3 2 4 2 3" xfId="29405"/>
    <cellStyle name="Normal 3 3 3 2 4 2 3 2" xfId="29406"/>
    <cellStyle name="Normal 3 3 3 2 4 2 3 2 2" xfId="29407"/>
    <cellStyle name="Normal 3 3 3 2 4 2 3 2 2 2" xfId="29408"/>
    <cellStyle name="Normal 3 3 3 2 4 2 3 2 2 2 2" xfId="29409"/>
    <cellStyle name="Normal 3 3 3 2 4 2 3 2 2 3" xfId="29410"/>
    <cellStyle name="Normal 3 3 3 2 4 2 3 2 3" xfId="29411"/>
    <cellStyle name="Normal 3 3 3 2 4 2 3 2 3 2" xfId="29412"/>
    <cellStyle name="Normal 3 3 3 2 4 2 3 2 4" xfId="29413"/>
    <cellStyle name="Normal 3 3 3 2 4 2 3 3" xfId="29414"/>
    <cellStyle name="Normal 3 3 3 2 4 2 3 3 2" xfId="29415"/>
    <cellStyle name="Normal 3 3 3 2 4 2 3 3 2 2" xfId="29416"/>
    <cellStyle name="Normal 3 3 3 2 4 2 3 3 3" xfId="29417"/>
    <cellStyle name="Normal 3 3 3 2 4 2 3 4" xfId="29418"/>
    <cellStyle name="Normal 3 3 3 2 4 2 3 4 2" xfId="29419"/>
    <cellStyle name="Normal 3 3 3 2 4 2 3 5" xfId="29420"/>
    <cellStyle name="Normal 3 3 3 2 4 2 4" xfId="29421"/>
    <cellStyle name="Normal 3 3 3 2 4 2 4 2" xfId="29422"/>
    <cellStyle name="Normal 3 3 3 2 4 2 4 2 2" xfId="29423"/>
    <cellStyle name="Normal 3 3 3 2 4 2 4 2 2 2" xfId="29424"/>
    <cellStyle name="Normal 3 3 3 2 4 2 4 2 3" xfId="29425"/>
    <cellStyle name="Normal 3 3 3 2 4 2 4 3" xfId="29426"/>
    <cellStyle name="Normal 3 3 3 2 4 2 4 3 2" xfId="29427"/>
    <cellStyle name="Normal 3 3 3 2 4 2 4 4" xfId="29428"/>
    <cellStyle name="Normal 3 3 3 2 4 2 5" xfId="29429"/>
    <cellStyle name="Normal 3 3 3 2 4 2 5 2" xfId="29430"/>
    <cellStyle name="Normal 3 3 3 2 4 2 5 2 2" xfId="29431"/>
    <cellStyle name="Normal 3 3 3 2 4 2 5 2 2 2" xfId="29432"/>
    <cellStyle name="Normal 3 3 3 2 4 2 5 2 3" xfId="29433"/>
    <cellStyle name="Normal 3 3 3 2 4 2 5 3" xfId="29434"/>
    <cellStyle name="Normal 3 3 3 2 4 2 5 3 2" xfId="29435"/>
    <cellStyle name="Normal 3 3 3 2 4 2 5 4" xfId="29436"/>
    <cellStyle name="Normal 3 3 3 2 4 2 6" xfId="29437"/>
    <cellStyle name="Normal 3 3 3 2 4 2 6 2" xfId="29438"/>
    <cellStyle name="Normal 3 3 3 2 4 2 6 2 2" xfId="29439"/>
    <cellStyle name="Normal 3 3 3 2 4 2 6 3" xfId="29440"/>
    <cellStyle name="Normal 3 3 3 2 4 2 7" xfId="29441"/>
    <cellStyle name="Normal 3 3 3 2 4 2 7 2" xfId="29442"/>
    <cellStyle name="Normal 3 3 3 2 4 2 8" xfId="29443"/>
    <cellStyle name="Normal 3 3 3 2 4 2 8 2" xfId="29444"/>
    <cellStyle name="Normal 3 3 3 2 4 2 9" xfId="29445"/>
    <cellStyle name="Normal 3 3 3 2 4 3" xfId="29446"/>
    <cellStyle name="Normal 3 3 3 2 4 3 2" xfId="29447"/>
    <cellStyle name="Normal 3 3 3 2 4 3 2 2" xfId="29448"/>
    <cellStyle name="Normal 3 3 3 2 4 3 2 2 2" xfId="29449"/>
    <cellStyle name="Normal 3 3 3 2 4 3 2 2 2 2" xfId="29450"/>
    <cellStyle name="Normal 3 3 3 2 4 3 2 2 2 2 2" xfId="29451"/>
    <cellStyle name="Normal 3 3 3 2 4 3 2 2 2 3" xfId="29452"/>
    <cellStyle name="Normal 3 3 3 2 4 3 2 2 3" xfId="29453"/>
    <cellStyle name="Normal 3 3 3 2 4 3 2 2 3 2" xfId="29454"/>
    <cellStyle name="Normal 3 3 3 2 4 3 2 2 4" xfId="29455"/>
    <cellStyle name="Normal 3 3 3 2 4 3 2 3" xfId="29456"/>
    <cellStyle name="Normal 3 3 3 2 4 3 2 3 2" xfId="29457"/>
    <cellStyle name="Normal 3 3 3 2 4 3 2 3 2 2" xfId="29458"/>
    <cellStyle name="Normal 3 3 3 2 4 3 2 3 3" xfId="29459"/>
    <cellStyle name="Normal 3 3 3 2 4 3 2 4" xfId="29460"/>
    <cellStyle name="Normal 3 3 3 2 4 3 2 4 2" xfId="29461"/>
    <cellStyle name="Normal 3 3 3 2 4 3 2 5" xfId="29462"/>
    <cellStyle name="Normal 3 3 3 2 4 3 3" xfId="29463"/>
    <cellStyle name="Normal 3 3 3 2 4 3 3 2" xfId="29464"/>
    <cellStyle name="Normal 3 3 3 2 4 3 3 2 2" xfId="29465"/>
    <cellStyle name="Normal 3 3 3 2 4 3 3 2 2 2" xfId="29466"/>
    <cellStyle name="Normal 3 3 3 2 4 3 3 2 3" xfId="29467"/>
    <cellStyle name="Normal 3 3 3 2 4 3 3 3" xfId="29468"/>
    <cellStyle name="Normal 3 3 3 2 4 3 3 3 2" xfId="29469"/>
    <cellStyle name="Normal 3 3 3 2 4 3 3 4" xfId="29470"/>
    <cellStyle name="Normal 3 3 3 2 4 3 4" xfId="29471"/>
    <cellStyle name="Normal 3 3 3 2 4 3 4 2" xfId="29472"/>
    <cellStyle name="Normal 3 3 3 2 4 3 4 2 2" xfId="29473"/>
    <cellStyle name="Normal 3 3 3 2 4 3 4 2 2 2" xfId="29474"/>
    <cellStyle name="Normal 3 3 3 2 4 3 4 2 3" xfId="29475"/>
    <cellStyle name="Normal 3 3 3 2 4 3 4 3" xfId="29476"/>
    <cellStyle name="Normal 3 3 3 2 4 3 4 3 2" xfId="29477"/>
    <cellStyle name="Normal 3 3 3 2 4 3 4 4" xfId="29478"/>
    <cellStyle name="Normal 3 3 3 2 4 3 5" xfId="29479"/>
    <cellStyle name="Normal 3 3 3 2 4 3 5 2" xfId="29480"/>
    <cellStyle name="Normal 3 3 3 2 4 3 5 2 2" xfId="29481"/>
    <cellStyle name="Normal 3 3 3 2 4 3 5 3" xfId="29482"/>
    <cellStyle name="Normal 3 3 3 2 4 3 6" xfId="29483"/>
    <cellStyle name="Normal 3 3 3 2 4 3 6 2" xfId="29484"/>
    <cellStyle name="Normal 3 3 3 2 4 3 7" xfId="29485"/>
    <cellStyle name="Normal 3 3 3 2 4 3 7 2" xfId="29486"/>
    <cellStyle name="Normal 3 3 3 2 4 3 8" xfId="29487"/>
    <cellStyle name="Normal 3 3 3 2 4 4" xfId="29488"/>
    <cellStyle name="Normal 3 3 3 2 4 4 2" xfId="29489"/>
    <cellStyle name="Normal 3 3 3 2 4 4 2 2" xfId="29490"/>
    <cellStyle name="Normal 3 3 3 2 4 4 2 2 2" xfId="29491"/>
    <cellStyle name="Normal 3 3 3 2 4 4 2 2 2 2" xfId="29492"/>
    <cellStyle name="Normal 3 3 3 2 4 4 2 2 3" xfId="29493"/>
    <cellStyle name="Normal 3 3 3 2 4 4 2 3" xfId="29494"/>
    <cellStyle name="Normal 3 3 3 2 4 4 2 3 2" xfId="29495"/>
    <cellStyle name="Normal 3 3 3 2 4 4 2 4" xfId="29496"/>
    <cellStyle name="Normal 3 3 3 2 4 4 3" xfId="29497"/>
    <cellStyle name="Normal 3 3 3 2 4 4 3 2" xfId="29498"/>
    <cellStyle name="Normal 3 3 3 2 4 4 3 2 2" xfId="29499"/>
    <cellStyle name="Normal 3 3 3 2 4 4 3 3" xfId="29500"/>
    <cellStyle name="Normal 3 3 3 2 4 4 4" xfId="29501"/>
    <cellStyle name="Normal 3 3 3 2 4 4 4 2" xfId="29502"/>
    <cellStyle name="Normal 3 3 3 2 4 4 5" xfId="29503"/>
    <cellStyle name="Normal 3 3 3 2 4 5" xfId="29504"/>
    <cellStyle name="Normal 3 3 3 2 4 5 2" xfId="29505"/>
    <cellStyle name="Normal 3 3 3 2 4 5 2 2" xfId="29506"/>
    <cellStyle name="Normal 3 3 3 2 4 5 2 2 2" xfId="29507"/>
    <cellStyle name="Normal 3 3 3 2 4 5 2 3" xfId="29508"/>
    <cellStyle name="Normal 3 3 3 2 4 5 3" xfId="29509"/>
    <cellStyle name="Normal 3 3 3 2 4 5 3 2" xfId="29510"/>
    <cellStyle name="Normal 3 3 3 2 4 5 4" xfId="29511"/>
    <cellStyle name="Normal 3 3 3 2 4 6" xfId="29512"/>
    <cellStyle name="Normal 3 3 3 2 4 6 2" xfId="29513"/>
    <cellStyle name="Normal 3 3 3 2 4 6 2 2" xfId="29514"/>
    <cellStyle name="Normal 3 3 3 2 4 6 2 2 2" xfId="29515"/>
    <cellStyle name="Normal 3 3 3 2 4 6 2 3" xfId="29516"/>
    <cellStyle name="Normal 3 3 3 2 4 6 3" xfId="29517"/>
    <cellStyle name="Normal 3 3 3 2 4 6 3 2" xfId="29518"/>
    <cellStyle name="Normal 3 3 3 2 4 6 4" xfId="29519"/>
    <cellStyle name="Normal 3 3 3 2 4 7" xfId="29520"/>
    <cellStyle name="Normal 3 3 3 2 4 7 2" xfId="29521"/>
    <cellStyle name="Normal 3 3 3 2 4 7 2 2" xfId="29522"/>
    <cellStyle name="Normal 3 3 3 2 4 7 3" xfId="29523"/>
    <cellStyle name="Normal 3 3 3 2 4 8" xfId="29524"/>
    <cellStyle name="Normal 3 3 3 2 4 8 2" xfId="29525"/>
    <cellStyle name="Normal 3 3 3 2 4 9" xfId="29526"/>
    <cellStyle name="Normal 3 3 3 2 4 9 2" xfId="29527"/>
    <cellStyle name="Normal 3 3 3 2 5" xfId="29528"/>
    <cellStyle name="Normal 3 3 3 2 5 2" xfId="29529"/>
    <cellStyle name="Normal 3 3 3 2 5 2 2" xfId="29530"/>
    <cellStyle name="Normal 3 3 3 2 5 2 2 2" xfId="29531"/>
    <cellStyle name="Normal 3 3 3 2 5 2 2 2 2" xfId="29532"/>
    <cellStyle name="Normal 3 3 3 2 5 2 2 2 2 2" xfId="29533"/>
    <cellStyle name="Normal 3 3 3 2 5 2 2 2 2 2 2" xfId="29534"/>
    <cellStyle name="Normal 3 3 3 2 5 2 2 2 2 3" xfId="29535"/>
    <cellStyle name="Normal 3 3 3 2 5 2 2 2 3" xfId="29536"/>
    <cellStyle name="Normal 3 3 3 2 5 2 2 2 3 2" xfId="29537"/>
    <cellStyle name="Normal 3 3 3 2 5 2 2 2 4" xfId="29538"/>
    <cellStyle name="Normal 3 3 3 2 5 2 2 3" xfId="29539"/>
    <cellStyle name="Normal 3 3 3 2 5 2 2 3 2" xfId="29540"/>
    <cellStyle name="Normal 3 3 3 2 5 2 2 3 2 2" xfId="29541"/>
    <cellStyle name="Normal 3 3 3 2 5 2 2 3 3" xfId="29542"/>
    <cellStyle name="Normal 3 3 3 2 5 2 2 4" xfId="29543"/>
    <cellStyle name="Normal 3 3 3 2 5 2 2 4 2" xfId="29544"/>
    <cellStyle name="Normal 3 3 3 2 5 2 2 5" xfId="29545"/>
    <cellStyle name="Normal 3 3 3 2 5 2 3" xfId="29546"/>
    <cellStyle name="Normal 3 3 3 2 5 2 3 2" xfId="29547"/>
    <cellStyle name="Normal 3 3 3 2 5 2 3 2 2" xfId="29548"/>
    <cellStyle name="Normal 3 3 3 2 5 2 3 2 2 2" xfId="29549"/>
    <cellStyle name="Normal 3 3 3 2 5 2 3 2 3" xfId="29550"/>
    <cellStyle name="Normal 3 3 3 2 5 2 3 3" xfId="29551"/>
    <cellStyle name="Normal 3 3 3 2 5 2 3 3 2" xfId="29552"/>
    <cellStyle name="Normal 3 3 3 2 5 2 3 4" xfId="29553"/>
    <cellStyle name="Normal 3 3 3 2 5 2 4" xfId="29554"/>
    <cellStyle name="Normal 3 3 3 2 5 2 4 2" xfId="29555"/>
    <cellStyle name="Normal 3 3 3 2 5 2 4 2 2" xfId="29556"/>
    <cellStyle name="Normal 3 3 3 2 5 2 4 2 2 2" xfId="29557"/>
    <cellStyle name="Normal 3 3 3 2 5 2 4 2 3" xfId="29558"/>
    <cellStyle name="Normal 3 3 3 2 5 2 4 3" xfId="29559"/>
    <cellStyle name="Normal 3 3 3 2 5 2 4 3 2" xfId="29560"/>
    <cellStyle name="Normal 3 3 3 2 5 2 4 4" xfId="29561"/>
    <cellStyle name="Normal 3 3 3 2 5 2 5" xfId="29562"/>
    <cellStyle name="Normal 3 3 3 2 5 2 5 2" xfId="29563"/>
    <cellStyle name="Normal 3 3 3 2 5 2 5 2 2" xfId="29564"/>
    <cellStyle name="Normal 3 3 3 2 5 2 5 3" xfId="29565"/>
    <cellStyle name="Normal 3 3 3 2 5 2 6" xfId="29566"/>
    <cellStyle name="Normal 3 3 3 2 5 2 6 2" xfId="29567"/>
    <cellStyle name="Normal 3 3 3 2 5 2 7" xfId="29568"/>
    <cellStyle name="Normal 3 3 3 2 5 2 7 2" xfId="29569"/>
    <cellStyle name="Normal 3 3 3 2 5 2 8" xfId="29570"/>
    <cellStyle name="Normal 3 3 3 2 5 3" xfId="29571"/>
    <cellStyle name="Normal 3 3 3 2 5 3 2" xfId="29572"/>
    <cellStyle name="Normal 3 3 3 2 5 3 2 2" xfId="29573"/>
    <cellStyle name="Normal 3 3 3 2 5 3 2 2 2" xfId="29574"/>
    <cellStyle name="Normal 3 3 3 2 5 3 2 2 2 2" xfId="29575"/>
    <cellStyle name="Normal 3 3 3 2 5 3 2 2 3" xfId="29576"/>
    <cellStyle name="Normal 3 3 3 2 5 3 2 3" xfId="29577"/>
    <cellStyle name="Normal 3 3 3 2 5 3 2 3 2" xfId="29578"/>
    <cellStyle name="Normal 3 3 3 2 5 3 2 4" xfId="29579"/>
    <cellStyle name="Normal 3 3 3 2 5 3 3" xfId="29580"/>
    <cellStyle name="Normal 3 3 3 2 5 3 3 2" xfId="29581"/>
    <cellStyle name="Normal 3 3 3 2 5 3 3 2 2" xfId="29582"/>
    <cellStyle name="Normal 3 3 3 2 5 3 3 3" xfId="29583"/>
    <cellStyle name="Normal 3 3 3 2 5 3 4" xfId="29584"/>
    <cellStyle name="Normal 3 3 3 2 5 3 4 2" xfId="29585"/>
    <cellStyle name="Normal 3 3 3 2 5 3 5" xfId="29586"/>
    <cellStyle name="Normal 3 3 3 2 5 4" xfId="29587"/>
    <cellStyle name="Normal 3 3 3 2 5 4 2" xfId="29588"/>
    <cellStyle name="Normal 3 3 3 2 5 4 2 2" xfId="29589"/>
    <cellStyle name="Normal 3 3 3 2 5 4 2 2 2" xfId="29590"/>
    <cellStyle name="Normal 3 3 3 2 5 4 2 3" xfId="29591"/>
    <cellStyle name="Normal 3 3 3 2 5 4 3" xfId="29592"/>
    <cellStyle name="Normal 3 3 3 2 5 4 3 2" xfId="29593"/>
    <cellStyle name="Normal 3 3 3 2 5 4 4" xfId="29594"/>
    <cellStyle name="Normal 3 3 3 2 5 5" xfId="29595"/>
    <cellStyle name="Normal 3 3 3 2 5 5 2" xfId="29596"/>
    <cellStyle name="Normal 3 3 3 2 5 5 2 2" xfId="29597"/>
    <cellStyle name="Normal 3 3 3 2 5 5 2 2 2" xfId="29598"/>
    <cellStyle name="Normal 3 3 3 2 5 5 2 3" xfId="29599"/>
    <cellStyle name="Normal 3 3 3 2 5 5 3" xfId="29600"/>
    <cellStyle name="Normal 3 3 3 2 5 5 3 2" xfId="29601"/>
    <cellStyle name="Normal 3 3 3 2 5 5 4" xfId="29602"/>
    <cellStyle name="Normal 3 3 3 2 5 6" xfId="29603"/>
    <cellStyle name="Normal 3 3 3 2 5 6 2" xfId="29604"/>
    <cellStyle name="Normal 3 3 3 2 5 6 2 2" xfId="29605"/>
    <cellStyle name="Normal 3 3 3 2 5 6 3" xfId="29606"/>
    <cellStyle name="Normal 3 3 3 2 5 7" xfId="29607"/>
    <cellStyle name="Normal 3 3 3 2 5 7 2" xfId="29608"/>
    <cellStyle name="Normal 3 3 3 2 5 8" xfId="29609"/>
    <cellStyle name="Normal 3 3 3 2 5 8 2" xfId="29610"/>
    <cellStyle name="Normal 3 3 3 2 5 9" xfId="29611"/>
    <cellStyle name="Normal 3 3 3 2 6" xfId="29612"/>
    <cellStyle name="Normal 3 3 3 2 6 2" xfId="29613"/>
    <cellStyle name="Normal 3 3 3 2 6 2 2" xfId="29614"/>
    <cellStyle name="Normal 3 3 3 2 6 2 2 2" xfId="29615"/>
    <cellStyle name="Normal 3 3 3 2 6 2 2 2 2" xfId="29616"/>
    <cellStyle name="Normal 3 3 3 2 6 2 2 2 2 2" xfId="29617"/>
    <cellStyle name="Normal 3 3 3 2 6 2 2 2 3" xfId="29618"/>
    <cellStyle name="Normal 3 3 3 2 6 2 2 3" xfId="29619"/>
    <cellStyle name="Normal 3 3 3 2 6 2 2 3 2" xfId="29620"/>
    <cellStyle name="Normal 3 3 3 2 6 2 2 4" xfId="29621"/>
    <cellStyle name="Normal 3 3 3 2 6 2 3" xfId="29622"/>
    <cellStyle name="Normal 3 3 3 2 6 2 3 2" xfId="29623"/>
    <cellStyle name="Normal 3 3 3 2 6 2 3 2 2" xfId="29624"/>
    <cellStyle name="Normal 3 3 3 2 6 2 3 3" xfId="29625"/>
    <cellStyle name="Normal 3 3 3 2 6 2 4" xfId="29626"/>
    <cellStyle name="Normal 3 3 3 2 6 2 4 2" xfId="29627"/>
    <cellStyle name="Normal 3 3 3 2 6 2 5" xfId="29628"/>
    <cellStyle name="Normal 3 3 3 2 6 3" xfId="29629"/>
    <cellStyle name="Normal 3 3 3 2 6 3 2" xfId="29630"/>
    <cellStyle name="Normal 3 3 3 2 6 3 2 2" xfId="29631"/>
    <cellStyle name="Normal 3 3 3 2 6 3 2 2 2" xfId="29632"/>
    <cellStyle name="Normal 3 3 3 2 6 3 2 3" xfId="29633"/>
    <cellStyle name="Normal 3 3 3 2 6 3 3" xfId="29634"/>
    <cellStyle name="Normal 3 3 3 2 6 3 3 2" xfId="29635"/>
    <cellStyle name="Normal 3 3 3 2 6 3 4" xfId="29636"/>
    <cellStyle name="Normal 3 3 3 2 6 4" xfId="29637"/>
    <cellStyle name="Normal 3 3 3 2 6 4 2" xfId="29638"/>
    <cellStyle name="Normal 3 3 3 2 6 4 2 2" xfId="29639"/>
    <cellStyle name="Normal 3 3 3 2 6 4 2 2 2" xfId="29640"/>
    <cellStyle name="Normal 3 3 3 2 6 4 2 3" xfId="29641"/>
    <cellStyle name="Normal 3 3 3 2 6 4 3" xfId="29642"/>
    <cellStyle name="Normal 3 3 3 2 6 4 3 2" xfId="29643"/>
    <cellStyle name="Normal 3 3 3 2 6 4 4" xfId="29644"/>
    <cellStyle name="Normal 3 3 3 2 6 5" xfId="29645"/>
    <cellStyle name="Normal 3 3 3 2 6 5 2" xfId="29646"/>
    <cellStyle name="Normal 3 3 3 2 6 5 2 2" xfId="29647"/>
    <cellStyle name="Normal 3 3 3 2 6 5 3" xfId="29648"/>
    <cellStyle name="Normal 3 3 3 2 6 6" xfId="29649"/>
    <cellStyle name="Normal 3 3 3 2 6 6 2" xfId="29650"/>
    <cellStyle name="Normal 3 3 3 2 6 7" xfId="29651"/>
    <cellStyle name="Normal 3 3 3 2 6 7 2" xfId="29652"/>
    <cellStyle name="Normal 3 3 3 2 6 8" xfId="29653"/>
    <cellStyle name="Normal 3 3 3 2 7" xfId="29654"/>
    <cellStyle name="Normal 3 3 3 2 7 2" xfId="29655"/>
    <cellStyle name="Normal 3 3 3 2 7 2 2" xfId="29656"/>
    <cellStyle name="Normal 3 3 3 2 7 2 2 2" xfId="29657"/>
    <cellStyle name="Normal 3 3 3 2 7 2 2 2 2" xfId="29658"/>
    <cellStyle name="Normal 3 3 3 2 7 2 2 2 2 2" xfId="29659"/>
    <cellStyle name="Normal 3 3 3 2 7 2 2 2 3" xfId="29660"/>
    <cellStyle name="Normal 3 3 3 2 7 2 2 3" xfId="29661"/>
    <cellStyle name="Normal 3 3 3 2 7 2 2 3 2" xfId="29662"/>
    <cellStyle name="Normal 3 3 3 2 7 2 2 4" xfId="29663"/>
    <cellStyle name="Normal 3 3 3 2 7 2 3" xfId="29664"/>
    <cellStyle name="Normal 3 3 3 2 7 2 3 2" xfId="29665"/>
    <cellStyle name="Normal 3 3 3 2 7 2 3 2 2" xfId="29666"/>
    <cellStyle name="Normal 3 3 3 2 7 2 3 3" xfId="29667"/>
    <cellStyle name="Normal 3 3 3 2 7 2 4" xfId="29668"/>
    <cellStyle name="Normal 3 3 3 2 7 2 4 2" xfId="29669"/>
    <cellStyle name="Normal 3 3 3 2 7 2 5" xfId="29670"/>
    <cellStyle name="Normal 3 3 3 2 7 3" xfId="29671"/>
    <cellStyle name="Normal 3 3 3 2 7 3 2" xfId="29672"/>
    <cellStyle name="Normal 3 3 3 2 7 3 2 2" xfId="29673"/>
    <cellStyle name="Normal 3 3 3 2 7 3 2 2 2" xfId="29674"/>
    <cellStyle name="Normal 3 3 3 2 7 3 2 3" xfId="29675"/>
    <cellStyle name="Normal 3 3 3 2 7 3 3" xfId="29676"/>
    <cellStyle name="Normal 3 3 3 2 7 3 3 2" xfId="29677"/>
    <cellStyle name="Normal 3 3 3 2 7 3 4" xfId="29678"/>
    <cellStyle name="Normal 3 3 3 2 7 4" xfId="29679"/>
    <cellStyle name="Normal 3 3 3 2 7 4 2" xfId="29680"/>
    <cellStyle name="Normal 3 3 3 2 7 4 2 2" xfId="29681"/>
    <cellStyle name="Normal 3 3 3 2 7 4 3" xfId="29682"/>
    <cellStyle name="Normal 3 3 3 2 7 5" xfId="29683"/>
    <cellStyle name="Normal 3 3 3 2 7 5 2" xfId="29684"/>
    <cellStyle name="Normal 3 3 3 2 7 6" xfId="29685"/>
    <cellStyle name="Normal 3 3 3 2 8" xfId="29686"/>
    <cellStyle name="Normal 3 3 3 2 8 2" xfId="29687"/>
    <cellStyle name="Normal 3 3 3 2 8 2 2" xfId="29688"/>
    <cellStyle name="Normal 3 3 3 2 8 2 2 2" xfId="29689"/>
    <cellStyle name="Normal 3 3 3 2 8 2 2 2 2" xfId="29690"/>
    <cellStyle name="Normal 3 3 3 2 8 2 2 2 2 2" xfId="29691"/>
    <cellStyle name="Normal 3 3 3 2 8 2 2 2 3" xfId="29692"/>
    <cellStyle name="Normal 3 3 3 2 8 2 2 3" xfId="29693"/>
    <cellStyle name="Normal 3 3 3 2 8 2 2 3 2" xfId="29694"/>
    <cellStyle name="Normal 3 3 3 2 8 2 2 4" xfId="29695"/>
    <cellStyle name="Normal 3 3 3 2 8 2 3" xfId="29696"/>
    <cellStyle name="Normal 3 3 3 2 8 2 3 2" xfId="29697"/>
    <cellStyle name="Normal 3 3 3 2 8 2 3 2 2" xfId="29698"/>
    <cellStyle name="Normal 3 3 3 2 8 2 3 3" xfId="29699"/>
    <cellStyle name="Normal 3 3 3 2 8 2 4" xfId="29700"/>
    <cellStyle name="Normal 3 3 3 2 8 2 4 2" xfId="29701"/>
    <cellStyle name="Normal 3 3 3 2 8 2 5" xfId="29702"/>
    <cellStyle name="Normal 3 3 3 2 8 3" xfId="29703"/>
    <cellStyle name="Normal 3 3 3 2 8 3 2" xfId="29704"/>
    <cellStyle name="Normal 3 3 3 2 8 3 2 2" xfId="29705"/>
    <cellStyle name="Normal 3 3 3 2 8 3 2 2 2" xfId="29706"/>
    <cellStyle name="Normal 3 3 3 2 8 3 2 3" xfId="29707"/>
    <cellStyle name="Normal 3 3 3 2 8 3 3" xfId="29708"/>
    <cellStyle name="Normal 3 3 3 2 8 3 3 2" xfId="29709"/>
    <cellStyle name="Normal 3 3 3 2 8 3 4" xfId="29710"/>
    <cellStyle name="Normal 3 3 3 2 8 4" xfId="29711"/>
    <cellStyle name="Normal 3 3 3 2 8 4 2" xfId="29712"/>
    <cellStyle name="Normal 3 3 3 2 8 4 2 2" xfId="29713"/>
    <cellStyle name="Normal 3 3 3 2 8 4 3" xfId="29714"/>
    <cellStyle name="Normal 3 3 3 2 8 5" xfId="29715"/>
    <cellStyle name="Normal 3 3 3 2 8 5 2" xfId="29716"/>
    <cellStyle name="Normal 3 3 3 2 8 6" xfId="29717"/>
    <cellStyle name="Normal 3 3 3 2 9" xfId="29718"/>
    <cellStyle name="Normal 3 3 3 2 9 2" xfId="29719"/>
    <cellStyle name="Normal 3 3 3 2 9 2 2" xfId="29720"/>
    <cellStyle name="Normal 3 3 3 2 9 2 2 2" xfId="29721"/>
    <cellStyle name="Normal 3 3 3 2 9 2 2 2 2" xfId="29722"/>
    <cellStyle name="Normal 3 3 3 2 9 2 2 3" xfId="29723"/>
    <cellStyle name="Normal 3 3 3 2 9 2 3" xfId="29724"/>
    <cellStyle name="Normal 3 3 3 2 9 2 3 2" xfId="29725"/>
    <cellStyle name="Normal 3 3 3 2 9 2 4" xfId="29726"/>
    <cellStyle name="Normal 3 3 3 2 9 3" xfId="29727"/>
    <cellStyle name="Normal 3 3 3 2 9 3 2" xfId="29728"/>
    <cellStyle name="Normal 3 3 3 2 9 3 2 2" xfId="29729"/>
    <cellStyle name="Normal 3 3 3 2 9 3 3" xfId="29730"/>
    <cellStyle name="Normal 3 3 3 2 9 4" xfId="29731"/>
    <cellStyle name="Normal 3 3 3 2 9 4 2" xfId="29732"/>
    <cellStyle name="Normal 3 3 3 2 9 5" xfId="29733"/>
    <cellStyle name="Normal 3 3 3 2_T-straight with PEDs adjustor" xfId="29734"/>
    <cellStyle name="Normal 3 3 3 3" xfId="1284"/>
    <cellStyle name="Normal 3 3 3 3 10" xfId="29735"/>
    <cellStyle name="Normal 3 3 3 3 11" xfId="29736"/>
    <cellStyle name="Normal 3 3 3 3 2" xfId="29737"/>
    <cellStyle name="Normal 3 3 3 3 2 10" xfId="29738"/>
    <cellStyle name="Normal 3 3 3 3 2 2" xfId="29739"/>
    <cellStyle name="Normal 3 3 3 3 2 2 2" xfId="29740"/>
    <cellStyle name="Normal 3 3 3 3 2 2 2 2" xfId="29741"/>
    <cellStyle name="Normal 3 3 3 3 2 2 2 2 2" xfId="29742"/>
    <cellStyle name="Normal 3 3 3 3 2 2 2 2 2 2" xfId="29743"/>
    <cellStyle name="Normal 3 3 3 3 2 2 2 2 2 2 2" xfId="29744"/>
    <cellStyle name="Normal 3 3 3 3 2 2 2 2 2 3" xfId="29745"/>
    <cellStyle name="Normal 3 3 3 3 2 2 2 2 3" xfId="29746"/>
    <cellStyle name="Normal 3 3 3 3 2 2 2 2 3 2" xfId="29747"/>
    <cellStyle name="Normal 3 3 3 3 2 2 2 2 4" xfId="29748"/>
    <cellStyle name="Normal 3 3 3 3 2 2 2 3" xfId="29749"/>
    <cellStyle name="Normal 3 3 3 3 2 2 2 3 2" xfId="29750"/>
    <cellStyle name="Normal 3 3 3 3 2 2 2 3 2 2" xfId="29751"/>
    <cellStyle name="Normal 3 3 3 3 2 2 2 3 3" xfId="29752"/>
    <cellStyle name="Normal 3 3 3 3 2 2 2 4" xfId="29753"/>
    <cellStyle name="Normal 3 3 3 3 2 2 2 4 2" xfId="29754"/>
    <cellStyle name="Normal 3 3 3 3 2 2 2 5" xfId="29755"/>
    <cellStyle name="Normal 3 3 3 3 2 2 3" xfId="29756"/>
    <cellStyle name="Normal 3 3 3 3 2 2 3 2" xfId="29757"/>
    <cellStyle name="Normal 3 3 3 3 2 2 3 2 2" xfId="29758"/>
    <cellStyle name="Normal 3 3 3 3 2 2 3 2 2 2" xfId="29759"/>
    <cellStyle name="Normal 3 3 3 3 2 2 3 2 3" xfId="29760"/>
    <cellStyle name="Normal 3 3 3 3 2 2 3 3" xfId="29761"/>
    <cellStyle name="Normal 3 3 3 3 2 2 3 3 2" xfId="29762"/>
    <cellStyle name="Normal 3 3 3 3 2 2 3 4" xfId="29763"/>
    <cellStyle name="Normal 3 3 3 3 2 2 4" xfId="29764"/>
    <cellStyle name="Normal 3 3 3 3 2 2 4 2" xfId="29765"/>
    <cellStyle name="Normal 3 3 3 3 2 2 4 2 2" xfId="29766"/>
    <cellStyle name="Normal 3 3 3 3 2 2 4 2 2 2" xfId="29767"/>
    <cellStyle name="Normal 3 3 3 3 2 2 4 2 3" xfId="29768"/>
    <cellStyle name="Normal 3 3 3 3 2 2 4 3" xfId="29769"/>
    <cellStyle name="Normal 3 3 3 3 2 2 4 3 2" xfId="29770"/>
    <cellStyle name="Normal 3 3 3 3 2 2 4 4" xfId="29771"/>
    <cellStyle name="Normal 3 3 3 3 2 2 5" xfId="29772"/>
    <cellStyle name="Normal 3 3 3 3 2 2 5 2" xfId="29773"/>
    <cellStyle name="Normal 3 3 3 3 2 2 5 2 2" xfId="29774"/>
    <cellStyle name="Normal 3 3 3 3 2 2 5 3" xfId="29775"/>
    <cellStyle name="Normal 3 3 3 3 2 2 6" xfId="29776"/>
    <cellStyle name="Normal 3 3 3 3 2 2 6 2" xfId="29777"/>
    <cellStyle name="Normal 3 3 3 3 2 2 7" xfId="29778"/>
    <cellStyle name="Normal 3 3 3 3 2 2 7 2" xfId="29779"/>
    <cellStyle name="Normal 3 3 3 3 2 2 8" xfId="29780"/>
    <cellStyle name="Normal 3 3 3 3 2 3" xfId="29781"/>
    <cellStyle name="Normal 3 3 3 3 2 3 2" xfId="29782"/>
    <cellStyle name="Normal 3 3 3 3 2 3 2 2" xfId="29783"/>
    <cellStyle name="Normal 3 3 3 3 2 3 2 2 2" xfId="29784"/>
    <cellStyle name="Normal 3 3 3 3 2 3 2 2 2 2" xfId="29785"/>
    <cellStyle name="Normal 3 3 3 3 2 3 2 2 3" xfId="29786"/>
    <cellStyle name="Normal 3 3 3 3 2 3 2 3" xfId="29787"/>
    <cellStyle name="Normal 3 3 3 3 2 3 2 3 2" xfId="29788"/>
    <cellStyle name="Normal 3 3 3 3 2 3 2 4" xfId="29789"/>
    <cellStyle name="Normal 3 3 3 3 2 3 3" xfId="29790"/>
    <cellStyle name="Normal 3 3 3 3 2 3 3 2" xfId="29791"/>
    <cellStyle name="Normal 3 3 3 3 2 3 3 2 2" xfId="29792"/>
    <cellStyle name="Normal 3 3 3 3 2 3 3 3" xfId="29793"/>
    <cellStyle name="Normal 3 3 3 3 2 3 4" xfId="29794"/>
    <cellStyle name="Normal 3 3 3 3 2 3 4 2" xfId="29795"/>
    <cellStyle name="Normal 3 3 3 3 2 3 5" xfId="29796"/>
    <cellStyle name="Normal 3 3 3 3 2 4" xfId="29797"/>
    <cellStyle name="Normal 3 3 3 3 2 4 2" xfId="29798"/>
    <cellStyle name="Normal 3 3 3 3 2 4 2 2" xfId="29799"/>
    <cellStyle name="Normal 3 3 3 3 2 4 2 2 2" xfId="29800"/>
    <cellStyle name="Normal 3 3 3 3 2 4 2 3" xfId="29801"/>
    <cellStyle name="Normal 3 3 3 3 2 4 3" xfId="29802"/>
    <cellStyle name="Normal 3 3 3 3 2 4 3 2" xfId="29803"/>
    <cellStyle name="Normal 3 3 3 3 2 4 4" xfId="29804"/>
    <cellStyle name="Normal 3 3 3 3 2 5" xfId="29805"/>
    <cellStyle name="Normal 3 3 3 3 2 5 2" xfId="29806"/>
    <cellStyle name="Normal 3 3 3 3 2 5 2 2" xfId="29807"/>
    <cellStyle name="Normal 3 3 3 3 2 5 2 2 2" xfId="29808"/>
    <cellStyle name="Normal 3 3 3 3 2 5 2 3" xfId="29809"/>
    <cellStyle name="Normal 3 3 3 3 2 5 3" xfId="29810"/>
    <cellStyle name="Normal 3 3 3 3 2 5 3 2" xfId="29811"/>
    <cellStyle name="Normal 3 3 3 3 2 5 4" xfId="29812"/>
    <cellStyle name="Normal 3 3 3 3 2 6" xfId="29813"/>
    <cellStyle name="Normal 3 3 3 3 2 6 2" xfId="29814"/>
    <cellStyle name="Normal 3 3 3 3 2 6 2 2" xfId="29815"/>
    <cellStyle name="Normal 3 3 3 3 2 6 3" xfId="29816"/>
    <cellStyle name="Normal 3 3 3 3 2 7" xfId="29817"/>
    <cellStyle name="Normal 3 3 3 3 2 7 2" xfId="29818"/>
    <cellStyle name="Normal 3 3 3 3 2 8" xfId="29819"/>
    <cellStyle name="Normal 3 3 3 3 2 8 2" xfId="29820"/>
    <cellStyle name="Normal 3 3 3 3 2 9" xfId="29821"/>
    <cellStyle name="Normal 3 3 3 3 3" xfId="29822"/>
    <cellStyle name="Normal 3 3 3 3 3 2" xfId="29823"/>
    <cellStyle name="Normal 3 3 3 3 3 2 2" xfId="29824"/>
    <cellStyle name="Normal 3 3 3 3 3 2 2 2" xfId="29825"/>
    <cellStyle name="Normal 3 3 3 3 3 2 2 2 2" xfId="29826"/>
    <cellStyle name="Normal 3 3 3 3 3 2 2 2 2 2" xfId="29827"/>
    <cellStyle name="Normal 3 3 3 3 3 2 2 2 3" xfId="29828"/>
    <cellStyle name="Normal 3 3 3 3 3 2 2 3" xfId="29829"/>
    <cellStyle name="Normal 3 3 3 3 3 2 2 3 2" xfId="29830"/>
    <cellStyle name="Normal 3 3 3 3 3 2 2 4" xfId="29831"/>
    <cellStyle name="Normal 3 3 3 3 3 2 3" xfId="29832"/>
    <cellStyle name="Normal 3 3 3 3 3 2 3 2" xfId="29833"/>
    <cellStyle name="Normal 3 3 3 3 3 2 3 2 2" xfId="29834"/>
    <cellStyle name="Normal 3 3 3 3 3 2 3 3" xfId="29835"/>
    <cellStyle name="Normal 3 3 3 3 3 2 4" xfId="29836"/>
    <cellStyle name="Normal 3 3 3 3 3 2 4 2" xfId="29837"/>
    <cellStyle name="Normal 3 3 3 3 3 2 5" xfId="29838"/>
    <cellStyle name="Normal 3 3 3 3 3 3" xfId="29839"/>
    <cellStyle name="Normal 3 3 3 3 3 3 2" xfId="29840"/>
    <cellStyle name="Normal 3 3 3 3 3 3 2 2" xfId="29841"/>
    <cellStyle name="Normal 3 3 3 3 3 3 2 2 2" xfId="29842"/>
    <cellStyle name="Normal 3 3 3 3 3 3 2 3" xfId="29843"/>
    <cellStyle name="Normal 3 3 3 3 3 3 3" xfId="29844"/>
    <cellStyle name="Normal 3 3 3 3 3 3 3 2" xfId="29845"/>
    <cellStyle name="Normal 3 3 3 3 3 3 4" xfId="29846"/>
    <cellStyle name="Normal 3 3 3 3 3 4" xfId="29847"/>
    <cellStyle name="Normal 3 3 3 3 3 4 2" xfId="29848"/>
    <cellStyle name="Normal 3 3 3 3 3 4 2 2" xfId="29849"/>
    <cellStyle name="Normal 3 3 3 3 3 4 2 2 2" xfId="29850"/>
    <cellStyle name="Normal 3 3 3 3 3 4 2 3" xfId="29851"/>
    <cellStyle name="Normal 3 3 3 3 3 4 3" xfId="29852"/>
    <cellStyle name="Normal 3 3 3 3 3 4 3 2" xfId="29853"/>
    <cellStyle name="Normal 3 3 3 3 3 4 4" xfId="29854"/>
    <cellStyle name="Normal 3 3 3 3 3 5" xfId="29855"/>
    <cellStyle name="Normal 3 3 3 3 3 5 2" xfId="29856"/>
    <cellStyle name="Normal 3 3 3 3 3 5 2 2" xfId="29857"/>
    <cellStyle name="Normal 3 3 3 3 3 5 3" xfId="29858"/>
    <cellStyle name="Normal 3 3 3 3 3 6" xfId="29859"/>
    <cellStyle name="Normal 3 3 3 3 3 6 2" xfId="29860"/>
    <cellStyle name="Normal 3 3 3 3 3 7" xfId="29861"/>
    <cellStyle name="Normal 3 3 3 3 3 7 2" xfId="29862"/>
    <cellStyle name="Normal 3 3 3 3 3 8" xfId="29863"/>
    <cellStyle name="Normal 3 3 3 3 4" xfId="29864"/>
    <cellStyle name="Normal 3 3 3 3 4 2" xfId="29865"/>
    <cellStyle name="Normal 3 3 3 3 4 2 2" xfId="29866"/>
    <cellStyle name="Normal 3 3 3 3 4 2 2 2" xfId="29867"/>
    <cellStyle name="Normal 3 3 3 3 4 2 2 2 2" xfId="29868"/>
    <cellStyle name="Normal 3 3 3 3 4 2 2 3" xfId="29869"/>
    <cellStyle name="Normal 3 3 3 3 4 2 3" xfId="29870"/>
    <cellStyle name="Normal 3 3 3 3 4 2 3 2" xfId="29871"/>
    <cellStyle name="Normal 3 3 3 3 4 2 4" xfId="29872"/>
    <cellStyle name="Normal 3 3 3 3 4 3" xfId="29873"/>
    <cellStyle name="Normal 3 3 3 3 4 3 2" xfId="29874"/>
    <cellStyle name="Normal 3 3 3 3 4 3 2 2" xfId="29875"/>
    <cellStyle name="Normal 3 3 3 3 4 3 3" xfId="29876"/>
    <cellStyle name="Normal 3 3 3 3 4 4" xfId="29877"/>
    <cellStyle name="Normal 3 3 3 3 4 4 2" xfId="29878"/>
    <cellStyle name="Normal 3 3 3 3 4 5" xfId="29879"/>
    <cellStyle name="Normal 3 3 3 3 5" xfId="29880"/>
    <cellStyle name="Normal 3 3 3 3 5 2" xfId="29881"/>
    <cellStyle name="Normal 3 3 3 3 5 2 2" xfId="29882"/>
    <cellStyle name="Normal 3 3 3 3 5 2 2 2" xfId="29883"/>
    <cellStyle name="Normal 3 3 3 3 5 2 3" xfId="29884"/>
    <cellStyle name="Normal 3 3 3 3 5 3" xfId="29885"/>
    <cellStyle name="Normal 3 3 3 3 5 3 2" xfId="29886"/>
    <cellStyle name="Normal 3 3 3 3 5 4" xfId="29887"/>
    <cellStyle name="Normal 3 3 3 3 6" xfId="29888"/>
    <cellStyle name="Normal 3 3 3 3 6 2" xfId="29889"/>
    <cellStyle name="Normal 3 3 3 3 6 2 2" xfId="29890"/>
    <cellStyle name="Normal 3 3 3 3 6 2 2 2" xfId="29891"/>
    <cellStyle name="Normal 3 3 3 3 6 2 3" xfId="29892"/>
    <cellStyle name="Normal 3 3 3 3 6 3" xfId="29893"/>
    <cellStyle name="Normal 3 3 3 3 6 3 2" xfId="29894"/>
    <cellStyle name="Normal 3 3 3 3 6 4" xfId="29895"/>
    <cellStyle name="Normal 3 3 3 3 7" xfId="29896"/>
    <cellStyle name="Normal 3 3 3 3 7 2" xfId="29897"/>
    <cellStyle name="Normal 3 3 3 3 7 2 2" xfId="29898"/>
    <cellStyle name="Normal 3 3 3 3 7 3" xfId="29899"/>
    <cellStyle name="Normal 3 3 3 3 8" xfId="29900"/>
    <cellStyle name="Normal 3 3 3 3 8 2" xfId="29901"/>
    <cellStyle name="Normal 3 3 3 3 9" xfId="29902"/>
    <cellStyle name="Normal 3 3 3 3 9 2" xfId="29903"/>
    <cellStyle name="Normal 3 3 3 4" xfId="29904"/>
    <cellStyle name="Normal 3 3 3 4 10" xfId="29905"/>
    <cellStyle name="Normal 3 3 3 4 11" xfId="29906"/>
    <cellStyle name="Normal 3 3 3 4 2" xfId="29907"/>
    <cellStyle name="Normal 3 3 3 4 2 10" xfId="29908"/>
    <cellStyle name="Normal 3 3 3 4 2 2" xfId="29909"/>
    <cellStyle name="Normal 3 3 3 4 2 2 2" xfId="29910"/>
    <cellStyle name="Normal 3 3 3 4 2 2 2 2" xfId="29911"/>
    <cellStyle name="Normal 3 3 3 4 2 2 2 2 2" xfId="29912"/>
    <cellStyle name="Normal 3 3 3 4 2 2 2 2 2 2" xfId="29913"/>
    <cellStyle name="Normal 3 3 3 4 2 2 2 2 2 2 2" xfId="29914"/>
    <cellStyle name="Normal 3 3 3 4 2 2 2 2 2 3" xfId="29915"/>
    <cellStyle name="Normal 3 3 3 4 2 2 2 2 3" xfId="29916"/>
    <cellStyle name="Normal 3 3 3 4 2 2 2 2 3 2" xfId="29917"/>
    <cellStyle name="Normal 3 3 3 4 2 2 2 2 4" xfId="29918"/>
    <cellStyle name="Normal 3 3 3 4 2 2 2 3" xfId="29919"/>
    <cellStyle name="Normal 3 3 3 4 2 2 2 3 2" xfId="29920"/>
    <cellStyle name="Normal 3 3 3 4 2 2 2 3 2 2" xfId="29921"/>
    <cellStyle name="Normal 3 3 3 4 2 2 2 3 3" xfId="29922"/>
    <cellStyle name="Normal 3 3 3 4 2 2 2 4" xfId="29923"/>
    <cellStyle name="Normal 3 3 3 4 2 2 2 4 2" xfId="29924"/>
    <cellStyle name="Normal 3 3 3 4 2 2 2 5" xfId="29925"/>
    <cellStyle name="Normal 3 3 3 4 2 2 3" xfId="29926"/>
    <cellStyle name="Normal 3 3 3 4 2 2 3 2" xfId="29927"/>
    <cellStyle name="Normal 3 3 3 4 2 2 3 2 2" xfId="29928"/>
    <cellStyle name="Normal 3 3 3 4 2 2 3 2 2 2" xfId="29929"/>
    <cellStyle name="Normal 3 3 3 4 2 2 3 2 3" xfId="29930"/>
    <cellStyle name="Normal 3 3 3 4 2 2 3 3" xfId="29931"/>
    <cellStyle name="Normal 3 3 3 4 2 2 3 3 2" xfId="29932"/>
    <cellStyle name="Normal 3 3 3 4 2 2 3 4" xfId="29933"/>
    <cellStyle name="Normal 3 3 3 4 2 2 4" xfId="29934"/>
    <cellStyle name="Normal 3 3 3 4 2 2 4 2" xfId="29935"/>
    <cellStyle name="Normal 3 3 3 4 2 2 4 2 2" xfId="29936"/>
    <cellStyle name="Normal 3 3 3 4 2 2 4 2 2 2" xfId="29937"/>
    <cellStyle name="Normal 3 3 3 4 2 2 4 2 3" xfId="29938"/>
    <cellStyle name="Normal 3 3 3 4 2 2 4 3" xfId="29939"/>
    <cellStyle name="Normal 3 3 3 4 2 2 4 3 2" xfId="29940"/>
    <cellStyle name="Normal 3 3 3 4 2 2 4 4" xfId="29941"/>
    <cellStyle name="Normal 3 3 3 4 2 2 5" xfId="29942"/>
    <cellStyle name="Normal 3 3 3 4 2 2 5 2" xfId="29943"/>
    <cellStyle name="Normal 3 3 3 4 2 2 5 2 2" xfId="29944"/>
    <cellStyle name="Normal 3 3 3 4 2 2 5 3" xfId="29945"/>
    <cellStyle name="Normal 3 3 3 4 2 2 6" xfId="29946"/>
    <cellStyle name="Normal 3 3 3 4 2 2 6 2" xfId="29947"/>
    <cellStyle name="Normal 3 3 3 4 2 2 7" xfId="29948"/>
    <cellStyle name="Normal 3 3 3 4 2 2 7 2" xfId="29949"/>
    <cellStyle name="Normal 3 3 3 4 2 2 8" xfId="29950"/>
    <cellStyle name="Normal 3 3 3 4 2 3" xfId="29951"/>
    <cellStyle name="Normal 3 3 3 4 2 3 2" xfId="29952"/>
    <cellStyle name="Normal 3 3 3 4 2 3 2 2" xfId="29953"/>
    <cellStyle name="Normal 3 3 3 4 2 3 2 2 2" xfId="29954"/>
    <cellStyle name="Normal 3 3 3 4 2 3 2 2 2 2" xfId="29955"/>
    <cellStyle name="Normal 3 3 3 4 2 3 2 2 3" xfId="29956"/>
    <cellStyle name="Normal 3 3 3 4 2 3 2 3" xfId="29957"/>
    <cellStyle name="Normal 3 3 3 4 2 3 2 3 2" xfId="29958"/>
    <cellStyle name="Normal 3 3 3 4 2 3 2 4" xfId="29959"/>
    <cellStyle name="Normal 3 3 3 4 2 3 3" xfId="29960"/>
    <cellStyle name="Normal 3 3 3 4 2 3 3 2" xfId="29961"/>
    <cellStyle name="Normal 3 3 3 4 2 3 3 2 2" xfId="29962"/>
    <cellStyle name="Normal 3 3 3 4 2 3 3 3" xfId="29963"/>
    <cellStyle name="Normal 3 3 3 4 2 3 4" xfId="29964"/>
    <cellStyle name="Normal 3 3 3 4 2 3 4 2" xfId="29965"/>
    <cellStyle name="Normal 3 3 3 4 2 3 5" xfId="29966"/>
    <cellStyle name="Normal 3 3 3 4 2 4" xfId="29967"/>
    <cellStyle name="Normal 3 3 3 4 2 4 2" xfId="29968"/>
    <cellStyle name="Normal 3 3 3 4 2 4 2 2" xfId="29969"/>
    <cellStyle name="Normal 3 3 3 4 2 4 2 2 2" xfId="29970"/>
    <cellStyle name="Normal 3 3 3 4 2 4 2 3" xfId="29971"/>
    <cellStyle name="Normal 3 3 3 4 2 4 3" xfId="29972"/>
    <cellStyle name="Normal 3 3 3 4 2 4 3 2" xfId="29973"/>
    <cellStyle name="Normal 3 3 3 4 2 4 4" xfId="29974"/>
    <cellStyle name="Normal 3 3 3 4 2 5" xfId="29975"/>
    <cellStyle name="Normal 3 3 3 4 2 5 2" xfId="29976"/>
    <cellStyle name="Normal 3 3 3 4 2 5 2 2" xfId="29977"/>
    <cellStyle name="Normal 3 3 3 4 2 5 2 2 2" xfId="29978"/>
    <cellStyle name="Normal 3 3 3 4 2 5 2 3" xfId="29979"/>
    <cellStyle name="Normal 3 3 3 4 2 5 3" xfId="29980"/>
    <cellStyle name="Normal 3 3 3 4 2 5 3 2" xfId="29981"/>
    <cellStyle name="Normal 3 3 3 4 2 5 4" xfId="29982"/>
    <cellStyle name="Normal 3 3 3 4 2 6" xfId="29983"/>
    <cellStyle name="Normal 3 3 3 4 2 6 2" xfId="29984"/>
    <cellStyle name="Normal 3 3 3 4 2 6 2 2" xfId="29985"/>
    <cellStyle name="Normal 3 3 3 4 2 6 3" xfId="29986"/>
    <cellStyle name="Normal 3 3 3 4 2 7" xfId="29987"/>
    <cellStyle name="Normal 3 3 3 4 2 7 2" xfId="29988"/>
    <cellStyle name="Normal 3 3 3 4 2 8" xfId="29989"/>
    <cellStyle name="Normal 3 3 3 4 2 8 2" xfId="29990"/>
    <cellStyle name="Normal 3 3 3 4 2 9" xfId="29991"/>
    <cellStyle name="Normal 3 3 3 4 3" xfId="29992"/>
    <cellStyle name="Normal 3 3 3 4 3 2" xfId="29993"/>
    <cellStyle name="Normal 3 3 3 4 3 2 2" xfId="29994"/>
    <cellStyle name="Normal 3 3 3 4 3 2 2 2" xfId="29995"/>
    <cellStyle name="Normal 3 3 3 4 3 2 2 2 2" xfId="29996"/>
    <cellStyle name="Normal 3 3 3 4 3 2 2 2 2 2" xfId="29997"/>
    <cellStyle name="Normal 3 3 3 4 3 2 2 2 3" xfId="29998"/>
    <cellStyle name="Normal 3 3 3 4 3 2 2 3" xfId="29999"/>
    <cellStyle name="Normal 3 3 3 4 3 2 2 3 2" xfId="30000"/>
    <cellStyle name="Normal 3 3 3 4 3 2 2 4" xfId="30001"/>
    <cellStyle name="Normal 3 3 3 4 3 2 3" xfId="30002"/>
    <cellStyle name="Normal 3 3 3 4 3 2 3 2" xfId="30003"/>
    <cellStyle name="Normal 3 3 3 4 3 2 3 2 2" xfId="30004"/>
    <cellStyle name="Normal 3 3 3 4 3 2 3 3" xfId="30005"/>
    <cellStyle name="Normal 3 3 3 4 3 2 4" xfId="30006"/>
    <cellStyle name="Normal 3 3 3 4 3 2 4 2" xfId="30007"/>
    <cellStyle name="Normal 3 3 3 4 3 2 5" xfId="30008"/>
    <cellStyle name="Normal 3 3 3 4 3 3" xfId="30009"/>
    <cellStyle name="Normal 3 3 3 4 3 3 2" xfId="30010"/>
    <cellStyle name="Normal 3 3 3 4 3 3 2 2" xfId="30011"/>
    <cellStyle name="Normal 3 3 3 4 3 3 2 2 2" xfId="30012"/>
    <cellStyle name="Normal 3 3 3 4 3 3 2 3" xfId="30013"/>
    <cellStyle name="Normal 3 3 3 4 3 3 3" xfId="30014"/>
    <cellStyle name="Normal 3 3 3 4 3 3 3 2" xfId="30015"/>
    <cellStyle name="Normal 3 3 3 4 3 3 4" xfId="30016"/>
    <cellStyle name="Normal 3 3 3 4 3 4" xfId="30017"/>
    <cellStyle name="Normal 3 3 3 4 3 4 2" xfId="30018"/>
    <cellStyle name="Normal 3 3 3 4 3 4 2 2" xfId="30019"/>
    <cellStyle name="Normal 3 3 3 4 3 4 2 2 2" xfId="30020"/>
    <cellStyle name="Normal 3 3 3 4 3 4 2 3" xfId="30021"/>
    <cellStyle name="Normal 3 3 3 4 3 4 3" xfId="30022"/>
    <cellStyle name="Normal 3 3 3 4 3 4 3 2" xfId="30023"/>
    <cellStyle name="Normal 3 3 3 4 3 4 4" xfId="30024"/>
    <cellStyle name="Normal 3 3 3 4 3 5" xfId="30025"/>
    <cellStyle name="Normal 3 3 3 4 3 5 2" xfId="30026"/>
    <cellStyle name="Normal 3 3 3 4 3 5 2 2" xfId="30027"/>
    <cellStyle name="Normal 3 3 3 4 3 5 3" xfId="30028"/>
    <cellStyle name="Normal 3 3 3 4 3 6" xfId="30029"/>
    <cellStyle name="Normal 3 3 3 4 3 6 2" xfId="30030"/>
    <cellStyle name="Normal 3 3 3 4 3 7" xfId="30031"/>
    <cellStyle name="Normal 3 3 3 4 3 7 2" xfId="30032"/>
    <cellStyle name="Normal 3 3 3 4 3 8" xfId="30033"/>
    <cellStyle name="Normal 3 3 3 4 4" xfId="30034"/>
    <cellStyle name="Normal 3 3 3 4 4 2" xfId="30035"/>
    <cellStyle name="Normal 3 3 3 4 4 2 2" xfId="30036"/>
    <cellStyle name="Normal 3 3 3 4 4 2 2 2" xfId="30037"/>
    <cellStyle name="Normal 3 3 3 4 4 2 2 2 2" xfId="30038"/>
    <cellStyle name="Normal 3 3 3 4 4 2 2 3" xfId="30039"/>
    <cellStyle name="Normal 3 3 3 4 4 2 3" xfId="30040"/>
    <cellStyle name="Normal 3 3 3 4 4 2 3 2" xfId="30041"/>
    <cellStyle name="Normal 3 3 3 4 4 2 4" xfId="30042"/>
    <cellStyle name="Normal 3 3 3 4 4 3" xfId="30043"/>
    <cellStyle name="Normal 3 3 3 4 4 3 2" xfId="30044"/>
    <cellStyle name="Normal 3 3 3 4 4 3 2 2" xfId="30045"/>
    <cellStyle name="Normal 3 3 3 4 4 3 3" xfId="30046"/>
    <cellStyle name="Normal 3 3 3 4 4 4" xfId="30047"/>
    <cellStyle name="Normal 3 3 3 4 4 4 2" xfId="30048"/>
    <cellStyle name="Normal 3 3 3 4 4 5" xfId="30049"/>
    <cellStyle name="Normal 3 3 3 4 5" xfId="30050"/>
    <cellStyle name="Normal 3 3 3 4 5 2" xfId="30051"/>
    <cellStyle name="Normal 3 3 3 4 5 2 2" xfId="30052"/>
    <cellStyle name="Normal 3 3 3 4 5 2 2 2" xfId="30053"/>
    <cellStyle name="Normal 3 3 3 4 5 2 3" xfId="30054"/>
    <cellStyle name="Normal 3 3 3 4 5 3" xfId="30055"/>
    <cellStyle name="Normal 3 3 3 4 5 3 2" xfId="30056"/>
    <cellStyle name="Normal 3 3 3 4 5 4" xfId="30057"/>
    <cellStyle name="Normal 3 3 3 4 6" xfId="30058"/>
    <cellStyle name="Normal 3 3 3 4 6 2" xfId="30059"/>
    <cellStyle name="Normal 3 3 3 4 6 2 2" xfId="30060"/>
    <cellStyle name="Normal 3 3 3 4 6 2 2 2" xfId="30061"/>
    <cellStyle name="Normal 3 3 3 4 6 2 3" xfId="30062"/>
    <cellStyle name="Normal 3 3 3 4 6 3" xfId="30063"/>
    <cellStyle name="Normal 3 3 3 4 6 3 2" xfId="30064"/>
    <cellStyle name="Normal 3 3 3 4 6 4" xfId="30065"/>
    <cellStyle name="Normal 3 3 3 4 7" xfId="30066"/>
    <cellStyle name="Normal 3 3 3 4 7 2" xfId="30067"/>
    <cellStyle name="Normal 3 3 3 4 7 2 2" xfId="30068"/>
    <cellStyle name="Normal 3 3 3 4 7 3" xfId="30069"/>
    <cellStyle name="Normal 3 3 3 4 8" xfId="30070"/>
    <cellStyle name="Normal 3 3 3 4 8 2" xfId="30071"/>
    <cellStyle name="Normal 3 3 3 4 9" xfId="30072"/>
    <cellStyle name="Normal 3 3 3 4 9 2" xfId="30073"/>
    <cellStyle name="Normal 3 3 3 5" xfId="30074"/>
    <cellStyle name="Normal 3 3 3 5 10" xfId="30075"/>
    <cellStyle name="Normal 3 3 3 5 11" xfId="30076"/>
    <cellStyle name="Normal 3 3 3 5 2" xfId="30077"/>
    <cellStyle name="Normal 3 3 3 5 2 2" xfId="30078"/>
    <cellStyle name="Normal 3 3 3 5 2 2 2" xfId="30079"/>
    <cellStyle name="Normal 3 3 3 5 2 2 2 2" xfId="30080"/>
    <cellStyle name="Normal 3 3 3 5 2 2 2 2 2" xfId="30081"/>
    <cellStyle name="Normal 3 3 3 5 2 2 2 2 2 2" xfId="30082"/>
    <cellStyle name="Normal 3 3 3 5 2 2 2 2 2 2 2" xfId="30083"/>
    <cellStyle name="Normal 3 3 3 5 2 2 2 2 2 3" xfId="30084"/>
    <cellStyle name="Normal 3 3 3 5 2 2 2 2 3" xfId="30085"/>
    <cellStyle name="Normal 3 3 3 5 2 2 2 2 3 2" xfId="30086"/>
    <cellStyle name="Normal 3 3 3 5 2 2 2 2 4" xfId="30087"/>
    <cellStyle name="Normal 3 3 3 5 2 2 2 3" xfId="30088"/>
    <cellStyle name="Normal 3 3 3 5 2 2 2 3 2" xfId="30089"/>
    <cellStyle name="Normal 3 3 3 5 2 2 2 3 2 2" xfId="30090"/>
    <cellStyle name="Normal 3 3 3 5 2 2 2 3 3" xfId="30091"/>
    <cellStyle name="Normal 3 3 3 5 2 2 2 4" xfId="30092"/>
    <cellStyle name="Normal 3 3 3 5 2 2 2 4 2" xfId="30093"/>
    <cellStyle name="Normal 3 3 3 5 2 2 2 5" xfId="30094"/>
    <cellStyle name="Normal 3 3 3 5 2 2 3" xfId="30095"/>
    <cellStyle name="Normal 3 3 3 5 2 2 3 2" xfId="30096"/>
    <cellStyle name="Normal 3 3 3 5 2 2 3 2 2" xfId="30097"/>
    <cellStyle name="Normal 3 3 3 5 2 2 3 2 2 2" xfId="30098"/>
    <cellStyle name="Normal 3 3 3 5 2 2 3 2 3" xfId="30099"/>
    <cellStyle name="Normal 3 3 3 5 2 2 3 3" xfId="30100"/>
    <cellStyle name="Normal 3 3 3 5 2 2 3 3 2" xfId="30101"/>
    <cellStyle name="Normal 3 3 3 5 2 2 3 4" xfId="30102"/>
    <cellStyle name="Normal 3 3 3 5 2 2 4" xfId="30103"/>
    <cellStyle name="Normal 3 3 3 5 2 2 4 2" xfId="30104"/>
    <cellStyle name="Normal 3 3 3 5 2 2 4 2 2" xfId="30105"/>
    <cellStyle name="Normal 3 3 3 5 2 2 4 2 2 2" xfId="30106"/>
    <cellStyle name="Normal 3 3 3 5 2 2 4 2 3" xfId="30107"/>
    <cellStyle name="Normal 3 3 3 5 2 2 4 3" xfId="30108"/>
    <cellStyle name="Normal 3 3 3 5 2 2 4 3 2" xfId="30109"/>
    <cellStyle name="Normal 3 3 3 5 2 2 4 4" xfId="30110"/>
    <cellStyle name="Normal 3 3 3 5 2 2 5" xfId="30111"/>
    <cellStyle name="Normal 3 3 3 5 2 2 5 2" xfId="30112"/>
    <cellStyle name="Normal 3 3 3 5 2 2 5 2 2" xfId="30113"/>
    <cellStyle name="Normal 3 3 3 5 2 2 5 3" xfId="30114"/>
    <cellStyle name="Normal 3 3 3 5 2 2 6" xfId="30115"/>
    <cellStyle name="Normal 3 3 3 5 2 2 6 2" xfId="30116"/>
    <cellStyle name="Normal 3 3 3 5 2 2 7" xfId="30117"/>
    <cellStyle name="Normal 3 3 3 5 2 2 7 2" xfId="30118"/>
    <cellStyle name="Normal 3 3 3 5 2 2 8" xfId="30119"/>
    <cellStyle name="Normal 3 3 3 5 2 3" xfId="30120"/>
    <cellStyle name="Normal 3 3 3 5 2 3 2" xfId="30121"/>
    <cellStyle name="Normal 3 3 3 5 2 3 2 2" xfId="30122"/>
    <cellStyle name="Normal 3 3 3 5 2 3 2 2 2" xfId="30123"/>
    <cellStyle name="Normal 3 3 3 5 2 3 2 2 2 2" xfId="30124"/>
    <cellStyle name="Normal 3 3 3 5 2 3 2 2 3" xfId="30125"/>
    <cellStyle name="Normal 3 3 3 5 2 3 2 3" xfId="30126"/>
    <cellStyle name="Normal 3 3 3 5 2 3 2 3 2" xfId="30127"/>
    <cellStyle name="Normal 3 3 3 5 2 3 2 4" xfId="30128"/>
    <cellStyle name="Normal 3 3 3 5 2 3 3" xfId="30129"/>
    <cellStyle name="Normal 3 3 3 5 2 3 3 2" xfId="30130"/>
    <cellStyle name="Normal 3 3 3 5 2 3 3 2 2" xfId="30131"/>
    <cellStyle name="Normal 3 3 3 5 2 3 3 3" xfId="30132"/>
    <cellStyle name="Normal 3 3 3 5 2 3 4" xfId="30133"/>
    <cellStyle name="Normal 3 3 3 5 2 3 4 2" xfId="30134"/>
    <cellStyle name="Normal 3 3 3 5 2 3 5" xfId="30135"/>
    <cellStyle name="Normal 3 3 3 5 2 4" xfId="30136"/>
    <cellStyle name="Normal 3 3 3 5 2 4 2" xfId="30137"/>
    <cellStyle name="Normal 3 3 3 5 2 4 2 2" xfId="30138"/>
    <cellStyle name="Normal 3 3 3 5 2 4 2 2 2" xfId="30139"/>
    <cellStyle name="Normal 3 3 3 5 2 4 2 3" xfId="30140"/>
    <cellStyle name="Normal 3 3 3 5 2 4 3" xfId="30141"/>
    <cellStyle name="Normal 3 3 3 5 2 4 3 2" xfId="30142"/>
    <cellStyle name="Normal 3 3 3 5 2 4 4" xfId="30143"/>
    <cellStyle name="Normal 3 3 3 5 2 5" xfId="30144"/>
    <cellStyle name="Normal 3 3 3 5 2 5 2" xfId="30145"/>
    <cellStyle name="Normal 3 3 3 5 2 5 2 2" xfId="30146"/>
    <cellStyle name="Normal 3 3 3 5 2 5 2 2 2" xfId="30147"/>
    <cellStyle name="Normal 3 3 3 5 2 5 2 3" xfId="30148"/>
    <cellStyle name="Normal 3 3 3 5 2 5 3" xfId="30149"/>
    <cellStyle name="Normal 3 3 3 5 2 5 3 2" xfId="30150"/>
    <cellStyle name="Normal 3 3 3 5 2 5 4" xfId="30151"/>
    <cellStyle name="Normal 3 3 3 5 2 6" xfId="30152"/>
    <cellStyle name="Normal 3 3 3 5 2 6 2" xfId="30153"/>
    <cellStyle name="Normal 3 3 3 5 2 6 2 2" xfId="30154"/>
    <cellStyle name="Normal 3 3 3 5 2 6 3" xfId="30155"/>
    <cellStyle name="Normal 3 3 3 5 2 7" xfId="30156"/>
    <cellStyle name="Normal 3 3 3 5 2 7 2" xfId="30157"/>
    <cellStyle name="Normal 3 3 3 5 2 8" xfId="30158"/>
    <cellStyle name="Normal 3 3 3 5 2 8 2" xfId="30159"/>
    <cellStyle name="Normal 3 3 3 5 2 9" xfId="30160"/>
    <cellStyle name="Normal 3 3 3 5 3" xfId="30161"/>
    <cellStyle name="Normal 3 3 3 5 3 2" xfId="30162"/>
    <cellStyle name="Normal 3 3 3 5 3 2 2" xfId="30163"/>
    <cellStyle name="Normal 3 3 3 5 3 2 2 2" xfId="30164"/>
    <cellStyle name="Normal 3 3 3 5 3 2 2 2 2" xfId="30165"/>
    <cellStyle name="Normal 3 3 3 5 3 2 2 2 2 2" xfId="30166"/>
    <cellStyle name="Normal 3 3 3 5 3 2 2 2 3" xfId="30167"/>
    <cellStyle name="Normal 3 3 3 5 3 2 2 3" xfId="30168"/>
    <cellStyle name="Normal 3 3 3 5 3 2 2 3 2" xfId="30169"/>
    <cellStyle name="Normal 3 3 3 5 3 2 2 4" xfId="30170"/>
    <cellStyle name="Normal 3 3 3 5 3 2 3" xfId="30171"/>
    <cellStyle name="Normal 3 3 3 5 3 2 3 2" xfId="30172"/>
    <cellStyle name="Normal 3 3 3 5 3 2 3 2 2" xfId="30173"/>
    <cellStyle name="Normal 3 3 3 5 3 2 3 3" xfId="30174"/>
    <cellStyle name="Normal 3 3 3 5 3 2 4" xfId="30175"/>
    <cellStyle name="Normal 3 3 3 5 3 2 4 2" xfId="30176"/>
    <cellStyle name="Normal 3 3 3 5 3 2 5" xfId="30177"/>
    <cellStyle name="Normal 3 3 3 5 3 3" xfId="30178"/>
    <cellStyle name="Normal 3 3 3 5 3 3 2" xfId="30179"/>
    <cellStyle name="Normal 3 3 3 5 3 3 2 2" xfId="30180"/>
    <cellStyle name="Normal 3 3 3 5 3 3 2 2 2" xfId="30181"/>
    <cellStyle name="Normal 3 3 3 5 3 3 2 3" xfId="30182"/>
    <cellStyle name="Normal 3 3 3 5 3 3 3" xfId="30183"/>
    <cellStyle name="Normal 3 3 3 5 3 3 3 2" xfId="30184"/>
    <cellStyle name="Normal 3 3 3 5 3 3 4" xfId="30185"/>
    <cellStyle name="Normal 3 3 3 5 3 4" xfId="30186"/>
    <cellStyle name="Normal 3 3 3 5 3 4 2" xfId="30187"/>
    <cellStyle name="Normal 3 3 3 5 3 4 2 2" xfId="30188"/>
    <cellStyle name="Normal 3 3 3 5 3 4 2 2 2" xfId="30189"/>
    <cellStyle name="Normal 3 3 3 5 3 4 2 3" xfId="30190"/>
    <cellStyle name="Normal 3 3 3 5 3 4 3" xfId="30191"/>
    <cellStyle name="Normal 3 3 3 5 3 4 3 2" xfId="30192"/>
    <cellStyle name="Normal 3 3 3 5 3 4 4" xfId="30193"/>
    <cellStyle name="Normal 3 3 3 5 3 5" xfId="30194"/>
    <cellStyle name="Normal 3 3 3 5 3 5 2" xfId="30195"/>
    <cellStyle name="Normal 3 3 3 5 3 5 2 2" xfId="30196"/>
    <cellStyle name="Normal 3 3 3 5 3 5 3" xfId="30197"/>
    <cellStyle name="Normal 3 3 3 5 3 6" xfId="30198"/>
    <cellStyle name="Normal 3 3 3 5 3 6 2" xfId="30199"/>
    <cellStyle name="Normal 3 3 3 5 3 7" xfId="30200"/>
    <cellStyle name="Normal 3 3 3 5 3 7 2" xfId="30201"/>
    <cellStyle name="Normal 3 3 3 5 3 8" xfId="30202"/>
    <cellStyle name="Normal 3 3 3 5 4" xfId="30203"/>
    <cellStyle name="Normal 3 3 3 5 4 2" xfId="30204"/>
    <cellStyle name="Normal 3 3 3 5 4 2 2" xfId="30205"/>
    <cellStyle name="Normal 3 3 3 5 4 2 2 2" xfId="30206"/>
    <cellStyle name="Normal 3 3 3 5 4 2 2 2 2" xfId="30207"/>
    <cellStyle name="Normal 3 3 3 5 4 2 2 3" xfId="30208"/>
    <cellStyle name="Normal 3 3 3 5 4 2 3" xfId="30209"/>
    <cellStyle name="Normal 3 3 3 5 4 2 3 2" xfId="30210"/>
    <cellStyle name="Normal 3 3 3 5 4 2 4" xfId="30211"/>
    <cellStyle name="Normal 3 3 3 5 4 3" xfId="30212"/>
    <cellStyle name="Normal 3 3 3 5 4 3 2" xfId="30213"/>
    <cellStyle name="Normal 3 3 3 5 4 3 2 2" xfId="30214"/>
    <cellStyle name="Normal 3 3 3 5 4 3 3" xfId="30215"/>
    <cellStyle name="Normal 3 3 3 5 4 4" xfId="30216"/>
    <cellStyle name="Normal 3 3 3 5 4 4 2" xfId="30217"/>
    <cellStyle name="Normal 3 3 3 5 4 5" xfId="30218"/>
    <cellStyle name="Normal 3 3 3 5 5" xfId="30219"/>
    <cellStyle name="Normal 3 3 3 5 5 2" xfId="30220"/>
    <cellStyle name="Normal 3 3 3 5 5 2 2" xfId="30221"/>
    <cellStyle name="Normal 3 3 3 5 5 2 2 2" xfId="30222"/>
    <cellStyle name="Normal 3 3 3 5 5 2 3" xfId="30223"/>
    <cellStyle name="Normal 3 3 3 5 5 3" xfId="30224"/>
    <cellStyle name="Normal 3 3 3 5 5 3 2" xfId="30225"/>
    <cellStyle name="Normal 3 3 3 5 5 4" xfId="30226"/>
    <cellStyle name="Normal 3 3 3 5 6" xfId="30227"/>
    <cellStyle name="Normal 3 3 3 5 6 2" xfId="30228"/>
    <cellStyle name="Normal 3 3 3 5 6 2 2" xfId="30229"/>
    <cellStyle name="Normal 3 3 3 5 6 2 2 2" xfId="30230"/>
    <cellStyle name="Normal 3 3 3 5 6 2 3" xfId="30231"/>
    <cellStyle name="Normal 3 3 3 5 6 3" xfId="30232"/>
    <cellStyle name="Normal 3 3 3 5 6 3 2" xfId="30233"/>
    <cellStyle name="Normal 3 3 3 5 6 4" xfId="30234"/>
    <cellStyle name="Normal 3 3 3 5 7" xfId="30235"/>
    <cellStyle name="Normal 3 3 3 5 7 2" xfId="30236"/>
    <cellStyle name="Normal 3 3 3 5 7 2 2" xfId="30237"/>
    <cellStyle name="Normal 3 3 3 5 7 3" xfId="30238"/>
    <cellStyle name="Normal 3 3 3 5 8" xfId="30239"/>
    <cellStyle name="Normal 3 3 3 5 8 2" xfId="30240"/>
    <cellStyle name="Normal 3 3 3 5 9" xfId="30241"/>
    <cellStyle name="Normal 3 3 3 5 9 2" xfId="30242"/>
    <cellStyle name="Normal 3 3 3 6" xfId="30243"/>
    <cellStyle name="Normal 3 3 3 6 2" xfId="30244"/>
    <cellStyle name="Normal 3 3 3 6 2 2" xfId="30245"/>
    <cellStyle name="Normal 3 3 3 6 2 2 2" xfId="30246"/>
    <cellStyle name="Normal 3 3 3 6 2 2 2 2" xfId="30247"/>
    <cellStyle name="Normal 3 3 3 6 2 2 2 2 2" xfId="30248"/>
    <cellStyle name="Normal 3 3 3 6 2 2 2 2 2 2" xfId="30249"/>
    <cellStyle name="Normal 3 3 3 6 2 2 2 2 3" xfId="30250"/>
    <cellStyle name="Normal 3 3 3 6 2 2 2 3" xfId="30251"/>
    <cellStyle name="Normal 3 3 3 6 2 2 2 3 2" xfId="30252"/>
    <cellStyle name="Normal 3 3 3 6 2 2 2 4" xfId="30253"/>
    <cellStyle name="Normal 3 3 3 6 2 2 3" xfId="30254"/>
    <cellStyle name="Normal 3 3 3 6 2 2 3 2" xfId="30255"/>
    <cellStyle name="Normal 3 3 3 6 2 2 3 2 2" xfId="30256"/>
    <cellStyle name="Normal 3 3 3 6 2 2 3 3" xfId="30257"/>
    <cellStyle name="Normal 3 3 3 6 2 2 4" xfId="30258"/>
    <cellStyle name="Normal 3 3 3 6 2 2 4 2" xfId="30259"/>
    <cellStyle name="Normal 3 3 3 6 2 2 5" xfId="30260"/>
    <cellStyle name="Normal 3 3 3 6 2 3" xfId="30261"/>
    <cellStyle name="Normal 3 3 3 6 2 3 2" xfId="30262"/>
    <cellStyle name="Normal 3 3 3 6 2 3 2 2" xfId="30263"/>
    <cellStyle name="Normal 3 3 3 6 2 3 2 2 2" xfId="30264"/>
    <cellStyle name="Normal 3 3 3 6 2 3 2 3" xfId="30265"/>
    <cellStyle name="Normal 3 3 3 6 2 3 3" xfId="30266"/>
    <cellStyle name="Normal 3 3 3 6 2 3 3 2" xfId="30267"/>
    <cellStyle name="Normal 3 3 3 6 2 3 4" xfId="30268"/>
    <cellStyle name="Normal 3 3 3 6 2 4" xfId="30269"/>
    <cellStyle name="Normal 3 3 3 6 2 4 2" xfId="30270"/>
    <cellStyle name="Normal 3 3 3 6 2 4 2 2" xfId="30271"/>
    <cellStyle name="Normal 3 3 3 6 2 4 2 2 2" xfId="30272"/>
    <cellStyle name="Normal 3 3 3 6 2 4 2 3" xfId="30273"/>
    <cellStyle name="Normal 3 3 3 6 2 4 3" xfId="30274"/>
    <cellStyle name="Normal 3 3 3 6 2 4 3 2" xfId="30275"/>
    <cellStyle name="Normal 3 3 3 6 2 4 4" xfId="30276"/>
    <cellStyle name="Normal 3 3 3 6 2 5" xfId="30277"/>
    <cellStyle name="Normal 3 3 3 6 2 5 2" xfId="30278"/>
    <cellStyle name="Normal 3 3 3 6 2 5 2 2" xfId="30279"/>
    <cellStyle name="Normal 3 3 3 6 2 5 3" xfId="30280"/>
    <cellStyle name="Normal 3 3 3 6 2 6" xfId="30281"/>
    <cellStyle name="Normal 3 3 3 6 2 6 2" xfId="30282"/>
    <cellStyle name="Normal 3 3 3 6 2 7" xfId="30283"/>
    <cellStyle name="Normal 3 3 3 6 2 7 2" xfId="30284"/>
    <cellStyle name="Normal 3 3 3 6 2 8" xfId="30285"/>
    <cellStyle name="Normal 3 3 3 6 3" xfId="30286"/>
    <cellStyle name="Normal 3 3 3 6 3 2" xfId="30287"/>
    <cellStyle name="Normal 3 3 3 6 3 2 2" xfId="30288"/>
    <cellStyle name="Normal 3 3 3 6 3 2 2 2" xfId="30289"/>
    <cellStyle name="Normal 3 3 3 6 3 2 2 2 2" xfId="30290"/>
    <cellStyle name="Normal 3 3 3 6 3 2 2 3" xfId="30291"/>
    <cellStyle name="Normal 3 3 3 6 3 2 3" xfId="30292"/>
    <cellStyle name="Normal 3 3 3 6 3 2 3 2" xfId="30293"/>
    <cellStyle name="Normal 3 3 3 6 3 2 4" xfId="30294"/>
    <cellStyle name="Normal 3 3 3 6 3 3" xfId="30295"/>
    <cellStyle name="Normal 3 3 3 6 3 3 2" xfId="30296"/>
    <cellStyle name="Normal 3 3 3 6 3 3 2 2" xfId="30297"/>
    <cellStyle name="Normal 3 3 3 6 3 3 3" xfId="30298"/>
    <cellStyle name="Normal 3 3 3 6 3 4" xfId="30299"/>
    <cellStyle name="Normal 3 3 3 6 3 4 2" xfId="30300"/>
    <cellStyle name="Normal 3 3 3 6 3 5" xfId="30301"/>
    <cellStyle name="Normal 3 3 3 6 4" xfId="30302"/>
    <cellStyle name="Normal 3 3 3 6 4 2" xfId="30303"/>
    <cellStyle name="Normal 3 3 3 6 4 2 2" xfId="30304"/>
    <cellStyle name="Normal 3 3 3 6 4 2 2 2" xfId="30305"/>
    <cellStyle name="Normal 3 3 3 6 4 2 3" xfId="30306"/>
    <cellStyle name="Normal 3 3 3 6 4 3" xfId="30307"/>
    <cellStyle name="Normal 3 3 3 6 4 3 2" xfId="30308"/>
    <cellStyle name="Normal 3 3 3 6 4 4" xfId="30309"/>
    <cellStyle name="Normal 3 3 3 6 5" xfId="30310"/>
    <cellStyle name="Normal 3 3 3 6 5 2" xfId="30311"/>
    <cellStyle name="Normal 3 3 3 6 5 2 2" xfId="30312"/>
    <cellStyle name="Normal 3 3 3 6 5 2 2 2" xfId="30313"/>
    <cellStyle name="Normal 3 3 3 6 5 2 3" xfId="30314"/>
    <cellStyle name="Normal 3 3 3 6 5 3" xfId="30315"/>
    <cellStyle name="Normal 3 3 3 6 5 3 2" xfId="30316"/>
    <cellStyle name="Normal 3 3 3 6 5 4" xfId="30317"/>
    <cellStyle name="Normal 3 3 3 6 6" xfId="30318"/>
    <cellStyle name="Normal 3 3 3 6 6 2" xfId="30319"/>
    <cellStyle name="Normal 3 3 3 6 6 2 2" xfId="30320"/>
    <cellStyle name="Normal 3 3 3 6 6 3" xfId="30321"/>
    <cellStyle name="Normal 3 3 3 6 7" xfId="30322"/>
    <cellStyle name="Normal 3 3 3 6 7 2" xfId="30323"/>
    <cellStyle name="Normal 3 3 3 6 8" xfId="30324"/>
    <cellStyle name="Normal 3 3 3 6 8 2" xfId="30325"/>
    <cellStyle name="Normal 3 3 3 6 9" xfId="30326"/>
    <cellStyle name="Normal 3 3 3 7" xfId="30327"/>
    <cellStyle name="Normal 3 3 3 7 2" xfId="30328"/>
    <cellStyle name="Normal 3 3 3 7 2 2" xfId="30329"/>
    <cellStyle name="Normal 3 3 3 7 2 2 2" xfId="30330"/>
    <cellStyle name="Normal 3 3 3 7 2 2 2 2" xfId="30331"/>
    <cellStyle name="Normal 3 3 3 7 2 2 2 2 2" xfId="30332"/>
    <cellStyle name="Normal 3 3 3 7 2 2 2 3" xfId="30333"/>
    <cellStyle name="Normal 3 3 3 7 2 2 3" xfId="30334"/>
    <cellStyle name="Normal 3 3 3 7 2 2 3 2" xfId="30335"/>
    <cellStyle name="Normal 3 3 3 7 2 2 4" xfId="30336"/>
    <cellStyle name="Normal 3 3 3 7 2 3" xfId="30337"/>
    <cellStyle name="Normal 3 3 3 7 2 3 2" xfId="30338"/>
    <cellStyle name="Normal 3 3 3 7 2 3 2 2" xfId="30339"/>
    <cellStyle name="Normal 3 3 3 7 2 3 3" xfId="30340"/>
    <cellStyle name="Normal 3 3 3 7 2 4" xfId="30341"/>
    <cellStyle name="Normal 3 3 3 7 2 4 2" xfId="30342"/>
    <cellStyle name="Normal 3 3 3 7 2 5" xfId="30343"/>
    <cellStyle name="Normal 3 3 3 7 3" xfId="30344"/>
    <cellStyle name="Normal 3 3 3 7 3 2" xfId="30345"/>
    <cellStyle name="Normal 3 3 3 7 3 2 2" xfId="30346"/>
    <cellStyle name="Normal 3 3 3 7 3 2 2 2" xfId="30347"/>
    <cellStyle name="Normal 3 3 3 7 3 2 3" xfId="30348"/>
    <cellStyle name="Normal 3 3 3 7 3 3" xfId="30349"/>
    <cellStyle name="Normal 3 3 3 7 3 3 2" xfId="30350"/>
    <cellStyle name="Normal 3 3 3 7 3 4" xfId="30351"/>
    <cellStyle name="Normal 3 3 3 7 4" xfId="30352"/>
    <cellStyle name="Normal 3 3 3 7 4 2" xfId="30353"/>
    <cellStyle name="Normal 3 3 3 7 4 2 2" xfId="30354"/>
    <cellStyle name="Normal 3 3 3 7 4 2 2 2" xfId="30355"/>
    <cellStyle name="Normal 3 3 3 7 4 2 3" xfId="30356"/>
    <cellStyle name="Normal 3 3 3 7 4 3" xfId="30357"/>
    <cellStyle name="Normal 3 3 3 7 4 3 2" xfId="30358"/>
    <cellStyle name="Normal 3 3 3 7 4 4" xfId="30359"/>
    <cellStyle name="Normal 3 3 3 7 5" xfId="30360"/>
    <cellStyle name="Normal 3 3 3 7 5 2" xfId="30361"/>
    <cellStyle name="Normal 3 3 3 7 5 2 2" xfId="30362"/>
    <cellStyle name="Normal 3 3 3 7 5 3" xfId="30363"/>
    <cellStyle name="Normal 3 3 3 7 6" xfId="30364"/>
    <cellStyle name="Normal 3 3 3 7 6 2" xfId="30365"/>
    <cellStyle name="Normal 3 3 3 7 7" xfId="30366"/>
    <cellStyle name="Normal 3 3 3 7 7 2" xfId="30367"/>
    <cellStyle name="Normal 3 3 3 7 8" xfId="30368"/>
    <cellStyle name="Normal 3 3 3 8" xfId="30369"/>
    <cellStyle name="Normal 3 3 3 8 2" xfId="30370"/>
    <cellStyle name="Normal 3 3 3 8 2 2" xfId="30371"/>
    <cellStyle name="Normal 3 3 3 8 2 2 2" xfId="30372"/>
    <cellStyle name="Normal 3 3 3 8 2 2 2 2" xfId="30373"/>
    <cellStyle name="Normal 3 3 3 8 2 2 2 2 2" xfId="30374"/>
    <cellStyle name="Normal 3 3 3 8 2 2 2 3" xfId="30375"/>
    <cellStyle name="Normal 3 3 3 8 2 2 3" xfId="30376"/>
    <cellStyle name="Normal 3 3 3 8 2 2 3 2" xfId="30377"/>
    <cellStyle name="Normal 3 3 3 8 2 2 4" xfId="30378"/>
    <cellStyle name="Normal 3 3 3 8 2 3" xfId="30379"/>
    <cellStyle name="Normal 3 3 3 8 2 3 2" xfId="30380"/>
    <cellStyle name="Normal 3 3 3 8 2 3 2 2" xfId="30381"/>
    <cellStyle name="Normal 3 3 3 8 2 3 3" xfId="30382"/>
    <cellStyle name="Normal 3 3 3 8 2 4" xfId="30383"/>
    <cellStyle name="Normal 3 3 3 8 2 4 2" xfId="30384"/>
    <cellStyle name="Normal 3 3 3 8 2 5" xfId="30385"/>
    <cellStyle name="Normal 3 3 3 8 3" xfId="30386"/>
    <cellStyle name="Normal 3 3 3 8 3 2" xfId="30387"/>
    <cellStyle name="Normal 3 3 3 8 3 2 2" xfId="30388"/>
    <cellStyle name="Normal 3 3 3 8 3 2 2 2" xfId="30389"/>
    <cellStyle name="Normal 3 3 3 8 3 2 3" xfId="30390"/>
    <cellStyle name="Normal 3 3 3 8 3 3" xfId="30391"/>
    <cellStyle name="Normal 3 3 3 8 3 3 2" xfId="30392"/>
    <cellStyle name="Normal 3 3 3 8 3 4" xfId="30393"/>
    <cellStyle name="Normal 3 3 3 8 4" xfId="30394"/>
    <cellStyle name="Normal 3 3 3 8 4 2" xfId="30395"/>
    <cellStyle name="Normal 3 3 3 8 4 2 2" xfId="30396"/>
    <cellStyle name="Normal 3 3 3 8 4 2 2 2" xfId="30397"/>
    <cellStyle name="Normal 3 3 3 8 4 2 3" xfId="30398"/>
    <cellStyle name="Normal 3 3 3 8 4 3" xfId="30399"/>
    <cellStyle name="Normal 3 3 3 8 4 3 2" xfId="30400"/>
    <cellStyle name="Normal 3 3 3 8 4 4" xfId="30401"/>
    <cellStyle name="Normal 3 3 3 8 5" xfId="30402"/>
    <cellStyle name="Normal 3 3 3 8 5 2" xfId="30403"/>
    <cellStyle name="Normal 3 3 3 8 5 2 2" xfId="30404"/>
    <cellStyle name="Normal 3 3 3 8 5 3" xfId="30405"/>
    <cellStyle name="Normal 3 3 3 8 6" xfId="30406"/>
    <cellStyle name="Normal 3 3 3 8 6 2" xfId="30407"/>
    <cellStyle name="Normal 3 3 3 8 7" xfId="30408"/>
    <cellStyle name="Normal 3 3 3 8 7 2" xfId="30409"/>
    <cellStyle name="Normal 3 3 3 8 8" xfId="30410"/>
    <cellStyle name="Normal 3 3 3 9" xfId="30411"/>
    <cellStyle name="Normal 3 3 3 9 2" xfId="30412"/>
    <cellStyle name="Normal 3 3 3 9 2 2" xfId="30413"/>
    <cellStyle name="Normal 3 3 3 9 2 2 2" xfId="30414"/>
    <cellStyle name="Normal 3 3 3 9 2 2 2 2" xfId="30415"/>
    <cellStyle name="Normal 3 3 3 9 2 2 2 2 2" xfId="30416"/>
    <cellStyle name="Normal 3 3 3 9 2 2 2 3" xfId="30417"/>
    <cellStyle name="Normal 3 3 3 9 2 2 3" xfId="30418"/>
    <cellStyle name="Normal 3 3 3 9 2 2 3 2" xfId="30419"/>
    <cellStyle name="Normal 3 3 3 9 2 2 4" xfId="30420"/>
    <cellStyle name="Normal 3 3 3 9 2 3" xfId="30421"/>
    <cellStyle name="Normal 3 3 3 9 2 3 2" xfId="30422"/>
    <cellStyle name="Normal 3 3 3 9 2 3 2 2" xfId="30423"/>
    <cellStyle name="Normal 3 3 3 9 2 3 3" xfId="30424"/>
    <cellStyle name="Normal 3 3 3 9 2 4" xfId="30425"/>
    <cellStyle name="Normal 3 3 3 9 2 4 2" xfId="30426"/>
    <cellStyle name="Normal 3 3 3 9 2 5" xfId="30427"/>
    <cellStyle name="Normal 3 3 3 9 3" xfId="30428"/>
    <cellStyle name="Normal 3 3 3 9 3 2" xfId="30429"/>
    <cellStyle name="Normal 3 3 3 9 3 2 2" xfId="30430"/>
    <cellStyle name="Normal 3 3 3 9 3 2 2 2" xfId="30431"/>
    <cellStyle name="Normal 3 3 3 9 3 2 3" xfId="30432"/>
    <cellStyle name="Normal 3 3 3 9 3 3" xfId="30433"/>
    <cellStyle name="Normal 3 3 3 9 3 3 2" xfId="30434"/>
    <cellStyle name="Normal 3 3 3 9 3 4" xfId="30435"/>
    <cellStyle name="Normal 3 3 3 9 4" xfId="30436"/>
    <cellStyle name="Normal 3 3 3 9 4 2" xfId="30437"/>
    <cellStyle name="Normal 3 3 3 9 4 2 2" xfId="30438"/>
    <cellStyle name="Normal 3 3 3 9 4 3" xfId="30439"/>
    <cellStyle name="Normal 3 3 3 9 5" xfId="30440"/>
    <cellStyle name="Normal 3 3 3 9 5 2" xfId="30441"/>
    <cellStyle name="Normal 3 3 3 9 6" xfId="30442"/>
    <cellStyle name="Normal 3 3 3_T-straight with PEDs adjustor" xfId="30443"/>
    <cellStyle name="Normal 3 3 4" xfId="1285"/>
    <cellStyle name="Normal 3 3 4 10" xfId="30444"/>
    <cellStyle name="Normal 3 3 4 10 2" xfId="30445"/>
    <cellStyle name="Normal 3 3 4 10 2 2" xfId="30446"/>
    <cellStyle name="Normal 3 3 4 10 2 2 2" xfId="30447"/>
    <cellStyle name="Normal 3 3 4 10 2 3" xfId="30448"/>
    <cellStyle name="Normal 3 3 4 10 3" xfId="30449"/>
    <cellStyle name="Normal 3 3 4 10 3 2" xfId="30450"/>
    <cellStyle name="Normal 3 3 4 10 4" xfId="30451"/>
    <cellStyle name="Normal 3 3 4 11" xfId="30452"/>
    <cellStyle name="Normal 3 3 4 11 2" xfId="30453"/>
    <cellStyle name="Normal 3 3 4 11 2 2" xfId="30454"/>
    <cellStyle name="Normal 3 3 4 11 2 2 2" xfId="30455"/>
    <cellStyle name="Normal 3 3 4 11 2 3" xfId="30456"/>
    <cellStyle name="Normal 3 3 4 11 3" xfId="30457"/>
    <cellStyle name="Normal 3 3 4 11 3 2" xfId="30458"/>
    <cellStyle name="Normal 3 3 4 11 4" xfId="30459"/>
    <cellStyle name="Normal 3 3 4 12" xfId="30460"/>
    <cellStyle name="Normal 3 3 4 12 2" xfId="30461"/>
    <cellStyle name="Normal 3 3 4 12 2 2" xfId="30462"/>
    <cellStyle name="Normal 3 3 4 12 2 2 2" xfId="30463"/>
    <cellStyle name="Normal 3 3 4 12 2 3" xfId="30464"/>
    <cellStyle name="Normal 3 3 4 12 3" xfId="30465"/>
    <cellStyle name="Normal 3 3 4 12 3 2" xfId="30466"/>
    <cellStyle name="Normal 3 3 4 12 4" xfId="30467"/>
    <cellStyle name="Normal 3 3 4 13" xfId="30468"/>
    <cellStyle name="Normal 3 3 4 13 2" xfId="30469"/>
    <cellStyle name="Normal 3 3 4 13 2 2" xfId="30470"/>
    <cellStyle name="Normal 3 3 4 13 3" xfId="30471"/>
    <cellStyle name="Normal 3 3 4 14" xfId="30472"/>
    <cellStyle name="Normal 3 3 4 14 2" xfId="30473"/>
    <cellStyle name="Normal 3 3 4 15" xfId="30474"/>
    <cellStyle name="Normal 3 3 4 15 2" xfId="30475"/>
    <cellStyle name="Normal 3 3 4 16" xfId="30476"/>
    <cellStyle name="Normal 3 3 4 17" xfId="30477"/>
    <cellStyle name="Normal 3 3 4 2" xfId="1286"/>
    <cellStyle name="Normal 3 3 4 2 10" xfId="30478"/>
    <cellStyle name="Normal 3 3 4 2 11" xfId="30479"/>
    <cellStyle name="Normal 3 3 4 2 2" xfId="30480"/>
    <cellStyle name="Normal 3 3 4 2 2 10" xfId="30481"/>
    <cellStyle name="Normal 3 3 4 2 2 2" xfId="30482"/>
    <cellStyle name="Normal 3 3 4 2 2 2 2" xfId="30483"/>
    <cellStyle name="Normal 3 3 4 2 2 2 2 2" xfId="30484"/>
    <cellStyle name="Normal 3 3 4 2 2 2 2 2 2" xfId="30485"/>
    <cellStyle name="Normal 3 3 4 2 2 2 2 2 2 2" xfId="30486"/>
    <cellStyle name="Normal 3 3 4 2 2 2 2 2 2 2 2" xfId="30487"/>
    <cellStyle name="Normal 3 3 4 2 2 2 2 2 2 3" xfId="30488"/>
    <cellStyle name="Normal 3 3 4 2 2 2 2 2 3" xfId="30489"/>
    <cellStyle name="Normal 3 3 4 2 2 2 2 2 3 2" xfId="30490"/>
    <cellStyle name="Normal 3 3 4 2 2 2 2 2 4" xfId="30491"/>
    <cellStyle name="Normal 3 3 4 2 2 2 2 3" xfId="30492"/>
    <cellStyle name="Normal 3 3 4 2 2 2 2 3 2" xfId="30493"/>
    <cellStyle name="Normal 3 3 4 2 2 2 2 3 2 2" xfId="30494"/>
    <cellStyle name="Normal 3 3 4 2 2 2 2 3 3" xfId="30495"/>
    <cellStyle name="Normal 3 3 4 2 2 2 2 4" xfId="30496"/>
    <cellStyle name="Normal 3 3 4 2 2 2 2 4 2" xfId="30497"/>
    <cellStyle name="Normal 3 3 4 2 2 2 2 5" xfId="30498"/>
    <cellStyle name="Normal 3 3 4 2 2 2 3" xfId="30499"/>
    <cellStyle name="Normal 3 3 4 2 2 2 3 2" xfId="30500"/>
    <cellStyle name="Normal 3 3 4 2 2 2 3 2 2" xfId="30501"/>
    <cellStyle name="Normal 3 3 4 2 2 2 3 2 2 2" xfId="30502"/>
    <cellStyle name="Normal 3 3 4 2 2 2 3 2 3" xfId="30503"/>
    <cellStyle name="Normal 3 3 4 2 2 2 3 3" xfId="30504"/>
    <cellStyle name="Normal 3 3 4 2 2 2 3 3 2" xfId="30505"/>
    <cellStyle name="Normal 3 3 4 2 2 2 3 4" xfId="30506"/>
    <cellStyle name="Normal 3 3 4 2 2 2 4" xfId="30507"/>
    <cellStyle name="Normal 3 3 4 2 2 2 4 2" xfId="30508"/>
    <cellStyle name="Normal 3 3 4 2 2 2 4 2 2" xfId="30509"/>
    <cellStyle name="Normal 3 3 4 2 2 2 4 2 2 2" xfId="30510"/>
    <cellStyle name="Normal 3 3 4 2 2 2 4 2 3" xfId="30511"/>
    <cellStyle name="Normal 3 3 4 2 2 2 4 3" xfId="30512"/>
    <cellStyle name="Normal 3 3 4 2 2 2 4 3 2" xfId="30513"/>
    <cellStyle name="Normal 3 3 4 2 2 2 4 4" xfId="30514"/>
    <cellStyle name="Normal 3 3 4 2 2 2 5" xfId="30515"/>
    <cellStyle name="Normal 3 3 4 2 2 2 5 2" xfId="30516"/>
    <cellStyle name="Normal 3 3 4 2 2 2 5 2 2" xfId="30517"/>
    <cellStyle name="Normal 3 3 4 2 2 2 5 3" xfId="30518"/>
    <cellStyle name="Normal 3 3 4 2 2 2 6" xfId="30519"/>
    <cellStyle name="Normal 3 3 4 2 2 2 6 2" xfId="30520"/>
    <cellStyle name="Normal 3 3 4 2 2 2 7" xfId="30521"/>
    <cellStyle name="Normal 3 3 4 2 2 2 7 2" xfId="30522"/>
    <cellStyle name="Normal 3 3 4 2 2 2 8" xfId="30523"/>
    <cellStyle name="Normal 3 3 4 2 2 3" xfId="30524"/>
    <cellStyle name="Normal 3 3 4 2 2 3 2" xfId="30525"/>
    <cellStyle name="Normal 3 3 4 2 2 3 2 2" xfId="30526"/>
    <cellStyle name="Normal 3 3 4 2 2 3 2 2 2" xfId="30527"/>
    <cellStyle name="Normal 3 3 4 2 2 3 2 2 2 2" xfId="30528"/>
    <cellStyle name="Normal 3 3 4 2 2 3 2 2 3" xfId="30529"/>
    <cellStyle name="Normal 3 3 4 2 2 3 2 3" xfId="30530"/>
    <cellStyle name="Normal 3 3 4 2 2 3 2 3 2" xfId="30531"/>
    <cellStyle name="Normal 3 3 4 2 2 3 2 4" xfId="30532"/>
    <cellStyle name="Normal 3 3 4 2 2 3 3" xfId="30533"/>
    <cellStyle name="Normal 3 3 4 2 2 3 3 2" xfId="30534"/>
    <cellStyle name="Normal 3 3 4 2 2 3 3 2 2" xfId="30535"/>
    <cellStyle name="Normal 3 3 4 2 2 3 3 3" xfId="30536"/>
    <cellStyle name="Normal 3 3 4 2 2 3 4" xfId="30537"/>
    <cellStyle name="Normal 3 3 4 2 2 3 4 2" xfId="30538"/>
    <cellStyle name="Normal 3 3 4 2 2 3 5" xfId="30539"/>
    <cellStyle name="Normal 3 3 4 2 2 4" xfId="30540"/>
    <cellStyle name="Normal 3 3 4 2 2 4 2" xfId="30541"/>
    <cellStyle name="Normal 3 3 4 2 2 4 2 2" xfId="30542"/>
    <cellStyle name="Normal 3 3 4 2 2 4 2 2 2" xfId="30543"/>
    <cellStyle name="Normal 3 3 4 2 2 4 2 3" xfId="30544"/>
    <cellStyle name="Normal 3 3 4 2 2 4 3" xfId="30545"/>
    <cellStyle name="Normal 3 3 4 2 2 4 3 2" xfId="30546"/>
    <cellStyle name="Normal 3 3 4 2 2 4 4" xfId="30547"/>
    <cellStyle name="Normal 3 3 4 2 2 5" xfId="30548"/>
    <cellStyle name="Normal 3 3 4 2 2 5 2" xfId="30549"/>
    <cellStyle name="Normal 3 3 4 2 2 5 2 2" xfId="30550"/>
    <cellStyle name="Normal 3 3 4 2 2 5 2 2 2" xfId="30551"/>
    <cellStyle name="Normal 3 3 4 2 2 5 2 3" xfId="30552"/>
    <cellStyle name="Normal 3 3 4 2 2 5 3" xfId="30553"/>
    <cellStyle name="Normal 3 3 4 2 2 5 3 2" xfId="30554"/>
    <cellStyle name="Normal 3 3 4 2 2 5 4" xfId="30555"/>
    <cellStyle name="Normal 3 3 4 2 2 6" xfId="30556"/>
    <cellStyle name="Normal 3 3 4 2 2 6 2" xfId="30557"/>
    <cellStyle name="Normal 3 3 4 2 2 6 2 2" xfId="30558"/>
    <cellStyle name="Normal 3 3 4 2 2 6 3" xfId="30559"/>
    <cellStyle name="Normal 3 3 4 2 2 7" xfId="30560"/>
    <cellStyle name="Normal 3 3 4 2 2 7 2" xfId="30561"/>
    <cellStyle name="Normal 3 3 4 2 2 8" xfId="30562"/>
    <cellStyle name="Normal 3 3 4 2 2 8 2" xfId="30563"/>
    <cellStyle name="Normal 3 3 4 2 2 9" xfId="30564"/>
    <cellStyle name="Normal 3 3 4 2 3" xfId="30565"/>
    <cellStyle name="Normal 3 3 4 2 3 2" xfId="30566"/>
    <cellStyle name="Normal 3 3 4 2 3 2 2" xfId="30567"/>
    <cellStyle name="Normal 3 3 4 2 3 2 2 2" xfId="30568"/>
    <cellStyle name="Normal 3 3 4 2 3 2 2 2 2" xfId="30569"/>
    <cellStyle name="Normal 3 3 4 2 3 2 2 2 2 2" xfId="30570"/>
    <cellStyle name="Normal 3 3 4 2 3 2 2 2 3" xfId="30571"/>
    <cellStyle name="Normal 3 3 4 2 3 2 2 3" xfId="30572"/>
    <cellStyle name="Normal 3 3 4 2 3 2 2 3 2" xfId="30573"/>
    <cellStyle name="Normal 3 3 4 2 3 2 2 4" xfId="30574"/>
    <cellStyle name="Normal 3 3 4 2 3 2 3" xfId="30575"/>
    <cellStyle name="Normal 3 3 4 2 3 2 3 2" xfId="30576"/>
    <cellStyle name="Normal 3 3 4 2 3 2 3 2 2" xfId="30577"/>
    <cellStyle name="Normal 3 3 4 2 3 2 3 3" xfId="30578"/>
    <cellStyle name="Normal 3 3 4 2 3 2 4" xfId="30579"/>
    <cellStyle name="Normal 3 3 4 2 3 2 4 2" xfId="30580"/>
    <cellStyle name="Normal 3 3 4 2 3 2 5" xfId="30581"/>
    <cellStyle name="Normal 3 3 4 2 3 3" xfId="30582"/>
    <cellStyle name="Normal 3 3 4 2 3 3 2" xfId="30583"/>
    <cellStyle name="Normal 3 3 4 2 3 3 2 2" xfId="30584"/>
    <cellStyle name="Normal 3 3 4 2 3 3 2 2 2" xfId="30585"/>
    <cellStyle name="Normal 3 3 4 2 3 3 2 3" xfId="30586"/>
    <cellStyle name="Normal 3 3 4 2 3 3 3" xfId="30587"/>
    <cellStyle name="Normal 3 3 4 2 3 3 3 2" xfId="30588"/>
    <cellStyle name="Normal 3 3 4 2 3 3 4" xfId="30589"/>
    <cellStyle name="Normal 3 3 4 2 3 4" xfId="30590"/>
    <cellStyle name="Normal 3 3 4 2 3 4 2" xfId="30591"/>
    <cellStyle name="Normal 3 3 4 2 3 4 2 2" xfId="30592"/>
    <cellStyle name="Normal 3 3 4 2 3 4 2 2 2" xfId="30593"/>
    <cellStyle name="Normal 3 3 4 2 3 4 2 3" xfId="30594"/>
    <cellStyle name="Normal 3 3 4 2 3 4 3" xfId="30595"/>
    <cellStyle name="Normal 3 3 4 2 3 4 3 2" xfId="30596"/>
    <cellStyle name="Normal 3 3 4 2 3 4 4" xfId="30597"/>
    <cellStyle name="Normal 3 3 4 2 3 5" xfId="30598"/>
    <cellStyle name="Normal 3 3 4 2 3 5 2" xfId="30599"/>
    <cellStyle name="Normal 3 3 4 2 3 5 2 2" xfId="30600"/>
    <cellStyle name="Normal 3 3 4 2 3 5 3" xfId="30601"/>
    <cellStyle name="Normal 3 3 4 2 3 6" xfId="30602"/>
    <cellStyle name="Normal 3 3 4 2 3 6 2" xfId="30603"/>
    <cellStyle name="Normal 3 3 4 2 3 7" xfId="30604"/>
    <cellStyle name="Normal 3 3 4 2 3 7 2" xfId="30605"/>
    <cellStyle name="Normal 3 3 4 2 3 8" xfId="30606"/>
    <cellStyle name="Normal 3 3 4 2 4" xfId="30607"/>
    <cellStyle name="Normal 3 3 4 2 4 2" xfId="30608"/>
    <cellStyle name="Normal 3 3 4 2 4 2 2" xfId="30609"/>
    <cellStyle name="Normal 3 3 4 2 4 2 2 2" xfId="30610"/>
    <cellStyle name="Normal 3 3 4 2 4 2 2 2 2" xfId="30611"/>
    <cellStyle name="Normal 3 3 4 2 4 2 2 3" xfId="30612"/>
    <cellStyle name="Normal 3 3 4 2 4 2 3" xfId="30613"/>
    <cellStyle name="Normal 3 3 4 2 4 2 3 2" xfId="30614"/>
    <cellStyle name="Normal 3 3 4 2 4 2 4" xfId="30615"/>
    <cellStyle name="Normal 3 3 4 2 4 3" xfId="30616"/>
    <cellStyle name="Normal 3 3 4 2 4 3 2" xfId="30617"/>
    <cellStyle name="Normal 3 3 4 2 4 3 2 2" xfId="30618"/>
    <cellStyle name="Normal 3 3 4 2 4 3 3" xfId="30619"/>
    <cellStyle name="Normal 3 3 4 2 4 4" xfId="30620"/>
    <cellStyle name="Normal 3 3 4 2 4 4 2" xfId="30621"/>
    <cellStyle name="Normal 3 3 4 2 4 5" xfId="30622"/>
    <cellStyle name="Normal 3 3 4 2 5" xfId="30623"/>
    <cellStyle name="Normal 3 3 4 2 5 2" xfId="30624"/>
    <cellStyle name="Normal 3 3 4 2 5 2 2" xfId="30625"/>
    <cellStyle name="Normal 3 3 4 2 5 2 2 2" xfId="30626"/>
    <cellStyle name="Normal 3 3 4 2 5 2 3" xfId="30627"/>
    <cellStyle name="Normal 3 3 4 2 5 3" xfId="30628"/>
    <cellStyle name="Normal 3 3 4 2 5 3 2" xfId="30629"/>
    <cellStyle name="Normal 3 3 4 2 5 4" xfId="30630"/>
    <cellStyle name="Normal 3 3 4 2 6" xfId="30631"/>
    <cellStyle name="Normal 3 3 4 2 6 2" xfId="30632"/>
    <cellStyle name="Normal 3 3 4 2 6 2 2" xfId="30633"/>
    <cellStyle name="Normal 3 3 4 2 6 2 2 2" xfId="30634"/>
    <cellStyle name="Normal 3 3 4 2 6 2 3" xfId="30635"/>
    <cellStyle name="Normal 3 3 4 2 6 3" xfId="30636"/>
    <cellStyle name="Normal 3 3 4 2 6 3 2" xfId="30637"/>
    <cellStyle name="Normal 3 3 4 2 6 4" xfId="30638"/>
    <cellStyle name="Normal 3 3 4 2 7" xfId="30639"/>
    <cellStyle name="Normal 3 3 4 2 7 2" xfId="30640"/>
    <cellStyle name="Normal 3 3 4 2 7 2 2" xfId="30641"/>
    <cellStyle name="Normal 3 3 4 2 7 3" xfId="30642"/>
    <cellStyle name="Normal 3 3 4 2 8" xfId="30643"/>
    <cellStyle name="Normal 3 3 4 2 8 2" xfId="30644"/>
    <cellStyle name="Normal 3 3 4 2 9" xfId="30645"/>
    <cellStyle name="Normal 3 3 4 2 9 2" xfId="30646"/>
    <cellStyle name="Normal 3 3 4 3" xfId="30647"/>
    <cellStyle name="Normal 3 3 4 3 10" xfId="30648"/>
    <cellStyle name="Normal 3 3 4 3 11" xfId="30649"/>
    <cellStyle name="Normal 3 3 4 3 2" xfId="30650"/>
    <cellStyle name="Normal 3 3 4 3 2 10" xfId="30651"/>
    <cellStyle name="Normal 3 3 4 3 2 2" xfId="30652"/>
    <cellStyle name="Normal 3 3 4 3 2 2 2" xfId="30653"/>
    <cellStyle name="Normal 3 3 4 3 2 2 2 2" xfId="30654"/>
    <cellStyle name="Normal 3 3 4 3 2 2 2 2 2" xfId="30655"/>
    <cellStyle name="Normal 3 3 4 3 2 2 2 2 2 2" xfId="30656"/>
    <cellStyle name="Normal 3 3 4 3 2 2 2 2 2 2 2" xfId="30657"/>
    <cellStyle name="Normal 3 3 4 3 2 2 2 2 2 3" xfId="30658"/>
    <cellStyle name="Normal 3 3 4 3 2 2 2 2 3" xfId="30659"/>
    <cellStyle name="Normal 3 3 4 3 2 2 2 2 3 2" xfId="30660"/>
    <cellStyle name="Normal 3 3 4 3 2 2 2 2 4" xfId="30661"/>
    <cellStyle name="Normal 3 3 4 3 2 2 2 3" xfId="30662"/>
    <cellStyle name="Normal 3 3 4 3 2 2 2 3 2" xfId="30663"/>
    <cellStyle name="Normal 3 3 4 3 2 2 2 3 2 2" xfId="30664"/>
    <cellStyle name="Normal 3 3 4 3 2 2 2 3 3" xfId="30665"/>
    <cellStyle name="Normal 3 3 4 3 2 2 2 4" xfId="30666"/>
    <cellStyle name="Normal 3 3 4 3 2 2 2 4 2" xfId="30667"/>
    <cellStyle name="Normal 3 3 4 3 2 2 2 5" xfId="30668"/>
    <cellStyle name="Normal 3 3 4 3 2 2 3" xfId="30669"/>
    <cellStyle name="Normal 3 3 4 3 2 2 3 2" xfId="30670"/>
    <cellStyle name="Normal 3 3 4 3 2 2 3 2 2" xfId="30671"/>
    <cellStyle name="Normal 3 3 4 3 2 2 3 2 2 2" xfId="30672"/>
    <cellStyle name="Normal 3 3 4 3 2 2 3 2 3" xfId="30673"/>
    <cellStyle name="Normal 3 3 4 3 2 2 3 3" xfId="30674"/>
    <cellStyle name="Normal 3 3 4 3 2 2 3 3 2" xfId="30675"/>
    <cellStyle name="Normal 3 3 4 3 2 2 3 4" xfId="30676"/>
    <cellStyle name="Normal 3 3 4 3 2 2 4" xfId="30677"/>
    <cellStyle name="Normal 3 3 4 3 2 2 4 2" xfId="30678"/>
    <cellStyle name="Normal 3 3 4 3 2 2 4 2 2" xfId="30679"/>
    <cellStyle name="Normal 3 3 4 3 2 2 4 2 2 2" xfId="30680"/>
    <cellStyle name="Normal 3 3 4 3 2 2 4 2 3" xfId="30681"/>
    <cellStyle name="Normal 3 3 4 3 2 2 4 3" xfId="30682"/>
    <cellStyle name="Normal 3 3 4 3 2 2 4 3 2" xfId="30683"/>
    <cellStyle name="Normal 3 3 4 3 2 2 4 4" xfId="30684"/>
    <cellStyle name="Normal 3 3 4 3 2 2 5" xfId="30685"/>
    <cellStyle name="Normal 3 3 4 3 2 2 5 2" xfId="30686"/>
    <cellStyle name="Normal 3 3 4 3 2 2 5 2 2" xfId="30687"/>
    <cellStyle name="Normal 3 3 4 3 2 2 5 3" xfId="30688"/>
    <cellStyle name="Normal 3 3 4 3 2 2 6" xfId="30689"/>
    <cellStyle name="Normal 3 3 4 3 2 2 6 2" xfId="30690"/>
    <cellStyle name="Normal 3 3 4 3 2 2 7" xfId="30691"/>
    <cellStyle name="Normal 3 3 4 3 2 2 7 2" xfId="30692"/>
    <cellStyle name="Normal 3 3 4 3 2 2 8" xfId="30693"/>
    <cellStyle name="Normal 3 3 4 3 2 3" xfId="30694"/>
    <cellStyle name="Normal 3 3 4 3 2 3 2" xfId="30695"/>
    <cellStyle name="Normal 3 3 4 3 2 3 2 2" xfId="30696"/>
    <cellStyle name="Normal 3 3 4 3 2 3 2 2 2" xfId="30697"/>
    <cellStyle name="Normal 3 3 4 3 2 3 2 2 2 2" xfId="30698"/>
    <cellStyle name="Normal 3 3 4 3 2 3 2 2 3" xfId="30699"/>
    <cellStyle name="Normal 3 3 4 3 2 3 2 3" xfId="30700"/>
    <cellStyle name="Normal 3 3 4 3 2 3 2 3 2" xfId="30701"/>
    <cellStyle name="Normal 3 3 4 3 2 3 2 4" xfId="30702"/>
    <cellStyle name="Normal 3 3 4 3 2 3 3" xfId="30703"/>
    <cellStyle name="Normal 3 3 4 3 2 3 3 2" xfId="30704"/>
    <cellStyle name="Normal 3 3 4 3 2 3 3 2 2" xfId="30705"/>
    <cellStyle name="Normal 3 3 4 3 2 3 3 3" xfId="30706"/>
    <cellStyle name="Normal 3 3 4 3 2 3 4" xfId="30707"/>
    <cellStyle name="Normal 3 3 4 3 2 3 4 2" xfId="30708"/>
    <cellStyle name="Normal 3 3 4 3 2 3 5" xfId="30709"/>
    <cellStyle name="Normal 3 3 4 3 2 4" xfId="30710"/>
    <cellStyle name="Normal 3 3 4 3 2 4 2" xfId="30711"/>
    <cellStyle name="Normal 3 3 4 3 2 4 2 2" xfId="30712"/>
    <cellStyle name="Normal 3 3 4 3 2 4 2 2 2" xfId="30713"/>
    <cellStyle name="Normal 3 3 4 3 2 4 2 3" xfId="30714"/>
    <cellStyle name="Normal 3 3 4 3 2 4 3" xfId="30715"/>
    <cellStyle name="Normal 3 3 4 3 2 4 3 2" xfId="30716"/>
    <cellStyle name="Normal 3 3 4 3 2 4 4" xfId="30717"/>
    <cellStyle name="Normal 3 3 4 3 2 5" xfId="30718"/>
    <cellStyle name="Normal 3 3 4 3 2 5 2" xfId="30719"/>
    <cellStyle name="Normal 3 3 4 3 2 5 2 2" xfId="30720"/>
    <cellStyle name="Normal 3 3 4 3 2 5 2 2 2" xfId="30721"/>
    <cellStyle name="Normal 3 3 4 3 2 5 2 3" xfId="30722"/>
    <cellStyle name="Normal 3 3 4 3 2 5 3" xfId="30723"/>
    <cellStyle name="Normal 3 3 4 3 2 5 3 2" xfId="30724"/>
    <cellStyle name="Normal 3 3 4 3 2 5 4" xfId="30725"/>
    <cellStyle name="Normal 3 3 4 3 2 6" xfId="30726"/>
    <cellStyle name="Normal 3 3 4 3 2 6 2" xfId="30727"/>
    <cellStyle name="Normal 3 3 4 3 2 6 2 2" xfId="30728"/>
    <cellStyle name="Normal 3 3 4 3 2 6 3" xfId="30729"/>
    <cellStyle name="Normal 3 3 4 3 2 7" xfId="30730"/>
    <cellStyle name="Normal 3 3 4 3 2 7 2" xfId="30731"/>
    <cellStyle name="Normal 3 3 4 3 2 8" xfId="30732"/>
    <cellStyle name="Normal 3 3 4 3 2 8 2" xfId="30733"/>
    <cellStyle name="Normal 3 3 4 3 2 9" xfId="30734"/>
    <cellStyle name="Normal 3 3 4 3 3" xfId="30735"/>
    <cellStyle name="Normal 3 3 4 3 3 2" xfId="30736"/>
    <cellStyle name="Normal 3 3 4 3 3 2 2" xfId="30737"/>
    <cellStyle name="Normal 3 3 4 3 3 2 2 2" xfId="30738"/>
    <cellStyle name="Normal 3 3 4 3 3 2 2 2 2" xfId="30739"/>
    <cellStyle name="Normal 3 3 4 3 3 2 2 2 2 2" xfId="30740"/>
    <cellStyle name="Normal 3 3 4 3 3 2 2 2 3" xfId="30741"/>
    <cellStyle name="Normal 3 3 4 3 3 2 2 3" xfId="30742"/>
    <cellStyle name="Normal 3 3 4 3 3 2 2 3 2" xfId="30743"/>
    <cellStyle name="Normal 3 3 4 3 3 2 2 4" xfId="30744"/>
    <cellStyle name="Normal 3 3 4 3 3 2 3" xfId="30745"/>
    <cellStyle name="Normal 3 3 4 3 3 2 3 2" xfId="30746"/>
    <cellStyle name="Normal 3 3 4 3 3 2 3 2 2" xfId="30747"/>
    <cellStyle name="Normal 3 3 4 3 3 2 3 3" xfId="30748"/>
    <cellStyle name="Normal 3 3 4 3 3 2 4" xfId="30749"/>
    <cellStyle name="Normal 3 3 4 3 3 2 4 2" xfId="30750"/>
    <cellStyle name="Normal 3 3 4 3 3 2 5" xfId="30751"/>
    <cellStyle name="Normal 3 3 4 3 3 3" xfId="30752"/>
    <cellStyle name="Normal 3 3 4 3 3 3 2" xfId="30753"/>
    <cellStyle name="Normal 3 3 4 3 3 3 2 2" xfId="30754"/>
    <cellStyle name="Normal 3 3 4 3 3 3 2 2 2" xfId="30755"/>
    <cellStyle name="Normal 3 3 4 3 3 3 2 3" xfId="30756"/>
    <cellStyle name="Normal 3 3 4 3 3 3 3" xfId="30757"/>
    <cellStyle name="Normal 3 3 4 3 3 3 3 2" xfId="30758"/>
    <cellStyle name="Normal 3 3 4 3 3 3 4" xfId="30759"/>
    <cellStyle name="Normal 3 3 4 3 3 4" xfId="30760"/>
    <cellStyle name="Normal 3 3 4 3 3 4 2" xfId="30761"/>
    <cellStyle name="Normal 3 3 4 3 3 4 2 2" xfId="30762"/>
    <cellStyle name="Normal 3 3 4 3 3 4 2 2 2" xfId="30763"/>
    <cellStyle name="Normal 3 3 4 3 3 4 2 3" xfId="30764"/>
    <cellStyle name="Normal 3 3 4 3 3 4 3" xfId="30765"/>
    <cellStyle name="Normal 3 3 4 3 3 4 3 2" xfId="30766"/>
    <cellStyle name="Normal 3 3 4 3 3 4 4" xfId="30767"/>
    <cellStyle name="Normal 3 3 4 3 3 5" xfId="30768"/>
    <cellStyle name="Normal 3 3 4 3 3 5 2" xfId="30769"/>
    <cellStyle name="Normal 3 3 4 3 3 5 2 2" xfId="30770"/>
    <cellStyle name="Normal 3 3 4 3 3 5 3" xfId="30771"/>
    <cellStyle name="Normal 3 3 4 3 3 6" xfId="30772"/>
    <cellStyle name="Normal 3 3 4 3 3 6 2" xfId="30773"/>
    <cellStyle name="Normal 3 3 4 3 3 7" xfId="30774"/>
    <cellStyle name="Normal 3 3 4 3 3 7 2" xfId="30775"/>
    <cellStyle name="Normal 3 3 4 3 3 8" xfId="30776"/>
    <cellStyle name="Normal 3 3 4 3 4" xfId="30777"/>
    <cellStyle name="Normal 3 3 4 3 4 2" xfId="30778"/>
    <cellStyle name="Normal 3 3 4 3 4 2 2" xfId="30779"/>
    <cellStyle name="Normal 3 3 4 3 4 2 2 2" xfId="30780"/>
    <cellStyle name="Normal 3 3 4 3 4 2 2 2 2" xfId="30781"/>
    <cellStyle name="Normal 3 3 4 3 4 2 2 3" xfId="30782"/>
    <cellStyle name="Normal 3 3 4 3 4 2 3" xfId="30783"/>
    <cellStyle name="Normal 3 3 4 3 4 2 3 2" xfId="30784"/>
    <cellStyle name="Normal 3 3 4 3 4 2 4" xfId="30785"/>
    <cellStyle name="Normal 3 3 4 3 4 3" xfId="30786"/>
    <cellStyle name="Normal 3 3 4 3 4 3 2" xfId="30787"/>
    <cellStyle name="Normal 3 3 4 3 4 3 2 2" xfId="30788"/>
    <cellStyle name="Normal 3 3 4 3 4 3 3" xfId="30789"/>
    <cellStyle name="Normal 3 3 4 3 4 4" xfId="30790"/>
    <cellStyle name="Normal 3 3 4 3 4 4 2" xfId="30791"/>
    <cellStyle name="Normal 3 3 4 3 4 5" xfId="30792"/>
    <cellStyle name="Normal 3 3 4 3 5" xfId="30793"/>
    <cellStyle name="Normal 3 3 4 3 5 2" xfId="30794"/>
    <cellStyle name="Normal 3 3 4 3 5 2 2" xfId="30795"/>
    <cellStyle name="Normal 3 3 4 3 5 2 2 2" xfId="30796"/>
    <cellStyle name="Normal 3 3 4 3 5 2 3" xfId="30797"/>
    <cellStyle name="Normal 3 3 4 3 5 3" xfId="30798"/>
    <cellStyle name="Normal 3 3 4 3 5 3 2" xfId="30799"/>
    <cellStyle name="Normal 3 3 4 3 5 4" xfId="30800"/>
    <cellStyle name="Normal 3 3 4 3 6" xfId="30801"/>
    <cellStyle name="Normal 3 3 4 3 6 2" xfId="30802"/>
    <cellStyle name="Normal 3 3 4 3 6 2 2" xfId="30803"/>
    <cellStyle name="Normal 3 3 4 3 6 2 2 2" xfId="30804"/>
    <cellStyle name="Normal 3 3 4 3 6 2 3" xfId="30805"/>
    <cellStyle name="Normal 3 3 4 3 6 3" xfId="30806"/>
    <cellStyle name="Normal 3 3 4 3 6 3 2" xfId="30807"/>
    <cellStyle name="Normal 3 3 4 3 6 4" xfId="30808"/>
    <cellStyle name="Normal 3 3 4 3 7" xfId="30809"/>
    <cellStyle name="Normal 3 3 4 3 7 2" xfId="30810"/>
    <cellStyle name="Normal 3 3 4 3 7 2 2" xfId="30811"/>
    <cellStyle name="Normal 3 3 4 3 7 3" xfId="30812"/>
    <cellStyle name="Normal 3 3 4 3 8" xfId="30813"/>
    <cellStyle name="Normal 3 3 4 3 8 2" xfId="30814"/>
    <cellStyle name="Normal 3 3 4 3 9" xfId="30815"/>
    <cellStyle name="Normal 3 3 4 3 9 2" xfId="30816"/>
    <cellStyle name="Normal 3 3 4 4" xfId="30817"/>
    <cellStyle name="Normal 3 3 4 4 10" xfId="30818"/>
    <cellStyle name="Normal 3 3 4 4 11" xfId="30819"/>
    <cellStyle name="Normal 3 3 4 4 2" xfId="30820"/>
    <cellStyle name="Normal 3 3 4 4 2 2" xfId="30821"/>
    <cellStyle name="Normal 3 3 4 4 2 2 2" xfId="30822"/>
    <cellStyle name="Normal 3 3 4 4 2 2 2 2" xfId="30823"/>
    <cellStyle name="Normal 3 3 4 4 2 2 2 2 2" xfId="30824"/>
    <cellStyle name="Normal 3 3 4 4 2 2 2 2 2 2" xfId="30825"/>
    <cellStyle name="Normal 3 3 4 4 2 2 2 2 2 2 2" xfId="30826"/>
    <cellStyle name="Normal 3 3 4 4 2 2 2 2 2 3" xfId="30827"/>
    <cellStyle name="Normal 3 3 4 4 2 2 2 2 3" xfId="30828"/>
    <cellStyle name="Normal 3 3 4 4 2 2 2 2 3 2" xfId="30829"/>
    <cellStyle name="Normal 3 3 4 4 2 2 2 2 4" xfId="30830"/>
    <cellStyle name="Normal 3 3 4 4 2 2 2 3" xfId="30831"/>
    <cellStyle name="Normal 3 3 4 4 2 2 2 3 2" xfId="30832"/>
    <cellStyle name="Normal 3 3 4 4 2 2 2 3 2 2" xfId="30833"/>
    <cellStyle name="Normal 3 3 4 4 2 2 2 3 3" xfId="30834"/>
    <cellStyle name="Normal 3 3 4 4 2 2 2 4" xfId="30835"/>
    <cellStyle name="Normal 3 3 4 4 2 2 2 4 2" xfId="30836"/>
    <cellStyle name="Normal 3 3 4 4 2 2 2 5" xfId="30837"/>
    <cellStyle name="Normal 3 3 4 4 2 2 3" xfId="30838"/>
    <cellStyle name="Normal 3 3 4 4 2 2 3 2" xfId="30839"/>
    <cellStyle name="Normal 3 3 4 4 2 2 3 2 2" xfId="30840"/>
    <cellStyle name="Normal 3 3 4 4 2 2 3 2 2 2" xfId="30841"/>
    <cellStyle name="Normal 3 3 4 4 2 2 3 2 3" xfId="30842"/>
    <cellStyle name="Normal 3 3 4 4 2 2 3 3" xfId="30843"/>
    <cellStyle name="Normal 3 3 4 4 2 2 3 3 2" xfId="30844"/>
    <cellStyle name="Normal 3 3 4 4 2 2 3 4" xfId="30845"/>
    <cellStyle name="Normal 3 3 4 4 2 2 4" xfId="30846"/>
    <cellStyle name="Normal 3 3 4 4 2 2 4 2" xfId="30847"/>
    <cellStyle name="Normal 3 3 4 4 2 2 4 2 2" xfId="30848"/>
    <cellStyle name="Normal 3 3 4 4 2 2 4 2 2 2" xfId="30849"/>
    <cellStyle name="Normal 3 3 4 4 2 2 4 2 3" xfId="30850"/>
    <cellStyle name="Normal 3 3 4 4 2 2 4 3" xfId="30851"/>
    <cellStyle name="Normal 3 3 4 4 2 2 4 3 2" xfId="30852"/>
    <cellStyle name="Normal 3 3 4 4 2 2 4 4" xfId="30853"/>
    <cellStyle name="Normal 3 3 4 4 2 2 5" xfId="30854"/>
    <cellStyle name="Normal 3 3 4 4 2 2 5 2" xfId="30855"/>
    <cellStyle name="Normal 3 3 4 4 2 2 5 2 2" xfId="30856"/>
    <cellStyle name="Normal 3 3 4 4 2 2 5 3" xfId="30857"/>
    <cellStyle name="Normal 3 3 4 4 2 2 6" xfId="30858"/>
    <cellStyle name="Normal 3 3 4 4 2 2 6 2" xfId="30859"/>
    <cellStyle name="Normal 3 3 4 4 2 2 7" xfId="30860"/>
    <cellStyle name="Normal 3 3 4 4 2 2 7 2" xfId="30861"/>
    <cellStyle name="Normal 3 3 4 4 2 2 8" xfId="30862"/>
    <cellStyle name="Normal 3 3 4 4 2 3" xfId="30863"/>
    <cellStyle name="Normal 3 3 4 4 2 3 2" xfId="30864"/>
    <cellStyle name="Normal 3 3 4 4 2 3 2 2" xfId="30865"/>
    <cellStyle name="Normal 3 3 4 4 2 3 2 2 2" xfId="30866"/>
    <cellStyle name="Normal 3 3 4 4 2 3 2 2 2 2" xfId="30867"/>
    <cellStyle name="Normal 3 3 4 4 2 3 2 2 3" xfId="30868"/>
    <cellStyle name="Normal 3 3 4 4 2 3 2 3" xfId="30869"/>
    <cellStyle name="Normal 3 3 4 4 2 3 2 3 2" xfId="30870"/>
    <cellStyle name="Normal 3 3 4 4 2 3 2 4" xfId="30871"/>
    <cellStyle name="Normal 3 3 4 4 2 3 3" xfId="30872"/>
    <cellStyle name="Normal 3 3 4 4 2 3 3 2" xfId="30873"/>
    <cellStyle name="Normal 3 3 4 4 2 3 3 2 2" xfId="30874"/>
    <cellStyle name="Normal 3 3 4 4 2 3 3 3" xfId="30875"/>
    <cellStyle name="Normal 3 3 4 4 2 3 4" xfId="30876"/>
    <cellStyle name="Normal 3 3 4 4 2 3 4 2" xfId="30877"/>
    <cellStyle name="Normal 3 3 4 4 2 3 5" xfId="30878"/>
    <cellStyle name="Normal 3 3 4 4 2 4" xfId="30879"/>
    <cellStyle name="Normal 3 3 4 4 2 4 2" xfId="30880"/>
    <cellStyle name="Normal 3 3 4 4 2 4 2 2" xfId="30881"/>
    <cellStyle name="Normal 3 3 4 4 2 4 2 2 2" xfId="30882"/>
    <cellStyle name="Normal 3 3 4 4 2 4 2 3" xfId="30883"/>
    <cellStyle name="Normal 3 3 4 4 2 4 3" xfId="30884"/>
    <cellStyle name="Normal 3 3 4 4 2 4 3 2" xfId="30885"/>
    <cellStyle name="Normal 3 3 4 4 2 4 4" xfId="30886"/>
    <cellStyle name="Normal 3 3 4 4 2 5" xfId="30887"/>
    <cellStyle name="Normal 3 3 4 4 2 5 2" xfId="30888"/>
    <cellStyle name="Normal 3 3 4 4 2 5 2 2" xfId="30889"/>
    <cellStyle name="Normal 3 3 4 4 2 5 2 2 2" xfId="30890"/>
    <cellStyle name="Normal 3 3 4 4 2 5 2 3" xfId="30891"/>
    <cellStyle name="Normal 3 3 4 4 2 5 3" xfId="30892"/>
    <cellStyle name="Normal 3 3 4 4 2 5 3 2" xfId="30893"/>
    <cellStyle name="Normal 3 3 4 4 2 5 4" xfId="30894"/>
    <cellStyle name="Normal 3 3 4 4 2 6" xfId="30895"/>
    <cellStyle name="Normal 3 3 4 4 2 6 2" xfId="30896"/>
    <cellStyle name="Normal 3 3 4 4 2 6 2 2" xfId="30897"/>
    <cellStyle name="Normal 3 3 4 4 2 6 3" xfId="30898"/>
    <cellStyle name="Normal 3 3 4 4 2 7" xfId="30899"/>
    <cellStyle name="Normal 3 3 4 4 2 7 2" xfId="30900"/>
    <cellStyle name="Normal 3 3 4 4 2 8" xfId="30901"/>
    <cellStyle name="Normal 3 3 4 4 2 8 2" xfId="30902"/>
    <cellStyle name="Normal 3 3 4 4 2 9" xfId="30903"/>
    <cellStyle name="Normal 3 3 4 4 3" xfId="30904"/>
    <cellStyle name="Normal 3 3 4 4 3 2" xfId="30905"/>
    <cellStyle name="Normal 3 3 4 4 3 2 2" xfId="30906"/>
    <cellStyle name="Normal 3 3 4 4 3 2 2 2" xfId="30907"/>
    <cellStyle name="Normal 3 3 4 4 3 2 2 2 2" xfId="30908"/>
    <cellStyle name="Normal 3 3 4 4 3 2 2 2 2 2" xfId="30909"/>
    <cellStyle name="Normal 3 3 4 4 3 2 2 2 3" xfId="30910"/>
    <cellStyle name="Normal 3 3 4 4 3 2 2 3" xfId="30911"/>
    <cellStyle name="Normal 3 3 4 4 3 2 2 3 2" xfId="30912"/>
    <cellStyle name="Normal 3 3 4 4 3 2 2 4" xfId="30913"/>
    <cellStyle name="Normal 3 3 4 4 3 2 3" xfId="30914"/>
    <cellStyle name="Normal 3 3 4 4 3 2 3 2" xfId="30915"/>
    <cellStyle name="Normal 3 3 4 4 3 2 3 2 2" xfId="30916"/>
    <cellStyle name="Normal 3 3 4 4 3 2 3 3" xfId="30917"/>
    <cellStyle name="Normal 3 3 4 4 3 2 4" xfId="30918"/>
    <cellStyle name="Normal 3 3 4 4 3 2 4 2" xfId="30919"/>
    <cellStyle name="Normal 3 3 4 4 3 2 5" xfId="30920"/>
    <cellStyle name="Normal 3 3 4 4 3 3" xfId="30921"/>
    <cellStyle name="Normal 3 3 4 4 3 3 2" xfId="30922"/>
    <cellStyle name="Normal 3 3 4 4 3 3 2 2" xfId="30923"/>
    <cellStyle name="Normal 3 3 4 4 3 3 2 2 2" xfId="30924"/>
    <cellStyle name="Normal 3 3 4 4 3 3 2 3" xfId="30925"/>
    <cellStyle name="Normal 3 3 4 4 3 3 3" xfId="30926"/>
    <cellStyle name="Normal 3 3 4 4 3 3 3 2" xfId="30927"/>
    <cellStyle name="Normal 3 3 4 4 3 3 4" xfId="30928"/>
    <cellStyle name="Normal 3 3 4 4 3 4" xfId="30929"/>
    <cellStyle name="Normal 3 3 4 4 3 4 2" xfId="30930"/>
    <cellStyle name="Normal 3 3 4 4 3 4 2 2" xfId="30931"/>
    <cellStyle name="Normal 3 3 4 4 3 4 2 2 2" xfId="30932"/>
    <cellStyle name="Normal 3 3 4 4 3 4 2 3" xfId="30933"/>
    <cellStyle name="Normal 3 3 4 4 3 4 3" xfId="30934"/>
    <cellStyle name="Normal 3 3 4 4 3 4 3 2" xfId="30935"/>
    <cellStyle name="Normal 3 3 4 4 3 4 4" xfId="30936"/>
    <cellStyle name="Normal 3 3 4 4 3 5" xfId="30937"/>
    <cellStyle name="Normal 3 3 4 4 3 5 2" xfId="30938"/>
    <cellStyle name="Normal 3 3 4 4 3 5 2 2" xfId="30939"/>
    <cellStyle name="Normal 3 3 4 4 3 5 3" xfId="30940"/>
    <cellStyle name="Normal 3 3 4 4 3 6" xfId="30941"/>
    <cellStyle name="Normal 3 3 4 4 3 6 2" xfId="30942"/>
    <cellStyle name="Normal 3 3 4 4 3 7" xfId="30943"/>
    <cellStyle name="Normal 3 3 4 4 3 7 2" xfId="30944"/>
    <cellStyle name="Normal 3 3 4 4 3 8" xfId="30945"/>
    <cellStyle name="Normal 3 3 4 4 4" xfId="30946"/>
    <cellStyle name="Normal 3 3 4 4 4 2" xfId="30947"/>
    <cellStyle name="Normal 3 3 4 4 4 2 2" xfId="30948"/>
    <cellStyle name="Normal 3 3 4 4 4 2 2 2" xfId="30949"/>
    <cellStyle name="Normal 3 3 4 4 4 2 2 2 2" xfId="30950"/>
    <cellStyle name="Normal 3 3 4 4 4 2 2 3" xfId="30951"/>
    <cellStyle name="Normal 3 3 4 4 4 2 3" xfId="30952"/>
    <cellStyle name="Normal 3 3 4 4 4 2 3 2" xfId="30953"/>
    <cellStyle name="Normal 3 3 4 4 4 2 4" xfId="30954"/>
    <cellStyle name="Normal 3 3 4 4 4 3" xfId="30955"/>
    <cellStyle name="Normal 3 3 4 4 4 3 2" xfId="30956"/>
    <cellStyle name="Normal 3 3 4 4 4 3 2 2" xfId="30957"/>
    <cellStyle name="Normal 3 3 4 4 4 3 3" xfId="30958"/>
    <cellStyle name="Normal 3 3 4 4 4 4" xfId="30959"/>
    <cellStyle name="Normal 3 3 4 4 4 4 2" xfId="30960"/>
    <cellStyle name="Normal 3 3 4 4 4 5" xfId="30961"/>
    <cellStyle name="Normal 3 3 4 4 5" xfId="30962"/>
    <cellStyle name="Normal 3 3 4 4 5 2" xfId="30963"/>
    <cellStyle name="Normal 3 3 4 4 5 2 2" xfId="30964"/>
    <cellStyle name="Normal 3 3 4 4 5 2 2 2" xfId="30965"/>
    <cellStyle name="Normal 3 3 4 4 5 2 3" xfId="30966"/>
    <cellStyle name="Normal 3 3 4 4 5 3" xfId="30967"/>
    <cellStyle name="Normal 3 3 4 4 5 3 2" xfId="30968"/>
    <cellStyle name="Normal 3 3 4 4 5 4" xfId="30969"/>
    <cellStyle name="Normal 3 3 4 4 6" xfId="30970"/>
    <cellStyle name="Normal 3 3 4 4 6 2" xfId="30971"/>
    <cellStyle name="Normal 3 3 4 4 6 2 2" xfId="30972"/>
    <cellStyle name="Normal 3 3 4 4 6 2 2 2" xfId="30973"/>
    <cellStyle name="Normal 3 3 4 4 6 2 3" xfId="30974"/>
    <cellStyle name="Normal 3 3 4 4 6 3" xfId="30975"/>
    <cellStyle name="Normal 3 3 4 4 6 3 2" xfId="30976"/>
    <cellStyle name="Normal 3 3 4 4 6 4" xfId="30977"/>
    <cellStyle name="Normal 3 3 4 4 7" xfId="30978"/>
    <cellStyle name="Normal 3 3 4 4 7 2" xfId="30979"/>
    <cellStyle name="Normal 3 3 4 4 7 2 2" xfId="30980"/>
    <cellStyle name="Normal 3 3 4 4 7 3" xfId="30981"/>
    <cellStyle name="Normal 3 3 4 4 8" xfId="30982"/>
    <cellStyle name="Normal 3 3 4 4 8 2" xfId="30983"/>
    <cellStyle name="Normal 3 3 4 4 9" xfId="30984"/>
    <cellStyle name="Normal 3 3 4 4 9 2" xfId="30985"/>
    <cellStyle name="Normal 3 3 4 5" xfId="30986"/>
    <cellStyle name="Normal 3 3 4 5 2" xfId="30987"/>
    <cellStyle name="Normal 3 3 4 5 2 2" xfId="30988"/>
    <cellStyle name="Normal 3 3 4 5 2 2 2" xfId="30989"/>
    <cellStyle name="Normal 3 3 4 5 2 2 2 2" xfId="30990"/>
    <cellStyle name="Normal 3 3 4 5 2 2 2 2 2" xfId="30991"/>
    <cellStyle name="Normal 3 3 4 5 2 2 2 2 2 2" xfId="30992"/>
    <cellStyle name="Normal 3 3 4 5 2 2 2 2 3" xfId="30993"/>
    <cellStyle name="Normal 3 3 4 5 2 2 2 3" xfId="30994"/>
    <cellStyle name="Normal 3 3 4 5 2 2 2 3 2" xfId="30995"/>
    <cellStyle name="Normal 3 3 4 5 2 2 2 4" xfId="30996"/>
    <cellStyle name="Normal 3 3 4 5 2 2 3" xfId="30997"/>
    <cellStyle name="Normal 3 3 4 5 2 2 3 2" xfId="30998"/>
    <cellStyle name="Normal 3 3 4 5 2 2 3 2 2" xfId="30999"/>
    <cellStyle name="Normal 3 3 4 5 2 2 3 3" xfId="31000"/>
    <cellStyle name="Normal 3 3 4 5 2 2 4" xfId="31001"/>
    <cellStyle name="Normal 3 3 4 5 2 2 4 2" xfId="31002"/>
    <cellStyle name="Normal 3 3 4 5 2 2 5" xfId="31003"/>
    <cellStyle name="Normal 3 3 4 5 2 3" xfId="31004"/>
    <cellStyle name="Normal 3 3 4 5 2 3 2" xfId="31005"/>
    <cellStyle name="Normal 3 3 4 5 2 3 2 2" xfId="31006"/>
    <cellStyle name="Normal 3 3 4 5 2 3 2 2 2" xfId="31007"/>
    <cellStyle name="Normal 3 3 4 5 2 3 2 3" xfId="31008"/>
    <cellStyle name="Normal 3 3 4 5 2 3 3" xfId="31009"/>
    <cellStyle name="Normal 3 3 4 5 2 3 3 2" xfId="31010"/>
    <cellStyle name="Normal 3 3 4 5 2 3 4" xfId="31011"/>
    <cellStyle name="Normal 3 3 4 5 2 4" xfId="31012"/>
    <cellStyle name="Normal 3 3 4 5 2 4 2" xfId="31013"/>
    <cellStyle name="Normal 3 3 4 5 2 4 2 2" xfId="31014"/>
    <cellStyle name="Normal 3 3 4 5 2 4 2 2 2" xfId="31015"/>
    <cellStyle name="Normal 3 3 4 5 2 4 2 3" xfId="31016"/>
    <cellStyle name="Normal 3 3 4 5 2 4 3" xfId="31017"/>
    <cellStyle name="Normal 3 3 4 5 2 4 3 2" xfId="31018"/>
    <cellStyle name="Normal 3 3 4 5 2 4 4" xfId="31019"/>
    <cellStyle name="Normal 3 3 4 5 2 5" xfId="31020"/>
    <cellStyle name="Normal 3 3 4 5 2 5 2" xfId="31021"/>
    <cellStyle name="Normal 3 3 4 5 2 5 2 2" xfId="31022"/>
    <cellStyle name="Normal 3 3 4 5 2 5 3" xfId="31023"/>
    <cellStyle name="Normal 3 3 4 5 2 6" xfId="31024"/>
    <cellStyle name="Normal 3 3 4 5 2 6 2" xfId="31025"/>
    <cellStyle name="Normal 3 3 4 5 2 7" xfId="31026"/>
    <cellStyle name="Normal 3 3 4 5 2 7 2" xfId="31027"/>
    <cellStyle name="Normal 3 3 4 5 2 8" xfId="31028"/>
    <cellStyle name="Normal 3 3 4 5 3" xfId="31029"/>
    <cellStyle name="Normal 3 3 4 5 3 2" xfId="31030"/>
    <cellStyle name="Normal 3 3 4 5 3 2 2" xfId="31031"/>
    <cellStyle name="Normal 3 3 4 5 3 2 2 2" xfId="31032"/>
    <cellStyle name="Normal 3 3 4 5 3 2 2 2 2" xfId="31033"/>
    <cellStyle name="Normal 3 3 4 5 3 2 2 3" xfId="31034"/>
    <cellStyle name="Normal 3 3 4 5 3 2 3" xfId="31035"/>
    <cellStyle name="Normal 3 3 4 5 3 2 3 2" xfId="31036"/>
    <cellStyle name="Normal 3 3 4 5 3 2 4" xfId="31037"/>
    <cellStyle name="Normal 3 3 4 5 3 3" xfId="31038"/>
    <cellStyle name="Normal 3 3 4 5 3 3 2" xfId="31039"/>
    <cellStyle name="Normal 3 3 4 5 3 3 2 2" xfId="31040"/>
    <cellStyle name="Normal 3 3 4 5 3 3 3" xfId="31041"/>
    <cellStyle name="Normal 3 3 4 5 3 4" xfId="31042"/>
    <cellStyle name="Normal 3 3 4 5 3 4 2" xfId="31043"/>
    <cellStyle name="Normal 3 3 4 5 3 5" xfId="31044"/>
    <cellStyle name="Normal 3 3 4 5 4" xfId="31045"/>
    <cellStyle name="Normal 3 3 4 5 4 2" xfId="31046"/>
    <cellStyle name="Normal 3 3 4 5 4 2 2" xfId="31047"/>
    <cellStyle name="Normal 3 3 4 5 4 2 2 2" xfId="31048"/>
    <cellStyle name="Normal 3 3 4 5 4 2 3" xfId="31049"/>
    <cellStyle name="Normal 3 3 4 5 4 3" xfId="31050"/>
    <cellStyle name="Normal 3 3 4 5 4 3 2" xfId="31051"/>
    <cellStyle name="Normal 3 3 4 5 4 4" xfId="31052"/>
    <cellStyle name="Normal 3 3 4 5 5" xfId="31053"/>
    <cellStyle name="Normal 3 3 4 5 5 2" xfId="31054"/>
    <cellStyle name="Normal 3 3 4 5 5 2 2" xfId="31055"/>
    <cellStyle name="Normal 3 3 4 5 5 2 2 2" xfId="31056"/>
    <cellStyle name="Normal 3 3 4 5 5 2 3" xfId="31057"/>
    <cellStyle name="Normal 3 3 4 5 5 3" xfId="31058"/>
    <cellStyle name="Normal 3 3 4 5 5 3 2" xfId="31059"/>
    <cellStyle name="Normal 3 3 4 5 5 4" xfId="31060"/>
    <cellStyle name="Normal 3 3 4 5 6" xfId="31061"/>
    <cellStyle name="Normal 3 3 4 5 6 2" xfId="31062"/>
    <cellStyle name="Normal 3 3 4 5 6 2 2" xfId="31063"/>
    <cellStyle name="Normal 3 3 4 5 6 3" xfId="31064"/>
    <cellStyle name="Normal 3 3 4 5 7" xfId="31065"/>
    <cellStyle name="Normal 3 3 4 5 7 2" xfId="31066"/>
    <cellStyle name="Normal 3 3 4 5 8" xfId="31067"/>
    <cellStyle name="Normal 3 3 4 5 8 2" xfId="31068"/>
    <cellStyle name="Normal 3 3 4 5 9" xfId="31069"/>
    <cellStyle name="Normal 3 3 4 6" xfId="31070"/>
    <cellStyle name="Normal 3 3 4 6 2" xfId="31071"/>
    <cellStyle name="Normal 3 3 4 6 2 2" xfId="31072"/>
    <cellStyle name="Normal 3 3 4 6 2 2 2" xfId="31073"/>
    <cellStyle name="Normal 3 3 4 6 2 2 2 2" xfId="31074"/>
    <cellStyle name="Normal 3 3 4 6 2 2 2 2 2" xfId="31075"/>
    <cellStyle name="Normal 3 3 4 6 2 2 2 3" xfId="31076"/>
    <cellStyle name="Normal 3 3 4 6 2 2 3" xfId="31077"/>
    <cellStyle name="Normal 3 3 4 6 2 2 3 2" xfId="31078"/>
    <cellStyle name="Normal 3 3 4 6 2 2 4" xfId="31079"/>
    <cellStyle name="Normal 3 3 4 6 2 3" xfId="31080"/>
    <cellStyle name="Normal 3 3 4 6 2 3 2" xfId="31081"/>
    <cellStyle name="Normal 3 3 4 6 2 3 2 2" xfId="31082"/>
    <cellStyle name="Normal 3 3 4 6 2 3 3" xfId="31083"/>
    <cellStyle name="Normal 3 3 4 6 2 4" xfId="31084"/>
    <cellStyle name="Normal 3 3 4 6 2 4 2" xfId="31085"/>
    <cellStyle name="Normal 3 3 4 6 2 5" xfId="31086"/>
    <cellStyle name="Normal 3 3 4 6 3" xfId="31087"/>
    <cellStyle name="Normal 3 3 4 6 3 2" xfId="31088"/>
    <cellStyle name="Normal 3 3 4 6 3 2 2" xfId="31089"/>
    <cellStyle name="Normal 3 3 4 6 3 2 2 2" xfId="31090"/>
    <cellStyle name="Normal 3 3 4 6 3 2 3" xfId="31091"/>
    <cellStyle name="Normal 3 3 4 6 3 3" xfId="31092"/>
    <cellStyle name="Normal 3 3 4 6 3 3 2" xfId="31093"/>
    <cellStyle name="Normal 3 3 4 6 3 4" xfId="31094"/>
    <cellStyle name="Normal 3 3 4 6 4" xfId="31095"/>
    <cellStyle name="Normal 3 3 4 6 4 2" xfId="31096"/>
    <cellStyle name="Normal 3 3 4 6 4 2 2" xfId="31097"/>
    <cellStyle name="Normal 3 3 4 6 4 2 2 2" xfId="31098"/>
    <cellStyle name="Normal 3 3 4 6 4 2 3" xfId="31099"/>
    <cellStyle name="Normal 3 3 4 6 4 3" xfId="31100"/>
    <cellStyle name="Normal 3 3 4 6 4 3 2" xfId="31101"/>
    <cellStyle name="Normal 3 3 4 6 4 4" xfId="31102"/>
    <cellStyle name="Normal 3 3 4 6 5" xfId="31103"/>
    <cellStyle name="Normal 3 3 4 6 5 2" xfId="31104"/>
    <cellStyle name="Normal 3 3 4 6 5 2 2" xfId="31105"/>
    <cellStyle name="Normal 3 3 4 6 5 3" xfId="31106"/>
    <cellStyle name="Normal 3 3 4 6 6" xfId="31107"/>
    <cellStyle name="Normal 3 3 4 6 6 2" xfId="31108"/>
    <cellStyle name="Normal 3 3 4 6 7" xfId="31109"/>
    <cellStyle name="Normal 3 3 4 6 7 2" xfId="31110"/>
    <cellStyle name="Normal 3 3 4 6 8" xfId="31111"/>
    <cellStyle name="Normal 3 3 4 7" xfId="31112"/>
    <cellStyle name="Normal 3 3 4 7 2" xfId="31113"/>
    <cellStyle name="Normal 3 3 4 7 2 2" xfId="31114"/>
    <cellStyle name="Normal 3 3 4 7 2 2 2" xfId="31115"/>
    <cellStyle name="Normal 3 3 4 7 2 2 2 2" xfId="31116"/>
    <cellStyle name="Normal 3 3 4 7 2 2 2 2 2" xfId="31117"/>
    <cellStyle name="Normal 3 3 4 7 2 2 2 3" xfId="31118"/>
    <cellStyle name="Normal 3 3 4 7 2 2 3" xfId="31119"/>
    <cellStyle name="Normal 3 3 4 7 2 2 3 2" xfId="31120"/>
    <cellStyle name="Normal 3 3 4 7 2 2 4" xfId="31121"/>
    <cellStyle name="Normal 3 3 4 7 2 3" xfId="31122"/>
    <cellStyle name="Normal 3 3 4 7 2 3 2" xfId="31123"/>
    <cellStyle name="Normal 3 3 4 7 2 3 2 2" xfId="31124"/>
    <cellStyle name="Normal 3 3 4 7 2 3 3" xfId="31125"/>
    <cellStyle name="Normal 3 3 4 7 2 4" xfId="31126"/>
    <cellStyle name="Normal 3 3 4 7 2 4 2" xfId="31127"/>
    <cellStyle name="Normal 3 3 4 7 2 5" xfId="31128"/>
    <cellStyle name="Normal 3 3 4 7 3" xfId="31129"/>
    <cellStyle name="Normal 3 3 4 7 3 2" xfId="31130"/>
    <cellStyle name="Normal 3 3 4 7 3 2 2" xfId="31131"/>
    <cellStyle name="Normal 3 3 4 7 3 2 2 2" xfId="31132"/>
    <cellStyle name="Normal 3 3 4 7 3 2 3" xfId="31133"/>
    <cellStyle name="Normal 3 3 4 7 3 3" xfId="31134"/>
    <cellStyle name="Normal 3 3 4 7 3 3 2" xfId="31135"/>
    <cellStyle name="Normal 3 3 4 7 3 4" xfId="31136"/>
    <cellStyle name="Normal 3 3 4 7 4" xfId="31137"/>
    <cellStyle name="Normal 3 3 4 7 4 2" xfId="31138"/>
    <cellStyle name="Normal 3 3 4 7 4 2 2" xfId="31139"/>
    <cellStyle name="Normal 3 3 4 7 4 3" xfId="31140"/>
    <cellStyle name="Normal 3 3 4 7 5" xfId="31141"/>
    <cellStyle name="Normal 3 3 4 7 5 2" xfId="31142"/>
    <cellStyle name="Normal 3 3 4 7 6" xfId="31143"/>
    <cellStyle name="Normal 3 3 4 8" xfId="31144"/>
    <cellStyle name="Normal 3 3 4 8 2" xfId="31145"/>
    <cellStyle name="Normal 3 3 4 8 2 2" xfId="31146"/>
    <cellStyle name="Normal 3 3 4 8 2 2 2" xfId="31147"/>
    <cellStyle name="Normal 3 3 4 8 2 2 2 2" xfId="31148"/>
    <cellStyle name="Normal 3 3 4 8 2 2 2 2 2" xfId="31149"/>
    <cellStyle name="Normal 3 3 4 8 2 2 2 3" xfId="31150"/>
    <cellStyle name="Normal 3 3 4 8 2 2 3" xfId="31151"/>
    <cellStyle name="Normal 3 3 4 8 2 2 3 2" xfId="31152"/>
    <cellStyle name="Normal 3 3 4 8 2 2 4" xfId="31153"/>
    <cellStyle name="Normal 3 3 4 8 2 3" xfId="31154"/>
    <cellStyle name="Normal 3 3 4 8 2 3 2" xfId="31155"/>
    <cellStyle name="Normal 3 3 4 8 2 3 2 2" xfId="31156"/>
    <cellStyle name="Normal 3 3 4 8 2 3 3" xfId="31157"/>
    <cellStyle name="Normal 3 3 4 8 2 4" xfId="31158"/>
    <cellStyle name="Normal 3 3 4 8 2 4 2" xfId="31159"/>
    <cellStyle name="Normal 3 3 4 8 2 5" xfId="31160"/>
    <cellStyle name="Normal 3 3 4 8 3" xfId="31161"/>
    <cellStyle name="Normal 3 3 4 8 3 2" xfId="31162"/>
    <cellStyle name="Normal 3 3 4 8 3 2 2" xfId="31163"/>
    <cellStyle name="Normal 3 3 4 8 3 2 2 2" xfId="31164"/>
    <cellStyle name="Normal 3 3 4 8 3 2 3" xfId="31165"/>
    <cellStyle name="Normal 3 3 4 8 3 3" xfId="31166"/>
    <cellStyle name="Normal 3 3 4 8 3 3 2" xfId="31167"/>
    <cellStyle name="Normal 3 3 4 8 3 4" xfId="31168"/>
    <cellStyle name="Normal 3 3 4 8 4" xfId="31169"/>
    <cellStyle name="Normal 3 3 4 8 4 2" xfId="31170"/>
    <cellStyle name="Normal 3 3 4 8 4 2 2" xfId="31171"/>
    <cellStyle name="Normal 3 3 4 8 4 3" xfId="31172"/>
    <cellStyle name="Normal 3 3 4 8 5" xfId="31173"/>
    <cellStyle name="Normal 3 3 4 8 5 2" xfId="31174"/>
    <cellStyle name="Normal 3 3 4 8 6" xfId="31175"/>
    <cellStyle name="Normal 3 3 4 9" xfId="31176"/>
    <cellStyle name="Normal 3 3 4 9 2" xfId="31177"/>
    <cellStyle name="Normal 3 3 4 9 2 2" xfId="31178"/>
    <cellStyle name="Normal 3 3 4 9 2 2 2" xfId="31179"/>
    <cellStyle name="Normal 3 3 4 9 2 2 2 2" xfId="31180"/>
    <cellStyle name="Normal 3 3 4 9 2 2 3" xfId="31181"/>
    <cellStyle name="Normal 3 3 4 9 2 3" xfId="31182"/>
    <cellStyle name="Normal 3 3 4 9 2 3 2" xfId="31183"/>
    <cellStyle name="Normal 3 3 4 9 2 4" xfId="31184"/>
    <cellStyle name="Normal 3 3 4 9 3" xfId="31185"/>
    <cellStyle name="Normal 3 3 4 9 3 2" xfId="31186"/>
    <cellStyle name="Normal 3 3 4 9 3 2 2" xfId="31187"/>
    <cellStyle name="Normal 3 3 4 9 3 3" xfId="31188"/>
    <cellStyle name="Normal 3 3 4 9 4" xfId="31189"/>
    <cellStyle name="Normal 3 3 4 9 4 2" xfId="31190"/>
    <cellStyle name="Normal 3 3 4 9 5" xfId="31191"/>
    <cellStyle name="Normal 3 3 4_T-straight with PEDs adjustor" xfId="31192"/>
    <cellStyle name="Normal 3 3 5" xfId="1287"/>
    <cellStyle name="Normal 3 3 5 10" xfId="31193"/>
    <cellStyle name="Normal 3 3 5 11" xfId="31194"/>
    <cellStyle name="Normal 3 3 5 2" xfId="31195"/>
    <cellStyle name="Normal 3 3 5 2 10" xfId="31196"/>
    <cellStyle name="Normal 3 3 5 2 2" xfId="31197"/>
    <cellStyle name="Normal 3 3 5 2 2 2" xfId="31198"/>
    <cellStyle name="Normal 3 3 5 2 2 2 2" xfId="31199"/>
    <cellStyle name="Normal 3 3 5 2 2 2 2 2" xfId="31200"/>
    <cellStyle name="Normal 3 3 5 2 2 2 2 2 2" xfId="31201"/>
    <cellStyle name="Normal 3 3 5 2 2 2 2 2 2 2" xfId="31202"/>
    <cellStyle name="Normal 3 3 5 2 2 2 2 2 3" xfId="31203"/>
    <cellStyle name="Normal 3 3 5 2 2 2 2 3" xfId="31204"/>
    <cellStyle name="Normal 3 3 5 2 2 2 2 3 2" xfId="31205"/>
    <cellStyle name="Normal 3 3 5 2 2 2 2 4" xfId="31206"/>
    <cellStyle name="Normal 3 3 5 2 2 2 3" xfId="31207"/>
    <cellStyle name="Normal 3 3 5 2 2 2 3 2" xfId="31208"/>
    <cellStyle name="Normal 3 3 5 2 2 2 3 2 2" xfId="31209"/>
    <cellStyle name="Normal 3 3 5 2 2 2 3 3" xfId="31210"/>
    <cellStyle name="Normal 3 3 5 2 2 2 4" xfId="31211"/>
    <cellStyle name="Normal 3 3 5 2 2 2 4 2" xfId="31212"/>
    <cellStyle name="Normal 3 3 5 2 2 2 5" xfId="31213"/>
    <cellStyle name="Normal 3 3 5 2 2 3" xfId="31214"/>
    <cellStyle name="Normal 3 3 5 2 2 3 2" xfId="31215"/>
    <cellStyle name="Normal 3 3 5 2 2 3 2 2" xfId="31216"/>
    <cellStyle name="Normal 3 3 5 2 2 3 2 2 2" xfId="31217"/>
    <cellStyle name="Normal 3 3 5 2 2 3 2 3" xfId="31218"/>
    <cellStyle name="Normal 3 3 5 2 2 3 3" xfId="31219"/>
    <cellStyle name="Normal 3 3 5 2 2 3 3 2" xfId="31220"/>
    <cellStyle name="Normal 3 3 5 2 2 3 4" xfId="31221"/>
    <cellStyle name="Normal 3 3 5 2 2 4" xfId="31222"/>
    <cellStyle name="Normal 3 3 5 2 2 4 2" xfId="31223"/>
    <cellStyle name="Normal 3 3 5 2 2 4 2 2" xfId="31224"/>
    <cellStyle name="Normal 3 3 5 2 2 4 2 2 2" xfId="31225"/>
    <cellStyle name="Normal 3 3 5 2 2 4 2 3" xfId="31226"/>
    <cellStyle name="Normal 3 3 5 2 2 4 3" xfId="31227"/>
    <cellStyle name="Normal 3 3 5 2 2 4 3 2" xfId="31228"/>
    <cellStyle name="Normal 3 3 5 2 2 4 4" xfId="31229"/>
    <cellStyle name="Normal 3 3 5 2 2 5" xfId="31230"/>
    <cellStyle name="Normal 3 3 5 2 2 5 2" xfId="31231"/>
    <cellStyle name="Normal 3 3 5 2 2 5 2 2" xfId="31232"/>
    <cellStyle name="Normal 3 3 5 2 2 5 3" xfId="31233"/>
    <cellStyle name="Normal 3 3 5 2 2 6" xfId="31234"/>
    <cellStyle name="Normal 3 3 5 2 2 6 2" xfId="31235"/>
    <cellStyle name="Normal 3 3 5 2 2 7" xfId="31236"/>
    <cellStyle name="Normal 3 3 5 2 2 7 2" xfId="31237"/>
    <cellStyle name="Normal 3 3 5 2 2 8" xfId="31238"/>
    <cellStyle name="Normal 3 3 5 2 3" xfId="31239"/>
    <cellStyle name="Normal 3 3 5 2 3 2" xfId="31240"/>
    <cellStyle name="Normal 3 3 5 2 3 2 2" xfId="31241"/>
    <cellStyle name="Normal 3 3 5 2 3 2 2 2" xfId="31242"/>
    <cellStyle name="Normal 3 3 5 2 3 2 2 2 2" xfId="31243"/>
    <cellStyle name="Normal 3 3 5 2 3 2 2 3" xfId="31244"/>
    <cellStyle name="Normal 3 3 5 2 3 2 3" xfId="31245"/>
    <cellStyle name="Normal 3 3 5 2 3 2 3 2" xfId="31246"/>
    <cellStyle name="Normal 3 3 5 2 3 2 4" xfId="31247"/>
    <cellStyle name="Normal 3 3 5 2 3 3" xfId="31248"/>
    <cellStyle name="Normal 3 3 5 2 3 3 2" xfId="31249"/>
    <cellStyle name="Normal 3 3 5 2 3 3 2 2" xfId="31250"/>
    <cellStyle name="Normal 3 3 5 2 3 3 3" xfId="31251"/>
    <cellStyle name="Normal 3 3 5 2 3 4" xfId="31252"/>
    <cellStyle name="Normal 3 3 5 2 3 4 2" xfId="31253"/>
    <cellStyle name="Normal 3 3 5 2 3 5" xfId="31254"/>
    <cellStyle name="Normal 3 3 5 2 4" xfId="31255"/>
    <cellStyle name="Normal 3 3 5 2 4 2" xfId="31256"/>
    <cellStyle name="Normal 3 3 5 2 4 2 2" xfId="31257"/>
    <cellStyle name="Normal 3 3 5 2 4 2 2 2" xfId="31258"/>
    <cellStyle name="Normal 3 3 5 2 4 2 3" xfId="31259"/>
    <cellStyle name="Normal 3 3 5 2 4 3" xfId="31260"/>
    <cellStyle name="Normal 3 3 5 2 4 3 2" xfId="31261"/>
    <cellStyle name="Normal 3 3 5 2 4 4" xfId="31262"/>
    <cellStyle name="Normal 3 3 5 2 5" xfId="31263"/>
    <cellStyle name="Normal 3 3 5 2 5 2" xfId="31264"/>
    <cellStyle name="Normal 3 3 5 2 5 2 2" xfId="31265"/>
    <cellStyle name="Normal 3 3 5 2 5 2 2 2" xfId="31266"/>
    <cellStyle name="Normal 3 3 5 2 5 2 3" xfId="31267"/>
    <cellStyle name="Normal 3 3 5 2 5 3" xfId="31268"/>
    <cellStyle name="Normal 3 3 5 2 5 3 2" xfId="31269"/>
    <cellStyle name="Normal 3 3 5 2 5 4" xfId="31270"/>
    <cellStyle name="Normal 3 3 5 2 6" xfId="31271"/>
    <cellStyle name="Normal 3 3 5 2 6 2" xfId="31272"/>
    <cellStyle name="Normal 3 3 5 2 6 2 2" xfId="31273"/>
    <cellStyle name="Normal 3 3 5 2 6 3" xfId="31274"/>
    <cellStyle name="Normal 3 3 5 2 7" xfId="31275"/>
    <cellStyle name="Normal 3 3 5 2 7 2" xfId="31276"/>
    <cellStyle name="Normal 3 3 5 2 8" xfId="31277"/>
    <cellStyle name="Normal 3 3 5 2 8 2" xfId="31278"/>
    <cellStyle name="Normal 3 3 5 2 9" xfId="31279"/>
    <cellStyle name="Normal 3 3 5 3" xfId="31280"/>
    <cellStyle name="Normal 3 3 5 3 2" xfId="31281"/>
    <cellStyle name="Normal 3 3 5 3 2 2" xfId="31282"/>
    <cellStyle name="Normal 3 3 5 3 2 2 2" xfId="31283"/>
    <cellStyle name="Normal 3 3 5 3 2 2 2 2" xfId="31284"/>
    <cellStyle name="Normal 3 3 5 3 2 2 2 2 2" xfId="31285"/>
    <cellStyle name="Normal 3 3 5 3 2 2 2 3" xfId="31286"/>
    <cellStyle name="Normal 3 3 5 3 2 2 3" xfId="31287"/>
    <cellStyle name="Normal 3 3 5 3 2 2 3 2" xfId="31288"/>
    <cellStyle name="Normal 3 3 5 3 2 2 4" xfId="31289"/>
    <cellStyle name="Normal 3 3 5 3 2 3" xfId="31290"/>
    <cellStyle name="Normal 3 3 5 3 2 3 2" xfId="31291"/>
    <cellStyle name="Normal 3 3 5 3 2 3 2 2" xfId="31292"/>
    <cellStyle name="Normal 3 3 5 3 2 3 3" xfId="31293"/>
    <cellStyle name="Normal 3 3 5 3 2 4" xfId="31294"/>
    <cellStyle name="Normal 3 3 5 3 2 4 2" xfId="31295"/>
    <cellStyle name="Normal 3 3 5 3 2 5" xfId="31296"/>
    <cellStyle name="Normal 3 3 5 3 3" xfId="31297"/>
    <cellStyle name="Normal 3 3 5 3 3 2" xfId="31298"/>
    <cellStyle name="Normal 3 3 5 3 3 2 2" xfId="31299"/>
    <cellStyle name="Normal 3 3 5 3 3 2 2 2" xfId="31300"/>
    <cellStyle name="Normal 3 3 5 3 3 2 3" xfId="31301"/>
    <cellStyle name="Normal 3 3 5 3 3 3" xfId="31302"/>
    <cellStyle name="Normal 3 3 5 3 3 3 2" xfId="31303"/>
    <cellStyle name="Normal 3 3 5 3 3 4" xfId="31304"/>
    <cellStyle name="Normal 3 3 5 3 4" xfId="31305"/>
    <cellStyle name="Normal 3 3 5 3 4 2" xfId="31306"/>
    <cellStyle name="Normal 3 3 5 3 4 2 2" xfId="31307"/>
    <cellStyle name="Normal 3 3 5 3 4 2 2 2" xfId="31308"/>
    <cellStyle name="Normal 3 3 5 3 4 2 3" xfId="31309"/>
    <cellStyle name="Normal 3 3 5 3 4 3" xfId="31310"/>
    <cellStyle name="Normal 3 3 5 3 4 3 2" xfId="31311"/>
    <cellStyle name="Normal 3 3 5 3 4 4" xfId="31312"/>
    <cellStyle name="Normal 3 3 5 3 5" xfId="31313"/>
    <cellStyle name="Normal 3 3 5 3 5 2" xfId="31314"/>
    <cellStyle name="Normal 3 3 5 3 5 2 2" xfId="31315"/>
    <cellStyle name="Normal 3 3 5 3 5 3" xfId="31316"/>
    <cellStyle name="Normal 3 3 5 3 6" xfId="31317"/>
    <cellStyle name="Normal 3 3 5 3 6 2" xfId="31318"/>
    <cellStyle name="Normal 3 3 5 3 7" xfId="31319"/>
    <cellStyle name="Normal 3 3 5 3 7 2" xfId="31320"/>
    <cellStyle name="Normal 3 3 5 3 8" xfId="31321"/>
    <cellStyle name="Normal 3 3 5 4" xfId="31322"/>
    <cellStyle name="Normal 3 3 5 4 2" xfId="31323"/>
    <cellStyle name="Normal 3 3 5 4 2 2" xfId="31324"/>
    <cellStyle name="Normal 3 3 5 4 2 2 2" xfId="31325"/>
    <cellStyle name="Normal 3 3 5 4 2 2 2 2" xfId="31326"/>
    <cellStyle name="Normal 3 3 5 4 2 2 3" xfId="31327"/>
    <cellStyle name="Normal 3 3 5 4 2 3" xfId="31328"/>
    <cellStyle name="Normal 3 3 5 4 2 3 2" xfId="31329"/>
    <cellStyle name="Normal 3 3 5 4 2 4" xfId="31330"/>
    <cellStyle name="Normal 3 3 5 4 3" xfId="31331"/>
    <cellStyle name="Normal 3 3 5 4 3 2" xfId="31332"/>
    <cellStyle name="Normal 3 3 5 4 3 2 2" xfId="31333"/>
    <cellStyle name="Normal 3 3 5 4 3 3" xfId="31334"/>
    <cellStyle name="Normal 3 3 5 4 4" xfId="31335"/>
    <cellStyle name="Normal 3 3 5 4 4 2" xfId="31336"/>
    <cellStyle name="Normal 3 3 5 4 5" xfId="31337"/>
    <cellStyle name="Normal 3 3 5 5" xfId="31338"/>
    <cellStyle name="Normal 3 3 5 5 2" xfId="31339"/>
    <cellStyle name="Normal 3 3 5 5 2 2" xfId="31340"/>
    <cellStyle name="Normal 3 3 5 5 2 2 2" xfId="31341"/>
    <cellStyle name="Normal 3 3 5 5 2 3" xfId="31342"/>
    <cellStyle name="Normal 3 3 5 5 3" xfId="31343"/>
    <cellStyle name="Normal 3 3 5 5 3 2" xfId="31344"/>
    <cellStyle name="Normal 3 3 5 5 4" xfId="31345"/>
    <cellStyle name="Normal 3 3 5 6" xfId="31346"/>
    <cellStyle name="Normal 3 3 5 6 2" xfId="31347"/>
    <cellStyle name="Normal 3 3 5 6 2 2" xfId="31348"/>
    <cellStyle name="Normal 3 3 5 6 2 2 2" xfId="31349"/>
    <cellStyle name="Normal 3 3 5 6 2 3" xfId="31350"/>
    <cellStyle name="Normal 3 3 5 6 3" xfId="31351"/>
    <cellStyle name="Normal 3 3 5 6 3 2" xfId="31352"/>
    <cellStyle name="Normal 3 3 5 6 4" xfId="31353"/>
    <cellStyle name="Normal 3 3 5 7" xfId="31354"/>
    <cellStyle name="Normal 3 3 5 7 2" xfId="31355"/>
    <cellStyle name="Normal 3 3 5 7 2 2" xfId="31356"/>
    <cellStyle name="Normal 3 3 5 7 3" xfId="31357"/>
    <cellStyle name="Normal 3 3 5 8" xfId="31358"/>
    <cellStyle name="Normal 3 3 5 8 2" xfId="31359"/>
    <cellStyle name="Normal 3 3 5 9" xfId="31360"/>
    <cellStyle name="Normal 3 3 5 9 2" xfId="31361"/>
    <cellStyle name="Normal 3 3 6" xfId="31362"/>
    <cellStyle name="Normal 3 3 6 10" xfId="31363"/>
    <cellStyle name="Normal 3 3 6 11" xfId="31364"/>
    <cellStyle name="Normal 3 3 6 2" xfId="31365"/>
    <cellStyle name="Normal 3 3 6 2 10" xfId="31366"/>
    <cellStyle name="Normal 3 3 6 2 2" xfId="31367"/>
    <cellStyle name="Normal 3 3 6 2 2 2" xfId="31368"/>
    <cellStyle name="Normal 3 3 6 2 2 2 2" xfId="31369"/>
    <cellStyle name="Normal 3 3 6 2 2 2 2 2" xfId="31370"/>
    <cellStyle name="Normal 3 3 6 2 2 2 2 2 2" xfId="31371"/>
    <cellStyle name="Normal 3 3 6 2 2 2 2 2 2 2" xfId="31372"/>
    <cellStyle name="Normal 3 3 6 2 2 2 2 2 3" xfId="31373"/>
    <cellStyle name="Normal 3 3 6 2 2 2 2 3" xfId="31374"/>
    <cellStyle name="Normal 3 3 6 2 2 2 2 3 2" xfId="31375"/>
    <cellStyle name="Normal 3 3 6 2 2 2 2 4" xfId="31376"/>
    <cellStyle name="Normal 3 3 6 2 2 2 3" xfId="31377"/>
    <cellStyle name="Normal 3 3 6 2 2 2 3 2" xfId="31378"/>
    <cellStyle name="Normal 3 3 6 2 2 2 3 2 2" xfId="31379"/>
    <cellStyle name="Normal 3 3 6 2 2 2 3 3" xfId="31380"/>
    <cellStyle name="Normal 3 3 6 2 2 2 4" xfId="31381"/>
    <cellStyle name="Normal 3 3 6 2 2 2 4 2" xfId="31382"/>
    <cellStyle name="Normal 3 3 6 2 2 2 5" xfId="31383"/>
    <cellStyle name="Normal 3 3 6 2 2 3" xfId="31384"/>
    <cellStyle name="Normal 3 3 6 2 2 3 2" xfId="31385"/>
    <cellStyle name="Normal 3 3 6 2 2 3 2 2" xfId="31386"/>
    <cellStyle name="Normal 3 3 6 2 2 3 2 2 2" xfId="31387"/>
    <cellStyle name="Normal 3 3 6 2 2 3 2 3" xfId="31388"/>
    <cellStyle name="Normal 3 3 6 2 2 3 3" xfId="31389"/>
    <cellStyle name="Normal 3 3 6 2 2 3 3 2" xfId="31390"/>
    <cellStyle name="Normal 3 3 6 2 2 3 4" xfId="31391"/>
    <cellStyle name="Normal 3 3 6 2 2 4" xfId="31392"/>
    <cellStyle name="Normal 3 3 6 2 2 4 2" xfId="31393"/>
    <cellStyle name="Normal 3 3 6 2 2 4 2 2" xfId="31394"/>
    <cellStyle name="Normal 3 3 6 2 2 4 2 2 2" xfId="31395"/>
    <cellStyle name="Normal 3 3 6 2 2 4 2 3" xfId="31396"/>
    <cellStyle name="Normal 3 3 6 2 2 4 3" xfId="31397"/>
    <cellStyle name="Normal 3 3 6 2 2 4 3 2" xfId="31398"/>
    <cellStyle name="Normal 3 3 6 2 2 4 4" xfId="31399"/>
    <cellStyle name="Normal 3 3 6 2 2 5" xfId="31400"/>
    <cellStyle name="Normal 3 3 6 2 2 5 2" xfId="31401"/>
    <cellStyle name="Normal 3 3 6 2 2 5 2 2" xfId="31402"/>
    <cellStyle name="Normal 3 3 6 2 2 5 3" xfId="31403"/>
    <cellStyle name="Normal 3 3 6 2 2 6" xfId="31404"/>
    <cellStyle name="Normal 3 3 6 2 2 6 2" xfId="31405"/>
    <cellStyle name="Normal 3 3 6 2 2 7" xfId="31406"/>
    <cellStyle name="Normal 3 3 6 2 2 7 2" xfId="31407"/>
    <cellStyle name="Normal 3 3 6 2 2 8" xfId="31408"/>
    <cellStyle name="Normal 3 3 6 2 3" xfId="31409"/>
    <cellStyle name="Normal 3 3 6 2 3 2" xfId="31410"/>
    <cellStyle name="Normal 3 3 6 2 3 2 2" xfId="31411"/>
    <cellStyle name="Normal 3 3 6 2 3 2 2 2" xfId="31412"/>
    <cellStyle name="Normal 3 3 6 2 3 2 2 2 2" xfId="31413"/>
    <cellStyle name="Normal 3 3 6 2 3 2 2 3" xfId="31414"/>
    <cellStyle name="Normal 3 3 6 2 3 2 3" xfId="31415"/>
    <cellStyle name="Normal 3 3 6 2 3 2 3 2" xfId="31416"/>
    <cellStyle name="Normal 3 3 6 2 3 2 4" xfId="31417"/>
    <cellStyle name="Normal 3 3 6 2 3 3" xfId="31418"/>
    <cellStyle name="Normal 3 3 6 2 3 3 2" xfId="31419"/>
    <cellStyle name="Normal 3 3 6 2 3 3 2 2" xfId="31420"/>
    <cellStyle name="Normal 3 3 6 2 3 3 3" xfId="31421"/>
    <cellStyle name="Normal 3 3 6 2 3 4" xfId="31422"/>
    <cellStyle name="Normal 3 3 6 2 3 4 2" xfId="31423"/>
    <cellStyle name="Normal 3 3 6 2 3 5" xfId="31424"/>
    <cellStyle name="Normal 3 3 6 2 4" xfId="31425"/>
    <cellStyle name="Normal 3 3 6 2 4 2" xfId="31426"/>
    <cellStyle name="Normal 3 3 6 2 4 2 2" xfId="31427"/>
    <cellStyle name="Normal 3 3 6 2 4 2 2 2" xfId="31428"/>
    <cellStyle name="Normal 3 3 6 2 4 2 3" xfId="31429"/>
    <cellStyle name="Normal 3 3 6 2 4 3" xfId="31430"/>
    <cellStyle name="Normal 3 3 6 2 4 3 2" xfId="31431"/>
    <cellStyle name="Normal 3 3 6 2 4 4" xfId="31432"/>
    <cellStyle name="Normal 3 3 6 2 5" xfId="31433"/>
    <cellStyle name="Normal 3 3 6 2 5 2" xfId="31434"/>
    <cellStyle name="Normal 3 3 6 2 5 2 2" xfId="31435"/>
    <cellStyle name="Normal 3 3 6 2 5 2 2 2" xfId="31436"/>
    <cellStyle name="Normal 3 3 6 2 5 2 3" xfId="31437"/>
    <cellStyle name="Normal 3 3 6 2 5 3" xfId="31438"/>
    <cellStyle name="Normal 3 3 6 2 5 3 2" xfId="31439"/>
    <cellStyle name="Normal 3 3 6 2 5 4" xfId="31440"/>
    <cellStyle name="Normal 3 3 6 2 6" xfId="31441"/>
    <cellStyle name="Normal 3 3 6 2 6 2" xfId="31442"/>
    <cellStyle name="Normal 3 3 6 2 6 2 2" xfId="31443"/>
    <cellStyle name="Normal 3 3 6 2 6 3" xfId="31444"/>
    <cellStyle name="Normal 3 3 6 2 7" xfId="31445"/>
    <cellStyle name="Normal 3 3 6 2 7 2" xfId="31446"/>
    <cellStyle name="Normal 3 3 6 2 8" xfId="31447"/>
    <cellStyle name="Normal 3 3 6 2 8 2" xfId="31448"/>
    <cellStyle name="Normal 3 3 6 2 9" xfId="31449"/>
    <cellStyle name="Normal 3 3 6 3" xfId="31450"/>
    <cellStyle name="Normal 3 3 6 3 2" xfId="31451"/>
    <cellStyle name="Normal 3 3 6 3 2 2" xfId="31452"/>
    <cellStyle name="Normal 3 3 6 3 2 2 2" xfId="31453"/>
    <cellStyle name="Normal 3 3 6 3 2 2 2 2" xfId="31454"/>
    <cellStyle name="Normal 3 3 6 3 2 2 2 2 2" xfId="31455"/>
    <cellStyle name="Normal 3 3 6 3 2 2 2 3" xfId="31456"/>
    <cellStyle name="Normal 3 3 6 3 2 2 3" xfId="31457"/>
    <cellStyle name="Normal 3 3 6 3 2 2 3 2" xfId="31458"/>
    <cellStyle name="Normal 3 3 6 3 2 2 4" xfId="31459"/>
    <cellStyle name="Normal 3 3 6 3 2 3" xfId="31460"/>
    <cellStyle name="Normal 3 3 6 3 2 3 2" xfId="31461"/>
    <cellStyle name="Normal 3 3 6 3 2 3 2 2" xfId="31462"/>
    <cellStyle name="Normal 3 3 6 3 2 3 3" xfId="31463"/>
    <cellStyle name="Normal 3 3 6 3 2 4" xfId="31464"/>
    <cellStyle name="Normal 3 3 6 3 2 4 2" xfId="31465"/>
    <cellStyle name="Normal 3 3 6 3 2 5" xfId="31466"/>
    <cellStyle name="Normal 3 3 6 3 3" xfId="31467"/>
    <cellStyle name="Normal 3 3 6 3 3 2" xfId="31468"/>
    <cellStyle name="Normal 3 3 6 3 3 2 2" xfId="31469"/>
    <cellStyle name="Normal 3 3 6 3 3 2 2 2" xfId="31470"/>
    <cellStyle name="Normal 3 3 6 3 3 2 3" xfId="31471"/>
    <cellStyle name="Normal 3 3 6 3 3 3" xfId="31472"/>
    <cellStyle name="Normal 3 3 6 3 3 3 2" xfId="31473"/>
    <cellStyle name="Normal 3 3 6 3 3 4" xfId="31474"/>
    <cellStyle name="Normal 3 3 6 3 4" xfId="31475"/>
    <cellStyle name="Normal 3 3 6 3 4 2" xfId="31476"/>
    <cellStyle name="Normal 3 3 6 3 4 2 2" xfId="31477"/>
    <cellStyle name="Normal 3 3 6 3 4 2 2 2" xfId="31478"/>
    <cellStyle name="Normal 3 3 6 3 4 2 3" xfId="31479"/>
    <cellStyle name="Normal 3 3 6 3 4 3" xfId="31480"/>
    <cellStyle name="Normal 3 3 6 3 4 3 2" xfId="31481"/>
    <cellStyle name="Normal 3 3 6 3 4 4" xfId="31482"/>
    <cellStyle name="Normal 3 3 6 3 5" xfId="31483"/>
    <cellStyle name="Normal 3 3 6 3 5 2" xfId="31484"/>
    <cellStyle name="Normal 3 3 6 3 5 2 2" xfId="31485"/>
    <cellStyle name="Normal 3 3 6 3 5 3" xfId="31486"/>
    <cellStyle name="Normal 3 3 6 3 6" xfId="31487"/>
    <cellStyle name="Normal 3 3 6 3 6 2" xfId="31488"/>
    <cellStyle name="Normal 3 3 6 3 7" xfId="31489"/>
    <cellStyle name="Normal 3 3 6 3 7 2" xfId="31490"/>
    <cellStyle name="Normal 3 3 6 3 8" xfId="31491"/>
    <cellStyle name="Normal 3 3 6 4" xfId="31492"/>
    <cellStyle name="Normal 3 3 6 4 2" xfId="31493"/>
    <cellStyle name="Normal 3 3 6 4 2 2" xfId="31494"/>
    <cellStyle name="Normal 3 3 6 4 2 2 2" xfId="31495"/>
    <cellStyle name="Normal 3 3 6 4 2 2 2 2" xfId="31496"/>
    <cellStyle name="Normal 3 3 6 4 2 2 3" xfId="31497"/>
    <cellStyle name="Normal 3 3 6 4 2 3" xfId="31498"/>
    <cellStyle name="Normal 3 3 6 4 2 3 2" xfId="31499"/>
    <cellStyle name="Normal 3 3 6 4 2 4" xfId="31500"/>
    <cellStyle name="Normal 3 3 6 4 3" xfId="31501"/>
    <cellStyle name="Normal 3 3 6 4 3 2" xfId="31502"/>
    <cellStyle name="Normal 3 3 6 4 3 2 2" xfId="31503"/>
    <cellStyle name="Normal 3 3 6 4 3 3" xfId="31504"/>
    <cellStyle name="Normal 3 3 6 4 4" xfId="31505"/>
    <cellStyle name="Normal 3 3 6 4 4 2" xfId="31506"/>
    <cellStyle name="Normal 3 3 6 4 5" xfId="31507"/>
    <cellStyle name="Normal 3 3 6 5" xfId="31508"/>
    <cellStyle name="Normal 3 3 6 5 2" xfId="31509"/>
    <cellStyle name="Normal 3 3 6 5 2 2" xfId="31510"/>
    <cellStyle name="Normal 3 3 6 5 2 2 2" xfId="31511"/>
    <cellStyle name="Normal 3 3 6 5 2 3" xfId="31512"/>
    <cellStyle name="Normal 3 3 6 5 3" xfId="31513"/>
    <cellStyle name="Normal 3 3 6 5 3 2" xfId="31514"/>
    <cellStyle name="Normal 3 3 6 5 4" xfId="31515"/>
    <cellStyle name="Normal 3 3 6 6" xfId="31516"/>
    <cellStyle name="Normal 3 3 6 6 2" xfId="31517"/>
    <cellStyle name="Normal 3 3 6 6 2 2" xfId="31518"/>
    <cellStyle name="Normal 3 3 6 6 2 2 2" xfId="31519"/>
    <cellStyle name="Normal 3 3 6 6 2 3" xfId="31520"/>
    <cellStyle name="Normal 3 3 6 6 3" xfId="31521"/>
    <cellStyle name="Normal 3 3 6 6 3 2" xfId="31522"/>
    <cellStyle name="Normal 3 3 6 6 4" xfId="31523"/>
    <cellStyle name="Normal 3 3 6 7" xfId="31524"/>
    <cellStyle name="Normal 3 3 6 7 2" xfId="31525"/>
    <cellStyle name="Normal 3 3 6 7 2 2" xfId="31526"/>
    <cellStyle name="Normal 3 3 6 7 3" xfId="31527"/>
    <cellStyle name="Normal 3 3 6 8" xfId="31528"/>
    <cellStyle name="Normal 3 3 6 8 2" xfId="31529"/>
    <cellStyle name="Normal 3 3 6 9" xfId="31530"/>
    <cellStyle name="Normal 3 3 6 9 2" xfId="31531"/>
    <cellStyle name="Normal 3 3 7" xfId="31532"/>
    <cellStyle name="Normal 3 3 7 10" xfId="31533"/>
    <cellStyle name="Normal 3 3 7 11" xfId="31534"/>
    <cellStyle name="Normal 3 3 7 2" xfId="31535"/>
    <cellStyle name="Normal 3 3 7 2 2" xfId="31536"/>
    <cellStyle name="Normal 3 3 7 2 2 2" xfId="31537"/>
    <cellStyle name="Normal 3 3 7 2 2 2 2" xfId="31538"/>
    <cellStyle name="Normal 3 3 7 2 2 2 2 2" xfId="31539"/>
    <cellStyle name="Normal 3 3 7 2 2 2 2 2 2" xfId="31540"/>
    <cellStyle name="Normal 3 3 7 2 2 2 2 2 2 2" xfId="31541"/>
    <cellStyle name="Normal 3 3 7 2 2 2 2 2 3" xfId="31542"/>
    <cellStyle name="Normal 3 3 7 2 2 2 2 3" xfId="31543"/>
    <cellStyle name="Normal 3 3 7 2 2 2 2 3 2" xfId="31544"/>
    <cellStyle name="Normal 3 3 7 2 2 2 2 4" xfId="31545"/>
    <cellStyle name="Normal 3 3 7 2 2 2 3" xfId="31546"/>
    <cellStyle name="Normal 3 3 7 2 2 2 3 2" xfId="31547"/>
    <cellStyle name="Normal 3 3 7 2 2 2 3 2 2" xfId="31548"/>
    <cellStyle name="Normal 3 3 7 2 2 2 3 3" xfId="31549"/>
    <cellStyle name="Normal 3 3 7 2 2 2 4" xfId="31550"/>
    <cellStyle name="Normal 3 3 7 2 2 2 4 2" xfId="31551"/>
    <cellStyle name="Normal 3 3 7 2 2 2 5" xfId="31552"/>
    <cellStyle name="Normal 3 3 7 2 2 3" xfId="31553"/>
    <cellStyle name="Normal 3 3 7 2 2 3 2" xfId="31554"/>
    <cellStyle name="Normal 3 3 7 2 2 3 2 2" xfId="31555"/>
    <cellStyle name="Normal 3 3 7 2 2 3 2 2 2" xfId="31556"/>
    <cellStyle name="Normal 3 3 7 2 2 3 2 3" xfId="31557"/>
    <cellStyle name="Normal 3 3 7 2 2 3 3" xfId="31558"/>
    <cellStyle name="Normal 3 3 7 2 2 3 3 2" xfId="31559"/>
    <cellStyle name="Normal 3 3 7 2 2 3 4" xfId="31560"/>
    <cellStyle name="Normal 3 3 7 2 2 4" xfId="31561"/>
    <cellStyle name="Normal 3 3 7 2 2 4 2" xfId="31562"/>
    <cellStyle name="Normal 3 3 7 2 2 4 2 2" xfId="31563"/>
    <cellStyle name="Normal 3 3 7 2 2 4 2 2 2" xfId="31564"/>
    <cellStyle name="Normal 3 3 7 2 2 4 2 3" xfId="31565"/>
    <cellStyle name="Normal 3 3 7 2 2 4 3" xfId="31566"/>
    <cellStyle name="Normal 3 3 7 2 2 4 3 2" xfId="31567"/>
    <cellStyle name="Normal 3 3 7 2 2 4 4" xfId="31568"/>
    <cellStyle name="Normal 3 3 7 2 2 5" xfId="31569"/>
    <cellStyle name="Normal 3 3 7 2 2 5 2" xfId="31570"/>
    <cellStyle name="Normal 3 3 7 2 2 5 2 2" xfId="31571"/>
    <cellStyle name="Normal 3 3 7 2 2 5 3" xfId="31572"/>
    <cellStyle name="Normal 3 3 7 2 2 6" xfId="31573"/>
    <cellStyle name="Normal 3 3 7 2 2 6 2" xfId="31574"/>
    <cellStyle name="Normal 3 3 7 2 2 7" xfId="31575"/>
    <cellStyle name="Normal 3 3 7 2 2 7 2" xfId="31576"/>
    <cellStyle name="Normal 3 3 7 2 2 8" xfId="31577"/>
    <cellStyle name="Normal 3 3 7 2 3" xfId="31578"/>
    <cellStyle name="Normal 3 3 7 2 3 2" xfId="31579"/>
    <cellStyle name="Normal 3 3 7 2 3 2 2" xfId="31580"/>
    <cellStyle name="Normal 3 3 7 2 3 2 2 2" xfId="31581"/>
    <cellStyle name="Normal 3 3 7 2 3 2 2 2 2" xfId="31582"/>
    <cellStyle name="Normal 3 3 7 2 3 2 2 3" xfId="31583"/>
    <cellStyle name="Normal 3 3 7 2 3 2 3" xfId="31584"/>
    <cellStyle name="Normal 3 3 7 2 3 2 3 2" xfId="31585"/>
    <cellStyle name="Normal 3 3 7 2 3 2 4" xfId="31586"/>
    <cellStyle name="Normal 3 3 7 2 3 3" xfId="31587"/>
    <cellStyle name="Normal 3 3 7 2 3 3 2" xfId="31588"/>
    <cellStyle name="Normal 3 3 7 2 3 3 2 2" xfId="31589"/>
    <cellStyle name="Normal 3 3 7 2 3 3 3" xfId="31590"/>
    <cellStyle name="Normal 3 3 7 2 3 4" xfId="31591"/>
    <cellStyle name="Normal 3 3 7 2 3 4 2" xfId="31592"/>
    <cellStyle name="Normal 3 3 7 2 3 5" xfId="31593"/>
    <cellStyle name="Normal 3 3 7 2 4" xfId="31594"/>
    <cellStyle name="Normal 3 3 7 2 4 2" xfId="31595"/>
    <cellStyle name="Normal 3 3 7 2 4 2 2" xfId="31596"/>
    <cellStyle name="Normal 3 3 7 2 4 2 2 2" xfId="31597"/>
    <cellStyle name="Normal 3 3 7 2 4 2 3" xfId="31598"/>
    <cellStyle name="Normal 3 3 7 2 4 3" xfId="31599"/>
    <cellStyle name="Normal 3 3 7 2 4 3 2" xfId="31600"/>
    <cellStyle name="Normal 3 3 7 2 4 4" xfId="31601"/>
    <cellStyle name="Normal 3 3 7 2 5" xfId="31602"/>
    <cellStyle name="Normal 3 3 7 2 5 2" xfId="31603"/>
    <cellStyle name="Normal 3 3 7 2 5 2 2" xfId="31604"/>
    <cellStyle name="Normal 3 3 7 2 5 2 2 2" xfId="31605"/>
    <cellStyle name="Normal 3 3 7 2 5 2 3" xfId="31606"/>
    <cellStyle name="Normal 3 3 7 2 5 3" xfId="31607"/>
    <cellStyle name="Normal 3 3 7 2 5 3 2" xfId="31608"/>
    <cellStyle name="Normal 3 3 7 2 5 4" xfId="31609"/>
    <cellStyle name="Normal 3 3 7 2 6" xfId="31610"/>
    <cellStyle name="Normal 3 3 7 2 6 2" xfId="31611"/>
    <cellStyle name="Normal 3 3 7 2 6 2 2" xfId="31612"/>
    <cellStyle name="Normal 3 3 7 2 6 3" xfId="31613"/>
    <cellStyle name="Normal 3 3 7 2 7" xfId="31614"/>
    <cellStyle name="Normal 3 3 7 2 7 2" xfId="31615"/>
    <cellStyle name="Normal 3 3 7 2 8" xfId="31616"/>
    <cellStyle name="Normal 3 3 7 2 8 2" xfId="31617"/>
    <cellStyle name="Normal 3 3 7 2 9" xfId="31618"/>
    <cellStyle name="Normal 3 3 7 3" xfId="31619"/>
    <cellStyle name="Normal 3 3 7 3 2" xfId="31620"/>
    <cellStyle name="Normal 3 3 7 3 2 2" xfId="31621"/>
    <cellStyle name="Normal 3 3 7 3 2 2 2" xfId="31622"/>
    <cellStyle name="Normal 3 3 7 3 2 2 2 2" xfId="31623"/>
    <cellStyle name="Normal 3 3 7 3 2 2 2 2 2" xfId="31624"/>
    <cellStyle name="Normal 3 3 7 3 2 2 2 3" xfId="31625"/>
    <cellStyle name="Normal 3 3 7 3 2 2 3" xfId="31626"/>
    <cellStyle name="Normal 3 3 7 3 2 2 3 2" xfId="31627"/>
    <cellStyle name="Normal 3 3 7 3 2 2 4" xfId="31628"/>
    <cellStyle name="Normal 3 3 7 3 2 3" xfId="31629"/>
    <cellStyle name="Normal 3 3 7 3 2 3 2" xfId="31630"/>
    <cellStyle name="Normal 3 3 7 3 2 3 2 2" xfId="31631"/>
    <cellStyle name="Normal 3 3 7 3 2 3 3" xfId="31632"/>
    <cellStyle name="Normal 3 3 7 3 2 4" xfId="31633"/>
    <cellStyle name="Normal 3 3 7 3 2 4 2" xfId="31634"/>
    <cellStyle name="Normal 3 3 7 3 2 5" xfId="31635"/>
    <cellStyle name="Normal 3 3 7 3 3" xfId="31636"/>
    <cellStyle name="Normal 3 3 7 3 3 2" xfId="31637"/>
    <cellStyle name="Normal 3 3 7 3 3 2 2" xfId="31638"/>
    <cellStyle name="Normal 3 3 7 3 3 2 2 2" xfId="31639"/>
    <cellStyle name="Normal 3 3 7 3 3 2 3" xfId="31640"/>
    <cellStyle name="Normal 3 3 7 3 3 3" xfId="31641"/>
    <cellStyle name="Normal 3 3 7 3 3 3 2" xfId="31642"/>
    <cellStyle name="Normal 3 3 7 3 3 4" xfId="31643"/>
    <cellStyle name="Normal 3 3 7 3 4" xfId="31644"/>
    <cellStyle name="Normal 3 3 7 3 4 2" xfId="31645"/>
    <cellStyle name="Normal 3 3 7 3 4 2 2" xfId="31646"/>
    <cellStyle name="Normal 3 3 7 3 4 2 2 2" xfId="31647"/>
    <cellStyle name="Normal 3 3 7 3 4 2 3" xfId="31648"/>
    <cellStyle name="Normal 3 3 7 3 4 3" xfId="31649"/>
    <cellStyle name="Normal 3 3 7 3 4 3 2" xfId="31650"/>
    <cellStyle name="Normal 3 3 7 3 4 4" xfId="31651"/>
    <cellStyle name="Normal 3 3 7 3 5" xfId="31652"/>
    <cellStyle name="Normal 3 3 7 3 5 2" xfId="31653"/>
    <cellStyle name="Normal 3 3 7 3 5 2 2" xfId="31654"/>
    <cellStyle name="Normal 3 3 7 3 5 3" xfId="31655"/>
    <cellStyle name="Normal 3 3 7 3 6" xfId="31656"/>
    <cellStyle name="Normal 3 3 7 3 6 2" xfId="31657"/>
    <cellStyle name="Normal 3 3 7 3 7" xfId="31658"/>
    <cellStyle name="Normal 3 3 7 3 7 2" xfId="31659"/>
    <cellStyle name="Normal 3 3 7 3 8" xfId="31660"/>
    <cellStyle name="Normal 3 3 7 4" xfId="31661"/>
    <cellStyle name="Normal 3 3 7 4 2" xfId="31662"/>
    <cellStyle name="Normal 3 3 7 4 2 2" xfId="31663"/>
    <cellStyle name="Normal 3 3 7 4 2 2 2" xfId="31664"/>
    <cellStyle name="Normal 3 3 7 4 2 2 2 2" xfId="31665"/>
    <cellStyle name="Normal 3 3 7 4 2 2 3" xfId="31666"/>
    <cellStyle name="Normal 3 3 7 4 2 3" xfId="31667"/>
    <cellStyle name="Normal 3 3 7 4 2 3 2" xfId="31668"/>
    <cellStyle name="Normal 3 3 7 4 2 4" xfId="31669"/>
    <cellStyle name="Normal 3 3 7 4 3" xfId="31670"/>
    <cellStyle name="Normal 3 3 7 4 3 2" xfId="31671"/>
    <cellStyle name="Normal 3 3 7 4 3 2 2" xfId="31672"/>
    <cellStyle name="Normal 3 3 7 4 3 3" xfId="31673"/>
    <cellStyle name="Normal 3 3 7 4 4" xfId="31674"/>
    <cellStyle name="Normal 3 3 7 4 4 2" xfId="31675"/>
    <cellStyle name="Normal 3 3 7 4 5" xfId="31676"/>
    <cellStyle name="Normal 3 3 7 5" xfId="31677"/>
    <cellStyle name="Normal 3 3 7 5 2" xfId="31678"/>
    <cellStyle name="Normal 3 3 7 5 2 2" xfId="31679"/>
    <cellStyle name="Normal 3 3 7 5 2 2 2" xfId="31680"/>
    <cellStyle name="Normal 3 3 7 5 2 3" xfId="31681"/>
    <cellStyle name="Normal 3 3 7 5 3" xfId="31682"/>
    <cellStyle name="Normal 3 3 7 5 3 2" xfId="31683"/>
    <cellStyle name="Normal 3 3 7 5 4" xfId="31684"/>
    <cellStyle name="Normal 3 3 7 6" xfId="31685"/>
    <cellStyle name="Normal 3 3 7 6 2" xfId="31686"/>
    <cellStyle name="Normal 3 3 7 6 2 2" xfId="31687"/>
    <cellStyle name="Normal 3 3 7 6 2 2 2" xfId="31688"/>
    <cellStyle name="Normal 3 3 7 6 2 3" xfId="31689"/>
    <cellStyle name="Normal 3 3 7 6 3" xfId="31690"/>
    <cellStyle name="Normal 3 3 7 6 3 2" xfId="31691"/>
    <cellStyle name="Normal 3 3 7 6 4" xfId="31692"/>
    <cellStyle name="Normal 3 3 7 7" xfId="31693"/>
    <cellStyle name="Normal 3 3 7 7 2" xfId="31694"/>
    <cellStyle name="Normal 3 3 7 7 2 2" xfId="31695"/>
    <cellStyle name="Normal 3 3 7 7 3" xfId="31696"/>
    <cellStyle name="Normal 3 3 7 8" xfId="31697"/>
    <cellStyle name="Normal 3 3 7 8 2" xfId="31698"/>
    <cellStyle name="Normal 3 3 7 9" xfId="31699"/>
    <cellStyle name="Normal 3 3 7 9 2" xfId="31700"/>
    <cellStyle name="Normal 3 3 8" xfId="31701"/>
    <cellStyle name="Normal 3 3 8 2" xfId="31702"/>
    <cellStyle name="Normal 3 3 8 2 2" xfId="31703"/>
    <cellStyle name="Normal 3 3 8 2 2 2" xfId="31704"/>
    <cellStyle name="Normal 3 3 8 2 2 2 2" xfId="31705"/>
    <cellStyle name="Normal 3 3 8 2 2 2 2 2" xfId="31706"/>
    <cellStyle name="Normal 3 3 8 2 2 2 2 2 2" xfId="31707"/>
    <cellStyle name="Normal 3 3 8 2 2 2 2 3" xfId="31708"/>
    <cellStyle name="Normal 3 3 8 2 2 2 3" xfId="31709"/>
    <cellStyle name="Normal 3 3 8 2 2 2 3 2" xfId="31710"/>
    <cellStyle name="Normal 3 3 8 2 2 2 4" xfId="31711"/>
    <cellStyle name="Normal 3 3 8 2 2 3" xfId="31712"/>
    <cellStyle name="Normal 3 3 8 2 2 3 2" xfId="31713"/>
    <cellStyle name="Normal 3 3 8 2 2 3 2 2" xfId="31714"/>
    <cellStyle name="Normal 3 3 8 2 2 3 3" xfId="31715"/>
    <cellStyle name="Normal 3 3 8 2 2 4" xfId="31716"/>
    <cellStyle name="Normal 3 3 8 2 2 4 2" xfId="31717"/>
    <cellStyle name="Normal 3 3 8 2 2 5" xfId="31718"/>
    <cellStyle name="Normal 3 3 8 2 3" xfId="31719"/>
    <cellStyle name="Normal 3 3 8 2 3 2" xfId="31720"/>
    <cellStyle name="Normal 3 3 8 2 3 2 2" xfId="31721"/>
    <cellStyle name="Normal 3 3 8 2 3 2 2 2" xfId="31722"/>
    <cellStyle name="Normal 3 3 8 2 3 2 3" xfId="31723"/>
    <cellStyle name="Normal 3 3 8 2 3 3" xfId="31724"/>
    <cellStyle name="Normal 3 3 8 2 3 3 2" xfId="31725"/>
    <cellStyle name="Normal 3 3 8 2 3 4" xfId="31726"/>
    <cellStyle name="Normal 3 3 8 2 4" xfId="31727"/>
    <cellStyle name="Normal 3 3 8 2 4 2" xfId="31728"/>
    <cellStyle name="Normal 3 3 8 2 4 2 2" xfId="31729"/>
    <cellStyle name="Normal 3 3 8 2 4 2 2 2" xfId="31730"/>
    <cellStyle name="Normal 3 3 8 2 4 2 3" xfId="31731"/>
    <cellStyle name="Normal 3 3 8 2 4 3" xfId="31732"/>
    <cellStyle name="Normal 3 3 8 2 4 3 2" xfId="31733"/>
    <cellStyle name="Normal 3 3 8 2 4 4" xfId="31734"/>
    <cellStyle name="Normal 3 3 8 2 5" xfId="31735"/>
    <cellStyle name="Normal 3 3 8 2 5 2" xfId="31736"/>
    <cellStyle name="Normal 3 3 8 2 5 2 2" xfId="31737"/>
    <cellStyle name="Normal 3 3 8 2 5 3" xfId="31738"/>
    <cellStyle name="Normal 3 3 8 2 6" xfId="31739"/>
    <cellStyle name="Normal 3 3 8 2 6 2" xfId="31740"/>
    <cellStyle name="Normal 3 3 8 2 7" xfId="31741"/>
    <cellStyle name="Normal 3 3 8 2 7 2" xfId="31742"/>
    <cellStyle name="Normal 3 3 8 2 8" xfId="31743"/>
    <cellStyle name="Normal 3 3 8 3" xfId="31744"/>
    <cellStyle name="Normal 3 3 8 3 2" xfId="31745"/>
    <cellStyle name="Normal 3 3 8 3 2 2" xfId="31746"/>
    <cellStyle name="Normal 3 3 8 3 2 2 2" xfId="31747"/>
    <cellStyle name="Normal 3 3 8 3 2 2 2 2" xfId="31748"/>
    <cellStyle name="Normal 3 3 8 3 2 2 3" xfId="31749"/>
    <cellStyle name="Normal 3 3 8 3 2 3" xfId="31750"/>
    <cellStyle name="Normal 3 3 8 3 2 3 2" xfId="31751"/>
    <cellStyle name="Normal 3 3 8 3 2 4" xfId="31752"/>
    <cellStyle name="Normal 3 3 8 3 3" xfId="31753"/>
    <cellStyle name="Normal 3 3 8 3 3 2" xfId="31754"/>
    <cellStyle name="Normal 3 3 8 3 3 2 2" xfId="31755"/>
    <cellStyle name="Normal 3 3 8 3 3 3" xfId="31756"/>
    <cellStyle name="Normal 3 3 8 3 4" xfId="31757"/>
    <cellStyle name="Normal 3 3 8 3 4 2" xfId="31758"/>
    <cellStyle name="Normal 3 3 8 3 5" xfId="31759"/>
    <cellStyle name="Normal 3 3 8 4" xfId="31760"/>
    <cellStyle name="Normal 3 3 8 4 2" xfId="31761"/>
    <cellStyle name="Normal 3 3 8 4 2 2" xfId="31762"/>
    <cellStyle name="Normal 3 3 8 4 2 2 2" xfId="31763"/>
    <cellStyle name="Normal 3 3 8 4 2 3" xfId="31764"/>
    <cellStyle name="Normal 3 3 8 4 3" xfId="31765"/>
    <cellStyle name="Normal 3 3 8 4 3 2" xfId="31766"/>
    <cellStyle name="Normal 3 3 8 4 4" xfId="31767"/>
    <cellStyle name="Normal 3 3 8 5" xfId="31768"/>
    <cellStyle name="Normal 3 3 8 5 2" xfId="31769"/>
    <cellStyle name="Normal 3 3 8 5 2 2" xfId="31770"/>
    <cellStyle name="Normal 3 3 8 5 2 2 2" xfId="31771"/>
    <cellStyle name="Normal 3 3 8 5 2 3" xfId="31772"/>
    <cellStyle name="Normal 3 3 8 5 3" xfId="31773"/>
    <cellStyle name="Normal 3 3 8 5 3 2" xfId="31774"/>
    <cellStyle name="Normal 3 3 8 5 4" xfId="31775"/>
    <cellStyle name="Normal 3 3 8 6" xfId="31776"/>
    <cellStyle name="Normal 3 3 8 6 2" xfId="31777"/>
    <cellStyle name="Normal 3 3 8 6 2 2" xfId="31778"/>
    <cellStyle name="Normal 3 3 8 6 3" xfId="31779"/>
    <cellStyle name="Normal 3 3 8 7" xfId="31780"/>
    <cellStyle name="Normal 3 3 8 7 2" xfId="31781"/>
    <cellStyle name="Normal 3 3 8 8" xfId="31782"/>
    <cellStyle name="Normal 3 3 8 8 2" xfId="31783"/>
    <cellStyle name="Normal 3 3 8 9" xfId="31784"/>
    <cellStyle name="Normal 3 3 9" xfId="31785"/>
    <cellStyle name="Normal 3 3 9 2" xfId="31786"/>
    <cellStyle name="Normal 3 3 9 2 2" xfId="31787"/>
    <cellStyle name="Normal 3 3 9 2 2 2" xfId="31788"/>
    <cellStyle name="Normal 3 3 9 2 2 2 2" xfId="31789"/>
    <cellStyle name="Normal 3 3 9 2 2 2 2 2" xfId="31790"/>
    <cellStyle name="Normal 3 3 9 2 2 2 3" xfId="31791"/>
    <cellStyle name="Normal 3 3 9 2 2 3" xfId="31792"/>
    <cellStyle name="Normal 3 3 9 2 2 3 2" xfId="31793"/>
    <cellStyle name="Normal 3 3 9 2 2 4" xfId="31794"/>
    <cellStyle name="Normal 3 3 9 2 3" xfId="31795"/>
    <cellStyle name="Normal 3 3 9 2 3 2" xfId="31796"/>
    <cellStyle name="Normal 3 3 9 2 3 2 2" xfId="31797"/>
    <cellStyle name="Normal 3 3 9 2 3 3" xfId="31798"/>
    <cellStyle name="Normal 3 3 9 2 4" xfId="31799"/>
    <cellStyle name="Normal 3 3 9 2 4 2" xfId="31800"/>
    <cellStyle name="Normal 3 3 9 2 5" xfId="31801"/>
    <cellStyle name="Normal 3 3 9 3" xfId="31802"/>
    <cellStyle name="Normal 3 3 9 3 2" xfId="31803"/>
    <cellStyle name="Normal 3 3 9 3 2 2" xfId="31804"/>
    <cellStyle name="Normal 3 3 9 3 2 2 2" xfId="31805"/>
    <cellStyle name="Normal 3 3 9 3 2 3" xfId="31806"/>
    <cellStyle name="Normal 3 3 9 3 3" xfId="31807"/>
    <cellStyle name="Normal 3 3 9 3 3 2" xfId="31808"/>
    <cellStyle name="Normal 3 3 9 3 4" xfId="31809"/>
    <cellStyle name="Normal 3 3 9 4" xfId="31810"/>
    <cellStyle name="Normal 3 3 9 4 2" xfId="31811"/>
    <cellStyle name="Normal 3 3 9 4 2 2" xfId="31812"/>
    <cellStyle name="Normal 3 3 9 4 2 2 2" xfId="31813"/>
    <cellStyle name="Normal 3 3 9 4 2 3" xfId="31814"/>
    <cellStyle name="Normal 3 3 9 4 3" xfId="31815"/>
    <cellStyle name="Normal 3 3 9 4 3 2" xfId="31816"/>
    <cellStyle name="Normal 3 3 9 4 4" xfId="31817"/>
    <cellStyle name="Normal 3 3 9 5" xfId="31818"/>
    <cellStyle name="Normal 3 3 9 5 2" xfId="31819"/>
    <cellStyle name="Normal 3 3 9 5 2 2" xfId="31820"/>
    <cellStyle name="Normal 3 3 9 5 3" xfId="31821"/>
    <cellStyle name="Normal 3 3 9 6" xfId="31822"/>
    <cellStyle name="Normal 3 3 9 6 2" xfId="31823"/>
    <cellStyle name="Normal 3 3 9 7" xfId="31824"/>
    <cellStyle name="Normal 3 3 9 7 2" xfId="31825"/>
    <cellStyle name="Normal 3 3 9 8" xfId="31826"/>
    <cellStyle name="Normal 3 3_Sheet1" xfId="31827"/>
    <cellStyle name="Normal 3 30" xfId="31828"/>
    <cellStyle name="Normal 3 31" xfId="31829"/>
    <cellStyle name="Normal 3 32" xfId="31830"/>
    <cellStyle name="Normal 3 33" xfId="31831"/>
    <cellStyle name="Normal 3 34" xfId="31832"/>
    <cellStyle name="Normal 3 4" xfId="1288"/>
    <cellStyle name="Normal 3 4 10" xfId="31833"/>
    <cellStyle name="Normal 3 4 10 2" xfId="31834"/>
    <cellStyle name="Normal 3 4 10 2 2" xfId="31835"/>
    <cellStyle name="Normal 3 4 10 2 2 2" xfId="31836"/>
    <cellStyle name="Normal 3 4 10 2 2 2 2" xfId="31837"/>
    <cellStyle name="Normal 3 4 10 2 2 2 2 2" xfId="31838"/>
    <cellStyle name="Normal 3 4 10 2 2 2 3" xfId="31839"/>
    <cellStyle name="Normal 3 4 10 2 2 3" xfId="31840"/>
    <cellStyle name="Normal 3 4 10 2 2 3 2" xfId="31841"/>
    <cellStyle name="Normal 3 4 10 2 2 4" xfId="31842"/>
    <cellStyle name="Normal 3 4 10 2 3" xfId="31843"/>
    <cellStyle name="Normal 3 4 10 2 3 2" xfId="31844"/>
    <cellStyle name="Normal 3 4 10 2 3 2 2" xfId="31845"/>
    <cellStyle name="Normal 3 4 10 2 3 3" xfId="31846"/>
    <cellStyle name="Normal 3 4 10 2 4" xfId="31847"/>
    <cellStyle name="Normal 3 4 10 2 4 2" xfId="31848"/>
    <cellStyle name="Normal 3 4 10 2 5" xfId="31849"/>
    <cellStyle name="Normal 3 4 10 3" xfId="31850"/>
    <cellStyle name="Normal 3 4 10 3 2" xfId="31851"/>
    <cellStyle name="Normal 3 4 10 3 2 2" xfId="31852"/>
    <cellStyle name="Normal 3 4 10 3 2 2 2" xfId="31853"/>
    <cellStyle name="Normal 3 4 10 3 2 3" xfId="31854"/>
    <cellStyle name="Normal 3 4 10 3 3" xfId="31855"/>
    <cellStyle name="Normal 3 4 10 3 3 2" xfId="31856"/>
    <cellStyle name="Normal 3 4 10 3 4" xfId="31857"/>
    <cellStyle name="Normal 3 4 10 4" xfId="31858"/>
    <cellStyle name="Normal 3 4 10 4 2" xfId="31859"/>
    <cellStyle name="Normal 3 4 10 4 2 2" xfId="31860"/>
    <cellStyle name="Normal 3 4 10 4 3" xfId="31861"/>
    <cellStyle name="Normal 3 4 10 5" xfId="31862"/>
    <cellStyle name="Normal 3 4 10 5 2" xfId="31863"/>
    <cellStyle name="Normal 3 4 10 6" xfId="31864"/>
    <cellStyle name="Normal 3 4 11" xfId="31865"/>
    <cellStyle name="Normal 3 4 11 2" xfId="31866"/>
    <cellStyle name="Normal 3 4 11 2 2" xfId="31867"/>
    <cellStyle name="Normal 3 4 11 2 2 2" xfId="31868"/>
    <cellStyle name="Normal 3 4 11 2 2 2 2" xfId="31869"/>
    <cellStyle name="Normal 3 4 11 2 2 2 2 2" xfId="31870"/>
    <cellStyle name="Normal 3 4 11 2 2 2 3" xfId="31871"/>
    <cellStyle name="Normal 3 4 11 2 2 3" xfId="31872"/>
    <cellStyle name="Normal 3 4 11 2 2 3 2" xfId="31873"/>
    <cellStyle name="Normal 3 4 11 2 2 4" xfId="31874"/>
    <cellStyle name="Normal 3 4 11 2 3" xfId="31875"/>
    <cellStyle name="Normal 3 4 11 2 3 2" xfId="31876"/>
    <cellStyle name="Normal 3 4 11 2 3 2 2" xfId="31877"/>
    <cellStyle name="Normal 3 4 11 2 3 3" xfId="31878"/>
    <cellStyle name="Normal 3 4 11 2 4" xfId="31879"/>
    <cellStyle name="Normal 3 4 11 2 4 2" xfId="31880"/>
    <cellStyle name="Normal 3 4 11 2 5" xfId="31881"/>
    <cellStyle name="Normal 3 4 11 3" xfId="31882"/>
    <cellStyle name="Normal 3 4 11 3 2" xfId="31883"/>
    <cellStyle name="Normal 3 4 11 3 2 2" xfId="31884"/>
    <cellStyle name="Normal 3 4 11 3 2 2 2" xfId="31885"/>
    <cellStyle name="Normal 3 4 11 3 2 3" xfId="31886"/>
    <cellStyle name="Normal 3 4 11 3 3" xfId="31887"/>
    <cellStyle name="Normal 3 4 11 3 3 2" xfId="31888"/>
    <cellStyle name="Normal 3 4 11 3 4" xfId="31889"/>
    <cellStyle name="Normal 3 4 11 4" xfId="31890"/>
    <cellStyle name="Normal 3 4 11 4 2" xfId="31891"/>
    <cellStyle name="Normal 3 4 11 4 2 2" xfId="31892"/>
    <cellStyle name="Normal 3 4 11 4 3" xfId="31893"/>
    <cellStyle name="Normal 3 4 11 5" xfId="31894"/>
    <cellStyle name="Normal 3 4 11 5 2" xfId="31895"/>
    <cellStyle name="Normal 3 4 11 6" xfId="31896"/>
    <cellStyle name="Normal 3 4 12" xfId="31897"/>
    <cellStyle name="Normal 3 4 12 2" xfId="31898"/>
    <cellStyle name="Normal 3 4 12 2 2" xfId="31899"/>
    <cellStyle name="Normal 3 4 12 2 2 2" xfId="31900"/>
    <cellStyle name="Normal 3 4 12 2 2 2 2" xfId="31901"/>
    <cellStyle name="Normal 3 4 12 2 2 3" xfId="31902"/>
    <cellStyle name="Normal 3 4 12 2 3" xfId="31903"/>
    <cellStyle name="Normal 3 4 12 2 3 2" xfId="31904"/>
    <cellStyle name="Normal 3 4 12 2 4" xfId="31905"/>
    <cellStyle name="Normal 3 4 12 3" xfId="31906"/>
    <cellStyle name="Normal 3 4 12 3 2" xfId="31907"/>
    <cellStyle name="Normal 3 4 12 3 2 2" xfId="31908"/>
    <cellStyle name="Normal 3 4 12 3 3" xfId="31909"/>
    <cellStyle name="Normal 3 4 12 4" xfId="31910"/>
    <cellStyle name="Normal 3 4 12 4 2" xfId="31911"/>
    <cellStyle name="Normal 3 4 12 5" xfId="31912"/>
    <cellStyle name="Normal 3 4 13" xfId="31913"/>
    <cellStyle name="Normal 3 4 13 2" xfId="31914"/>
    <cellStyle name="Normal 3 4 13 2 2" xfId="31915"/>
    <cellStyle name="Normal 3 4 13 2 2 2" xfId="31916"/>
    <cellStyle name="Normal 3 4 13 2 3" xfId="31917"/>
    <cellStyle name="Normal 3 4 13 3" xfId="31918"/>
    <cellStyle name="Normal 3 4 13 3 2" xfId="31919"/>
    <cellStyle name="Normal 3 4 13 4" xfId="31920"/>
    <cellStyle name="Normal 3 4 14" xfId="31921"/>
    <cellStyle name="Normal 3 4 14 2" xfId="31922"/>
    <cellStyle name="Normal 3 4 14 2 2" xfId="31923"/>
    <cellStyle name="Normal 3 4 14 2 2 2" xfId="31924"/>
    <cellStyle name="Normal 3 4 14 2 3" xfId="31925"/>
    <cellStyle name="Normal 3 4 14 3" xfId="31926"/>
    <cellStyle name="Normal 3 4 14 3 2" xfId="31927"/>
    <cellStyle name="Normal 3 4 14 4" xfId="31928"/>
    <cellStyle name="Normal 3 4 15" xfId="31929"/>
    <cellStyle name="Normal 3 4 15 2" xfId="31930"/>
    <cellStyle name="Normal 3 4 15 2 2" xfId="31931"/>
    <cellStyle name="Normal 3 4 15 2 2 2" xfId="31932"/>
    <cellStyle name="Normal 3 4 15 2 3" xfId="31933"/>
    <cellStyle name="Normal 3 4 15 3" xfId="31934"/>
    <cellStyle name="Normal 3 4 15 3 2" xfId="31935"/>
    <cellStyle name="Normal 3 4 15 4" xfId="31936"/>
    <cellStyle name="Normal 3 4 16" xfId="31937"/>
    <cellStyle name="Normal 3 4 16 2" xfId="31938"/>
    <cellStyle name="Normal 3 4 16 2 2" xfId="31939"/>
    <cellStyle name="Normal 3 4 16 3" xfId="31940"/>
    <cellStyle name="Normal 3 4 17" xfId="31941"/>
    <cellStyle name="Normal 3 4 17 2" xfId="31942"/>
    <cellStyle name="Normal 3 4 18" xfId="31943"/>
    <cellStyle name="Normal 3 4 18 2" xfId="31944"/>
    <cellStyle name="Normal 3 4 19" xfId="31945"/>
    <cellStyle name="Normal 3 4 2" xfId="1289"/>
    <cellStyle name="Normal 3 4 2 10" xfId="31946"/>
    <cellStyle name="Normal 3 4 2 10 2" xfId="31947"/>
    <cellStyle name="Normal 3 4 2 10 2 2" xfId="31948"/>
    <cellStyle name="Normal 3 4 2 10 2 2 2" xfId="31949"/>
    <cellStyle name="Normal 3 4 2 10 2 2 2 2" xfId="31950"/>
    <cellStyle name="Normal 3 4 2 10 2 2 2 2 2" xfId="31951"/>
    <cellStyle name="Normal 3 4 2 10 2 2 2 3" xfId="31952"/>
    <cellStyle name="Normal 3 4 2 10 2 2 3" xfId="31953"/>
    <cellStyle name="Normal 3 4 2 10 2 2 3 2" xfId="31954"/>
    <cellStyle name="Normal 3 4 2 10 2 2 4" xfId="31955"/>
    <cellStyle name="Normal 3 4 2 10 2 3" xfId="31956"/>
    <cellStyle name="Normal 3 4 2 10 2 3 2" xfId="31957"/>
    <cellStyle name="Normal 3 4 2 10 2 3 2 2" xfId="31958"/>
    <cellStyle name="Normal 3 4 2 10 2 3 3" xfId="31959"/>
    <cellStyle name="Normal 3 4 2 10 2 4" xfId="31960"/>
    <cellStyle name="Normal 3 4 2 10 2 4 2" xfId="31961"/>
    <cellStyle name="Normal 3 4 2 10 2 5" xfId="31962"/>
    <cellStyle name="Normal 3 4 2 10 3" xfId="31963"/>
    <cellStyle name="Normal 3 4 2 10 3 2" xfId="31964"/>
    <cellStyle name="Normal 3 4 2 10 3 2 2" xfId="31965"/>
    <cellStyle name="Normal 3 4 2 10 3 2 2 2" xfId="31966"/>
    <cellStyle name="Normal 3 4 2 10 3 2 3" xfId="31967"/>
    <cellStyle name="Normal 3 4 2 10 3 3" xfId="31968"/>
    <cellStyle name="Normal 3 4 2 10 3 3 2" xfId="31969"/>
    <cellStyle name="Normal 3 4 2 10 3 4" xfId="31970"/>
    <cellStyle name="Normal 3 4 2 10 4" xfId="31971"/>
    <cellStyle name="Normal 3 4 2 10 4 2" xfId="31972"/>
    <cellStyle name="Normal 3 4 2 10 4 2 2" xfId="31973"/>
    <cellStyle name="Normal 3 4 2 10 4 3" xfId="31974"/>
    <cellStyle name="Normal 3 4 2 10 5" xfId="31975"/>
    <cellStyle name="Normal 3 4 2 10 5 2" xfId="31976"/>
    <cellStyle name="Normal 3 4 2 10 6" xfId="31977"/>
    <cellStyle name="Normal 3 4 2 11" xfId="31978"/>
    <cellStyle name="Normal 3 4 2 11 2" xfId="31979"/>
    <cellStyle name="Normal 3 4 2 11 2 2" xfId="31980"/>
    <cellStyle name="Normal 3 4 2 11 2 2 2" xfId="31981"/>
    <cellStyle name="Normal 3 4 2 11 2 2 2 2" xfId="31982"/>
    <cellStyle name="Normal 3 4 2 11 2 2 3" xfId="31983"/>
    <cellStyle name="Normal 3 4 2 11 2 3" xfId="31984"/>
    <cellStyle name="Normal 3 4 2 11 2 3 2" xfId="31985"/>
    <cellStyle name="Normal 3 4 2 11 2 4" xfId="31986"/>
    <cellStyle name="Normal 3 4 2 11 3" xfId="31987"/>
    <cellStyle name="Normal 3 4 2 11 3 2" xfId="31988"/>
    <cellStyle name="Normal 3 4 2 11 3 2 2" xfId="31989"/>
    <cellStyle name="Normal 3 4 2 11 3 3" xfId="31990"/>
    <cellStyle name="Normal 3 4 2 11 4" xfId="31991"/>
    <cellStyle name="Normal 3 4 2 11 4 2" xfId="31992"/>
    <cellStyle name="Normal 3 4 2 11 5" xfId="31993"/>
    <cellStyle name="Normal 3 4 2 12" xfId="31994"/>
    <cellStyle name="Normal 3 4 2 12 2" xfId="31995"/>
    <cellStyle name="Normal 3 4 2 12 2 2" xfId="31996"/>
    <cellStyle name="Normal 3 4 2 12 2 2 2" xfId="31997"/>
    <cellStyle name="Normal 3 4 2 12 2 3" xfId="31998"/>
    <cellStyle name="Normal 3 4 2 12 3" xfId="31999"/>
    <cellStyle name="Normal 3 4 2 12 3 2" xfId="32000"/>
    <cellStyle name="Normal 3 4 2 12 4" xfId="32001"/>
    <cellStyle name="Normal 3 4 2 13" xfId="32002"/>
    <cellStyle name="Normal 3 4 2 13 2" xfId="32003"/>
    <cellStyle name="Normal 3 4 2 13 2 2" xfId="32004"/>
    <cellStyle name="Normal 3 4 2 13 2 2 2" xfId="32005"/>
    <cellStyle name="Normal 3 4 2 13 2 3" xfId="32006"/>
    <cellStyle name="Normal 3 4 2 13 3" xfId="32007"/>
    <cellStyle name="Normal 3 4 2 13 3 2" xfId="32008"/>
    <cellStyle name="Normal 3 4 2 13 4" xfId="32009"/>
    <cellStyle name="Normal 3 4 2 14" xfId="32010"/>
    <cellStyle name="Normal 3 4 2 14 2" xfId="32011"/>
    <cellStyle name="Normal 3 4 2 14 2 2" xfId="32012"/>
    <cellStyle name="Normal 3 4 2 14 2 2 2" xfId="32013"/>
    <cellStyle name="Normal 3 4 2 14 2 3" xfId="32014"/>
    <cellStyle name="Normal 3 4 2 14 3" xfId="32015"/>
    <cellStyle name="Normal 3 4 2 14 3 2" xfId="32016"/>
    <cellStyle name="Normal 3 4 2 14 4" xfId="32017"/>
    <cellStyle name="Normal 3 4 2 15" xfId="32018"/>
    <cellStyle name="Normal 3 4 2 15 2" xfId="32019"/>
    <cellStyle name="Normal 3 4 2 15 2 2" xfId="32020"/>
    <cellStyle name="Normal 3 4 2 15 3" xfId="32021"/>
    <cellStyle name="Normal 3 4 2 16" xfId="32022"/>
    <cellStyle name="Normal 3 4 2 16 2" xfId="32023"/>
    <cellStyle name="Normal 3 4 2 17" xfId="32024"/>
    <cellStyle name="Normal 3 4 2 17 2" xfId="32025"/>
    <cellStyle name="Normal 3 4 2 18" xfId="32026"/>
    <cellStyle name="Normal 3 4 2 19" xfId="32027"/>
    <cellStyle name="Normal 3 4 2 2" xfId="1290"/>
    <cellStyle name="Normal 3 4 2 2 10" xfId="32028"/>
    <cellStyle name="Normal 3 4 2 2 10 2" xfId="32029"/>
    <cellStyle name="Normal 3 4 2 2 10 2 2" xfId="32030"/>
    <cellStyle name="Normal 3 4 2 2 10 2 2 2" xfId="32031"/>
    <cellStyle name="Normal 3 4 2 2 10 2 3" xfId="32032"/>
    <cellStyle name="Normal 3 4 2 2 10 3" xfId="32033"/>
    <cellStyle name="Normal 3 4 2 2 10 3 2" xfId="32034"/>
    <cellStyle name="Normal 3 4 2 2 10 4" xfId="32035"/>
    <cellStyle name="Normal 3 4 2 2 11" xfId="32036"/>
    <cellStyle name="Normal 3 4 2 2 11 2" xfId="32037"/>
    <cellStyle name="Normal 3 4 2 2 11 2 2" xfId="32038"/>
    <cellStyle name="Normal 3 4 2 2 11 2 2 2" xfId="32039"/>
    <cellStyle name="Normal 3 4 2 2 11 2 3" xfId="32040"/>
    <cellStyle name="Normal 3 4 2 2 11 3" xfId="32041"/>
    <cellStyle name="Normal 3 4 2 2 11 3 2" xfId="32042"/>
    <cellStyle name="Normal 3 4 2 2 11 4" xfId="32043"/>
    <cellStyle name="Normal 3 4 2 2 12" xfId="32044"/>
    <cellStyle name="Normal 3 4 2 2 12 2" xfId="32045"/>
    <cellStyle name="Normal 3 4 2 2 12 2 2" xfId="32046"/>
    <cellStyle name="Normal 3 4 2 2 12 2 2 2" xfId="32047"/>
    <cellStyle name="Normal 3 4 2 2 12 2 3" xfId="32048"/>
    <cellStyle name="Normal 3 4 2 2 12 3" xfId="32049"/>
    <cellStyle name="Normal 3 4 2 2 12 3 2" xfId="32050"/>
    <cellStyle name="Normal 3 4 2 2 12 4" xfId="32051"/>
    <cellStyle name="Normal 3 4 2 2 13" xfId="32052"/>
    <cellStyle name="Normal 3 4 2 2 13 2" xfId="32053"/>
    <cellStyle name="Normal 3 4 2 2 13 2 2" xfId="32054"/>
    <cellStyle name="Normal 3 4 2 2 13 3" xfId="32055"/>
    <cellStyle name="Normal 3 4 2 2 14" xfId="32056"/>
    <cellStyle name="Normal 3 4 2 2 14 2" xfId="32057"/>
    <cellStyle name="Normal 3 4 2 2 15" xfId="32058"/>
    <cellStyle name="Normal 3 4 2 2 15 2" xfId="32059"/>
    <cellStyle name="Normal 3 4 2 2 16" xfId="32060"/>
    <cellStyle name="Normal 3 4 2 2 17" xfId="32061"/>
    <cellStyle name="Normal 3 4 2 2 2" xfId="1291"/>
    <cellStyle name="Normal 3 4 2 2 2 10" xfId="32062"/>
    <cellStyle name="Normal 3 4 2 2 2 11" xfId="32063"/>
    <cellStyle name="Normal 3 4 2 2 2 2" xfId="32064"/>
    <cellStyle name="Normal 3 4 2 2 2 2 10" xfId="32065"/>
    <cellStyle name="Normal 3 4 2 2 2 2 2" xfId="32066"/>
    <cellStyle name="Normal 3 4 2 2 2 2 2 2" xfId="32067"/>
    <cellStyle name="Normal 3 4 2 2 2 2 2 2 2" xfId="32068"/>
    <cellStyle name="Normal 3 4 2 2 2 2 2 2 2 2" xfId="32069"/>
    <cellStyle name="Normal 3 4 2 2 2 2 2 2 2 2 2" xfId="32070"/>
    <cellStyle name="Normal 3 4 2 2 2 2 2 2 2 2 2 2" xfId="32071"/>
    <cellStyle name="Normal 3 4 2 2 2 2 2 2 2 2 3" xfId="32072"/>
    <cellStyle name="Normal 3 4 2 2 2 2 2 2 2 3" xfId="32073"/>
    <cellStyle name="Normal 3 4 2 2 2 2 2 2 2 3 2" xfId="32074"/>
    <cellStyle name="Normal 3 4 2 2 2 2 2 2 2 4" xfId="32075"/>
    <cellStyle name="Normal 3 4 2 2 2 2 2 2 3" xfId="32076"/>
    <cellStyle name="Normal 3 4 2 2 2 2 2 2 3 2" xfId="32077"/>
    <cellStyle name="Normal 3 4 2 2 2 2 2 2 3 2 2" xfId="32078"/>
    <cellStyle name="Normal 3 4 2 2 2 2 2 2 3 3" xfId="32079"/>
    <cellStyle name="Normal 3 4 2 2 2 2 2 2 4" xfId="32080"/>
    <cellStyle name="Normal 3 4 2 2 2 2 2 2 4 2" xfId="32081"/>
    <cellStyle name="Normal 3 4 2 2 2 2 2 2 5" xfId="32082"/>
    <cellStyle name="Normal 3 4 2 2 2 2 2 3" xfId="32083"/>
    <cellStyle name="Normal 3 4 2 2 2 2 2 3 2" xfId="32084"/>
    <cellStyle name="Normal 3 4 2 2 2 2 2 3 2 2" xfId="32085"/>
    <cellStyle name="Normal 3 4 2 2 2 2 2 3 2 2 2" xfId="32086"/>
    <cellStyle name="Normal 3 4 2 2 2 2 2 3 2 3" xfId="32087"/>
    <cellStyle name="Normal 3 4 2 2 2 2 2 3 3" xfId="32088"/>
    <cellStyle name="Normal 3 4 2 2 2 2 2 3 3 2" xfId="32089"/>
    <cellStyle name="Normal 3 4 2 2 2 2 2 3 4" xfId="32090"/>
    <cellStyle name="Normal 3 4 2 2 2 2 2 4" xfId="32091"/>
    <cellStyle name="Normal 3 4 2 2 2 2 2 4 2" xfId="32092"/>
    <cellStyle name="Normal 3 4 2 2 2 2 2 4 2 2" xfId="32093"/>
    <cellStyle name="Normal 3 4 2 2 2 2 2 4 2 2 2" xfId="32094"/>
    <cellStyle name="Normal 3 4 2 2 2 2 2 4 2 3" xfId="32095"/>
    <cellStyle name="Normal 3 4 2 2 2 2 2 4 3" xfId="32096"/>
    <cellStyle name="Normal 3 4 2 2 2 2 2 4 3 2" xfId="32097"/>
    <cellStyle name="Normal 3 4 2 2 2 2 2 4 4" xfId="32098"/>
    <cellStyle name="Normal 3 4 2 2 2 2 2 5" xfId="32099"/>
    <cellStyle name="Normal 3 4 2 2 2 2 2 5 2" xfId="32100"/>
    <cellStyle name="Normal 3 4 2 2 2 2 2 5 2 2" xfId="32101"/>
    <cellStyle name="Normal 3 4 2 2 2 2 2 5 3" xfId="32102"/>
    <cellStyle name="Normal 3 4 2 2 2 2 2 6" xfId="32103"/>
    <cellStyle name="Normal 3 4 2 2 2 2 2 6 2" xfId="32104"/>
    <cellStyle name="Normal 3 4 2 2 2 2 2 7" xfId="32105"/>
    <cellStyle name="Normal 3 4 2 2 2 2 2 7 2" xfId="32106"/>
    <cellStyle name="Normal 3 4 2 2 2 2 2 8" xfId="32107"/>
    <cellStyle name="Normal 3 4 2 2 2 2 3" xfId="32108"/>
    <cellStyle name="Normal 3 4 2 2 2 2 3 2" xfId="32109"/>
    <cellStyle name="Normal 3 4 2 2 2 2 3 2 2" xfId="32110"/>
    <cellStyle name="Normal 3 4 2 2 2 2 3 2 2 2" xfId="32111"/>
    <cellStyle name="Normal 3 4 2 2 2 2 3 2 2 2 2" xfId="32112"/>
    <cellStyle name="Normal 3 4 2 2 2 2 3 2 2 3" xfId="32113"/>
    <cellStyle name="Normal 3 4 2 2 2 2 3 2 3" xfId="32114"/>
    <cellStyle name="Normal 3 4 2 2 2 2 3 2 3 2" xfId="32115"/>
    <cellStyle name="Normal 3 4 2 2 2 2 3 2 4" xfId="32116"/>
    <cellStyle name="Normal 3 4 2 2 2 2 3 3" xfId="32117"/>
    <cellStyle name="Normal 3 4 2 2 2 2 3 3 2" xfId="32118"/>
    <cellStyle name="Normal 3 4 2 2 2 2 3 3 2 2" xfId="32119"/>
    <cellStyle name="Normal 3 4 2 2 2 2 3 3 3" xfId="32120"/>
    <cellStyle name="Normal 3 4 2 2 2 2 3 4" xfId="32121"/>
    <cellStyle name="Normal 3 4 2 2 2 2 3 4 2" xfId="32122"/>
    <cellStyle name="Normal 3 4 2 2 2 2 3 5" xfId="32123"/>
    <cellStyle name="Normal 3 4 2 2 2 2 4" xfId="32124"/>
    <cellStyle name="Normal 3 4 2 2 2 2 4 2" xfId="32125"/>
    <cellStyle name="Normal 3 4 2 2 2 2 4 2 2" xfId="32126"/>
    <cellStyle name="Normal 3 4 2 2 2 2 4 2 2 2" xfId="32127"/>
    <cellStyle name="Normal 3 4 2 2 2 2 4 2 3" xfId="32128"/>
    <cellStyle name="Normal 3 4 2 2 2 2 4 3" xfId="32129"/>
    <cellStyle name="Normal 3 4 2 2 2 2 4 3 2" xfId="32130"/>
    <cellStyle name="Normal 3 4 2 2 2 2 4 4" xfId="32131"/>
    <cellStyle name="Normal 3 4 2 2 2 2 5" xfId="32132"/>
    <cellStyle name="Normal 3 4 2 2 2 2 5 2" xfId="32133"/>
    <cellStyle name="Normal 3 4 2 2 2 2 5 2 2" xfId="32134"/>
    <cellStyle name="Normal 3 4 2 2 2 2 5 2 2 2" xfId="32135"/>
    <cellStyle name="Normal 3 4 2 2 2 2 5 2 3" xfId="32136"/>
    <cellStyle name="Normal 3 4 2 2 2 2 5 3" xfId="32137"/>
    <cellStyle name="Normal 3 4 2 2 2 2 5 3 2" xfId="32138"/>
    <cellStyle name="Normal 3 4 2 2 2 2 5 4" xfId="32139"/>
    <cellStyle name="Normal 3 4 2 2 2 2 6" xfId="32140"/>
    <cellStyle name="Normal 3 4 2 2 2 2 6 2" xfId="32141"/>
    <cellStyle name="Normal 3 4 2 2 2 2 6 2 2" xfId="32142"/>
    <cellStyle name="Normal 3 4 2 2 2 2 6 3" xfId="32143"/>
    <cellStyle name="Normal 3 4 2 2 2 2 7" xfId="32144"/>
    <cellStyle name="Normal 3 4 2 2 2 2 7 2" xfId="32145"/>
    <cellStyle name="Normal 3 4 2 2 2 2 8" xfId="32146"/>
    <cellStyle name="Normal 3 4 2 2 2 2 8 2" xfId="32147"/>
    <cellStyle name="Normal 3 4 2 2 2 2 9" xfId="32148"/>
    <cellStyle name="Normal 3 4 2 2 2 3" xfId="32149"/>
    <cellStyle name="Normal 3 4 2 2 2 3 2" xfId="32150"/>
    <cellStyle name="Normal 3 4 2 2 2 3 2 2" xfId="32151"/>
    <cellStyle name="Normal 3 4 2 2 2 3 2 2 2" xfId="32152"/>
    <cellStyle name="Normal 3 4 2 2 2 3 2 2 2 2" xfId="32153"/>
    <cellStyle name="Normal 3 4 2 2 2 3 2 2 2 2 2" xfId="32154"/>
    <cellStyle name="Normal 3 4 2 2 2 3 2 2 2 3" xfId="32155"/>
    <cellStyle name="Normal 3 4 2 2 2 3 2 2 3" xfId="32156"/>
    <cellStyle name="Normal 3 4 2 2 2 3 2 2 3 2" xfId="32157"/>
    <cellStyle name="Normal 3 4 2 2 2 3 2 2 4" xfId="32158"/>
    <cellStyle name="Normal 3 4 2 2 2 3 2 3" xfId="32159"/>
    <cellStyle name="Normal 3 4 2 2 2 3 2 3 2" xfId="32160"/>
    <cellStyle name="Normal 3 4 2 2 2 3 2 3 2 2" xfId="32161"/>
    <cellStyle name="Normal 3 4 2 2 2 3 2 3 3" xfId="32162"/>
    <cellStyle name="Normal 3 4 2 2 2 3 2 4" xfId="32163"/>
    <cellStyle name="Normal 3 4 2 2 2 3 2 4 2" xfId="32164"/>
    <cellStyle name="Normal 3 4 2 2 2 3 2 5" xfId="32165"/>
    <cellStyle name="Normal 3 4 2 2 2 3 3" xfId="32166"/>
    <cellStyle name="Normal 3 4 2 2 2 3 3 2" xfId="32167"/>
    <cellStyle name="Normal 3 4 2 2 2 3 3 2 2" xfId="32168"/>
    <cellStyle name="Normal 3 4 2 2 2 3 3 2 2 2" xfId="32169"/>
    <cellStyle name="Normal 3 4 2 2 2 3 3 2 3" xfId="32170"/>
    <cellStyle name="Normal 3 4 2 2 2 3 3 3" xfId="32171"/>
    <cellStyle name="Normal 3 4 2 2 2 3 3 3 2" xfId="32172"/>
    <cellStyle name="Normal 3 4 2 2 2 3 3 4" xfId="32173"/>
    <cellStyle name="Normal 3 4 2 2 2 3 4" xfId="32174"/>
    <cellStyle name="Normal 3 4 2 2 2 3 4 2" xfId="32175"/>
    <cellStyle name="Normal 3 4 2 2 2 3 4 2 2" xfId="32176"/>
    <cellStyle name="Normal 3 4 2 2 2 3 4 2 2 2" xfId="32177"/>
    <cellStyle name="Normal 3 4 2 2 2 3 4 2 3" xfId="32178"/>
    <cellStyle name="Normal 3 4 2 2 2 3 4 3" xfId="32179"/>
    <cellStyle name="Normal 3 4 2 2 2 3 4 3 2" xfId="32180"/>
    <cellStyle name="Normal 3 4 2 2 2 3 4 4" xfId="32181"/>
    <cellStyle name="Normal 3 4 2 2 2 3 5" xfId="32182"/>
    <cellStyle name="Normal 3 4 2 2 2 3 5 2" xfId="32183"/>
    <cellStyle name="Normal 3 4 2 2 2 3 5 2 2" xfId="32184"/>
    <cellStyle name="Normal 3 4 2 2 2 3 5 3" xfId="32185"/>
    <cellStyle name="Normal 3 4 2 2 2 3 6" xfId="32186"/>
    <cellStyle name="Normal 3 4 2 2 2 3 6 2" xfId="32187"/>
    <cellStyle name="Normal 3 4 2 2 2 3 7" xfId="32188"/>
    <cellStyle name="Normal 3 4 2 2 2 3 7 2" xfId="32189"/>
    <cellStyle name="Normal 3 4 2 2 2 3 8" xfId="32190"/>
    <cellStyle name="Normal 3 4 2 2 2 4" xfId="32191"/>
    <cellStyle name="Normal 3 4 2 2 2 4 2" xfId="32192"/>
    <cellStyle name="Normal 3 4 2 2 2 4 2 2" xfId="32193"/>
    <cellStyle name="Normal 3 4 2 2 2 4 2 2 2" xfId="32194"/>
    <cellStyle name="Normal 3 4 2 2 2 4 2 2 2 2" xfId="32195"/>
    <cellStyle name="Normal 3 4 2 2 2 4 2 2 3" xfId="32196"/>
    <cellStyle name="Normal 3 4 2 2 2 4 2 3" xfId="32197"/>
    <cellStyle name="Normal 3 4 2 2 2 4 2 3 2" xfId="32198"/>
    <cellStyle name="Normal 3 4 2 2 2 4 2 4" xfId="32199"/>
    <cellStyle name="Normal 3 4 2 2 2 4 3" xfId="32200"/>
    <cellStyle name="Normal 3 4 2 2 2 4 3 2" xfId="32201"/>
    <cellStyle name="Normal 3 4 2 2 2 4 3 2 2" xfId="32202"/>
    <cellStyle name="Normal 3 4 2 2 2 4 3 3" xfId="32203"/>
    <cellStyle name="Normal 3 4 2 2 2 4 4" xfId="32204"/>
    <cellStyle name="Normal 3 4 2 2 2 4 4 2" xfId="32205"/>
    <cellStyle name="Normal 3 4 2 2 2 4 5" xfId="32206"/>
    <cellStyle name="Normal 3 4 2 2 2 5" xfId="32207"/>
    <cellStyle name="Normal 3 4 2 2 2 5 2" xfId="32208"/>
    <cellStyle name="Normal 3 4 2 2 2 5 2 2" xfId="32209"/>
    <cellStyle name="Normal 3 4 2 2 2 5 2 2 2" xfId="32210"/>
    <cellStyle name="Normal 3 4 2 2 2 5 2 3" xfId="32211"/>
    <cellStyle name="Normal 3 4 2 2 2 5 3" xfId="32212"/>
    <cellStyle name="Normal 3 4 2 2 2 5 3 2" xfId="32213"/>
    <cellStyle name="Normal 3 4 2 2 2 5 4" xfId="32214"/>
    <cellStyle name="Normal 3 4 2 2 2 6" xfId="32215"/>
    <cellStyle name="Normal 3 4 2 2 2 6 2" xfId="32216"/>
    <cellStyle name="Normal 3 4 2 2 2 6 2 2" xfId="32217"/>
    <cellStyle name="Normal 3 4 2 2 2 6 2 2 2" xfId="32218"/>
    <cellStyle name="Normal 3 4 2 2 2 6 2 3" xfId="32219"/>
    <cellStyle name="Normal 3 4 2 2 2 6 3" xfId="32220"/>
    <cellStyle name="Normal 3 4 2 2 2 6 3 2" xfId="32221"/>
    <cellStyle name="Normal 3 4 2 2 2 6 4" xfId="32222"/>
    <cellStyle name="Normal 3 4 2 2 2 7" xfId="32223"/>
    <cellStyle name="Normal 3 4 2 2 2 7 2" xfId="32224"/>
    <cellStyle name="Normal 3 4 2 2 2 7 2 2" xfId="32225"/>
    <cellStyle name="Normal 3 4 2 2 2 7 3" xfId="32226"/>
    <cellStyle name="Normal 3 4 2 2 2 8" xfId="32227"/>
    <cellStyle name="Normal 3 4 2 2 2 8 2" xfId="32228"/>
    <cellStyle name="Normal 3 4 2 2 2 9" xfId="32229"/>
    <cellStyle name="Normal 3 4 2 2 2 9 2" xfId="32230"/>
    <cellStyle name="Normal 3 4 2 2 3" xfId="32231"/>
    <cellStyle name="Normal 3 4 2 2 3 10" xfId="32232"/>
    <cellStyle name="Normal 3 4 2 2 3 11" xfId="32233"/>
    <cellStyle name="Normal 3 4 2 2 3 2" xfId="32234"/>
    <cellStyle name="Normal 3 4 2 2 3 2 10" xfId="32235"/>
    <cellStyle name="Normal 3 4 2 2 3 2 2" xfId="32236"/>
    <cellStyle name="Normal 3 4 2 2 3 2 2 2" xfId="32237"/>
    <cellStyle name="Normal 3 4 2 2 3 2 2 2 2" xfId="32238"/>
    <cellStyle name="Normal 3 4 2 2 3 2 2 2 2 2" xfId="32239"/>
    <cellStyle name="Normal 3 4 2 2 3 2 2 2 2 2 2" xfId="32240"/>
    <cellStyle name="Normal 3 4 2 2 3 2 2 2 2 2 2 2" xfId="32241"/>
    <cellStyle name="Normal 3 4 2 2 3 2 2 2 2 2 3" xfId="32242"/>
    <cellStyle name="Normal 3 4 2 2 3 2 2 2 2 3" xfId="32243"/>
    <cellStyle name="Normal 3 4 2 2 3 2 2 2 2 3 2" xfId="32244"/>
    <cellStyle name="Normal 3 4 2 2 3 2 2 2 2 4" xfId="32245"/>
    <cellStyle name="Normal 3 4 2 2 3 2 2 2 3" xfId="32246"/>
    <cellStyle name="Normal 3 4 2 2 3 2 2 2 3 2" xfId="32247"/>
    <cellStyle name="Normal 3 4 2 2 3 2 2 2 3 2 2" xfId="32248"/>
    <cellStyle name="Normal 3 4 2 2 3 2 2 2 3 3" xfId="32249"/>
    <cellStyle name="Normal 3 4 2 2 3 2 2 2 4" xfId="32250"/>
    <cellStyle name="Normal 3 4 2 2 3 2 2 2 4 2" xfId="32251"/>
    <cellStyle name="Normal 3 4 2 2 3 2 2 2 5" xfId="32252"/>
    <cellStyle name="Normal 3 4 2 2 3 2 2 3" xfId="32253"/>
    <cellStyle name="Normal 3 4 2 2 3 2 2 3 2" xfId="32254"/>
    <cellStyle name="Normal 3 4 2 2 3 2 2 3 2 2" xfId="32255"/>
    <cellStyle name="Normal 3 4 2 2 3 2 2 3 2 2 2" xfId="32256"/>
    <cellStyle name="Normal 3 4 2 2 3 2 2 3 2 3" xfId="32257"/>
    <cellStyle name="Normal 3 4 2 2 3 2 2 3 3" xfId="32258"/>
    <cellStyle name="Normal 3 4 2 2 3 2 2 3 3 2" xfId="32259"/>
    <cellStyle name="Normal 3 4 2 2 3 2 2 3 4" xfId="32260"/>
    <cellStyle name="Normal 3 4 2 2 3 2 2 4" xfId="32261"/>
    <cellStyle name="Normal 3 4 2 2 3 2 2 4 2" xfId="32262"/>
    <cellStyle name="Normal 3 4 2 2 3 2 2 4 2 2" xfId="32263"/>
    <cellStyle name="Normal 3 4 2 2 3 2 2 4 2 2 2" xfId="32264"/>
    <cellStyle name="Normal 3 4 2 2 3 2 2 4 2 3" xfId="32265"/>
    <cellStyle name="Normal 3 4 2 2 3 2 2 4 3" xfId="32266"/>
    <cellStyle name="Normal 3 4 2 2 3 2 2 4 3 2" xfId="32267"/>
    <cellStyle name="Normal 3 4 2 2 3 2 2 4 4" xfId="32268"/>
    <cellStyle name="Normal 3 4 2 2 3 2 2 5" xfId="32269"/>
    <cellStyle name="Normal 3 4 2 2 3 2 2 5 2" xfId="32270"/>
    <cellStyle name="Normal 3 4 2 2 3 2 2 5 2 2" xfId="32271"/>
    <cellStyle name="Normal 3 4 2 2 3 2 2 5 3" xfId="32272"/>
    <cellStyle name="Normal 3 4 2 2 3 2 2 6" xfId="32273"/>
    <cellStyle name="Normal 3 4 2 2 3 2 2 6 2" xfId="32274"/>
    <cellStyle name="Normal 3 4 2 2 3 2 2 7" xfId="32275"/>
    <cellStyle name="Normal 3 4 2 2 3 2 2 7 2" xfId="32276"/>
    <cellStyle name="Normal 3 4 2 2 3 2 2 8" xfId="32277"/>
    <cellStyle name="Normal 3 4 2 2 3 2 3" xfId="32278"/>
    <cellStyle name="Normal 3 4 2 2 3 2 3 2" xfId="32279"/>
    <cellStyle name="Normal 3 4 2 2 3 2 3 2 2" xfId="32280"/>
    <cellStyle name="Normal 3 4 2 2 3 2 3 2 2 2" xfId="32281"/>
    <cellStyle name="Normal 3 4 2 2 3 2 3 2 2 2 2" xfId="32282"/>
    <cellStyle name="Normal 3 4 2 2 3 2 3 2 2 3" xfId="32283"/>
    <cellStyle name="Normal 3 4 2 2 3 2 3 2 3" xfId="32284"/>
    <cellStyle name="Normal 3 4 2 2 3 2 3 2 3 2" xfId="32285"/>
    <cellStyle name="Normal 3 4 2 2 3 2 3 2 4" xfId="32286"/>
    <cellStyle name="Normal 3 4 2 2 3 2 3 3" xfId="32287"/>
    <cellStyle name="Normal 3 4 2 2 3 2 3 3 2" xfId="32288"/>
    <cellStyle name="Normal 3 4 2 2 3 2 3 3 2 2" xfId="32289"/>
    <cellStyle name="Normal 3 4 2 2 3 2 3 3 3" xfId="32290"/>
    <cellStyle name="Normal 3 4 2 2 3 2 3 4" xfId="32291"/>
    <cellStyle name="Normal 3 4 2 2 3 2 3 4 2" xfId="32292"/>
    <cellStyle name="Normal 3 4 2 2 3 2 3 5" xfId="32293"/>
    <cellStyle name="Normal 3 4 2 2 3 2 4" xfId="32294"/>
    <cellStyle name="Normal 3 4 2 2 3 2 4 2" xfId="32295"/>
    <cellStyle name="Normal 3 4 2 2 3 2 4 2 2" xfId="32296"/>
    <cellStyle name="Normal 3 4 2 2 3 2 4 2 2 2" xfId="32297"/>
    <cellStyle name="Normal 3 4 2 2 3 2 4 2 3" xfId="32298"/>
    <cellStyle name="Normal 3 4 2 2 3 2 4 3" xfId="32299"/>
    <cellStyle name="Normal 3 4 2 2 3 2 4 3 2" xfId="32300"/>
    <cellStyle name="Normal 3 4 2 2 3 2 4 4" xfId="32301"/>
    <cellStyle name="Normal 3 4 2 2 3 2 5" xfId="32302"/>
    <cellStyle name="Normal 3 4 2 2 3 2 5 2" xfId="32303"/>
    <cellStyle name="Normal 3 4 2 2 3 2 5 2 2" xfId="32304"/>
    <cellStyle name="Normal 3 4 2 2 3 2 5 2 2 2" xfId="32305"/>
    <cellStyle name="Normal 3 4 2 2 3 2 5 2 3" xfId="32306"/>
    <cellStyle name="Normal 3 4 2 2 3 2 5 3" xfId="32307"/>
    <cellStyle name="Normal 3 4 2 2 3 2 5 3 2" xfId="32308"/>
    <cellStyle name="Normal 3 4 2 2 3 2 5 4" xfId="32309"/>
    <cellStyle name="Normal 3 4 2 2 3 2 6" xfId="32310"/>
    <cellStyle name="Normal 3 4 2 2 3 2 6 2" xfId="32311"/>
    <cellStyle name="Normal 3 4 2 2 3 2 6 2 2" xfId="32312"/>
    <cellStyle name="Normal 3 4 2 2 3 2 6 3" xfId="32313"/>
    <cellStyle name="Normal 3 4 2 2 3 2 7" xfId="32314"/>
    <cellStyle name="Normal 3 4 2 2 3 2 7 2" xfId="32315"/>
    <cellStyle name="Normal 3 4 2 2 3 2 8" xfId="32316"/>
    <cellStyle name="Normal 3 4 2 2 3 2 8 2" xfId="32317"/>
    <cellStyle name="Normal 3 4 2 2 3 2 9" xfId="32318"/>
    <cellStyle name="Normal 3 4 2 2 3 3" xfId="32319"/>
    <cellStyle name="Normal 3 4 2 2 3 3 2" xfId="32320"/>
    <cellStyle name="Normal 3 4 2 2 3 3 2 2" xfId="32321"/>
    <cellStyle name="Normal 3 4 2 2 3 3 2 2 2" xfId="32322"/>
    <cellStyle name="Normal 3 4 2 2 3 3 2 2 2 2" xfId="32323"/>
    <cellStyle name="Normal 3 4 2 2 3 3 2 2 2 2 2" xfId="32324"/>
    <cellStyle name="Normal 3 4 2 2 3 3 2 2 2 3" xfId="32325"/>
    <cellStyle name="Normal 3 4 2 2 3 3 2 2 3" xfId="32326"/>
    <cellStyle name="Normal 3 4 2 2 3 3 2 2 3 2" xfId="32327"/>
    <cellStyle name="Normal 3 4 2 2 3 3 2 2 4" xfId="32328"/>
    <cellStyle name="Normal 3 4 2 2 3 3 2 3" xfId="32329"/>
    <cellStyle name="Normal 3 4 2 2 3 3 2 3 2" xfId="32330"/>
    <cellStyle name="Normal 3 4 2 2 3 3 2 3 2 2" xfId="32331"/>
    <cellStyle name="Normal 3 4 2 2 3 3 2 3 3" xfId="32332"/>
    <cellStyle name="Normal 3 4 2 2 3 3 2 4" xfId="32333"/>
    <cellStyle name="Normal 3 4 2 2 3 3 2 4 2" xfId="32334"/>
    <cellStyle name="Normal 3 4 2 2 3 3 2 5" xfId="32335"/>
    <cellStyle name="Normal 3 4 2 2 3 3 3" xfId="32336"/>
    <cellStyle name="Normal 3 4 2 2 3 3 3 2" xfId="32337"/>
    <cellStyle name="Normal 3 4 2 2 3 3 3 2 2" xfId="32338"/>
    <cellStyle name="Normal 3 4 2 2 3 3 3 2 2 2" xfId="32339"/>
    <cellStyle name="Normal 3 4 2 2 3 3 3 2 3" xfId="32340"/>
    <cellStyle name="Normal 3 4 2 2 3 3 3 3" xfId="32341"/>
    <cellStyle name="Normal 3 4 2 2 3 3 3 3 2" xfId="32342"/>
    <cellStyle name="Normal 3 4 2 2 3 3 3 4" xfId="32343"/>
    <cellStyle name="Normal 3 4 2 2 3 3 4" xfId="32344"/>
    <cellStyle name="Normal 3 4 2 2 3 3 4 2" xfId="32345"/>
    <cellStyle name="Normal 3 4 2 2 3 3 4 2 2" xfId="32346"/>
    <cellStyle name="Normal 3 4 2 2 3 3 4 2 2 2" xfId="32347"/>
    <cellStyle name="Normal 3 4 2 2 3 3 4 2 3" xfId="32348"/>
    <cellStyle name="Normal 3 4 2 2 3 3 4 3" xfId="32349"/>
    <cellStyle name="Normal 3 4 2 2 3 3 4 3 2" xfId="32350"/>
    <cellStyle name="Normal 3 4 2 2 3 3 4 4" xfId="32351"/>
    <cellStyle name="Normal 3 4 2 2 3 3 5" xfId="32352"/>
    <cellStyle name="Normal 3 4 2 2 3 3 5 2" xfId="32353"/>
    <cellStyle name="Normal 3 4 2 2 3 3 5 2 2" xfId="32354"/>
    <cellStyle name="Normal 3 4 2 2 3 3 5 3" xfId="32355"/>
    <cellStyle name="Normal 3 4 2 2 3 3 6" xfId="32356"/>
    <cellStyle name="Normal 3 4 2 2 3 3 6 2" xfId="32357"/>
    <cellStyle name="Normal 3 4 2 2 3 3 7" xfId="32358"/>
    <cellStyle name="Normal 3 4 2 2 3 3 7 2" xfId="32359"/>
    <cellStyle name="Normal 3 4 2 2 3 3 8" xfId="32360"/>
    <cellStyle name="Normal 3 4 2 2 3 4" xfId="32361"/>
    <cellStyle name="Normal 3 4 2 2 3 4 2" xfId="32362"/>
    <cellStyle name="Normal 3 4 2 2 3 4 2 2" xfId="32363"/>
    <cellStyle name="Normal 3 4 2 2 3 4 2 2 2" xfId="32364"/>
    <cellStyle name="Normal 3 4 2 2 3 4 2 2 2 2" xfId="32365"/>
    <cellStyle name="Normal 3 4 2 2 3 4 2 2 3" xfId="32366"/>
    <cellStyle name="Normal 3 4 2 2 3 4 2 3" xfId="32367"/>
    <cellStyle name="Normal 3 4 2 2 3 4 2 3 2" xfId="32368"/>
    <cellStyle name="Normal 3 4 2 2 3 4 2 4" xfId="32369"/>
    <cellStyle name="Normal 3 4 2 2 3 4 3" xfId="32370"/>
    <cellStyle name="Normal 3 4 2 2 3 4 3 2" xfId="32371"/>
    <cellStyle name="Normal 3 4 2 2 3 4 3 2 2" xfId="32372"/>
    <cellStyle name="Normal 3 4 2 2 3 4 3 3" xfId="32373"/>
    <cellStyle name="Normal 3 4 2 2 3 4 4" xfId="32374"/>
    <cellStyle name="Normal 3 4 2 2 3 4 4 2" xfId="32375"/>
    <cellStyle name="Normal 3 4 2 2 3 4 5" xfId="32376"/>
    <cellStyle name="Normal 3 4 2 2 3 5" xfId="32377"/>
    <cellStyle name="Normal 3 4 2 2 3 5 2" xfId="32378"/>
    <cellStyle name="Normal 3 4 2 2 3 5 2 2" xfId="32379"/>
    <cellStyle name="Normal 3 4 2 2 3 5 2 2 2" xfId="32380"/>
    <cellStyle name="Normal 3 4 2 2 3 5 2 3" xfId="32381"/>
    <cellStyle name="Normal 3 4 2 2 3 5 3" xfId="32382"/>
    <cellStyle name="Normal 3 4 2 2 3 5 3 2" xfId="32383"/>
    <cellStyle name="Normal 3 4 2 2 3 5 4" xfId="32384"/>
    <cellStyle name="Normal 3 4 2 2 3 6" xfId="32385"/>
    <cellStyle name="Normal 3 4 2 2 3 6 2" xfId="32386"/>
    <cellStyle name="Normal 3 4 2 2 3 6 2 2" xfId="32387"/>
    <cellStyle name="Normal 3 4 2 2 3 6 2 2 2" xfId="32388"/>
    <cellStyle name="Normal 3 4 2 2 3 6 2 3" xfId="32389"/>
    <cellStyle name="Normal 3 4 2 2 3 6 3" xfId="32390"/>
    <cellStyle name="Normal 3 4 2 2 3 6 3 2" xfId="32391"/>
    <cellStyle name="Normal 3 4 2 2 3 6 4" xfId="32392"/>
    <cellStyle name="Normal 3 4 2 2 3 7" xfId="32393"/>
    <cellStyle name="Normal 3 4 2 2 3 7 2" xfId="32394"/>
    <cellStyle name="Normal 3 4 2 2 3 7 2 2" xfId="32395"/>
    <cellStyle name="Normal 3 4 2 2 3 7 3" xfId="32396"/>
    <cellStyle name="Normal 3 4 2 2 3 8" xfId="32397"/>
    <cellStyle name="Normal 3 4 2 2 3 8 2" xfId="32398"/>
    <cellStyle name="Normal 3 4 2 2 3 9" xfId="32399"/>
    <cellStyle name="Normal 3 4 2 2 3 9 2" xfId="32400"/>
    <cellStyle name="Normal 3 4 2 2 4" xfId="32401"/>
    <cellStyle name="Normal 3 4 2 2 4 10" xfId="32402"/>
    <cellStyle name="Normal 3 4 2 2 4 11" xfId="32403"/>
    <cellStyle name="Normal 3 4 2 2 4 2" xfId="32404"/>
    <cellStyle name="Normal 3 4 2 2 4 2 2" xfId="32405"/>
    <cellStyle name="Normal 3 4 2 2 4 2 2 2" xfId="32406"/>
    <cellStyle name="Normal 3 4 2 2 4 2 2 2 2" xfId="32407"/>
    <cellStyle name="Normal 3 4 2 2 4 2 2 2 2 2" xfId="32408"/>
    <cellStyle name="Normal 3 4 2 2 4 2 2 2 2 2 2" xfId="32409"/>
    <cellStyle name="Normal 3 4 2 2 4 2 2 2 2 2 2 2" xfId="32410"/>
    <cellStyle name="Normal 3 4 2 2 4 2 2 2 2 2 3" xfId="32411"/>
    <cellStyle name="Normal 3 4 2 2 4 2 2 2 2 3" xfId="32412"/>
    <cellStyle name="Normal 3 4 2 2 4 2 2 2 2 3 2" xfId="32413"/>
    <cellStyle name="Normal 3 4 2 2 4 2 2 2 2 4" xfId="32414"/>
    <cellStyle name="Normal 3 4 2 2 4 2 2 2 3" xfId="32415"/>
    <cellStyle name="Normal 3 4 2 2 4 2 2 2 3 2" xfId="32416"/>
    <cellStyle name="Normal 3 4 2 2 4 2 2 2 3 2 2" xfId="32417"/>
    <cellStyle name="Normal 3 4 2 2 4 2 2 2 3 3" xfId="32418"/>
    <cellStyle name="Normal 3 4 2 2 4 2 2 2 4" xfId="32419"/>
    <cellStyle name="Normal 3 4 2 2 4 2 2 2 4 2" xfId="32420"/>
    <cellStyle name="Normal 3 4 2 2 4 2 2 2 5" xfId="32421"/>
    <cellStyle name="Normal 3 4 2 2 4 2 2 3" xfId="32422"/>
    <cellStyle name="Normal 3 4 2 2 4 2 2 3 2" xfId="32423"/>
    <cellStyle name="Normal 3 4 2 2 4 2 2 3 2 2" xfId="32424"/>
    <cellStyle name="Normal 3 4 2 2 4 2 2 3 2 2 2" xfId="32425"/>
    <cellStyle name="Normal 3 4 2 2 4 2 2 3 2 3" xfId="32426"/>
    <cellStyle name="Normal 3 4 2 2 4 2 2 3 3" xfId="32427"/>
    <cellStyle name="Normal 3 4 2 2 4 2 2 3 3 2" xfId="32428"/>
    <cellStyle name="Normal 3 4 2 2 4 2 2 3 4" xfId="32429"/>
    <cellStyle name="Normal 3 4 2 2 4 2 2 4" xfId="32430"/>
    <cellStyle name="Normal 3 4 2 2 4 2 2 4 2" xfId="32431"/>
    <cellStyle name="Normal 3 4 2 2 4 2 2 4 2 2" xfId="32432"/>
    <cellStyle name="Normal 3 4 2 2 4 2 2 4 2 2 2" xfId="32433"/>
    <cellStyle name="Normal 3 4 2 2 4 2 2 4 2 3" xfId="32434"/>
    <cellStyle name="Normal 3 4 2 2 4 2 2 4 3" xfId="32435"/>
    <cellStyle name="Normal 3 4 2 2 4 2 2 4 3 2" xfId="32436"/>
    <cellStyle name="Normal 3 4 2 2 4 2 2 4 4" xfId="32437"/>
    <cellStyle name="Normal 3 4 2 2 4 2 2 5" xfId="32438"/>
    <cellStyle name="Normal 3 4 2 2 4 2 2 5 2" xfId="32439"/>
    <cellStyle name="Normal 3 4 2 2 4 2 2 5 2 2" xfId="32440"/>
    <cellStyle name="Normal 3 4 2 2 4 2 2 5 3" xfId="32441"/>
    <cellStyle name="Normal 3 4 2 2 4 2 2 6" xfId="32442"/>
    <cellStyle name="Normal 3 4 2 2 4 2 2 6 2" xfId="32443"/>
    <cellStyle name="Normal 3 4 2 2 4 2 2 7" xfId="32444"/>
    <cellStyle name="Normal 3 4 2 2 4 2 2 7 2" xfId="32445"/>
    <cellStyle name="Normal 3 4 2 2 4 2 2 8" xfId="32446"/>
    <cellStyle name="Normal 3 4 2 2 4 2 3" xfId="32447"/>
    <cellStyle name="Normal 3 4 2 2 4 2 3 2" xfId="32448"/>
    <cellStyle name="Normal 3 4 2 2 4 2 3 2 2" xfId="32449"/>
    <cellStyle name="Normal 3 4 2 2 4 2 3 2 2 2" xfId="32450"/>
    <cellStyle name="Normal 3 4 2 2 4 2 3 2 2 2 2" xfId="32451"/>
    <cellStyle name="Normal 3 4 2 2 4 2 3 2 2 3" xfId="32452"/>
    <cellStyle name="Normal 3 4 2 2 4 2 3 2 3" xfId="32453"/>
    <cellStyle name="Normal 3 4 2 2 4 2 3 2 3 2" xfId="32454"/>
    <cellStyle name="Normal 3 4 2 2 4 2 3 2 4" xfId="32455"/>
    <cellStyle name="Normal 3 4 2 2 4 2 3 3" xfId="32456"/>
    <cellStyle name="Normal 3 4 2 2 4 2 3 3 2" xfId="32457"/>
    <cellStyle name="Normal 3 4 2 2 4 2 3 3 2 2" xfId="32458"/>
    <cellStyle name="Normal 3 4 2 2 4 2 3 3 3" xfId="32459"/>
    <cellStyle name="Normal 3 4 2 2 4 2 3 4" xfId="32460"/>
    <cellStyle name="Normal 3 4 2 2 4 2 3 4 2" xfId="32461"/>
    <cellStyle name="Normal 3 4 2 2 4 2 3 5" xfId="32462"/>
    <cellStyle name="Normal 3 4 2 2 4 2 4" xfId="32463"/>
    <cellStyle name="Normal 3 4 2 2 4 2 4 2" xfId="32464"/>
    <cellStyle name="Normal 3 4 2 2 4 2 4 2 2" xfId="32465"/>
    <cellStyle name="Normal 3 4 2 2 4 2 4 2 2 2" xfId="32466"/>
    <cellStyle name="Normal 3 4 2 2 4 2 4 2 3" xfId="32467"/>
    <cellStyle name="Normal 3 4 2 2 4 2 4 3" xfId="32468"/>
    <cellStyle name="Normal 3 4 2 2 4 2 4 3 2" xfId="32469"/>
    <cellStyle name="Normal 3 4 2 2 4 2 4 4" xfId="32470"/>
    <cellStyle name="Normal 3 4 2 2 4 2 5" xfId="32471"/>
    <cellStyle name="Normal 3 4 2 2 4 2 5 2" xfId="32472"/>
    <cellStyle name="Normal 3 4 2 2 4 2 5 2 2" xfId="32473"/>
    <cellStyle name="Normal 3 4 2 2 4 2 5 2 2 2" xfId="32474"/>
    <cellStyle name="Normal 3 4 2 2 4 2 5 2 3" xfId="32475"/>
    <cellStyle name="Normal 3 4 2 2 4 2 5 3" xfId="32476"/>
    <cellStyle name="Normal 3 4 2 2 4 2 5 3 2" xfId="32477"/>
    <cellStyle name="Normal 3 4 2 2 4 2 5 4" xfId="32478"/>
    <cellStyle name="Normal 3 4 2 2 4 2 6" xfId="32479"/>
    <cellStyle name="Normal 3 4 2 2 4 2 6 2" xfId="32480"/>
    <cellStyle name="Normal 3 4 2 2 4 2 6 2 2" xfId="32481"/>
    <cellStyle name="Normal 3 4 2 2 4 2 6 3" xfId="32482"/>
    <cellStyle name="Normal 3 4 2 2 4 2 7" xfId="32483"/>
    <cellStyle name="Normal 3 4 2 2 4 2 7 2" xfId="32484"/>
    <cellStyle name="Normal 3 4 2 2 4 2 8" xfId="32485"/>
    <cellStyle name="Normal 3 4 2 2 4 2 8 2" xfId="32486"/>
    <cellStyle name="Normal 3 4 2 2 4 2 9" xfId="32487"/>
    <cellStyle name="Normal 3 4 2 2 4 3" xfId="32488"/>
    <cellStyle name="Normal 3 4 2 2 4 3 2" xfId="32489"/>
    <cellStyle name="Normal 3 4 2 2 4 3 2 2" xfId="32490"/>
    <cellStyle name="Normal 3 4 2 2 4 3 2 2 2" xfId="32491"/>
    <cellStyle name="Normal 3 4 2 2 4 3 2 2 2 2" xfId="32492"/>
    <cellStyle name="Normal 3 4 2 2 4 3 2 2 2 2 2" xfId="32493"/>
    <cellStyle name="Normal 3 4 2 2 4 3 2 2 2 3" xfId="32494"/>
    <cellStyle name="Normal 3 4 2 2 4 3 2 2 3" xfId="32495"/>
    <cellStyle name="Normal 3 4 2 2 4 3 2 2 3 2" xfId="32496"/>
    <cellStyle name="Normal 3 4 2 2 4 3 2 2 4" xfId="32497"/>
    <cellStyle name="Normal 3 4 2 2 4 3 2 3" xfId="32498"/>
    <cellStyle name="Normal 3 4 2 2 4 3 2 3 2" xfId="32499"/>
    <cellStyle name="Normal 3 4 2 2 4 3 2 3 2 2" xfId="32500"/>
    <cellStyle name="Normal 3 4 2 2 4 3 2 3 3" xfId="32501"/>
    <cellStyle name="Normal 3 4 2 2 4 3 2 4" xfId="32502"/>
    <cellStyle name="Normal 3 4 2 2 4 3 2 4 2" xfId="32503"/>
    <cellStyle name="Normal 3 4 2 2 4 3 2 5" xfId="32504"/>
    <cellStyle name="Normal 3 4 2 2 4 3 3" xfId="32505"/>
    <cellStyle name="Normal 3 4 2 2 4 3 3 2" xfId="32506"/>
    <cellStyle name="Normal 3 4 2 2 4 3 3 2 2" xfId="32507"/>
    <cellStyle name="Normal 3 4 2 2 4 3 3 2 2 2" xfId="32508"/>
    <cellStyle name="Normal 3 4 2 2 4 3 3 2 3" xfId="32509"/>
    <cellStyle name="Normal 3 4 2 2 4 3 3 3" xfId="32510"/>
    <cellStyle name="Normal 3 4 2 2 4 3 3 3 2" xfId="32511"/>
    <cellStyle name="Normal 3 4 2 2 4 3 3 4" xfId="32512"/>
    <cellStyle name="Normal 3 4 2 2 4 3 4" xfId="32513"/>
    <cellStyle name="Normal 3 4 2 2 4 3 4 2" xfId="32514"/>
    <cellStyle name="Normal 3 4 2 2 4 3 4 2 2" xfId="32515"/>
    <cellStyle name="Normal 3 4 2 2 4 3 4 2 2 2" xfId="32516"/>
    <cellStyle name="Normal 3 4 2 2 4 3 4 2 3" xfId="32517"/>
    <cellStyle name="Normal 3 4 2 2 4 3 4 3" xfId="32518"/>
    <cellStyle name="Normal 3 4 2 2 4 3 4 3 2" xfId="32519"/>
    <cellStyle name="Normal 3 4 2 2 4 3 4 4" xfId="32520"/>
    <cellStyle name="Normal 3 4 2 2 4 3 5" xfId="32521"/>
    <cellStyle name="Normal 3 4 2 2 4 3 5 2" xfId="32522"/>
    <cellStyle name="Normal 3 4 2 2 4 3 5 2 2" xfId="32523"/>
    <cellStyle name="Normal 3 4 2 2 4 3 5 3" xfId="32524"/>
    <cellStyle name="Normal 3 4 2 2 4 3 6" xfId="32525"/>
    <cellStyle name="Normal 3 4 2 2 4 3 6 2" xfId="32526"/>
    <cellStyle name="Normal 3 4 2 2 4 3 7" xfId="32527"/>
    <cellStyle name="Normal 3 4 2 2 4 3 7 2" xfId="32528"/>
    <cellStyle name="Normal 3 4 2 2 4 3 8" xfId="32529"/>
    <cellStyle name="Normal 3 4 2 2 4 4" xfId="32530"/>
    <cellStyle name="Normal 3 4 2 2 4 4 2" xfId="32531"/>
    <cellStyle name="Normal 3 4 2 2 4 4 2 2" xfId="32532"/>
    <cellStyle name="Normal 3 4 2 2 4 4 2 2 2" xfId="32533"/>
    <cellStyle name="Normal 3 4 2 2 4 4 2 2 2 2" xfId="32534"/>
    <cellStyle name="Normal 3 4 2 2 4 4 2 2 3" xfId="32535"/>
    <cellStyle name="Normal 3 4 2 2 4 4 2 3" xfId="32536"/>
    <cellStyle name="Normal 3 4 2 2 4 4 2 3 2" xfId="32537"/>
    <cellStyle name="Normal 3 4 2 2 4 4 2 4" xfId="32538"/>
    <cellStyle name="Normal 3 4 2 2 4 4 3" xfId="32539"/>
    <cellStyle name="Normal 3 4 2 2 4 4 3 2" xfId="32540"/>
    <cellStyle name="Normal 3 4 2 2 4 4 3 2 2" xfId="32541"/>
    <cellStyle name="Normal 3 4 2 2 4 4 3 3" xfId="32542"/>
    <cellStyle name="Normal 3 4 2 2 4 4 4" xfId="32543"/>
    <cellStyle name="Normal 3 4 2 2 4 4 4 2" xfId="32544"/>
    <cellStyle name="Normal 3 4 2 2 4 4 5" xfId="32545"/>
    <cellStyle name="Normal 3 4 2 2 4 5" xfId="32546"/>
    <cellStyle name="Normal 3 4 2 2 4 5 2" xfId="32547"/>
    <cellStyle name="Normal 3 4 2 2 4 5 2 2" xfId="32548"/>
    <cellStyle name="Normal 3 4 2 2 4 5 2 2 2" xfId="32549"/>
    <cellStyle name="Normal 3 4 2 2 4 5 2 3" xfId="32550"/>
    <cellStyle name="Normal 3 4 2 2 4 5 3" xfId="32551"/>
    <cellStyle name="Normal 3 4 2 2 4 5 3 2" xfId="32552"/>
    <cellStyle name="Normal 3 4 2 2 4 5 4" xfId="32553"/>
    <cellStyle name="Normal 3 4 2 2 4 6" xfId="32554"/>
    <cellStyle name="Normal 3 4 2 2 4 6 2" xfId="32555"/>
    <cellStyle name="Normal 3 4 2 2 4 6 2 2" xfId="32556"/>
    <cellStyle name="Normal 3 4 2 2 4 6 2 2 2" xfId="32557"/>
    <cellStyle name="Normal 3 4 2 2 4 6 2 3" xfId="32558"/>
    <cellStyle name="Normal 3 4 2 2 4 6 3" xfId="32559"/>
    <cellStyle name="Normal 3 4 2 2 4 6 3 2" xfId="32560"/>
    <cellStyle name="Normal 3 4 2 2 4 6 4" xfId="32561"/>
    <cellStyle name="Normal 3 4 2 2 4 7" xfId="32562"/>
    <cellStyle name="Normal 3 4 2 2 4 7 2" xfId="32563"/>
    <cellStyle name="Normal 3 4 2 2 4 7 2 2" xfId="32564"/>
    <cellStyle name="Normal 3 4 2 2 4 7 3" xfId="32565"/>
    <cellStyle name="Normal 3 4 2 2 4 8" xfId="32566"/>
    <cellStyle name="Normal 3 4 2 2 4 8 2" xfId="32567"/>
    <cellStyle name="Normal 3 4 2 2 4 9" xfId="32568"/>
    <cellStyle name="Normal 3 4 2 2 4 9 2" xfId="32569"/>
    <cellStyle name="Normal 3 4 2 2 5" xfId="32570"/>
    <cellStyle name="Normal 3 4 2 2 5 2" xfId="32571"/>
    <cellStyle name="Normal 3 4 2 2 5 2 2" xfId="32572"/>
    <cellStyle name="Normal 3 4 2 2 5 2 2 2" xfId="32573"/>
    <cellStyle name="Normal 3 4 2 2 5 2 2 2 2" xfId="32574"/>
    <cellStyle name="Normal 3 4 2 2 5 2 2 2 2 2" xfId="32575"/>
    <cellStyle name="Normal 3 4 2 2 5 2 2 2 2 2 2" xfId="32576"/>
    <cellStyle name="Normal 3 4 2 2 5 2 2 2 2 3" xfId="32577"/>
    <cellStyle name="Normal 3 4 2 2 5 2 2 2 3" xfId="32578"/>
    <cellStyle name="Normal 3 4 2 2 5 2 2 2 3 2" xfId="32579"/>
    <cellStyle name="Normal 3 4 2 2 5 2 2 2 4" xfId="32580"/>
    <cellStyle name="Normal 3 4 2 2 5 2 2 3" xfId="32581"/>
    <cellStyle name="Normal 3 4 2 2 5 2 2 3 2" xfId="32582"/>
    <cellStyle name="Normal 3 4 2 2 5 2 2 3 2 2" xfId="32583"/>
    <cellStyle name="Normal 3 4 2 2 5 2 2 3 3" xfId="32584"/>
    <cellStyle name="Normal 3 4 2 2 5 2 2 4" xfId="32585"/>
    <cellStyle name="Normal 3 4 2 2 5 2 2 4 2" xfId="32586"/>
    <cellStyle name="Normal 3 4 2 2 5 2 2 5" xfId="32587"/>
    <cellStyle name="Normal 3 4 2 2 5 2 3" xfId="32588"/>
    <cellStyle name="Normal 3 4 2 2 5 2 3 2" xfId="32589"/>
    <cellStyle name="Normal 3 4 2 2 5 2 3 2 2" xfId="32590"/>
    <cellStyle name="Normal 3 4 2 2 5 2 3 2 2 2" xfId="32591"/>
    <cellStyle name="Normal 3 4 2 2 5 2 3 2 3" xfId="32592"/>
    <cellStyle name="Normal 3 4 2 2 5 2 3 3" xfId="32593"/>
    <cellStyle name="Normal 3 4 2 2 5 2 3 3 2" xfId="32594"/>
    <cellStyle name="Normal 3 4 2 2 5 2 3 4" xfId="32595"/>
    <cellStyle name="Normal 3 4 2 2 5 2 4" xfId="32596"/>
    <cellStyle name="Normal 3 4 2 2 5 2 4 2" xfId="32597"/>
    <cellStyle name="Normal 3 4 2 2 5 2 4 2 2" xfId="32598"/>
    <cellStyle name="Normal 3 4 2 2 5 2 4 2 2 2" xfId="32599"/>
    <cellStyle name="Normal 3 4 2 2 5 2 4 2 3" xfId="32600"/>
    <cellStyle name="Normal 3 4 2 2 5 2 4 3" xfId="32601"/>
    <cellStyle name="Normal 3 4 2 2 5 2 4 3 2" xfId="32602"/>
    <cellStyle name="Normal 3 4 2 2 5 2 4 4" xfId="32603"/>
    <cellStyle name="Normal 3 4 2 2 5 2 5" xfId="32604"/>
    <cellStyle name="Normal 3 4 2 2 5 2 5 2" xfId="32605"/>
    <cellStyle name="Normal 3 4 2 2 5 2 5 2 2" xfId="32606"/>
    <cellStyle name="Normal 3 4 2 2 5 2 5 3" xfId="32607"/>
    <cellStyle name="Normal 3 4 2 2 5 2 6" xfId="32608"/>
    <cellStyle name="Normal 3 4 2 2 5 2 6 2" xfId="32609"/>
    <cellStyle name="Normal 3 4 2 2 5 2 7" xfId="32610"/>
    <cellStyle name="Normal 3 4 2 2 5 2 7 2" xfId="32611"/>
    <cellStyle name="Normal 3 4 2 2 5 2 8" xfId="32612"/>
    <cellStyle name="Normal 3 4 2 2 5 3" xfId="32613"/>
    <cellStyle name="Normal 3 4 2 2 5 3 2" xfId="32614"/>
    <cellStyle name="Normal 3 4 2 2 5 3 2 2" xfId="32615"/>
    <cellStyle name="Normal 3 4 2 2 5 3 2 2 2" xfId="32616"/>
    <cellStyle name="Normal 3 4 2 2 5 3 2 2 2 2" xfId="32617"/>
    <cellStyle name="Normal 3 4 2 2 5 3 2 2 3" xfId="32618"/>
    <cellStyle name="Normal 3 4 2 2 5 3 2 3" xfId="32619"/>
    <cellStyle name="Normal 3 4 2 2 5 3 2 3 2" xfId="32620"/>
    <cellStyle name="Normal 3 4 2 2 5 3 2 4" xfId="32621"/>
    <cellStyle name="Normal 3 4 2 2 5 3 3" xfId="32622"/>
    <cellStyle name="Normal 3 4 2 2 5 3 3 2" xfId="32623"/>
    <cellStyle name="Normal 3 4 2 2 5 3 3 2 2" xfId="32624"/>
    <cellStyle name="Normal 3 4 2 2 5 3 3 3" xfId="32625"/>
    <cellStyle name="Normal 3 4 2 2 5 3 4" xfId="32626"/>
    <cellStyle name="Normal 3 4 2 2 5 3 4 2" xfId="32627"/>
    <cellStyle name="Normal 3 4 2 2 5 3 5" xfId="32628"/>
    <cellStyle name="Normal 3 4 2 2 5 4" xfId="32629"/>
    <cellStyle name="Normal 3 4 2 2 5 4 2" xfId="32630"/>
    <cellStyle name="Normal 3 4 2 2 5 4 2 2" xfId="32631"/>
    <cellStyle name="Normal 3 4 2 2 5 4 2 2 2" xfId="32632"/>
    <cellStyle name="Normal 3 4 2 2 5 4 2 3" xfId="32633"/>
    <cellStyle name="Normal 3 4 2 2 5 4 3" xfId="32634"/>
    <cellStyle name="Normal 3 4 2 2 5 4 3 2" xfId="32635"/>
    <cellStyle name="Normal 3 4 2 2 5 4 4" xfId="32636"/>
    <cellStyle name="Normal 3 4 2 2 5 5" xfId="32637"/>
    <cellStyle name="Normal 3 4 2 2 5 5 2" xfId="32638"/>
    <cellStyle name="Normal 3 4 2 2 5 5 2 2" xfId="32639"/>
    <cellStyle name="Normal 3 4 2 2 5 5 2 2 2" xfId="32640"/>
    <cellStyle name="Normal 3 4 2 2 5 5 2 3" xfId="32641"/>
    <cellStyle name="Normal 3 4 2 2 5 5 3" xfId="32642"/>
    <cellStyle name="Normal 3 4 2 2 5 5 3 2" xfId="32643"/>
    <cellStyle name="Normal 3 4 2 2 5 5 4" xfId="32644"/>
    <cellStyle name="Normal 3 4 2 2 5 6" xfId="32645"/>
    <cellStyle name="Normal 3 4 2 2 5 6 2" xfId="32646"/>
    <cellStyle name="Normal 3 4 2 2 5 6 2 2" xfId="32647"/>
    <cellStyle name="Normal 3 4 2 2 5 6 3" xfId="32648"/>
    <cellStyle name="Normal 3 4 2 2 5 7" xfId="32649"/>
    <cellStyle name="Normal 3 4 2 2 5 7 2" xfId="32650"/>
    <cellStyle name="Normal 3 4 2 2 5 8" xfId="32651"/>
    <cellStyle name="Normal 3 4 2 2 5 8 2" xfId="32652"/>
    <cellStyle name="Normal 3 4 2 2 5 9" xfId="32653"/>
    <cellStyle name="Normal 3 4 2 2 6" xfId="32654"/>
    <cellStyle name="Normal 3 4 2 2 6 2" xfId="32655"/>
    <cellStyle name="Normal 3 4 2 2 6 2 2" xfId="32656"/>
    <cellStyle name="Normal 3 4 2 2 6 2 2 2" xfId="32657"/>
    <cellStyle name="Normal 3 4 2 2 6 2 2 2 2" xfId="32658"/>
    <cellStyle name="Normal 3 4 2 2 6 2 2 2 2 2" xfId="32659"/>
    <cellStyle name="Normal 3 4 2 2 6 2 2 2 3" xfId="32660"/>
    <cellStyle name="Normal 3 4 2 2 6 2 2 3" xfId="32661"/>
    <cellStyle name="Normal 3 4 2 2 6 2 2 3 2" xfId="32662"/>
    <cellStyle name="Normal 3 4 2 2 6 2 2 4" xfId="32663"/>
    <cellStyle name="Normal 3 4 2 2 6 2 3" xfId="32664"/>
    <cellStyle name="Normal 3 4 2 2 6 2 3 2" xfId="32665"/>
    <cellStyle name="Normal 3 4 2 2 6 2 3 2 2" xfId="32666"/>
    <cellStyle name="Normal 3 4 2 2 6 2 3 3" xfId="32667"/>
    <cellStyle name="Normal 3 4 2 2 6 2 4" xfId="32668"/>
    <cellStyle name="Normal 3 4 2 2 6 2 4 2" xfId="32669"/>
    <cellStyle name="Normal 3 4 2 2 6 2 5" xfId="32670"/>
    <cellStyle name="Normal 3 4 2 2 6 3" xfId="32671"/>
    <cellStyle name="Normal 3 4 2 2 6 3 2" xfId="32672"/>
    <cellStyle name="Normal 3 4 2 2 6 3 2 2" xfId="32673"/>
    <cellStyle name="Normal 3 4 2 2 6 3 2 2 2" xfId="32674"/>
    <cellStyle name="Normal 3 4 2 2 6 3 2 3" xfId="32675"/>
    <cellStyle name="Normal 3 4 2 2 6 3 3" xfId="32676"/>
    <cellStyle name="Normal 3 4 2 2 6 3 3 2" xfId="32677"/>
    <cellStyle name="Normal 3 4 2 2 6 3 4" xfId="32678"/>
    <cellStyle name="Normal 3 4 2 2 6 4" xfId="32679"/>
    <cellStyle name="Normal 3 4 2 2 6 4 2" xfId="32680"/>
    <cellStyle name="Normal 3 4 2 2 6 4 2 2" xfId="32681"/>
    <cellStyle name="Normal 3 4 2 2 6 4 2 2 2" xfId="32682"/>
    <cellStyle name="Normal 3 4 2 2 6 4 2 3" xfId="32683"/>
    <cellStyle name="Normal 3 4 2 2 6 4 3" xfId="32684"/>
    <cellStyle name="Normal 3 4 2 2 6 4 3 2" xfId="32685"/>
    <cellStyle name="Normal 3 4 2 2 6 4 4" xfId="32686"/>
    <cellStyle name="Normal 3 4 2 2 6 5" xfId="32687"/>
    <cellStyle name="Normal 3 4 2 2 6 5 2" xfId="32688"/>
    <cellStyle name="Normal 3 4 2 2 6 5 2 2" xfId="32689"/>
    <cellStyle name="Normal 3 4 2 2 6 5 3" xfId="32690"/>
    <cellStyle name="Normal 3 4 2 2 6 6" xfId="32691"/>
    <cellStyle name="Normal 3 4 2 2 6 6 2" xfId="32692"/>
    <cellStyle name="Normal 3 4 2 2 6 7" xfId="32693"/>
    <cellStyle name="Normal 3 4 2 2 6 7 2" xfId="32694"/>
    <cellStyle name="Normal 3 4 2 2 6 8" xfId="32695"/>
    <cellStyle name="Normal 3 4 2 2 7" xfId="32696"/>
    <cellStyle name="Normal 3 4 2 2 7 2" xfId="32697"/>
    <cellStyle name="Normal 3 4 2 2 7 2 2" xfId="32698"/>
    <cellStyle name="Normal 3 4 2 2 7 2 2 2" xfId="32699"/>
    <cellStyle name="Normal 3 4 2 2 7 2 2 2 2" xfId="32700"/>
    <cellStyle name="Normal 3 4 2 2 7 2 2 2 2 2" xfId="32701"/>
    <cellStyle name="Normal 3 4 2 2 7 2 2 2 3" xfId="32702"/>
    <cellStyle name="Normal 3 4 2 2 7 2 2 3" xfId="32703"/>
    <cellStyle name="Normal 3 4 2 2 7 2 2 3 2" xfId="32704"/>
    <cellStyle name="Normal 3 4 2 2 7 2 2 4" xfId="32705"/>
    <cellStyle name="Normal 3 4 2 2 7 2 3" xfId="32706"/>
    <cellStyle name="Normal 3 4 2 2 7 2 3 2" xfId="32707"/>
    <cellStyle name="Normal 3 4 2 2 7 2 3 2 2" xfId="32708"/>
    <cellStyle name="Normal 3 4 2 2 7 2 3 3" xfId="32709"/>
    <cellStyle name="Normal 3 4 2 2 7 2 4" xfId="32710"/>
    <cellStyle name="Normal 3 4 2 2 7 2 4 2" xfId="32711"/>
    <cellStyle name="Normal 3 4 2 2 7 2 5" xfId="32712"/>
    <cellStyle name="Normal 3 4 2 2 7 3" xfId="32713"/>
    <cellStyle name="Normal 3 4 2 2 7 3 2" xfId="32714"/>
    <cellStyle name="Normal 3 4 2 2 7 3 2 2" xfId="32715"/>
    <cellStyle name="Normal 3 4 2 2 7 3 2 2 2" xfId="32716"/>
    <cellStyle name="Normal 3 4 2 2 7 3 2 3" xfId="32717"/>
    <cellStyle name="Normal 3 4 2 2 7 3 3" xfId="32718"/>
    <cellStyle name="Normal 3 4 2 2 7 3 3 2" xfId="32719"/>
    <cellStyle name="Normal 3 4 2 2 7 3 4" xfId="32720"/>
    <cellStyle name="Normal 3 4 2 2 7 4" xfId="32721"/>
    <cellStyle name="Normal 3 4 2 2 7 4 2" xfId="32722"/>
    <cellStyle name="Normal 3 4 2 2 7 4 2 2" xfId="32723"/>
    <cellStyle name="Normal 3 4 2 2 7 4 3" xfId="32724"/>
    <cellStyle name="Normal 3 4 2 2 7 5" xfId="32725"/>
    <cellStyle name="Normal 3 4 2 2 7 5 2" xfId="32726"/>
    <cellStyle name="Normal 3 4 2 2 7 6" xfId="32727"/>
    <cellStyle name="Normal 3 4 2 2 8" xfId="32728"/>
    <cellStyle name="Normal 3 4 2 2 8 2" xfId="32729"/>
    <cellStyle name="Normal 3 4 2 2 8 2 2" xfId="32730"/>
    <cellStyle name="Normal 3 4 2 2 8 2 2 2" xfId="32731"/>
    <cellStyle name="Normal 3 4 2 2 8 2 2 2 2" xfId="32732"/>
    <cellStyle name="Normal 3 4 2 2 8 2 2 2 2 2" xfId="32733"/>
    <cellStyle name="Normal 3 4 2 2 8 2 2 2 3" xfId="32734"/>
    <cellStyle name="Normal 3 4 2 2 8 2 2 3" xfId="32735"/>
    <cellStyle name="Normal 3 4 2 2 8 2 2 3 2" xfId="32736"/>
    <cellStyle name="Normal 3 4 2 2 8 2 2 4" xfId="32737"/>
    <cellStyle name="Normal 3 4 2 2 8 2 3" xfId="32738"/>
    <cellStyle name="Normal 3 4 2 2 8 2 3 2" xfId="32739"/>
    <cellStyle name="Normal 3 4 2 2 8 2 3 2 2" xfId="32740"/>
    <cellStyle name="Normal 3 4 2 2 8 2 3 3" xfId="32741"/>
    <cellStyle name="Normal 3 4 2 2 8 2 4" xfId="32742"/>
    <cellStyle name="Normal 3 4 2 2 8 2 4 2" xfId="32743"/>
    <cellStyle name="Normal 3 4 2 2 8 2 5" xfId="32744"/>
    <cellStyle name="Normal 3 4 2 2 8 3" xfId="32745"/>
    <cellStyle name="Normal 3 4 2 2 8 3 2" xfId="32746"/>
    <cellStyle name="Normal 3 4 2 2 8 3 2 2" xfId="32747"/>
    <cellStyle name="Normal 3 4 2 2 8 3 2 2 2" xfId="32748"/>
    <cellStyle name="Normal 3 4 2 2 8 3 2 3" xfId="32749"/>
    <cellStyle name="Normal 3 4 2 2 8 3 3" xfId="32750"/>
    <cellStyle name="Normal 3 4 2 2 8 3 3 2" xfId="32751"/>
    <cellStyle name="Normal 3 4 2 2 8 3 4" xfId="32752"/>
    <cellStyle name="Normal 3 4 2 2 8 4" xfId="32753"/>
    <cellStyle name="Normal 3 4 2 2 8 4 2" xfId="32754"/>
    <cellStyle name="Normal 3 4 2 2 8 4 2 2" xfId="32755"/>
    <cellStyle name="Normal 3 4 2 2 8 4 3" xfId="32756"/>
    <cellStyle name="Normal 3 4 2 2 8 5" xfId="32757"/>
    <cellStyle name="Normal 3 4 2 2 8 5 2" xfId="32758"/>
    <cellStyle name="Normal 3 4 2 2 8 6" xfId="32759"/>
    <cellStyle name="Normal 3 4 2 2 9" xfId="32760"/>
    <cellStyle name="Normal 3 4 2 2 9 2" xfId="32761"/>
    <cellStyle name="Normal 3 4 2 2 9 2 2" xfId="32762"/>
    <cellStyle name="Normal 3 4 2 2 9 2 2 2" xfId="32763"/>
    <cellStyle name="Normal 3 4 2 2 9 2 2 2 2" xfId="32764"/>
    <cellStyle name="Normal 3 4 2 2 9 2 2 3" xfId="32765"/>
    <cellStyle name="Normal 3 4 2 2 9 2 3" xfId="32766"/>
    <cellStyle name="Normal 3 4 2 2 9 2 3 2" xfId="32767"/>
    <cellStyle name="Normal 3 4 2 2 9 2 4" xfId="32768"/>
    <cellStyle name="Normal 3 4 2 2 9 3" xfId="32769"/>
    <cellStyle name="Normal 3 4 2 2 9 3 2" xfId="32770"/>
    <cellStyle name="Normal 3 4 2 2 9 3 2 2" xfId="32771"/>
    <cellStyle name="Normal 3 4 2 2 9 3 3" xfId="32772"/>
    <cellStyle name="Normal 3 4 2 2 9 4" xfId="32773"/>
    <cellStyle name="Normal 3 4 2 2 9 4 2" xfId="32774"/>
    <cellStyle name="Normal 3 4 2 2 9 5" xfId="32775"/>
    <cellStyle name="Normal 3 4 2 2_T-straight with PEDs adjustor" xfId="32776"/>
    <cellStyle name="Normal 3 4 2 3" xfId="1292"/>
    <cellStyle name="Normal 3 4 2 3 10" xfId="32777"/>
    <cellStyle name="Normal 3 4 2 3 11" xfId="32778"/>
    <cellStyle name="Normal 3 4 2 3 2" xfId="32779"/>
    <cellStyle name="Normal 3 4 2 3 2 10" xfId="32780"/>
    <cellStyle name="Normal 3 4 2 3 2 2" xfId="32781"/>
    <cellStyle name="Normal 3 4 2 3 2 2 2" xfId="32782"/>
    <cellStyle name="Normal 3 4 2 3 2 2 2 2" xfId="32783"/>
    <cellStyle name="Normal 3 4 2 3 2 2 2 2 2" xfId="32784"/>
    <cellStyle name="Normal 3 4 2 3 2 2 2 2 2 2" xfId="32785"/>
    <cellStyle name="Normal 3 4 2 3 2 2 2 2 2 2 2" xfId="32786"/>
    <cellStyle name="Normal 3 4 2 3 2 2 2 2 2 3" xfId="32787"/>
    <cellStyle name="Normal 3 4 2 3 2 2 2 2 3" xfId="32788"/>
    <cellStyle name="Normal 3 4 2 3 2 2 2 2 3 2" xfId="32789"/>
    <cellStyle name="Normal 3 4 2 3 2 2 2 2 4" xfId="32790"/>
    <cellStyle name="Normal 3 4 2 3 2 2 2 3" xfId="32791"/>
    <cellStyle name="Normal 3 4 2 3 2 2 2 3 2" xfId="32792"/>
    <cellStyle name="Normal 3 4 2 3 2 2 2 3 2 2" xfId="32793"/>
    <cellStyle name="Normal 3 4 2 3 2 2 2 3 3" xfId="32794"/>
    <cellStyle name="Normal 3 4 2 3 2 2 2 4" xfId="32795"/>
    <cellStyle name="Normal 3 4 2 3 2 2 2 4 2" xfId="32796"/>
    <cellStyle name="Normal 3 4 2 3 2 2 2 5" xfId="32797"/>
    <cellStyle name="Normal 3 4 2 3 2 2 3" xfId="32798"/>
    <cellStyle name="Normal 3 4 2 3 2 2 3 2" xfId="32799"/>
    <cellStyle name="Normal 3 4 2 3 2 2 3 2 2" xfId="32800"/>
    <cellStyle name="Normal 3 4 2 3 2 2 3 2 2 2" xfId="32801"/>
    <cellStyle name="Normal 3 4 2 3 2 2 3 2 3" xfId="32802"/>
    <cellStyle name="Normal 3 4 2 3 2 2 3 3" xfId="32803"/>
    <cellStyle name="Normal 3 4 2 3 2 2 3 3 2" xfId="32804"/>
    <cellStyle name="Normal 3 4 2 3 2 2 3 4" xfId="32805"/>
    <cellStyle name="Normal 3 4 2 3 2 2 4" xfId="32806"/>
    <cellStyle name="Normal 3 4 2 3 2 2 4 2" xfId="32807"/>
    <cellStyle name="Normal 3 4 2 3 2 2 4 2 2" xfId="32808"/>
    <cellStyle name="Normal 3 4 2 3 2 2 4 2 2 2" xfId="32809"/>
    <cellStyle name="Normal 3 4 2 3 2 2 4 2 3" xfId="32810"/>
    <cellStyle name="Normal 3 4 2 3 2 2 4 3" xfId="32811"/>
    <cellStyle name="Normal 3 4 2 3 2 2 4 3 2" xfId="32812"/>
    <cellStyle name="Normal 3 4 2 3 2 2 4 4" xfId="32813"/>
    <cellStyle name="Normal 3 4 2 3 2 2 5" xfId="32814"/>
    <cellStyle name="Normal 3 4 2 3 2 2 5 2" xfId="32815"/>
    <cellStyle name="Normal 3 4 2 3 2 2 5 2 2" xfId="32816"/>
    <cellStyle name="Normal 3 4 2 3 2 2 5 3" xfId="32817"/>
    <cellStyle name="Normal 3 4 2 3 2 2 6" xfId="32818"/>
    <cellStyle name="Normal 3 4 2 3 2 2 6 2" xfId="32819"/>
    <cellStyle name="Normal 3 4 2 3 2 2 7" xfId="32820"/>
    <cellStyle name="Normal 3 4 2 3 2 2 7 2" xfId="32821"/>
    <cellStyle name="Normal 3 4 2 3 2 2 8" xfId="32822"/>
    <cellStyle name="Normal 3 4 2 3 2 3" xfId="32823"/>
    <cellStyle name="Normal 3 4 2 3 2 3 2" xfId="32824"/>
    <cellStyle name="Normal 3 4 2 3 2 3 2 2" xfId="32825"/>
    <cellStyle name="Normal 3 4 2 3 2 3 2 2 2" xfId="32826"/>
    <cellStyle name="Normal 3 4 2 3 2 3 2 2 2 2" xfId="32827"/>
    <cellStyle name="Normal 3 4 2 3 2 3 2 2 3" xfId="32828"/>
    <cellStyle name="Normal 3 4 2 3 2 3 2 3" xfId="32829"/>
    <cellStyle name="Normal 3 4 2 3 2 3 2 3 2" xfId="32830"/>
    <cellStyle name="Normal 3 4 2 3 2 3 2 4" xfId="32831"/>
    <cellStyle name="Normal 3 4 2 3 2 3 3" xfId="32832"/>
    <cellStyle name="Normal 3 4 2 3 2 3 3 2" xfId="32833"/>
    <cellStyle name="Normal 3 4 2 3 2 3 3 2 2" xfId="32834"/>
    <cellStyle name="Normal 3 4 2 3 2 3 3 3" xfId="32835"/>
    <cellStyle name="Normal 3 4 2 3 2 3 4" xfId="32836"/>
    <cellStyle name="Normal 3 4 2 3 2 3 4 2" xfId="32837"/>
    <cellStyle name="Normal 3 4 2 3 2 3 5" xfId="32838"/>
    <cellStyle name="Normal 3 4 2 3 2 4" xfId="32839"/>
    <cellStyle name="Normal 3 4 2 3 2 4 2" xfId="32840"/>
    <cellStyle name="Normal 3 4 2 3 2 4 2 2" xfId="32841"/>
    <cellStyle name="Normal 3 4 2 3 2 4 2 2 2" xfId="32842"/>
    <cellStyle name="Normal 3 4 2 3 2 4 2 3" xfId="32843"/>
    <cellStyle name="Normal 3 4 2 3 2 4 3" xfId="32844"/>
    <cellStyle name="Normal 3 4 2 3 2 4 3 2" xfId="32845"/>
    <cellStyle name="Normal 3 4 2 3 2 4 4" xfId="32846"/>
    <cellStyle name="Normal 3 4 2 3 2 5" xfId="32847"/>
    <cellStyle name="Normal 3 4 2 3 2 5 2" xfId="32848"/>
    <cellStyle name="Normal 3 4 2 3 2 5 2 2" xfId="32849"/>
    <cellStyle name="Normal 3 4 2 3 2 5 2 2 2" xfId="32850"/>
    <cellStyle name="Normal 3 4 2 3 2 5 2 3" xfId="32851"/>
    <cellStyle name="Normal 3 4 2 3 2 5 3" xfId="32852"/>
    <cellStyle name="Normal 3 4 2 3 2 5 3 2" xfId="32853"/>
    <cellStyle name="Normal 3 4 2 3 2 5 4" xfId="32854"/>
    <cellStyle name="Normal 3 4 2 3 2 6" xfId="32855"/>
    <cellStyle name="Normal 3 4 2 3 2 6 2" xfId="32856"/>
    <cellStyle name="Normal 3 4 2 3 2 6 2 2" xfId="32857"/>
    <cellStyle name="Normal 3 4 2 3 2 6 3" xfId="32858"/>
    <cellStyle name="Normal 3 4 2 3 2 7" xfId="32859"/>
    <cellStyle name="Normal 3 4 2 3 2 7 2" xfId="32860"/>
    <cellStyle name="Normal 3 4 2 3 2 8" xfId="32861"/>
    <cellStyle name="Normal 3 4 2 3 2 8 2" xfId="32862"/>
    <cellStyle name="Normal 3 4 2 3 2 9" xfId="32863"/>
    <cellStyle name="Normal 3 4 2 3 3" xfId="32864"/>
    <cellStyle name="Normal 3 4 2 3 3 2" xfId="32865"/>
    <cellStyle name="Normal 3 4 2 3 3 2 2" xfId="32866"/>
    <cellStyle name="Normal 3 4 2 3 3 2 2 2" xfId="32867"/>
    <cellStyle name="Normal 3 4 2 3 3 2 2 2 2" xfId="32868"/>
    <cellStyle name="Normal 3 4 2 3 3 2 2 2 2 2" xfId="32869"/>
    <cellStyle name="Normal 3 4 2 3 3 2 2 2 3" xfId="32870"/>
    <cellStyle name="Normal 3 4 2 3 3 2 2 3" xfId="32871"/>
    <cellStyle name="Normal 3 4 2 3 3 2 2 3 2" xfId="32872"/>
    <cellStyle name="Normal 3 4 2 3 3 2 2 4" xfId="32873"/>
    <cellStyle name="Normal 3 4 2 3 3 2 3" xfId="32874"/>
    <cellStyle name="Normal 3 4 2 3 3 2 3 2" xfId="32875"/>
    <cellStyle name="Normal 3 4 2 3 3 2 3 2 2" xfId="32876"/>
    <cellStyle name="Normal 3 4 2 3 3 2 3 3" xfId="32877"/>
    <cellStyle name="Normal 3 4 2 3 3 2 4" xfId="32878"/>
    <cellStyle name="Normal 3 4 2 3 3 2 4 2" xfId="32879"/>
    <cellStyle name="Normal 3 4 2 3 3 2 5" xfId="32880"/>
    <cellStyle name="Normal 3 4 2 3 3 3" xfId="32881"/>
    <cellStyle name="Normal 3 4 2 3 3 3 2" xfId="32882"/>
    <cellStyle name="Normal 3 4 2 3 3 3 2 2" xfId="32883"/>
    <cellStyle name="Normal 3 4 2 3 3 3 2 2 2" xfId="32884"/>
    <cellStyle name="Normal 3 4 2 3 3 3 2 3" xfId="32885"/>
    <cellStyle name="Normal 3 4 2 3 3 3 3" xfId="32886"/>
    <cellStyle name="Normal 3 4 2 3 3 3 3 2" xfId="32887"/>
    <cellStyle name="Normal 3 4 2 3 3 3 4" xfId="32888"/>
    <cellStyle name="Normal 3 4 2 3 3 4" xfId="32889"/>
    <cellStyle name="Normal 3 4 2 3 3 4 2" xfId="32890"/>
    <cellStyle name="Normal 3 4 2 3 3 4 2 2" xfId="32891"/>
    <cellStyle name="Normal 3 4 2 3 3 4 2 2 2" xfId="32892"/>
    <cellStyle name="Normal 3 4 2 3 3 4 2 3" xfId="32893"/>
    <cellStyle name="Normal 3 4 2 3 3 4 3" xfId="32894"/>
    <cellStyle name="Normal 3 4 2 3 3 4 3 2" xfId="32895"/>
    <cellStyle name="Normal 3 4 2 3 3 4 4" xfId="32896"/>
    <cellStyle name="Normal 3 4 2 3 3 5" xfId="32897"/>
    <cellStyle name="Normal 3 4 2 3 3 5 2" xfId="32898"/>
    <cellStyle name="Normal 3 4 2 3 3 5 2 2" xfId="32899"/>
    <cellStyle name="Normal 3 4 2 3 3 5 3" xfId="32900"/>
    <cellStyle name="Normal 3 4 2 3 3 6" xfId="32901"/>
    <cellStyle name="Normal 3 4 2 3 3 6 2" xfId="32902"/>
    <cellStyle name="Normal 3 4 2 3 3 7" xfId="32903"/>
    <cellStyle name="Normal 3 4 2 3 3 7 2" xfId="32904"/>
    <cellStyle name="Normal 3 4 2 3 3 8" xfId="32905"/>
    <cellStyle name="Normal 3 4 2 3 4" xfId="32906"/>
    <cellStyle name="Normal 3 4 2 3 4 2" xfId="32907"/>
    <cellStyle name="Normal 3 4 2 3 4 2 2" xfId="32908"/>
    <cellStyle name="Normal 3 4 2 3 4 2 2 2" xfId="32909"/>
    <cellStyle name="Normal 3 4 2 3 4 2 2 2 2" xfId="32910"/>
    <cellStyle name="Normal 3 4 2 3 4 2 2 3" xfId="32911"/>
    <cellStyle name="Normal 3 4 2 3 4 2 3" xfId="32912"/>
    <cellStyle name="Normal 3 4 2 3 4 2 3 2" xfId="32913"/>
    <cellStyle name="Normal 3 4 2 3 4 2 4" xfId="32914"/>
    <cellStyle name="Normal 3 4 2 3 4 3" xfId="32915"/>
    <cellStyle name="Normal 3 4 2 3 4 3 2" xfId="32916"/>
    <cellStyle name="Normal 3 4 2 3 4 3 2 2" xfId="32917"/>
    <cellStyle name="Normal 3 4 2 3 4 3 3" xfId="32918"/>
    <cellStyle name="Normal 3 4 2 3 4 4" xfId="32919"/>
    <cellStyle name="Normal 3 4 2 3 4 4 2" xfId="32920"/>
    <cellStyle name="Normal 3 4 2 3 4 5" xfId="32921"/>
    <cellStyle name="Normal 3 4 2 3 5" xfId="32922"/>
    <cellStyle name="Normal 3 4 2 3 5 2" xfId="32923"/>
    <cellStyle name="Normal 3 4 2 3 5 2 2" xfId="32924"/>
    <cellStyle name="Normal 3 4 2 3 5 2 2 2" xfId="32925"/>
    <cellStyle name="Normal 3 4 2 3 5 2 3" xfId="32926"/>
    <cellStyle name="Normal 3 4 2 3 5 3" xfId="32927"/>
    <cellStyle name="Normal 3 4 2 3 5 3 2" xfId="32928"/>
    <cellStyle name="Normal 3 4 2 3 5 4" xfId="32929"/>
    <cellStyle name="Normal 3 4 2 3 6" xfId="32930"/>
    <cellStyle name="Normal 3 4 2 3 6 2" xfId="32931"/>
    <cellStyle name="Normal 3 4 2 3 6 2 2" xfId="32932"/>
    <cellStyle name="Normal 3 4 2 3 6 2 2 2" xfId="32933"/>
    <cellStyle name="Normal 3 4 2 3 6 2 3" xfId="32934"/>
    <cellStyle name="Normal 3 4 2 3 6 3" xfId="32935"/>
    <cellStyle name="Normal 3 4 2 3 6 3 2" xfId="32936"/>
    <cellStyle name="Normal 3 4 2 3 6 4" xfId="32937"/>
    <cellStyle name="Normal 3 4 2 3 7" xfId="32938"/>
    <cellStyle name="Normal 3 4 2 3 7 2" xfId="32939"/>
    <cellStyle name="Normal 3 4 2 3 7 2 2" xfId="32940"/>
    <cellStyle name="Normal 3 4 2 3 7 3" xfId="32941"/>
    <cellStyle name="Normal 3 4 2 3 8" xfId="32942"/>
    <cellStyle name="Normal 3 4 2 3 8 2" xfId="32943"/>
    <cellStyle name="Normal 3 4 2 3 9" xfId="32944"/>
    <cellStyle name="Normal 3 4 2 3 9 2" xfId="32945"/>
    <cellStyle name="Normal 3 4 2 4" xfId="32946"/>
    <cellStyle name="Normal 3 4 2 4 10" xfId="32947"/>
    <cellStyle name="Normal 3 4 2 4 11" xfId="32948"/>
    <cellStyle name="Normal 3 4 2 4 2" xfId="32949"/>
    <cellStyle name="Normal 3 4 2 4 2 10" xfId="32950"/>
    <cellStyle name="Normal 3 4 2 4 2 2" xfId="32951"/>
    <cellStyle name="Normal 3 4 2 4 2 2 2" xfId="32952"/>
    <cellStyle name="Normal 3 4 2 4 2 2 2 2" xfId="32953"/>
    <cellStyle name="Normal 3 4 2 4 2 2 2 2 2" xfId="32954"/>
    <cellStyle name="Normal 3 4 2 4 2 2 2 2 2 2" xfId="32955"/>
    <cellStyle name="Normal 3 4 2 4 2 2 2 2 2 2 2" xfId="32956"/>
    <cellStyle name="Normal 3 4 2 4 2 2 2 2 2 3" xfId="32957"/>
    <cellStyle name="Normal 3 4 2 4 2 2 2 2 3" xfId="32958"/>
    <cellStyle name="Normal 3 4 2 4 2 2 2 2 3 2" xfId="32959"/>
    <cellStyle name="Normal 3 4 2 4 2 2 2 2 4" xfId="32960"/>
    <cellStyle name="Normal 3 4 2 4 2 2 2 3" xfId="32961"/>
    <cellStyle name="Normal 3 4 2 4 2 2 2 3 2" xfId="32962"/>
    <cellStyle name="Normal 3 4 2 4 2 2 2 3 2 2" xfId="32963"/>
    <cellStyle name="Normal 3 4 2 4 2 2 2 3 3" xfId="32964"/>
    <cellStyle name="Normal 3 4 2 4 2 2 2 4" xfId="32965"/>
    <cellStyle name="Normal 3 4 2 4 2 2 2 4 2" xfId="32966"/>
    <cellStyle name="Normal 3 4 2 4 2 2 2 5" xfId="32967"/>
    <cellStyle name="Normal 3 4 2 4 2 2 3" xfId="32968"/>
    <cellStyle name="Normal 3 4 2 4 2 2 3 2" xfId="32969"/>
    <cellStyle name="Normal 3 4 2 4 2 2 3 2 2" xfId="32970"/>
    <cellStyle name="Normal 3 4 2 4 2 2 3 2 2 2" xfId="32971"/>
    <cellStyle name="Normal 3 4 2 4 2 2 3 2 3" xfId="32972"/>
    <cellStyle name="Normal 3 4 2 4 2 2 3 3" xfId="32973"/>
    <cellStyle name="Normal 3 4 2 4 2 2 3 3 2" xfId="32974"/>
    <cellStyle name="Normal 3 4 2 4 2 2 3 4" xfId="32975"/>
    <cellStyle name="Normal 3 4 2 4 2 2 4" xfId="32976"/>
    <cellStyle name="Normal 3 4 2 4 2 2 4 2" xfId="32977"/>
    <cellStyle name="Normal 3 4 2 4 2 2 4 2 2" xfId="32978"/>
    <cellStyle name="Normal 3 4 2 4 2 2 4 2 2 2" xfId="32979"/>
    <cellStyle name="Normal 3 4 2 4 2 2 4 2 3" xfId="32980"/>
    <cellStyle name="Normal 3 4 2 4 2 2 4 3" xfId="32981"/>
    <cellStyle name="Normal 3 4 2 4 2 2 4 3 2" xfId="32982"/>
    <cellStyle name="Normal 3 4 2 4 2 2 4 4" xfId="32983"/>
    <cellStyle name="Normal 3 4 2 4 2 2 5" xfId="32984"/>
    <cellStyle name="Normal 3 4 2 4 2 2 5 2" xfId="32985"/>
    <cellStyle name="Normal 3 4 2 4 2 2 5 2 2" xfId="32986"/>
    <cellStyle name="Normal 3 4 2 4 2 2 5 3" xfId="32987"/>
    <cellStyle name="Normal 3 4 2 4 2 2 6" xfId="32988"/>
    <cellStyle name="Normal 3 4 2 4 2 2 6 2" xfId="32989"/>
    <cellStyle name="Normal 3 4 2 4 2 2 7" xfId="32990"/>
    <cellStyle name="Normal 3 4 2 4 2 2 7 2" xfId="32991"/>
    <cellStyle name="Normal 3 4 2 4 2 2 8" xfId="32992"/>
    <cellStyle name="Normal 3 4 2 4 2 3" xfId="32993"/>
    <cellStyle name="Normal 3 4 2 4 2 3 2" xfId="32994"/>
    <cellStyle name="Normal 3 4 2 4 2 3 2 2" xfId="32995"/>
    <cellStyle name="Normal 3 4 2 4 2 3 2 2 2" xfId="32996"/>
    <cellStyle name="Normal 3 4 2 4 2 3 2 2 2 2" xfId="32997"/>
    <cellStyle name="Normal 3 4 2 4 2 3 2 2 3" xfId="32998"/>
    <cellStyle name="Normal 3 4 2 4 2 3 2 3" xfId="32999"/>
    <cellStyle name="Normal 3 4 2 4 2 3 2 3 2" xfId="33000"/>
    <cellStyle name="Normal 3 4 2 4 2 3 2 4" xfId="33001"/>
    <cellStyle name="Normal 3 4 2 4 2 3 3" xfId="33002"/>
    <cellStyle name="Normal 3 4 2 4 2 3 3 2" xfId="33003"/>
    <cellStyle name="Normal 3 4 2 4 2 3 3 2 2" xfId="33004"/>
    <cellStyle name="Normal 3 4 2 4 2 3 3 3" xfId="33005"/>
    <cellStyle name="Normal 3 4 2 4 2 3 4" xfId="33006"/>
    <cellStyle name="Normal 3 4 2 4 2 3 4 2" xfId="33007"/>
    <cellStyle name="Normal 3 4 2 4 2 3 5" xfId="33008"/>
    <cellStyle name="Normal 3 4 2 4 2 4" xfId="33009"/>
    <cellStyle name="Normal 3 4 2 4 2 4 2" xfId="33010"/>
    <cellStyle name="Normal 3 4 2 4 2 4 2 2" xfId="33011"/>
    <cellStyle name="Normal 3 4 2 4 2 4 2 2 2" xfId="33012"/>
    <cellStyle name="Normal 3 4 2 4 2 4 2 3" xfId="33013"/>
    <cellStyle name="Normal 3 4 2 4 2 4 3" xfId="33014"/>
    <cellStyle name="Normal 3 4 2 4 2 4 3 2" xfId="33015"/>
    <cellStyle name="Normal 3 4 2 4 2 4 4" xfId="33016"/>
    <cellStyle name="Normal 3 4 2 4 2 5" xfId="33017"/>
    <cellStyle name="Normal 3 4 2 4 2 5 2" xfId="33018"/>
    <cellStyle name="Normal 3 4 2 4 2 5 2 2" xfId="33019"/>
    <cellStyle name="Normal 3 4 2 4 2 5 2 2 2" xfId="33020"/>
    <cellStyle name="Normal 3 4 2 4 2 5 2 3" xfId="33021"/>
    <cellStyle name="Normal 3 4 2 4 2 5 3" xfId="33022"/>
    <cellStyle name="Normal 3 4 2 4 2 5 3 2" xfId="33023"/>
    <cellStyle name="Normal 3 4 2 4 2 5 4" xfId="33024"/>
    <cellStyle name="Normal 3 4 2 4 2 6" xfId="33025"/>
    <cellStyle name="Normal 3 4 2 4 2 6 2" xfId="33026"/>
    <cellStyle name="Normal 3 4 2 4 2 6 2 2" xfId="33027"/>
    <cellStyle name="Normal 3 4 2 4 2 6 3" xfId="33028"/>
    <cellStyle name="Normal 3 4 2 4 2 7" xfId="33029"/>
    <cellStyle name="Normal 3 4 2 4 2 7 2" xfId="33030"/>
    <cellStyle name="Normal 3 4 2 4 2 8" xfId="33031"/>
    <cellStyle name="Normal 3 4 2 4 2 8 2" xfId="33032"/>
    <cellStyle name="Normal 3 4 2 4 2 9" xfId="33033"/>
    <cellStyle name="Normal 3 4 2 4 3" xfId="33034"/>
    <cellStyle name="Normal 3 4 2 4 3 2" xfId="33035"/>
    <cellStyle name="Normal 3 4 2 4 3 2 2" xfId="33036"/>
    <cellStyle name="Normal 3 4 2 4 3 2 2 2" xfId="33037"/>
    <cellStyle name="Normal 3 4 2 4 3 2 2 2 2" xfId="33038"/>
    <cellStyle name="Normal 3 4 2 4 3 2 2 2 2 2" xfId="33039"/>
    <cellStyle name="Normal 3 4 2 4 3 2 2 2 3" xfId="33040"/>
    <cellStyle name="Normal 3 4 2 4 3 2 2 3" xfId="33041"/>
    <cellStyle name="Normal 3 4 2 4 3 2 2 3 2" xfId="33042"/>
    <cellStyle name="Normal 3 4 2 4 3 2 2 4" xfId="33043"/>
    <cellStyle name="Normal 3 4 2 4 3 2 3" xfId="33044"/>
    <cellStyle name="Normal 3 4 2 4 3 2 3 2" xfId="33045"/>
    <cellStyle name="Normal 3 4 2 4 3 2 3 2 2" xfId="33046"/>
    <cellStyle name="Normal 3 4 2 4 3 2 3 3" xfId="33047"/>
    <cellStyle name="Normal 3 4 2 4 3 2 4" xfId="33048"/>
    <cellStyle name="Normal 3 4 2 4 3 2 4 2" xfId="33049"/>
    <cellStyle name="Normal 3 4 2 4 3 2 5" xfId="33050"/>
    <cellStyle name="Normal 3 4 2 4 3 3" xfId="33051"/>
    <cellStyle name="Normal 3 4 2 4 3 3 2" xfId="33052"/>
    <cellStyle name="Normal 3 4 2 4 3 3 2 2" xfId="33053"/>
    <cellStyle name="Normal 3 4 2 4 3 3 2 2 2" xfId="33054"/>
    <cellStyle name="Normal 3 4 2 4 3 3 2 3" xfId="33055"/>
    <cellStyle name="Normal 3 4 2 4 3 3 3" xfId="33056"/>
    <cellStyle name="Normal 3 4 2 4 3 3 3 2" xfId="33057"/>
    <cellStyle name="Normal 3 4 2 4 3 3 4" xfId="33058"/>
    <cellStyle name="Normal 3 4 2 4 3 4" xfId="33059"/>
    <cellStyle name="Normal 3 4 2 4 3 4 2" xfId="33060"/>
    <cellStyle name="Normal 3 4 2 4 3 4 2 2" xfId="33061"/>
    <cellStyle name="Normal 3 4 2 4 3 4 2 2 2" xfId="33062"/>
    <cellStyle name="Normal 3 4 2 4 3 4 2 3" xfId="33063"/>
    <cellStyle name="Normal 3 4 2 4 3 4 3" xfId="33064"/>
    <cellStyle name="Normal 3 4 2 4 3 4 3 2" xfId="33065"/>
    <cellStyle name="Normal 3 4 2 4 3 4 4" xfId="33066"/>
    <cellStyle name="Normal 3 4 2 4 3 5" xfId="33067"/>
    <cellStyle name="Normal 3 4 2 4 3 5 2" xfId="33068"/>
    <cellStyle name="Normal 3 4 2 4 3 5 2 2" xfId="33069"/>
    <cellStyle name="Normal 3 4 2 4 3 5 3" xfId="33070"/>
    <cellStyle name="Normal 3 4 2 4 3 6" xfId="33071"/>
    <cellStyle name="Normal 3 4 2 4 3 6 2" xfId="33072"/>
    <cellStyle name="Normal 3 4 2 4 3 7" xfId="33073"/>
    <cellStyle name="Normal 3 4 2 4 3 7 2" xfId="33074"/>
    <cellStyle name="Normal 3 4 2 4 3 8" xfId="33075"/>
    <cellStyle name="Normal 3 4 2 4 4" xfId="33076"/>
    <cellStyle name="Normal 3 4 2 4 4 2" xfId="33077"/>
    <cellStyle name="Normal 3 4 2 4 4 2 2" xfId="33078"/>
    <cellStyle name="Normal 3 4 2 4 4 2 2 2" xfId="33079"/>
    <cellStyle name="Normal 3 4 2 4 4 2 2 2 2" xfId="33080"/>
    <cellStyle name="Normal 3 4 2 4 4 2 2 3" xfId="33081"/>
    <cellStyle name="Normal 3 4 2 4 4 2 3" xfId="33082"/>
    <cellStyle name="Normal 3 4 2 4 4 2 3 2" xfId="33083"/>
    <cellStyle name="Normal 3 4 2 4 4 2 4" xfId="33084"/>
    <cellStyle name="Normal 3 4 2 4 4 3" xfId="33085"/>
    <cellStyle name="Normal 3 4 2 4 4 3 2" xfId="33086"/>
    <cellStyle name="Normal 3 4 2 4 4 3 2 2" xfId="33087"/>
    <cellStyle name="Normal 3 4 2 4 4 3 3" xfId="33088"/>
    <cellStyle name="Normal 3 4 2 4 4 4" xfId="33089"/>
    <cellStyle name="Normal 3 4 2 4 4 4 2" xfId="33090"/>
    <cellStyle name="Normal 3 4 2 4 4 5" xfId="33091"/>
    <cellStyle name="Normal 3 4 2 4 5" xfId="33092"/>
    <cellStyle name="Normal 3 4 2 4 5 2" xfId="33093"/>
    <cellStyle name="Normal 3 4 2 4 5 2 2" xfId="33094"/>
    <cellStyle name="Normal 3 4 2 4 5 2 2 2" xfId="33095"/>
    <cellStyle name="Normal 3 4 2 4 5 2 3" xfId="33096"/>
    <cellStyle name="Normal 3 4 2 4 5 3" xfId="33097"/>
    <cellStyle name="Normal 3 4 2 4 5 3 2" xfId="33098"/>
    <cellStyle name="Normal 3 4 2 4 5 4" xfId="33099"/>
    <cellStyle name="Normal 3 4 2 4 6" xfId="33100"/>
    <cellStyle name="Normal 3 4 2 4 6 2" xfId="33101"/>
    <cellStyle name="Normal 3 4 2 4 6 2 2" xfId="33102"/>
    <cellStyle name="Normal 3 4 2 4 6 2 2 2" xfId="33103"/>
    <cellStyle name="Normal 3 4 2 4 6 2 3" xfId="33104"/>
    <cellStyle name="Normal 3 4 2 4 6 3" xfId="33105"/>
    <cellStyle name="Normal 3 4 2 4 6 3 2" xfId="33106"/>
    <cellStyle name="Normal 3 4 2 4 6 4" xfId="33107"/>
    <cellStyle name="Normal 3 4 2 4 7" xfId="33108"/>
    <cellStyle name="Normal 3 4 2 4 7 2" xfId="33109"/>
    <cellStyle name="Normal 3 4 2 4 7 2 2" xfId="33110"/>
    <cellStyle name="Normal 3 4 2 4 7 3" xfId="33111"/>
    <cellStyle name="Normal 3 4 2 4 8" xfId="33112"/>
    <cellStyle name="Normal 3 4 2 4 8 2" xfId="33113"/>
    <cellStyle name="Normal 3 4 2 4 9" xfId="33114"/>
    <cellStyle name="Normal 3 4 2 4 9 2" xfId="33115"/>
    <cellStyle name="Normal 3 4 2 5" xfId="33116"/>
    <cellStyle name="Normal 3 4 2 5 10" xfId="33117"/>
    <cellStyle name="Normal 3 4 2 5 11" xfId="33118"/>
    <cellStyle name="Normal 3 4 2 5 2" xfId="33119"/>
    <cellStyle name="Normal 3 4 2 5 2 2" xfId="33120"/>
    <cellStyle name="Normal 3 4 2 5 2 2 2" xfId="33121"/>
    <cellStyle name="Normal 3 4 2 5 2 2 2 2" xfId="33122"/>
    <cellStyle name="Normal 3 4 2 5 2 2 2 2 2" xfId="33123"/>
    <cellStyle name="Normal 3 4 2 5 2 2 2 2 2 2" xfId="33124"/>
    <cellStyle name="Normal 3 4 2 5 2 2 2 2 2 2 2" xfId="33125"/>
    <cellStyle name="Normal 3 4 2 5 2 2 2 2 2 3" xfId="33126"/>
    <cellStyle name="Normal 3 4 2 5 2 2 2 2 3" xfId="33127"/>
    <cellStyle name="Normal 3 4 2 5 2 2 2 2 3 2" xfId="33128"/>
    <cellStyle name="Normal 3 4 2 5 2 2 2 2 4" xfId="33129"/>
    <cellStyle name="Normal 3 4 2 5 2 2 2 3" xfId="33130"/>
    <cellStyle name="Normal 3 4 2 5 2 2 2 3 2" xfId="33131"/>
    <cellStyle name="Normal 3 4 2 5 2 2 2 3 2 2" xfId="33132"/>
    <cellStyle name="Normal 3 4 2 5 2 2 2 3 3" xfId="33133"/>
    <cellStyle name="Normal 3 4 2 5 2 2 2 4" xfId="33134"/>
    <cellStyle name="Normal 3 4 2 5 2 2 2 4 2" xfId="33135"/>
    <cellStyle name="Normal 3 4 2 5 2 2 2 5" xfId="33136"/>
    <cellStyle name="Normal 3 4 2 5 2 2 3" xfId="33137"/>
    <cellStyle name="Normal 3 4 2 5 2 2 3 2" xfId="33138"/>
    <cellStyle name="Normal 3 4 2 5 2 2 3 2 2" xfId="33139"/>
    <cellStyle name="Normal 3 4 2 5 2 2 3 2 2 2" xfId="33140"/>
    <cellStyle name="Normal 3 4 2 5 2 2 3 2 3" xfId="33141"/>
    <cellStyle name="Normal 3 4 2 5 2 2 3 3" xfId="33142"/>
    <cellStyle name="Normal 3 4 2 5 2 2 3 3 2" xfId="33143"/>
    <cellStyle name="Normal 3 4 2 5 2 2 3 4" xfId="33144"/>
    <cellStyle name="Normal 3 4 2 5 2 2 4" xfId="33145"/>
    <cellStyle name="Normal 3 4 2 5 2 2 4 2" xfId="33146"/>
    <cellStyle name="Normal 3 4 2 5 2 2 4 2 2" xfId="33147"/>
    <cellStyle name="Normal 3 4 2 5 2 2 4 2 2 2" xfId="33148"/>
    <cellStyle name="Normal 3 4 2 5 2 2 4 2 3" xfId="33149"/>
    <cellStyle name="Normal 3 4 2 5 2 2 4 3" xfId="33150"/>
    <cellStyle name="Normal 3 4 2 5 2 2 4 3 2" xfId="33151"/>
    <cellStyle name="Normal 3 4 2 5 2 2 4 4" xfId="33152"/>
    <cellStyle name="Normal 3 4 2 5 2 2 5" xfId="33153"/>
    <cellStyle name="Normal 3 4 2 5 2 2 5 2" xfId="33154"/>
    <cellStyle name="Normal 3 4 2 5 2 2 5 2 2" xfId="33155"/>
    <cellStyle name="Normal 3 4 2 5 2 2 5 3" xfId="33156"/>
    <cellStyle name="Normal 3 4 2 5 2 2 6" xfId="33157"/>
    <cellStyle name="Normal 3 4 2 5 2 2 6 2" xfId="33158"/>
    <cellStyle name="Normal 3 4 2 5 2 2 7" xfId="33159"/>
    <cellStyle name="Normal 3 4 2 5 2 2 7 2" xfId="33160"/>
    <cellStyle name="Normal 3 4 2 5 2 2 8" xfId="33161"/>
    <cellStyle name="Normal 3 4 2 5 2 3" xfId="33162"/>
    <cellStyle name="Normal 3 4 2 5 2 3 2" xfId="33163"/>
    <cellStyle name="Normal 3 4 2 5 2 3 2 2" xfId="33164"/>
    <cellStyle name="Normal 3 4 2 5 2 3 2 2 2" xfId="33165"/>
    <cellStyle name="Normal 3 4 2 5 2 3 2 2 2 2" xfId="33166"/>
    <cellStyle name="Normal 3 4 2 5 2 3 2 2 3" xfId="33167"/>
    <cellStyle name="Normal 3 4 2 5 2 3 2 3" xfId="33168"/>
    <cellStyle name="Normal 3 4 2 5 2 3 2 3 2" xfId="33169"/>
    <cellStyle name="Normal 3 4 2 5 2 3 2 4" xfId="33170"/>
    <cellStyle name="Normal 3 4 2 5 2 3 3" xfId="33171"/>
    <cellStyle name="Normal 3 4 2 5 2 3 3 2" xfId="33172"/>
    <cellStyle name="Normal 3 4 2 5 2 3 3 2 2" xfId="33173"/>
    <cellStyle name="Normal 3 4 2 5 2 3 3 3" xfId="33174"/>
    <cellStyle name="Normal 3 4 2 5 2 3 4" xfId="33175"/>
    <cellStyle name="Normal 3 4 2 5 2 3 4 2" xfId="33176"/>
    <cellStyle name="Normal 3 4 2 5 2 3 5" xfId="33177"/>
    <cellStyle name="Normal 3 4 2 5 2 4" xfId="33178"/>
    <cellStyle name="Normal 3 4 2 5 2 4 2" xfId="33179"/>
    <cellStyle name="Normal 3 4 2 5 2 4 2 2" xfId="33180"/>
    <cellStyle name="Normal 3 4 2 5 2 4 2 2 2" xfId="33181"/>
    <cellStyle name="Normal 3 4 2 5 2 4 2 3" xfId="33182"/>
    <cellStyle name="Normal 3 4 2 5 2 4 3" xfId="33183"/>
    <cellStyle name="Normal 3 4 2 5 2 4 3 2" xfId="33184"/>
    <cellStyle name="Normal 3 4 2 5 2 4 4" xfId="33185"/>
    <cellStyle name="Normal 3 4 2 5 2 5" xfId="33186"/>
    <cellStyle name="Normal 3 4 2 5 2 5 2" xfId="33187"/>
    <cellStyle name="Normal 3 4 2 5 2 5 2 2" xfId="33188"/>
    <cellStyle name="Normal 3 4 2 5 2 5 2 2 2" xfId="33189"/>
    <cellStyle name="Normal 3 4 2 5 2 5 2 3" xfId="33190"/>
    <cellStyle name="Normal 3 4 2 5 2 5 3" xfId="33191"/>
    <cellStyle name="Normal 3 4 2 5 2 5 3 2" xfId="33192"/>
    <cellStyle name="Normal 3 4 2 5 2 5 4" xfId="33193"/>
    <cellStyle name="Normal 3 4 2 5 2 6" xfId="33194"/>
    <cellStyle name="Normal 3 4 2 5 2 6 2" xfId="33195"/>
    <cellStyle name="Normal 3 4 2 5 2 6 2 2" xfId="33196"/>
    <cellStyle name="Normal 3 4 2 5 2 6 3" xfId="33197"/>
    <cellStyle name="Normal 3 4 2 5 2 7" xfId="33198"/>
    <cellStyle name="Normal 3 4 2 5 2 7 2" xfId="33199"/>
    <cellStyle name="Normal 3 4 2 5 2 8" xfId="33200"/>
    <cellStyle name="Normal 3 4 2 5 2 8 2" xfId="33201"/>
    <cellStyle name="Normal 3 4 2 5 2 9" xfId="33202"/>
    <cellStyle name="Normal 3 4 2 5 3" xfId="33203"/>
    <cellStyle name="Normal 3 4 2 5 3 2" xfId="33204"/>
    <cellStyle name="Normal 3 4 2 5 3 2 2" xfId="33205"/>
    <cellStyle name="Normal 3 4 2 5 3 2 2 2" xfId="33206"/>
    <cellStyle name="Normal 3 4 2 5 3 2 2 2 2" xfId="33207"/>
    <cellStyle name="Normal 3 4 2 5 3 2 2 2 2 2" xfId="33208"/>
    <cellStyle name="Normal 3 4 2 5 3 2 2 2 3" xfId="33209"/>
    <cellStyle name="Normal 3 4 2 5 3 2 2 3" xfId="33210"/>
    <cellStyle name="Normal 3 4 2 5 3 2 2 3 2" xfId="33211"/>
    <cellStyle name="Normal 3 4 2 5 3 2 2 4" xfId="33212"/>
    <cellStyle name="Normal 3 4 2 5 3 2 3" xfId="33213"/>
    <cellStyle name="Normal 3 4 2 5 3 2 3 2" xfId="33214"/>
    <cellStyle name="Normal 3 4 2 5 3 2 3 2 2" xfId="33215"/>
    <cellStyle name="Normal 3 4 2 5 3 2 3 3" xfId="33216"/>
    <cellStyle name="Normal 3 4 2 5 3 2 4" xfId="33217"/>
    <cellStyle name="Normal 3 4 2 5 3 2 4 2" xfId="33218"/>
    <cellStyle name="Normal 3 4 2 5 3 2 5" xfId="33219"/>
    <cellStyle name="Normal 3 4 2 5 3 3" xfId="33220"/>
    <cellStyle name="Normal 3 4 2 5 3 3 2" xfId="33221"/>
    <cellStyle name="Normal 3 4 2 5 3 3 2 2" xfId="33222"/>
    <cellStyle name="Normal 3 4 2 5 3 3 2 2 2" xfId="33223"/>
    <cellStyle name="Normal 3 4 2 5 3 3 2 3" xfId="33224"/>
    <cellStyle name="Normal 3 4 2 5 3 3 3" xfId="33225"/>
    <cellStyle name="Normal 3 4 2 5 3 3 3 2" xfId="33226"/>
    <cellStyle name="Normal 3 4 2 5 3 3 4" xfId="33227"/>
    <cellStyle name="Normal 3 4 2 5 3 4" xfId="33228"/>
    <cellStyle name="Normal 3 4 2 5 3 4 2" xfId="33229"/>
    <cellStyle name="Normal 3 4 2 5 3 4 2 2" xfId="33230"/>
    <cellStyle name="Normal 3 4 2 5 3 4 2 2 2" xfId="33231"/>
    <cellStyle name="Normal 3 4 2 5 3 4 2 3" xfId="33232"/>
    <cellStyle name="Normal 3 4 2 5 3 4 3" xfId="33233"/>
    <cellStyle name="Normal 3 4 2 5 3 4 3 2" xfId="33234"/>
    <cellStyle name="Normal 3 4 2 5 3 4 4" xfId="33235"/>
    <cellStyle name="Normal 3 4 2 5 3 5" xfId="33236"/>
    <cellStyle name="Normal 3 4 2 5 3 5 2" xfId="33237"/>
    <cellStyle name="Normal 3 4 2 5 3 5 2 2" xfId="33238"/>
    <cellStyle name="Normal 3 4 2 5 3 5 3" xfId="33239"/>
    <cellStyle name="Normal 3 4 2 5 3 6" xfId="33240"/>
    <cellStyle name="Normal 3 4 2 5 3 6 2" xfId="33241"/>
    <cellStyle name="Normal 3 4 2 5 3 7" xfId="33242"/>
    <cellStyle name="Normal 3 4 2 5 3 7 2" xfId="33243"/>
    <cellStyle name="Normal 3 4 2 5 3 8" xfId="33244"/>
    <cellStyle name="Normal 3 4 2 5 4" xfId="33245"/>
    <cellStyle name="Normal 3 4 2 5 4 2" xfId="33246"/>
    <cellStyle name="Normal 3 4 2 5 4 2 2" xfId="33247"/>
    <cellStyle name="Normal 3 4 2 5 4 2 2 2" xfId="33248"/>
    <cellStyle name="Normal 3 4 2 5 4 2 2 2 2" xfId="33249"/>
    <cellStyle name="Normal 3 4 2 5 4 2 2 3" xfId="33250"/>
    <cellStyle name="Normal 3 4 2 5 4 2 3" xfId="33251"/>
    <cellStyle name="Normal 3 4 2 5 4 2 3 2" xfId="33252"/>
    <cellStyle name="Normal 3 4 2 5 4 2 4" xfId="33253"/>
    <cellStyle name="Normal 3 4 2 5 4 3" xfId="33254"/>
    <cellStyle name="Normal 3 4 2 5 4 3 2" xfId="33255"/>
    <cellStyle name="Normal 3 4 2 5 4 3 2 2" xfId="33256"/>
    <cellStyle name="Normal 3 4 2 5 4 3 3" xfId="33257"/>
    <cellStyle name="Normal 3 4 2 5 4 4" xfId="33258"/>
    <cellStyle name="Normal 3 4 2 5 4 4 2" xfId="33259"/>
    <cellStyle name="Normal 3 4 2 5 4 5" xfId="33260"/>
    <cellStyle name="Normal 3 4 2 5 5" xfId="33261"/>
    <cellStyle name="Normal 3 4 2 5 5 2" xfId="33262"/>
    <cellStyle name="Normal 3 4 2 5 5 2 2" xfId="33263"/>
    <cellStyle name="Normal 3 4 2 5 5 2 2 2" xfId="33264"/>
    <cellStyle name="Normal 3 4 2 5 5 2 3" xfId="33265"/>
    <cellStyle name="Normal 3 4 2 5 5 3" xfId="33266"/>
    <cellStyle name="Normal 3 4 2 5 5 3 2" xfId="33267"/>
    <cellStyle name="Normal 3 4 2 5 5 4" xfId="33268"/>
    <cellStyle name="Normal 3 4 2 5 6" xfId="33269"/>
    <cellStyle name="Normal 3 4 2 5 6 2" xfId="33270"/>
    <cellStyle name="Normal 3 4 2 5 6 2 2" xfId="33271"/>
    <cellStyle name="Normal 3 4 2 5 6 2 2 2" xfId="33272"/>
    <cellStyle name="Normal 3 4 2 5 6 2 3" xfId="33273"/>
    <cellStyle name="Normal 3 4 2 5 6 3" xfId="33274"/>
    <cellStyle name="Normal 3 4 2 5 6 3 2" xfId="33275"/>
    <cellStyle name="Normal 3 4 2 5 6 4" xfId="33276"/>
    <cellStyle name="Normal 3 4 2 5 7" xfId="33277"/>
    <cellStyle name="Normal 3 4 2 5 7 2" xfId="33278"/>
    <cellStyle name="Normal 3 4 2 5 7 2 2" xfId="33279"/>
    <cellStyle name="Normal 3 4 2 5 7 3" xfId="33280"/>
    <cellStyle name="Normal 3 4 2 5 8" xfId="33281"/>
    <cellStyle name="Normal 3 4 2 5 8 2" xfId="33282"/>
    <cellStyle name="Normal 3 4 2 5 9" xfId="33283"/>
    <cellStyle name="Normal 3 4 2 5 9 2" xfId="33284"/>
    <cellStyle name="Normal 3 4 2 6" xfId="33285"/>
    <cellStyle name="Normal 3 4 2 6 2" xfId="33286"/>
    <cellStyle name="Normal 3 4 2 6 2 2" xfId="33287"/>
    <cellStyle name="Normal 3 4 2 6 2 2 2" xfId="33288"/>
    <cellStyle name="Normal 3 4 2 6 2 2 2 2" xfId="33289"/>
    <cellStyle name="Normal 3 4 2 6 2 2 2 2 2" xfId="33290"/>
    <cellStyle name="Normal 3 4 2 6 2 2 2 2 2 2" xfId="33291"/>
    <cellStyle name="Normal 3 4 2 6 2 2 2 2 3" xfId="33292"/>
    <cellStyle name="Normal 3 4 2 6 2 2 2 3" xfId="33293"/>
    <cellStyle name="Normal 3 4 2 6 2 2 2 3 2" xfId="33294"/>
    <cellStyle name="Normal 3 4 2 6 2 2 2 4" xfId="33295"/>
    <cellStyle name="Normal 3 4 2 6 2 2 3" xfId="33296"/>
    <cellStyle name="Normal 3 4 2 6 2 2 3 2" xfId="33297"/>
    <cellStyle name="Normal 3 4 2 6 2 2 3 2 2" xfId="33298"/>
    <cellStyle name="Normal 3 4 2 6 2 2 3 3" xfId="33299"/>
    <cellStyle name="Normal 3 4 2 6 2 2 4" xfId="33300"/>
    <cellStyle name="Normal 3 4 2 6 2 2 4 2" xfId="33301"/>
    <cellStyle name="Normal 3 4 2 6 2 2 5" xfId="33302"/>
    <cellStyle name="Normal 3 4 2 6 2 3" xfId="33303"/>
    <cellStyle name="Normal 3 4 2 6 2 3 2" xfId="33304"/>
    <cellStyle name="Normal 3 4 2 6 2 3 2 2" xfId="33305"/>
    <cellStyle name="Normal 3 4 2 6 2 3 2 2 2" xfId="33306"/>
    <cellStyle name="Normal 3 4 2 6 2 3 2 3" xfId="33307"/>
    <cellStyle name="Normal 3 4 2 6 2 3 3" xfId="33308"/>
    <cellStyle name="Normal 3 4 2 6 2 3 3 2" xfId="33309"/>
    <cellStyle name="Normal 3 4 2 6 2 3 4" xfId="33310"/>
    <cellStyle name="Normal 3 4 2 6 2 4" xfId="33311"/>
    <cellStyle name="Normal 3 4 2 6 2 4 2" xfId="33312"/>
    <cellStyle name="Normal 3 4 2 6 2 4 2 2" xfId="33313"/>
    <cellStyle name="Normal 3 4 2 6 2 4 2 2 2" xfId="33314"/>
    <cellStyle name="Normal 3 4 2 6 2 4 2 3" xfId="33315"/>
    <cellStyle name="Normal 3 4 2 6 2 4 3" xfId="33316"/>
    <cellStyle name="Normal 3 4 2 6 2 4 3 2" xfId="33317"/>
    <cellStyle name="Normal 3 4 2 6 2 4 4" xfId="33318"/>
    <cellStyle name="Normal 3 4 2 6 2 5" xfId="33319"/>
    <cellStyle name="Normal 3 4 2 6 2 5 2" xfId="33320"/>
    <cellStyle name="Normal 3 4 2 6 2 5 2 2" xfId="33321"/>
    <cellStyle name="Normal 3 4 2 6 2 5 3" xfId="33322"/>
    <cellStyle name="Normal 3 4 2 6 2 6" xfId="33323"/>
    <cellStyle name="Normal 3 4 2 6 2 6 2" xfId="33324"/>
    <cellStyle name="Normal 3 4 2 6 2 7" xfId="33325"/>
    <cellStyle name="Normal 3 4 2 6 2 7 2" xfId="33326"/>
    <cellStyle name="Normal 3 4 2 6 2 8" xfId="33327"/>
    <cellStyle name="Normal 3 4 2 6 3" xfId="33328"/>
    <cellStyle name="Normal 3 4 2 6 3 2" xfId="33329"/>
    <cellStyle name="Normal 3 4 2 6 3 2 2" xfId="33330"/>
    <cellStyle name="Normal 3 4 2 6 3 2 2 2" xfId="33331"/>
    <cellStyle name="Normal 3 4 2 6 3 2 2 2 2" xfId="33332"/>
    <cellStyle name="Normal 3 4 2 6 3 2 2 3" xfId="33333"/>
    <cellStyle name="Normal 3 4 2 6 3 2 3" xfId="33334"/>
    <cellStyle name="Normal 3 4 2 6 3 2 3 2" xfId="33335"/>
    <cellStyle name="Normal 3 4 2 6 3 2 4" xfId="33336"/>
    <cellStyle name="Normal 3 4 2 6 3 3" xfId="33337"/>
    <cellStyle name="Normal 3 4 2 6 3 3 2" xfId="33338"/>
    <cellStyle name="Normal 3 4 2 6 3 3 2 2" xfId="33339"/>
    <cellStyle name="Normal 3 4 2 6 3 3 3" xfId="33340"/>
    <cellStyle name="Normal 3 4 2 6 3 4" xfId="33341"/>
    <cellStyle name="Normal 3 4 2 6 3 4 2" xfId="33342"/>
    <cellStyle name="Normal 3 4 2 6 3 5" xfId="33343"/>
    <cellStyle name="Normal 3 4 2 6 4" xfId="33344"/>
    <cellStyle name="Normal 3 4 2 6 4 2" xfId="33345"/>
    <cellStyle name="Normal 3 4 2 6 4 2 2" xfId="33346"/>
    <cellStyle name="Normal 3 4 2 6 4 2 2 2" xfId="33347"/>
    <cellStyle name="Normal 3 4 2 6 4 2 3" xfId="33348"/>
    <cellStyle name="Normal 3 4 2 6 4 3" xfId="33349"/>
    <cellStyle name="Normal 3 4 2 6 4 3 2" xfId="33350"/>
    <cellStyle name="Normal 3 4 2 6 4 4" xfId="33351"/>
    <cellStyle name="Normal 3 4 2 6 5" xfId="33352"/>
    <cellStyle name="Normal 3 4 2 6 5 2" xfId="33353"/>
    <cellStyle name="Normal 3 4 2 6 5 2 2" xfId="33354"/>
    <cellStyle name="Normal 3 4 2 6 5 2 2 2" xfId="33355"/>
    <cellStyle name="Normal 3 4 2 6 5 2 3" xfId="33356"/>
    <cellStyle name="Normal 3 4 2 6 5 3" xfId="33357"/>
    <cellStyle name="Normal 3 4 2 6 5 3 2" xfId="33358"/>
    <cellStyle name="Normal 3 4 2 6 5 4" xfId="33359"/>
    <cellStyle name="Normal 3 4 2 6 6" xfId="33360"/>
    <cellStyle name="Normal 3 4 2 6 6 2" xfId="33361"/>
    <cellStyle name="Normal 3 4 2 6 6 2 2" xfId="33362"/>
    <cellStyle name="Normal 3 4 2 6 6 3" xfId="33363"/>
    <cellStyle name="Normal 3 4 2 6 7" xfId="33364"/>
    <cellStyle name="Normal 3 4 2 6 7 2" xfId="33365"/>
    <cellStyle name="Normal 3 4 2 6 8" xfId="33366"/>
    <cellStyle name="Normal 3 4 2 6 8 2" xfId="33367"/>
    <cellStyle name="Normal 3 4 2 6 9" xfId="33368"/>
    <cellStyle name="Normal 3 4 2 7" xfId="33369"/>
    <cellStyle name="Normal 3 4 2 7 2" xfId="33370"/>
    <cellStyle name="Normal 3 4 2 7 2 2" xfId="33371"/>
    <cellStyle name="Normal 3 4 2 7 2 2 2" xfId="33372"/>
    <cellStyle name="Normal 3 4 2 7 2 2 2 2" xfId="33373"/>
    <cellStyle name="Normal 3 4 2 7 2 2 2 2 2" xfId="33374"/>
    <cellStyle name="Normal 3 4 2 7 2 2 2 3" xfId="33375"/>
    <cellStyle name="Normal 3 4 2 7 2 2 3" xfId="33376"/>
    <cellStyle name="Normal 3 4 2 7 2 2 3 2" xfId="33377"/>
    <cellStyle name="Normal 3 4 2 7 2 2 4" xfId="33378"/>
    <cellStyle name="Normal 3 4 2 7 2 3" xfId="33379"/>
    <cellStyle name="Normal 3 4 2 7 2 3 2" xfId="33380"/>
    <cellStyle name="Normal 3 4 2 7 2 3 2 2" xfId="33381"/>
    <cellStyle name="Normal 3 4 2 7 2 3 3" xfId="33382"/>
    <cellStyle name="Normal 3 4 2 7 2 4" xfId="33383"/>
    <cellStyle name="Normal 3 4 2 7 2 4 2" xfId="33384"/>
    <cellStyle name="Normal 3 4 2 7 2 5" xfId="33385"/>
    <cellStyle name="Normal 3 4 2 7 3" xfId="33386"/>
    <cellStyle name="Normal 3 4 2 7 3 2" xfId="33387"/>
    <cellStyle name="Normal 3 4 2 7 3 2 2" xfId="33388"/>
    <cellStyle name="Normal 3 4 2 7 3 2 2 2" xfId="33389"/>
    <cellStyle name="Normal 3 4 2 7 3 2 3" xfId="33390"/>
    <cellStyle name="Normal 3 4 2 7 3 3" xfId="33391"/>
    <cellStyle name="Normal 3 4 2 7 3 3 2" xfId="33392"/>
    <cellStyle name="Normal 3 4 2 7 3 4" xfId="33393"/>
    <cellStyle name="Normal 3 4 2 7 4" xfId="33394"/>
    <cellStyle name="Normal 3 4 2 7 4 2" xfId="33395"/>
    <cellStyle name="Normal 3 4 2 7 4 2 2" xfId="33396"/>
    <cellStyle name="Normal 3 4 2 7 4 2 2 2" xfId="33397"/>
    <cellStyle name="Normal 3 4 2 7 4 2 3" xfId="33398"/>
    <cellStyle name="Normal 3 4 2 7 4 3" xfId="33399"/>
    <cellStyle name="Normal 3 4 2 7 4 3 2" xfId="33400"/>
    <cellStyle name="Normal 3 4 2 7 4 4" xfId="33401"/>
    <cellStyle name="Normal 3 4 2 7 5" xfId="33402"/>
    <cellStyle name="Normal 3 4 2 7 5 2" xfId="33403"/>
    <cellStyle name="Normal 3 4 2 7 5 2 2" xfId="33404"/>
    <cellStyle name="Normal 3 4 2 7 5 3" xfId="33405"/>
    <cellStyle name="Normal 3 4 2 7 6" xfId="33406"/>
    <cellStyle name="Normal 3 4 2 7 6 2" xfId="33407"/>
    <cellStyle name="Normal 3 4 2 7 7" xfId="33408"/>
    <cellStyle name="Normal 3 4 2 7 7 2" xfId="33409"/>
    <cellStyle name="Normal 3 4 2 7 8" xfId="33410"/>
    <cellStyle name="Normal 3 4 2 8" xfId="33411"/>
    <cellStyle name="Normal 3 4 2 8 2" xfId="33412"/>
    <cellStyle name="Normal 3 4 2 8 2 2" xfId="33413"/>
    <cellStyle name="Normal 3 4 2 8 2 2 2" xfId="33414"/>
    <cellStyle name="Normal 3 4 2 8 2 2 2 2" xfId="33415"/>
    <cellStyle name="Normal 3 4 2 8 2 2 2 2 2" xfId="33416"/>
    <cellStyle name="Normal 3 4 2 8 2 2 2 3" xfId="33417"/>
    <cellStyle name="Normal 3 4 2 8 2 2 3" xfId="33418"/>
    <cellStyle name="Normal 3 4 2 8 2 2 3 2" xfId="33419"/>
    <cellStyle name="Normal 3 4 2 8 2 2 4" xfId="33420"/>
    <cellStyle name="Normal 3 4 2 8 2 3" xfId="33421"/>
    <cellStyle name="Normal 3 4 2 8 2 3 2" xfId="33422"/>
    <cellStyle name="Normal 3 4 2 8 2 3 2 2" xfId="33423"/>
    <cellStyle name="Normal 3 4 2 8 2 3 3" xfId="33424"/>
    <cellStyle name="Normal 3 4 2 8 2 4" xfId="33425"/>
    <cellStyle name="Normal 3 4 2 8 2 4 2" xfId="33426"/>
    <cellStyle name="Normal 3 4 2 8 2 5" xfId="33427"/>
    <cellStyle name="Normal 3 4 2 8 3" xfId="33428"/>
    <cellStyle name="Normal 3 4 2 8 3 2" xfId="33429"/>
    <cellStyle name="Normal 3 4 2 8 3 2 2" xfId="33430"/>
    <cellStyle name="Normal 3 4 2 8 3 2 2 2" xfId="33431"/>
    <cellStyle name="Normal 3 4 2 8 3 2 3" xfId="33432"/>
    <cellStyle name="Normal 3 4 2 8 3 3" xfId="33433"/>
    <cellStyle name="Normal 3 4 2 8 3 3 2" xfId="33434"/>
    <cellStyle name="Normal 3 4 2 8 3 4" xfId="33435"/>
    <cellStyle name="Normal 3 4 2 8 4" xfId="33436"/>
    <cellStyle name="Normal 3 4 2 8 4 2" xfId="33437"/>
    <cellStyle name="Normal 3 4 2 8 4 2 2" xfId="33438"/>
    <cellStyle name="Normal 3 4 2 8 4 2 2 2" xfId="33439"/>
    <cellStyle name="Normal 3 4 2 8 4 2 3" xfId="33440"/>
    <cellStyle name="Normal 3 4 2 8 4 3" xfId="33441"/>
    <cellStyle name="Normal 3 4 2 8 4 3 2" xfId="33442"/>
    <cellStyle name="Normal 3 4 2 8 4 4" xfId="33443"/>
    <cellStyle name="Normal 3 4 2 8 5" xfId="33444"/>
    <cellStyle name="Normal 3 4 2 8 5 2" xfId="33445"/>
    <cellStyle name="Normal 3 4 2 8 5 2 2" xfId="33446"/>
    <cellStyle name="Normal 3 4 2 8 5 3" xfId="33447"/>
    <cellStyle name="Normal 3 4 2 8 6" xfId="33448"/>
    <cellStyle name="Normal 3 4 2 8 6 2" xfId="33449"/>
    <cellStyle name="Normal 3 4 2 8 7" xfId="33450"/>
    <cellStyle name="Normal 3 4 2 8 7 2" xfId="33451"/>
    <cellStyle name="Normal 3 4 2 8 8" xfId="33452"/>
    <cellStyle name="Normal 3 4 2 9" xfId="33453"/>
    <cellStyle name="Normal 3 4 2 9 2" xfId="33454"/>
    <cellStyle name="Normal 3 4 2 9 2 2" xfId="33455"/>
    <cellStyle name="Normal 3 4 2 9 2 2 2" xfId="33456"/>
    <cellStyle name="Normal 3 4 2 9 2 2 2 2" xfId="33457"/>
    <cellStyle name="Normal 3 4 2 9 2 2 2 2 2" xfId="33458"/>
    <cellStyle name="Normal 3 4 2 9 2 2 2 3" xfId="33459"/>
    <cellStyle name="Normal 3 4 2 9 2 2 3" xfId="33460"/>
    <cellStyle name="Normal 3 4 2 9 2 2 3 2" xfId="33461"/>
    <cellStyle name="Normal 3 4 2 9 2 2 4" xfId="33462"/>
    <cellStyle name="Normal 3 4 2 9 2 3" xfId="33463"/>
    <cellStyle name="Normal 3 4 2 9 2 3 2" xfId="33464"/>
    <cellStyle name="Normal 3 4 2 9 2 3 2 2" xfId="33465"/>
    <cellStyle name="Normal 3 4 2 9 2 3 3" xfId="33466"/>
    <cellStyle name="Normal 3 4 2 9 2 4" xfId="33467"/>
    <cellStyle name="Normal 3 4 2 9 2 4 2" xfId="33468"/>
    <cellStyle name="Normal 3 4 2 9 2 5" xfId="33469"/>
    <cellStyle name="Normal 3 4 2 9 3" xfId="33470"/>
    <cellStyle name="Normal 3 4 2 9 3 2" xfId="33471"/>
    <cellStyle name="Normal 3 4 2 9 3 2 2" xfId="33472"/>
    <cellStyle name="Normal 3 4 2 9 3 2 2 2" xfId="33473"/>
    <cellStyle name="Normal 3 4 2 9 3 2 3" xfId="33474"/>
    <cellStyle name="Normal 3 4 2 9 3 3" xfId="33475"/>
    <cellStyle name="Normal 3 4 2 9 3 3 2" xfId="33476"/>
    <cellStyle name="Normal 3 4 2 9 3 4" xfId="33477"/>
    <cellStyle name="Normal 3 4 2 9 4" xfId="33478"/>
    <cellStyle name="Normal 3 4 2 9 4 2" xfId="33479"/>
    <cellStyle name="Normal 3 4 2 9 4 2 2" xfId="33480"/>
    <cellStyle name="Normal 3 4 2 9 4 3" xfId="33481"/>
    <cellStyle name="Normal 3 4 2 9 5" xfId="33482"/>
    <cellStyle name="Normal 3 4 2 9 5 2" xfId="33483"/>
    <cellStyle name="Normal 3 4 2 9 6" xfId="33484"/>
    <cellStyle name="Normal 3 4 2_T-straight with PEDs adjustor" xfId="33485"/>
    <cellStyle name="Normal 3 4 20" xfId="33486"/>
    <cellStyle name="Normal 3 4 3" xfId="1293"/>
    <cellStyle name="Normal 3 4 3 10" xfId="33487"/>
    <cellStyle name="Normal 3 4 3 10 2" xfId="33488"/>
    <cellStyle name="Normal 3 4 3 10 2 2" xfId="33489"/>
    <cellStyle name="Normal 3 4 3 10 2 2 2" xfId="33490"/>
    <cellStyle name="Normal 3 4 3 10 2 3" xfId="33491"/>
    <cellStyle name="Normal 3 4 3 10 3" xfId="33492"/>
    <cellStyle name="Normal 3 4 3 10 3 2" xfId="33493"/>
    <cellStyle name="Normal 3 4 3 10 4" xfId="33494"/>
    <cellStyle name="Normal 3 4 3 11" xfId="33495"/>
    <cellStyle name="Normal 3 4 3 11 2" xfId="33496"/>
    <cellStyle name="Normal 3 4 3 11 2 2" xfId="33497"/>
    <cellStyle name="Normal 3 4 3 11 2 2 2" xfId="33498"/>
    <cellStyle name="Normal 3 4 3 11 2 3" xfId="33499"/>
    <cellStyle name="Normal 3 4 3 11 3" xfId="33500"/>
    <cellStyle name="Normal 3 4 3 11 3 2" xfId="33501"/>
    <cellStyle name="Normal 3 4 3 11 4" xfId="33502"/>
    <cellStyle name="Normal 3 4 3 12" xfId="33503"/>
    <cellStyle name="Normal 3 4 3 12 2" xfId="33504"/>
    <cellStyle name="Normal 3 4 3 12 2 2" xfId="33505"/>
    <cellStyle name="Normal 3 4 3 12 2 2 2" xfId="33506"/>
    <cellStyle name="Normal 3 4 3 12 2 3" xfId="33507"/>
    <cellStyle name="Normal 3 4 3 12 3" xfId="33508"/>
    <cellStyle name="Normal 3 4 3 12 3 2" xfId="33509"/>
    <cellStyle name="Normal 3 4 3 12 4" xfId="33510"/>
    <cellStyle name="Normal 3 4 3 13" xfId="33511"/>
    <cellStyle name="Normal 3 4 3 13 2" xfId="33512"/>
    <cellStyle name="Normal 3 4 3 13 2 2" xfId="33513"/>
    <cellStyle name="Normal 3 4 3 13 3" xfId="33514"/>
    <cellStyle name="Normal 3 4 3 14" xfId="33515"/>
    <cellStyle name="Normal 3 4 3 14 2" xfId="33516"/>
    <cellStyle name="Normal 3 4 3 15" xfId="33517"/>
    <cellStyle name="Normal 3 4 3 15 2" xfId="33518"/>
    <cellStyle name="Normal 3 4 3 16" xfId="33519"/>
    <cellStyle name="Normal 3 4 3 17" xfId="33520"/>
    <cellStyle name="Normal 3 4 3 2" xfId="1294"/>
    <cellStyle name="Normal 3 4 3 2 10" xfId="33521"/>
    <cellStyle name="Normal 3 4 3 2 11" xfId="33522"/>
    <cellStyle name="Normal 3 4 3 2 2" xfId="33523"/>
    <cellStyle name="Normal 3 4 3 2 2 10" xfId="33524"/>
    <cellStyle name="Normal 3 4 3 2 2 2" xfId="33525"/>
    <cellStyle name="Normal 3 4 3 2 2 2 2" xfId="33526"/>
    <cellStyle name="Normal 3 4 3 2 2 2 2 2" xfId="33527"/>
    <cellStyle name="Normal 3 4 3 2 2 2 2 2 2" xfId="33528"/>
    <cellStyle name="Normal 3 4 3 2 2 2 2 2 2 2" xfId="33529"/>
    <cellStyle name="Normal 3 4 3 2 2 2 2 2 2 2 2" xfId="33530"/>
    <cellStyle name="Normal 3 4 3 2 2 2 2 2 2 3" xfId="33531"/>
    <cellStyle name="Normal 3 4 3 2 2 2 2 2 3" xfId="33532"/>
    <cellStyle name="Normal 3 4 3 2 2 2 2 2 3 2" xfId="33533"/>
    <cellStyle name="Normal 3 4 3 2 2 2 2 2 4" xfId="33534"/>
    <cellStyle name="Normal 3 4 3 2 2 2 2 3" xfId="33535"/>
    <cellStyle name="Normal 3 4 3 2 2 2 2 3 2" xfId="33536"/>
    <cellStyle name="Normal 3 4 3 2 2 2 2 3 2 2" xfId="33537"/>
    <cellStyle name="Normal 3 4 3 2 2 2 2 3 3" xfId="33538"/>
    <cellStyle name="Normal 3 4 3 2 2 2 2 4" xfId="33539"/>
    <cellStyle name="Normal 3 4 3 2 2 2 2 4 2" xfId="33540"/>
    <cellStyle name="Normal 3 4 3 2 2 2 2 5" xfId="33541"/>
    <cellStyle name="Normal 3 4 3 2 2 2 3" xfId="33542"/>
    <cellStyle name="Normal 3 4 3 2 2 2 3 2" xfId="33543"/>
    <cellStyle name="Normal 3 4 3 2 2 2 3 2 2" xfId="33544"/>
    <cellStyle name="Normal 3 4 3 2 2 2 3 2 2 2" xfId="33545"/>
    <cellStyle name="Normal 3 4 3 2 2 2 3 2 3" xfId="33546"/>
    <cellStyle name="Normal 3 4 3 2 2 2 3 3" xfId="33547"/>
    <cellStyle name="Normal 3 4 3 2 2 2 3 3 2" xfId="33548"/>
    <cellStyle name="Normal 3 4 3 2 2 2 3 4" xfId="33549"/>
    <cellStyle name="Normal 3 4 3 2 2 2 4" xfId="33550"/>
    <cellStyle name="Normal 3 4 3 2 2 2 4 2" xfId="33551"/>
    <cellStyle name="Normal 3 4 3 2 2 2 4 2 2" xfId="33552"/>
    <cellStyle name="Normal 3 4 3 2 2 2 4 2 2 2" xfId="33553"/>
    <cellStyle name="Normal 3 4 3 2 2 2 4 2 3" xfId="33554"/>
    <cellStyle name="Normal 3 4 3 2 2 2 4 3" xfId="33555"/>
    <cellStyle name="Normal 3 4 3 2 2 2 4 3 2" xfId="33556"/>
    <cellStyle name="Normal 3 4 3 2 2 2 4 4" xfId="33557"/>
    <cellStyle name="Normal 3 4 3 2 2 2 5" xfId="33558"/>
    <cellStyle name="Normal 3 4 3 2 2 2 5 2" xfId="33559"/>
    <cellStyle name="Normal 3 4 3 2 2 2 5 2 2" xfId="33560"/>
    <cellStyle name="Normal 3 4 3 2 2 2 5 3" xfId="33561"/>
    <cellStyle name="Normal 3 4 3 2 2 2 6" xfId="33562"/>
    <cellStyle name="Normal 3 4 3 2 2 2 6 2" xfId="33563"/>
    <cellStyle name="Normal 3 4 3 2 2 2 7" xfId="33564"/>
    <cellStyle name="Normal 3 4 3 2 2 2 7 2" xfId="33565"/>
    <cellStyle name="Normal 3 4 3 2 2 2 8" xfId="33566"/>
    <cellStyle name="Normal 3 4 3 2 2 3" xfId="33567"/>
    <cellStyle name="Normal 3 4 3 2 2 3 2" xfId="33568"/>
    <cellStyle name="Normal 3 4 3 2 2 3 2 2" xfId="33569"/>
    <cellStyle name="Normal 3 4 3 2 2 3 2 2 2" xfId="33570"/>
    <cellStyle name="Normal 3 4 3 2 2 3 2 2 2 2" xfId="33571"/>
    <cellStyle name="Normal 3 4 3 2 2 3 2 2 3" xfId="33572"/>
    <cellStyle name="Normal 3 4 3 2 2 3 2 3" xfId="33573"/>
    <cellStyle name="Normal 3 4 3 2 2 3 2 3 2" xfId="33574"/>
    <cellStyle name="Normal 3 4 3 2 2 3 2 4" xfId="33575"/>
    <cellStyle name="Normal 3 4 3 2 2 3 3" xfId="33576"/>
    <cellStyle name="Normal 3 4 3 2 2 3 3 2" xfId="33577"/>
    <cellStyle name="Normal 3 4 3 2 2 3 3 2 2" xfId="33578"/>
    <cellStyle name="Normal 3 4 3 2 2 3 3 3" xfId="33579"/>
    <cellStyle name="Normal 3 4 3 2 2 3 4" xfId="33580"/>
    <cellStyle name="Normal 3 4 3 2 2 3 4 2" xfId="33581"/>
    <cellStyle name="Normal 3 4 3 2 2 3 5" xfId="33582"/>
    <cellStyle name="Normal 3 4 3 2 2 4" xfId="33583"/>
    <cellStyle name="Normal 3 4 3 2 2 4 2" xfId="33584"/>
    <cellStyle name="Normal 3 4 3 2 2 4 2 2" xfId="33585"/>
    <cellStyle name="Normal 3 4 3 2 2 4 2 2 2" xfId="33586"/>
    <cellStyle name="Normal 3 4 3 2 2 4 2 3" xfId="33587"/>
    <cellStyle name="Normal 3 4 3 2 2 4 3" xfId="33588"/>
    <cellStyle name="Normal 3 4 3 2 2 4 3 2" xfId="33589"/>
    <cellStyle name="Normal 3 4 3 2 2 4 4" xfId="33590"/>
    <cellStyle name="Normal 3 4 3 2 2 5" xfId="33591"/>
    <cellStyle name="Normal 3 4 3 2 2 5 2" xfId="33592"/>
    <cellStyle name="Normal 3 4 3 2 2 5 2 2" xfId="33593"/>
    <cellStyle name="Normal 3 4 3 2 2 5 2 2 2" xfId="33594"/>
    <cellStyle name="Normal 3 4 3 2 2 5 2 3" xfId="33595"/>
    <cellStyle name="Normal 3 4 3 2 2 5 3" xfId="33596"/>
    <cellStyle name="Normal 3 4 3 2 2 5 3 2" xfId="33597"/>
    <cellStyle name="Normal 3 4 3 2 2 5 4" xfId="33598"/>
    <cellStyle name="Normal 3 4 3 2 2 6" xfId="33599"/>
    <cellStyle name="Normal 3 4 3 2 2 6 2" xfId="33600"/>
    <cellStyle name="Normal 3 4 3 2 2 6 2 2" xfId="33601"/>
    <cellStyle name="Normal 3 4 3 2 2 6 3" xfId="33602"/>
    <cellStyle name="Normal 3 4 3 2 2 7" xfId="33603"/>
    <cellStyle name="Normal 3 4 3 2 2 7 2" xfId="33604"/>
    <cellStyle name="Normal 3 4 3 2 2 8" xfId="33605"/>
    <cellStyle name="Normal 3 4 3 2 2 8 2" xfId="33606"/>
    <cellStyle name="Normal 3 4 3 2 2 9" xfId="33607"/>
    <cellStyle name="Normal 3 4 3 2 3" xfId="33608"/>
    <cellStyle name="Normal 3 4 3 2 3 2" xfId="33609"/>
    <cellStyle name="Normal 3 4 3 2 3 2 2" xfId="33610"/>
    <cellStyle name="Normal 3 4 3 2 3 2 2 2" xfId="33611"/>
    <cellStyle name="Normal 3 4 3 2 3 2 2 2 2" xfId="33612"/>
    <cellStyle name="Normal 3 4 3 2 3 2 2 2 2 2" xfId="33613"/>
    <cellStyle name="Normal 3 4 3 2 3 2 2 2 3" xfId="33614"/>
    <cellStyle name="Normal 3 4 3 2 3 2 2 3" xfId="33615"/>
    <cellStyle name="Normal 3 4 3 2 3 2 2 3 2" xfId="33616"/>
    <cellStyle name="Normal 3 4 3 2 3 2 2 4" xfId="33617"/>
    <cellStyle name="Normal 3 4 3 2 3 2 3" xfId="33618"/>
    <cellStyle name="Normal 3 4 3 2 3 2 3 2" xfId="33619"/>
    <cellStyle name="Normal 3 4 3 2 3 2 3 2 2" xfId="33620"/>
    <cellStyle name="Normal 3 4 3 2 3 2 3 3" xfId="33621"/>
    <cellStyle name="Normal 3 4 3 2 3 2 4" xfId="33622"/>
    <cellStyle name="Normal 3 4 3 2 3 2 4 2" xfId="33623"/>
    <cellStyle name="Normal 3 4 3 2 3 2 5" xfId="33624"/>
    <cellStyle name="Normal 3 4 3 2 3 3" xfId="33625"/>
    <cellStyle name="Normal 3 4 3 2 3 3 2" xfId="33626"/>
    <cellStyle name="Normal 3 4 3 2 3 3 2 2" xfId="33627"/>
    <cellStyle name="Normal 3 4 3 2 3 3 2 2 2" xfId="33628"/>
    <cellStyle name="Normal 3 4 3 2 3 3 2 3" xfId="33629"/>
    <cellStyle name="Normal 3 4 3 2 3 3 3" xfId="33630"/>
    <cellStyle name="Normal 3 4 3 2 3 3 3 2" xfId="33631"/>
    <cellStyle name="Normal 3 4 3 2 3 3 4" xfId="33632"/>
    <cellStyle name="Normal 3 4 3 2 3 4" xfId="33633"/>
    <cellStyle name="Normal 3 4 3 2 3 4 2" xfId="33634"/>
    <cellStyle name="Normal 3 4 3 2 3 4 2 2" xfId="33635"/>
    <cellStyle name="Normal 3 4 3 2 3 4 2 2 2" xfId="33636"/>
    <cellStyle name="Normal 3 4 3 2 3 4 2 3" xfId="33637"/>
    <cellStyle name="Normal 3 4 3 2 3 4 3" xfId="33638"/>
    <cellStyle name="Normal 3 4 3 2 3 4 3 2" xfId="33639"/>
    <cellStyle name="Normal 3 4 3 2 3 4 4" xfId="33640"/>
    <cellStyle name="Normal 3 4 3 2 3 5" xfId="33641"/>
    <cellStyle name="Normal 3 4 3 2 3 5 2" xfId="33642"/>
    <cellStyle name="Normal 3 4 3 2 3 5 2 2" xfId="33643"/>
    <cellStyle name="Normal 3 4 3 2 3 5 3" xfId="33644"/>
    <cellStyle name="Normal 3 4 3 2 3 6" xfId="33645"/>
    <cellStyle name="Normal 3 4 3 2 3 6 2" xfId="33646"/>
    <cellStyle name="Normal 3 4 3 2 3 7" xfId="33647"/>
    <cellStyle name="Normal 3 4 3 2 3 7 2" xfId="33648"/>
    <cellStyle name="Normal 3 4 3 2 3 8" xfId="33649"/>
    <cellStyle name="Normal 3 4 3 2 4" xfId="33650"/>
    <cellStyle name="Normal 3 4 3 2 4 2" xfId="33651"/>
    <cellStyle name="Normal 3 4 3 2 4 2 2" xfId="33652"/>
    <cellStyle name="Normal 3 4 3 2 4 2 2 2" xfId="33653"/>
    <cellStyle name="Normal 3 4 3 2 4 2 2 2 2" xfId="33654"/>
    <cellStyle name="Normal 3 4 3 2 4 2 2 3" xfId="33655"/>
    <cellStyle name="Normal 3 4 3 2 4 2 3" xfId="33656"/>
    <cellStyle name="Normal 3 4 3 2 4 2 3 2" xfId="33657"/>
    <cellStyle name="Normal 3 4 3 2 4 2 4" xfId="33658"/>
    <cellStyle name="Normal 3 4 3 2 4 3" xfId="33659"/>
    <cellStyle name="Normal 3 4 3 2 4 3 2" xfId="33660"/>
    <cellStyle name="Normal 3 4 3 2 4 3 2 2" xfId="33661"/>
    <cellStyle name="Normal 3 4 3 2 4 3 3" xfId="33662"/>
    <cellStyle name="Normal 3 4 3 2 4 4" xfId="33663"/>
    <cellStyle name="Normal 3 4 3 2 4 4 2" xfId="33664"/>
    <cellStyle name="Normal 3 4 3 2 4 5" xfId="33665"/>
    <cellStyle name="Normal 3 4 3 2 5" xfId="33666"/>
    <cellStyle name="Normal 3 4 3 2 5 2" xfId="33667"/>
    <cellStyle name="Normal 3 4 3 2 5 2 2" xfId="33668"/>
    <cellStyle name="Normal 3 4 3 2 5 2 2 2" xfId="33669"/>
    <cellStyle name="Normal 3 4 3 2 5 2 3" xfId="33670"/>
    <cellStyle name="Normal 3 4 3 2 5 3" xfId="33671"/>
    <cellStyle name="Normal 3 4 3 2 5 3 2" xfId="33672"/>
    <cellStyle name="Normal 3 4 3 2 5 4" xfId="33673"/>
    <cellStyle name="Normal 3 4 3 2 6" xfId="33674"/>
    <cellStyle name="Normal 3 4 3 2 6 2" xfId="33675"/>
    <cellStyle name="Normal 3 4 3 2 6 2 2" xfId="33676"/>
    <cellStyle name="Normal 3 4 3 2 6 2 2 2" xfId="33677"/>
    <cellStyle name="Normal 3 4 3 2 6 2 3" xfId="33678"/>
    <cellStyle name="Normal 3 4 3 2 6 3" xfId="33679"/>
    <cellStyle name="Normal 3 4 3 2 6 3 2" xfId="33680"/>
    <cellStyle name="Normal 3 4 3 2 6 4" xfId="33681"/>
    <cellStyle name="Normal 3 4 3 2 7" xfId="33682"/>
    <cellStyle name="Normal 3 4 3 2 7 2" xfId="33683"/>
    <cellStyle name="Normal 3 4 3 2 7 2 2" xfId="33684"/>
    <cellStyle name="Normal 3 4 3 2 7 3" xfId="33685"/>
    <cellStyle name="Normal 3 4 3 2 8" xfId="33686"/>
    <cellStyle name="Normal 3 4 3 2 8 2" xfId="33687"/>
    <cellStyle name="Normal 3 4 3 2 9" xfId="33688"/>
    <cellStyle name="Normal 3 4 3 2 9 2" xfId="33689"/>
    <cellStyle name="Normal 3 4 3 3" xfId="33690"/>
    <cellStyle name="Normal 3 4 3 3 10" xfId="33691"/>
    <cellStyle name="Normal 3 4 3 3 11" xfId="33692"/>
    <cellStyle name="Normal 3 4 3 3 2" xfId="33693"/>
    <cellStyle name="Normal 3 4 3 3 2 10" xfId="33694"/>
    <cellStyle name="Normal 3 4 3 3 2 2" xfId="33695"/>
    <cellStyle name="Normal 3 4 3 3 2 2 2" xfId="33696"/>
    <cellStyle name="Normal 3 4 3 3 2 2 2 2" xfId="33697"/>
    <cellStyle name="Normal 3 4 3 3 2 2 2 2 2" xfId="33698"/>
    <cellStyle name="Normal 3 4 3 3 2 2 2 2 2 2" xfId="33699"/>
    <cellStyle name="Normal 3 4 3 3 2 2 2 2 2 2 2" xfId="33700"/>
    <cellStyle name="Normal 3 4 3 3 2 2 2 2 2 3" xfId="33701"/>
    <cellStyle name="Normal 3 4 3 3 2 2 2 2 3" xfId="33702"/>
    <cellStyle name="Normal 3 4 3 3 2 2 2 2 3 2" xfId="33703"/>
    <cellStyle name="Normal 3 4 3 3 2 2 2 2 4" xfId="33704"/>
    <cellStyle name="Normal 3 4 3 3 2 2 2 3" xfId="33705"/>
    <cellStyle name="Normal 3 4 3 3 2 2 2 3 2" xfId="33706"/>
    <cellStyle name="Normal 3 4 3 3 2 2 2 3 2 2" xfId="33707"/>
    <cellStyle name="Normal 3 4 3 3 2 2 2 3 3" xfId="33708"/>
    <cellStyle name="Normal 3 4 3 3 2 2 2 4" xfId="33709"/>
    <cellStyle name="Normal 3 4 3 3 2 2 2 4 2" xfId="33710"/>
    <cellStyle name="Normal 3 4 3 3 2 2 2 5" xfId="33711"/>
    <cellStyle name="Normal 3 4 3 3 2 2 3" xfId="33712"/>
    <cellStyle name="Normal 3 4 3 3 2 2 3 2" xfId="33713"/>
    <cellStyle name="Normal 3 4 3 3 2 2 3 2 2" xfId="33714"/>
    <cellStyle name="Normal 3 4 3 3 2 2 3 2 2 2" xfId="33715"/>
    <cellStyle name="Normal 3 4 3 3 2 2 3 2 3" xfId="33716"/>
    <cellStyle name="Normal 3 4 3 3 2 2 3 3" xfId="33717"/>
    <cellStyle name="Normal 3 4 3 3 2 2 3 3 2" xfId="33718"/>
    <cellStyle name="Normal 3 4 3 3 2 2 3 4" xfId="33719"/>
    <cellStyle name="Normal 3 4 3 3 2 2 4" xfId="33720"/>
    <cellStyle name="Normal 3 4 3 3 2 2 4 2" xfId="33721"/>
    <cellStyle name="Normal 3 4 3 3 2 2 4 2 2" xfId="33722"/>
    <cellStyle name="Normal 3 4 3 3 2 2 4 2 2 2" xfId="33723"/>
    <cellStyle name="Normal 3 4 3 3 2 2 4 2 3" xfId="33724"/>
    <cellStyle name="Normal 3 4 3 3 2 2 4 3" xfId="33725"/>
    <cellStyle name="Normal 3 4 3 3 2 2 4 3 2" xfId="33726"/>
    <cellStyle name="Normal 3 4 3 3 2 2 4 4" xfId="33727"/>
    <cellStyle name="Normal 3 4 3 3 2 2 5" xfId="33728"/>
    <cellStyle name="Normal 3 4 3 3 2 2 5 2" xfId="33729"/>
    <cellStyle name="Normal 3 4 3 3 2 2 5 2 2" xfId="33730"/>
    <cellStyle name="Normal 3 4 3 3 2 2 5 3" xfId="33731"/>
    <cellStyle name="Normal 3 4 3 3 2 2 6" xfId="33732"/>
    <cellStyle name="Normal 3 4 3 3 2 2 6 2" xfId="33733"/>
    <cellStyle name="Normal 3 4 3 3 2 2 7" xfId="33734"/>
    <cellStyle name="Normal 3 4 3 3 2 2 7 2" xfId="33735"/>
    <cellStyle name="Normal 3 4 3 3 2 2 8" xfId="33736"/>
    <cellStyle name="Normal 3 4 3 3 2 3" xfId="33737"/>
    <cellStyle name="Normal 3 4 3 3 2 3 2" xfId="33738"/>
    <cellStyle name="Normal 3 4 3 3 2 3 2 2" xfId="33739"/>
    <cellStyle name="Normal 3 4 3 3 2 3 2 2 2" xfId="33740"/>
    <cellStyle name="Normal 3 4 3 3 2 3 2 2 2 2" xfId="33741"/>
    <cellStyle name="Normal 3 4 3 3 2 3 2 2 3" xfId="33742"/>
    <cellStyle name="Normal 3 4 3 3 2 3 2 3" xfId="33743"/>
    <cellStyle name="Normal 3 4 3 3 2 3 2 3 2" xfId="33744"/>
    <cellStyle name="Normal 3 4 3 3 2 3 2 4" xfId="33745"/>
    <cellStyle name="Normal 3 4 3 3 2 3 3" xfId="33746"/>
    <cellStyle name="Normal 3 4 3 3 2 3 3 2" xfId="33747"/>
    <cellStyle name="Normal 3 4 3 3 2 3 3 2 2" xfId="33748"/>
    <cellStyle name="Normal 3 4 3 3 2 3 3 3" xfId="33749"/>
    <cellStyle name="Normal 3 4 3 3 2 3 4" xfId="33750"/>
    <cellStyle name="Normal 3 4 3 3 2 3 4 2" xfId="33751"/>
    <cellStyle name="Normal 3 4 3 3 2 3 5" xfId="33752"/>
    <cellStyle name="Normal 3 4 3 3 2 4" xfId="33753"/>
    <cellStyle name="Normal 3 4 3 3 2 4 2" xfId="33754"/>
    <cellStyle name="Normal 3 4 3 3 2 4 2 2" xfId="33755"/>
    <cellStyle name="Normal 3 4 3 3 2 4 2 2 2" xfId="33756"/>
    <cellStyle name="Normal 3 4 3 3 2 4 2 3" xfId="33757"/>
    <cellStyle name="Normal 3 4 3 3 2 4 3" xfId="33758"/>
    <cellStyle name="Normal 3 4 3 3 2 4 3 2" xfId="33759"/>
    <cellStyle name="Normal 3 4 3 3 2 4 4" xfId="33760"/>
    <cellStyle name="Normal 3 4 3 3 2 5" xfId="33761"/>
    <cellStyle name="Normal 3 4 3 3 2 5 2" xfId="33762"/>
    <cellStyle name="Normal 3 4 3 3 2 5 2 2" xfId="33763"/>
    <cellStyle name="Normal 3 4 3 3 2 5 2 2 2" xfId="33764"/>
    <cellStyle name="Normal 3 4 3 3 2 5 2 3" xfId="33765"/>
    <cellStyle name="Normal 3 4 3 3 2 5 3" xfId="33766"/>
    <cellStyle name="Normal 3 4 3 3 2 5 3 2" xfId="33767"/>
    <cellStyle name="Normal 3 4 3 3 2 5 4" xfId="33768"/>
    <cellStyle name="Normal 3 4 3 3 2 6" xfId="33769"/>
    <cellStyle name="Normal 3 4 3 3 2 6 2" xfId="33770"/>
    <cellStyle name="Normal 3 4 3 3 2 6 2 2" xfId="33771"/>
    <cellStyle name="Normal 3 4 3 3 2 6 3" xfId="33772"/>
    <cellStyle name="Normal 3 4 3 3 2 7" xfId="33773"/>
    <cellStyle name="Normal 3 4 3 3 2 7 2" xfId="33774"/>
    <cellStyle name="Normal 3 4 3 3 2 8" xfId="33775"/>
    <cellStyle name="Normal 3 4 3 3 2 8 2" xfId="33776"/>
    <cellStyle name="Normal 3 4 3 3 2 9" xfId="33777"/>
    <cellStyle name="Normal 3 4 3 3 3" xfId="33778"/>
    <cellStyle name="Normal 3 4 3 3 3 2" xfId="33779"/>
    <cellStyle name="Normal 3 4 3 3 3 2 2" xfId="33780"/>
    <cellStyle name="Normal 3 4 3 3 3 2 2 2" xfId="33781"/>
    <cellStyle name="Normal 3 4 3 3 3 2 2 2 2" xfId="33782"/>
    <cellStyle name="Normal 3 4 3 3 3 2 2 2 2 2" xfId="33783"/>
    <cellStyle name="Normal 3 4 3 3 3 2 2 2 3" xfId="33784"/>
    <cellStyle name="Normal 3 4 3 3 3 2 2 3" xfId="33785"/>
    <cellStyle name="Normal 3 4 3 3 3 2 2 3 2" xfId="33786"/>
    <cellStyle name="Normal 3 4 3 3 3 2 2 4" xfId="33787"/>
    <cellStyle name="Normal 3 4 3 3 3 2 3" xfId="33788"/>
    <cellStyle name="Normal 3 4 3 3 3 2 3 2" xfId="33789"/>
    <cellStyle name="Normal 3 4 3 3 3 2 3 2 2" xfId="33790"/>
    <cellStyle name="Normal 3 4 3 3 3 2 3 3" xfId="33791"/>
    <cellStyle name="Normal 3 4 3 3 3 2 4" xfId="33792"/>
    <cellStyle name="Normal 3 4 3 3 3 2 4 2" xfId="33793"/>
    <cellStyle name="Normal 3 4 3 3 3 2 5" xfId="33794"/>
    <cellStyle name="Normal 3 4 3 3 3 3" xfId="33795"/>
    <cellStyle name="Normal 3 4 3 3 3 3 2" xfId="33796"/>
    <cellStyle name="Normal 3 4 3 3 3 3 2 2" xfId="33797"/>
    <cellStyle name="Normal 3 4 3 3 3 3 2 2 2" xfId="33798"/>
    <cellStyle name="Normal 3 4 3 3 3 3 2 3" xfId="33799"/>
    <cellStyle name="Normal 3 4 3 3 3 3 3" xfId="33800"/>
    <cellStyle name="Normal 3 4 3 3 3 3 3 2" xfId="33801"/>
    <cellStyle name="Normal 3 4 3 3 3 3 4" xfId="33802"/>
    <cellStyle name="Normal 3 4 3 3 3 4" xfId="33803"/>
    <cellStyle name="Normal 3 4 3 3 3 4 2" xfId="33804"/>
    <cellStyle name="Normal 3 4 3 3 3 4 2 2" xfId="33805"/>
    <cellStyle name="Normal 3 4 3 3 3 4 2 2 2" xfId="33806"/>
    <cellStyle name="Normal 3 4 3 3 3 4 2 3" xfId="33807"/>
    <cellStyle name="Normal 3 4 3 3 3 4 3" xfId="33808"/>
    <cellStyle name="Normal 3 4 3 3 3 4 3 2" xfId="33809"/>
    <cellStyle name="Normal 3 4 3 3 3 4 4" xfId="33810"/>
    <cellStyle name="Normal 3 4 3 3 3 5" xfId="33811"/>
    <cellStyle name="Normal 3 4 3 3 3 5 2" xfId="33812"/>
    <cellStyle name="Normal 3 4 3 3 3 5 2 2" xfId="33813"/>
    <cellStyle name="Normal 3 4 3 3 3 5 3" xfId="33814"/>
    <cellStyle name="Normal 3 4 3 3 3 6" xfId="33815"/>
    <cellStyle name="Normal 3 4 3 3 3 6 2" xfId="33816"/>
    <cellStyle name="Normal 3 4 3 3 3 7" xfId="33817"/>
    <cellStyle name="Normal 3 4 3 3 3 7 2" xfId="33818"/>
    <cellStyle name="Normal 3 4 3 3 3 8" xfId="33819"/>
    <cellStyle name="Normal 3 4 3 3 4" xfId="33820"/>
    <cellStyle name="Normal 3 4 3 3 4 2" xfId="33821"/>
    <cellStyle name="Normal 3 4 3 3 4 2 2" xfId="33822"/>
    <cellStyle name="Normal 3 4 3 3 4 2 2 2" xfId="33823"/>
    <cellStyle name="Normal 3 4 3 3 4 2 2 2 2" xfId="33824"/>
    <cellStyle name="Normal 3 4 3 3 4 2 2 3" xfId="33825"/>
    <cellStyle name="Normal 3 4 3 3 4 2 3" xfId="33826"/>
    <cellStyle name="Normal 3 4 3 3 4 2 3 2" xfId="33827"/>
    <cellStyle name="Normal 3 4 3 3 4 2 4" xfId="33828"/>
    <cellStyle name="Normal 3 4 3 3 4 3" xfId="33829"/>
    <cellStyle name="Normal 3 4 3 3 4 3 2" xfId="33830"/>
    <cellStyle name="Normal 3 4 3 3 4 3 2 2" xfId="33831"/>
    <cellStyle name="Normal 3 4 3 3 4 3 3" xfId="33832"/>
    <cellStyle name="Normal 3 4 3 3 4 4" xfId="33833"/>
    <cellStyle name="Normal 3 4 3 3 4 4 2" xfId="33834"/>
    <cellStyle name="Normal 3 4 3 3 4 5" xfId="33835"/>
    <cellStyle name="Normal 3 4 3 3 5" xfId="33836"/>
    <cellStyle name="Normal 3 4 3 3 5 2" xfId="33837"/>
    <cellStyle name="Normal 3 4 3 3 5 2 2" xfId="33838"/>
    <cellStyle name="Normal 3 4 3 3 5 2 2 2" xfId="33839"/>
    <cellStyle name="Normal 3 4 3 3 5 2 3" xfId="33840"/>
    <cellStyle name="Normal 3 4 3 3 5 3" xfId="33841"/>
    <cellStyle name="Normal 3 4 3 3 5 3 2" xfId="33842"/>
    <cellStyle name="Normal 3 4 3 3 5 4" xfId="33843"/>
    <cellStyle name="Normal 3 4 3 3 6" xfId="33844"/>
    <cellStyle name="Normal 3 4 3 3 6 2" xfId="33845"/>
    <cellStyle name="Normal 3 4 3 3 6 2 2" xfId="33846"/>
    <cellStyle name="Normal 3 4 3 3 6 2 2 2" xfId="33847"/>
    <cellStyle name="Normal 3 4 3 3 6 2 3" xfId="33848"/>
    <cellStyle name="Normal 3 4 3 3 6 3" xfId="33849"/>
    <cellStyle name="Normal 3 4 3 3 6 3 2" xfId="33850"/>
    <cellStyle name="Normal 3 4 3 3 6 4" xfId="33851"/>
    <cellStyle name="Normal 3 4 3 3 7" xfId="33852"/>
    <cellStyle name="Normal 3 4 3 3 7 2" xfId="33853"/>
    <cellStyle name="Normal 3 4 3 3 7 2 2" xfId="33854"/>
    <cellStyle name="Normal 3 4 3 3 7 3" xfId="33855"/>
    <cellStyle name="Normal 3 4 3 3 8" xfId="33856"/>
    <cellStyle name="Normal 3 4 3 3 8 2" xfId="33857"/>
    <cellStyle name="Normal 3 4 3 3 9" xfId="33858"/>
    <cellStyle name="Normal 3 4 3 3 9 2" xfId="33859"/>
    <cellStyle name="Normal 3 4 3 4" xfId="33860"/>
    <cellStyle name="Normal 3 4 3 4 10" xfId="33861"/>
    <cellStyle name="Normal 3 4 3 4 11" xfId="33862"/>
    <cellStyle name="Normal 3 4 3 4 2" xfId="33863"/>
    <cellStyle name="Normal 3 4 3 4 2 2" xfId="33864"/>
    <cellStyle name="Normal 3 4 3 4 2 2 2" xfId="33865"/>
    <cellStyle name="Normal 3 4 3 4 2 2 2 2" xfId="33866"/>
    <cellStyle name="Normal 3 4 3 4 2 2 2 2 2" xfId="33867"/>
    <cellStyle name="Normal 3 4 3 4 2 2 2 2 2 2" xfId="33868"/>
    <cellStyle name="Normal 3 4 3 4 2 2 2 2 2 2 2" xfId="33869"/>
    <cellStyle name="Normal 3 4 3 4 2 2 2 2 2 3" xfId="33870"/>
    <cellStyle name="Normal 3 4 3 4 2 2 2 2 3" xfId="33871"/>
    <cellStyle name="Normal 3 4 3 4 2 2 2 2 3 2" xfId="33872"/>
    <cellStyle name="Normal 3 4 3 4 2 2 2 2 4" xfId="33873"/>
    <cellStyle name="Normal 3 4 3 4 2 2 2 3" xfId="33874"/>
    <cellStyle name="Normal 3 4 3 4 2 2 2 3 2" xfId="33875"/>
    <cellStyle name="Normal 3 4 3 4 2 2 2 3 2 2" xfId="33876"/>
    <cellStyle name="Normal 3 4 3 4 2 2 2 3 3" xfId="33877"/>
    <cellStyle name="Normal 3 4 3 4 2 2 2 4" xfId="33878"/>
    <cellStyle name="Normal 3 4 3 4 2 2 2 4 2" xfId="33879"/>
    <cellStyle name="Normal 3 4 3 4 2 2 2 5" xfId="33880"/>
    <cellStyle name="Normal 3 4 3 4 2 2 3" xfId="33881"/>
    <cellStyle name="Normal 3 4 3 4 2 2 3 2" xfId="33882"/>
    <cellStyle name="Normal 3 4 3 4 2 2 3 2 2" xfId="33883"/>
    <cellStyle name="Normal 3 4 3 4 2 2 3 2 2 2" xfId="33884"/>
    <cellStyle name="Normal 3 4 3 4 2 2 3 2 3" xfId="33885"/>
    <cellStyle name="Normal 3 4 3 4 2 2 3 3" xfId="33886"/>
    <cellStyle name="Normal 3 4 3 4 2 2 3 3 2" xfId="33887"/>
    <cellStyle name="Normal 3 4 3 4 2 2 3 4" xfId="33888"/>
    <cellStyle name="Normal 3 4 3 4 2 2 4" xfId="33889"/>
    <cellStyle name="Normal 3 4 3 4 2 2 4 2" xfId="33890"/>
    <cellStyle name="Normal 3 4 3 4 2 2 4 2 2" xfId="33891"/>
    <cellStyle name="Normal 3 4 3 4 2 2 4 2 2 2" xfId="33892"/>
    <cellStyle name="Normal 3 4 3 4 2 2 4 2 3" xfId="33893"/>
    <cellStyle name="Normal 3 4 3 4 2 2 4 3" xfId="33894"/>
    <cellStyle name="Normal 3 4 3 4 2 2 4 3 2" xfId="33895"/>
    <cellStyle name="Normal 3 4 3 4 2 2 4 4" xfId="33896"/>
    <cellStyle name="Normal 3 4 3 4 2 2 5" xfId="33897"/>
    <cellStyle name="Normal 3 4 3 4 2 2 5 2" xfId="33898"/>
    <cellStyle name="Normal 3 4 3 4 2 2 5 2 2" xfId="33899"/>
    <cellStyle name="Normal 3 4 3 4 2 2 5 3" xfId="33900"/>
    <cellStyle name="Normal 3 4 3 4 2 2 6" xfId="33901"/>
    <cellStyle name="Normal 3 4 3 4 2 2 6 2" xfId="33902"/>
    <cellStyle name="Normal 3 4 3 4 2 2 7" xfId="33903"/>
    <cellStyle name="Normal 3 4 3 4 2 2 7 2" xfId="33904"/>
    <cellStyle name="Normal 3 4 3 4 2 2 8" xfId="33905"/>
    <cellStyle name="Normal 3 4 3 4 2 3" xfId="33906"/>
    <cellStyle name="Normal 3 4 3 4 2 3 2" xfId="33907"/>
    <cellStyle name="Normal 3 4 3 4 2 3 2 2" xfId="33908"/>
    <cellStyle name="Normal 3 4 3 4 2 3 2 2 2" xfId="33909"/>
    <cellStyle name="Normal 3 4 3 4 2 3 2 2 2 2" xfId="33910"/>
    <cellStyle name="Normal 3 4 3 4 2 3 2 2 3" xfId="33911"/>
    <cellStyle name="Normal 3 4 3 4 2 3 2 3" xfId="33912"/>
    <cellStyle name="Normal 3 4 3 4 2 3 2 3 2" xfId="33913"/>
    <cellStyle name="Normal 3 4 3 4 2 3 2 4" xfId="33914"/>
    <cellStyle name="Normal 3 4 3 4 2 3 3" xfId="33915"/>
    <cellStyle name="Normal 3 4 3 4 2 3 3 2" xfId="33916"/>
    <cellStyle name="Normal 3 4 3 4 2 3 3 2 2" xfId="33917"/>
    <cellStyle name="Normal 3 4 3 4 2 3 3 3" xfId="33918"/>
    <cellStyle name="Normal 3 4 3 4 2 3 4" xfId="33919"/>
    <cellStyle name="Normal 3 4 3 4 2 3 4 2" xfId="33920"/>
    <cellStyle name="Normal 3 4 3 4 2 3 5" xfId="33921"/>
    <cellStyle name="Normal 3 4 3 4 2 4" xfId="33922"/>
    <cellStyle name="Normal 3 4 3 4 2 4 2" xfId="33923"/>
    <cellStyle name="Normal 3 4 3 4 2 4 2 2" xfId="33924"/>
    <cellStyle name="Normal 3 4 3 4 2 4 2 2 2" xfId="33925"/>
    <cellStyle name="Normal 3 4 3 4 2 4 2 3" xfId="33926"/>
    <cellStyle name="Normal 3 4 3 4 2 4 3" xfId="33927"/>
    <cellStyle name="Normal 3 4 3 4 2 4 3 2" xfId="33928"/>
    <cellStyle name="Normal 3 4 3 4 2 4 4" xfId="33929"/>
    <cellStyle name="Normal 3 4 3 4 2 5" xfId="33930"/>
    <cellStyle name="Normal 3 4 3 4 2 5 2" xfId="33931"/>
    <cellStyle name="Normal 3 4 3 4 2 5 2 2" xfId="33932"/>
    <cellStyle name="Normal 3 4 3 4 2 5 2 2 2" xfId="33933"/>
    <cellStyle name="Normal 3 4 3 4 2 5 2 3" xfId="33934"/>
    <cellStyle name="Normal 3 4 3 4 2 5 3" xfId="33935"/>
    <cellStyle name="Normal 3 4 3 4 2 5 3 2" xfId="33936"/>
    <cellStyle name="Normal 3 4 3 4 2 5 4" xfId="33937"/>
    <cellStyle name="Normal 3 4 3 4 2 6" xfId="33938"/>
    <cellStyle name="Normal 3 4 3 4 2 6 2" xfId="33939"/>
    <cellStyle name="Normal 3 4 3 4 2 6 2 2" xfId="33940"/>
    <cellStyle name="Normal 3 4 3 4 2 6 3" xfId="33941"/>
    <cellStyle name="Normal 3 4 3 4 2 7" xfId="33942"/>
    <cellStyle name="Normal 3 4 3 4 2 7 2" xfId="33943"/>
    <cellStyle name="Normal 3 4 3 4 2 8" xfId="33944"/>
    <cellStyle name="Normal 3 4 3 4 2 8 2" xfId="33945"/>
    <cellStyle name="Normal 3 4 3 4 2 9" xfId="33946"/>
    <cellStyle name="Normal 3 4 3 4 3" xfId="33947"/>
    <cellStyle name="Normal 3 4 3 4 3 2" xfId="33948"/>
    <cellStyle name="Normal 3 4 3 4 3 2 2" xfId="33949"/>
    <cellStyle name="Normal 3 4 3 4 3 2 2 2" xfId="33950"/>
    <cellStyle name="Normal 3 4 3 4 3 2 2 2 2" xfId="33951"/>
    <cellStyle name="Normal 3 4 3 4 3 2 2 2 2 2" xfId="33952"/>
    <cellStyle name="Normal 3 4 3 4 3 2 2 2 3" xfId="33953"/>
    <cellStyle name="Normal 3 4 3 4 3 2 2 3" xfId="33954"/>
    <cellStyle name="Normal 3 4 3 4 3 2 2 3 2" xfId="33955"/>
    <cellStyle name="Normal 3 4 3 4 3 2 2 4" xfId="33956"/>
    <cellStyle name="Normal 3 4 3 4 3 2 3" xfId="33957"/>
    <cellStyle name="Normal 3 4 3 4 3 2 3 2" xfId="33958"/>
    <cellStyle name="Normal 3 4 3 4 3 2 3 2 2" xfId="33959"/>
    <cellStyle name="Normal 3 4 3 4 3 2 3 3" xfId="33960"/>
    <cellStyle name="Normal 3 4 3 4 3 2 4" xfId="33961"/>
    <cellStyle name="Normal 3 4 3 4 3 2 4 2" xfId="33962"/>
    <cellStyle name="Normal 3 4 3 4 3 2 5" xfId="33963"/>
    <cellStyle name="Normal 3 4 3 4 3 3" xfId="33964"/>
    <cellStyle name="Normal 3 4 3 4 3 3 2" xfId="33965"/>
    <cellStyle name="Normal 3 4 3 4 3 3 2 2" xfId="33966"/>
    <cellStyle name="Normal 3 4 3 4 3 3 2 2 2" xfId="33967"/>
    <cellStyle name="Normal 3 4 3 4 3 3 2 3" xfId="33968"/>
    <cellStyle name="Normal 3 4 3 4 3 3 3" xfId="33969"/>
    <cellStyle name="Normal 3 4 3 4 3 3 3 2" xfId="33970"/>
    <cellStyle name="Normal 3 4 3 4 3 3 4" xfId="33971"/>
    <cellStyle name="Normal 3 4 3 4 3 4" xfId="33972"/>
    <cellStyle name="Normal 3 4 3 4 3 4 2" xfId="33973"/>
    <cellStyle name="Normal 3 4 3 4 3 4 2 2" xfId="33974"/>
    <cellStyle name="Normal 3 4 3 4 3 4 2 2 2" xfId="33975"/>
    <cellStyle name="Normal 3 4 3 4 3 4 2 3" xfId="33976"/>
    <cellStyle name="Normal 3 4 3 4 3 4 3" xfId="33977"/>
    <cellStyle name="Normal 3 4 3 4 3 4 3 2" xfId="33978"/>
    <cellStyle name="Normal 3 4 3 4 3 4 4" xfId="33979"/>
    <cellStyle name="Normal 3 4 3 4 3 5" xfId="33980"/>
    <cellStyle name="Normal 3 4 3 4 3 5 2" xfId="33981"/>
    <cellStyle name="Normal 3 4 3 4 3 5 2 2" xfId="33982"/>
    <cellStyle name="Normal 3 4 3 4 3 5 3" xfId="33983"/>
    <cellStyle name="Normal 3 4 3 4 3 6" xfId="33984"/>
    <cellStyle name="Normal 3 4 3 4 3 6 2" xfId="33985"/>
    <cellStyle name="Normal 3 4 3 4 3 7" xfId="33986"/>
    <cellStyle name="Normal 3 4 3 4 3 7 2" xfId="33987"/>
    <cellStyle name="Normal 3 4 3 4 3 8" xfId="33988"/>
    <cellStyle name="Normal 3 4 3 4 4" xfId="33989"/>
    <cellStyle name="Normal 3 4 3 4 4 2" xfId="33990"/>
    <cellStyle name="Normal 3 4 3 4 4 2 2" xfId="33991"/>
    <cellStyle name="Normal 3 4 3 4 4 2 2 2" xfId="33992"/>
    <cellStyle name="Normal 3 4 3 4 4 2 2 2 2" xfId="33993"/>
    <cellStyle name="Normal 3 4 3 4 4 2 2 3" xfId="33994"/>
    <cellStyle name="Normal 3 4 3 4 4 2 3" xfId="33995"/>
    <cellStyle name="Normal 3 4 3 4 4 2 3 2" xfId="33996"/>
    <cellStyle name="Normal 3 4 3 4 4 2 4" xfId="33997"/>
    <cellStyle name="Normal 3 4 3 4 4 3" xfId="33998"/>
    <cellStyle name="Normal 3 4 3 4 4 3 2" xfId="33999"/>
    <cellStyle name="Normal 3 4 3 4 4 3 2 2" xfId="34000"/>
    <cellStyle name="Normal 3 4 3 4 4 3 3" xfId="34001"/>
    <cellStyle name="Normal 3 4 3 4 4 4" xfId="34002"/>
    <cellStyle name="Normal 3 4 3 4 4 4 2" xfId="34003"/>
    <cellStyle name="Normal 3 4 3 4 4 5" xfId="34004"/>
    <cellStyle name="Normal 3 4 3 4 5" xfId="34005"/>
    <cellStyle name="Normal 3 4 3 4 5 2" xfId="34006"/>
    <cellStyle name="Normal 3 4 3 4 5 2 2" xfId="34007"/>
    <cellStyle name="Normal 3 4 3 4 5 2 2 2" xfId="34008"/>
    <cellStyle name="Normal 3 4 3 4 5 2 3" xfId="34009"/>
    <cellStyle name="Normal 3 4 3 4 5 3" xfId="34010"/>
    <cellStyle name="Normal 3 4 3 4 5 3 2" xfId="34011"/>
    <cellStyle name="Normal 3 4 3 4 5 4" xfId="34012"/>
    <cellStyle name="Normal 3 4 3 4 6" xfId="34013"/>
    <cellStyle name="Normal 3 4 3 4 6 2" xfId="34014"/>
    <cellStyle name="Normal 3 4 3 4 6 2 2" xfId="34015"/>
    <cellStyle name="Normal 3 4 3 4 6 2 2 2" xfId="34016"/>
    <cellStyle name="Normal 3 4 3 4 6 2 3" xfId="34017"/>
    <cellStyle name="Normal 3 4 3 4 6 3" xfId="34018"/>
    <cellStyle name="Normal 3 4 3 4 6 3 2" xfId="34019"/>
    <cellStyle name="Normal 3 4 3 4 6 4" xfId="34020"/>
    <cellStyle name="Normal 3 4 3 4 7" xfId="34021"/>
    <cellStyle name="Normal 3 4 3 4 7 2" xfId="34022"/>
    <cellStyle name="Normal 3 4 3 4 7 2 2" xfId="34023"/>
    <cellStyle name="Normal 3 4 3 4 7 3" xfId="34024"/>
    <cellStyle name="Normal 3 4 3 4 8" xfId="34025"/>
    <cellStyle name="Normal 3 4 3 4 8 2" xfId="34026"/>
    <cellStyle name="Normal 3 4 3 4 9" xfId="34027"/>
    <cellStyle name="Normal 3 4 3 4 9 2" xfId="34028"/>
    <cellStyle name="Normal 3 4 3 5" xfId="34029"/>
    <cellStyle name="Normal 3 4 3 5 2" xfId="34030"/>
    <cellStyle name="Normal 3 4 3 5 2 2" xfId="34031"/>
    <cellStyle name="Normal 3 4 3 5 2 2 2" xfId="34032"/>
    <cellStyle name="Normal 3 4 3 5 2 2 2 2" xfId="34033"/>
    <cellStyle name="Normal 3 4 3 5 2 2 2 2 2" xfId="34034"/>
    <cellStyle name="Normal 3 4 3 5 2 2 2 2 2 2" xfId="34035"/>
    <cellStyle name="Normal 3 4 3 5 2 2 2 2 3" xfId="34036"/>
    <cellStyle name="Normal 3 4 3 5 2 2 2 3" xfId="34037"/>
    <cellStyle name="Normal 3 4 3 5 2 2 2 3 2" xfId="34038"/>
    <cellStyle name="Normal 3 4 3 5 2 2 2 4" xfId="34039"/>
    <cellStyle name="Normal 3 4 3 5 2 2 3" xfId="34040"/>
    <cellStyle name="Normal 3 4 3 5 2 2 3 2" xfId="34041"/>
    <cellStyle name="Normal 3 4 3 5 2 2 3 2 2" xfId="34042"/>
    <cellStyle name="Normal 3 4 3 5 2 2 3 3" xfId="34043"/>
    <cellStyle name="Normal 3 4 3 5 2 2 4" xfId="34044"/>
    <cellStyle name="Normal 3 4 3 5 2 2 4 2" xfId="34045"/>
    <cellStyle name="Normal 3 4 3 5 2 2 5" xfId="34046"/>
    <cellStyle name="Normal 3 4 3 5 2 3" xfId="34047"/>
    <cellStyle name="Normal 3 4 3 5 2 3 2" xfId="34048"/>
    <cellStyle name="Normal 3 4 3 5 2 3 2 2" xfId="34049"/>
    <cellStyle name="Normal 3 4 3 5 2 3 2 2 2" xfId="34050"/>
    <cellStyle name="Normal 3 4 3 5 2 3 2 3" xfId="34051"/>
    <cellStyle name="Normal 3 4 3 5 2 3 3" xfId="34052"/>
    <cellStyle name="Normal 3 4 3 5 2 3 3 2" xfId="34053"/>
    <cellStyle name="Normal 3 4 3 5 2 3 4" xfId="34054"/>
    <cellStyle name="Normal 3 4 3 5 2 4" xfId="34055"/>
    <cellStyle name="Normal 3 4 3 5 2 4 2" xfId="34056"/>
    <cellStyle name="Normal 3 4 3 5 2 4 2 2" xfId="34057"/>
    <cellStyle name="Normal 3 4 3 5 2 4 2 2 2" xfId="34058"/>
    <cellStyle name="Normal 3 4 3 5 2 4 2 3" xfId="34059"/>
    <cellStyle name="Normal 3 4 3 5 2 4 3" xfId="34060"/>
    <cellStyle name="Normal 3 4 3 5 2 4 3 2" xfId="34061"/>
    <cellStyle name="Normal 3 4 3 5 2 4 4" xfId="34062"/>
    <cellStyle name="Normal 3 4 3 5 2 5" xfId="34063"/>
    <cellStyle name="Normal 3 4 3 5 2 5 2" xfId="34064"/>
    <cellStyle name="Normal 3 4 3 5 2 5 2 2" xfId="34065"/>
    <cellStyle name="Normal 3 4 3 5 2 5 3" xfId="34066"/>
    <cellStyle name="Normal 3 4 3 5 2 6" xfId="34067"/>
    <cellStyle name="Normal 3 4 3 5 2 6 2" xfId="34068"/>
    <cellStyle name="Normal 3 4 3 5 2 7" xfId="34069"/>
    <cellStyle name="Normal 3 4 3 5 2 7 2" xfId="34070"/>
    <cellStyle name="Normal 3 4 3 5 2 8" xfId="34071"/>
    <cellStyle name="Normal 3 4 3 5 3" xfId="34072"/>
    <cellStyle name="Normal 3 4 3 5 3 2" xfId="34073"/>
    <cellStyle name="Normal 3 4 3 5 3 2 2" xfId="34074"/>
    <cellStyle name="Normal 3 4 3 5 3 2 2 2" xfId="34075"/>
    <cellStyle name="Normal 3 4 3 5 3 2 2 2 2" xfId="34076"/>
    <cellStyle name="Normal 3 4 3 5 3 2 2 3" xfId="34077"/>
    <cellStyle name="Normal 3 4 3 5 3 2 3" xfId="34078"/>
    <cellStyle name="Normal 3 4 3 5 3 2 3 2" xfId="34079"/>
    <cellStyle name="Normal 3 4 3 5 3 2 4" xfId="34080"/>
    <cellStyle name="Normal 3 4 3 5 3 3" xfId="34081"/>
    <cellStyle name="Normal 3 4 3 5 3 3 2" xfId="34082"/>
    <cellStyle name="Normal 3 4 3 5 3 3 2 2" xfId="34083"/>
    <cellStyle name="Normal 3 4 3 5 3 3 3" xfId="34084"/>
    <cellStyle name="Normal 3 4 3 5 3 4" xfId="34085"/>
    <cellStyle name="Normal 3 4 3 5 3 4 2" xfId="34086"/>
    <cellStyle name="Normal 3 4 3 5 3 5" xfId="34087"/>
    <cellStyle name="Normal 3 4 3 5 4" xfId="34088"/>
    <cellStyle name="Normal 3 4 3 5 4 2" xfId="34089"/>
    <cellStyle name="Normal 3 4 3 5 4 2 2" xfId="34090"/>
    <cellStyle name="Normal 3 4 3 5 4 2 2 2" xfId="34091"/>
    <cellStyle name="Normal 3 4 3 5 4 2 3" xfId="34092"/>
    <cellStyle name="Normal 3 4 3 5 4 3" xfId="34093"/>
    <cellStyle name="Normal 3 4 3 5 4 3 2" xfId="34094"/>
    <cellStyle name="Normal 3 4 3 5 4 4" xfId="34095"/>
    <cellStyle name="Normal 3 4 3 5 5" xfId="34096"/>
    <cellStyle name="Normal 3 4 3 5 5 2" xfId="34097"/>
    <cellStyle name="Normal 3 4 3 5 5 2 2" xfId="34098"/>
    <cellStyle name="Normal 3 4 3 5 5 2 2 2" xfId="34099"/>
    <cellStyle name="Normal 3 4 3 5 5 2 3" xfId="34100"/>
    <cellStyle name="Normal 3 4 3 5 5 3" xfId="34101"/>
    <cellStyle name="Normal 3 4 3 5 5 3 2" xfId="34102"/>
    <cellStyle name="Normal 3 4 3 5 5 4" xfId="34103"/>
    <cellStyle name="Normal 3 4 3 5 6" xfId="34104"/>
    <cellStyle name="Normal 3 4 3 5 6 2" xfId="34105"/>
    <cellStyle name="Normal 3 4 3 5 6 2 2" xfId="34106"/>
    <cellStyle name="Normal 3 4 3 5 6 3" xfId="34107"/>
    <cellStyle name="Normal 3 4 3 5 7" xfId="34108"/>
    <cellStyle name="Normal 3 4 3 5 7 2" xfId="34109"/>
    <cellStyle name="Normal 3 4 3 5 8" xfId="34110"/>
    <cellStyle name="Normal 3 4 3 5 8 2" xfId="34111"/>
    <cellStyle name="Normal 3 4 3 5 9" xfId="34112"/>
    <cellStyle name="Normal 3 4 3 6" xfId="34113"/>
    <cellStyle name="Normal 3 4 3 6 2" xfId="34114"/>
    <cellStyle name="Normal 3 4 3 6 2 2" xfId="34115"/>
    <cellStyle name="Normal 3 4 3 6 2 2 2" xfId="34116"/>
    <cellStyle name="Normal 3 4 3 6 2 2 2 2" xfId="34117"/>
    <cellStyle name="Normal 3 4 3 6 2 2 2 2 2" xfId="34118"/>
    <cellStyle name="Normal 3 4 3 6 2 2 2 3" xfId="34119"/>
    <cellStyle name="Normal 3 4 3 6 2 2 3" xfId="34120"/>
    <cellStyle name="Normal 3 4 3 6 2 2 3 2" xfId="34121"/>
    <cellStyle name="Normal 3 4 3 6 2 2 4" xfId="34122"/>
    <cellStyle name="Normal 3 4 3 6 2 3" xfId="34123"/>
    <cellStyle name="Normal 3 4 3 6 2 3 2" xfId="34124"/>
    <cellStyle name="Normal 3 4 3 6 2 3 2 2" xfId="34125"/>
    <cellStyle name="Normal 3 4 3 6 2 3 3" xfId="34126"/>
    <cellStyle name="Normal 3 4 3 6 2 4" xfId="34127"/>
    <cellStyle name="Normal 3 4 3 6 2 4 2" xfId="34128"/>
    <cellStyle name="Normal 3 4 3 6 2 5" xfId="34129"/>
    <cellStyle name="Normal 3 4 3 6 3" xfId="34130"/>
    <cellStyle name="Normal 3 4 3 6 3 2" xfId="34131"/>
    <cellStyle name="Normal 3 4 3 6 3 2 2" xfId="34132"/>
    <cellStyle name="Normal 3 4 3 6 3 2 2 2" xfId="34133"/>
    <cellStyle name="Normal 3 4 3 6 3 2 3" xfId="34134"/>
    <cellStyle name="Normal 3 4 3 6 3 3" xfId="34135"/>
    <cellStyle name="Normal 3 4 3 6 3 3 2" xfId="34136"/>
    <cellStyle name="Normal 3 4 3 6 3 4" xfId="34137"/>
    <cellStyle name="Normal 3 4 3 6 4" xfId="34138"/>
    <cellStyle name="Normal 3 4 3 6 4 2" xfId="34139"/>
    <cellStyle name="Normal 3 4 3 6 4 2 2" xfId="34140"/>
    <cellStyle name="Normal 3 4 3 6 4 2 2 2" xfId="34141"/>
    <cellStyle name="Normal 3 4 3 6 4 2 3" xfId="34142"/>
    <cellStyle name="Normal 3 4 3 6 4 3" xfId="34143"/>
    <cellStyle name="Normal 3 4 3 6 4 3 2" xfId="34144"/>
    <cellStyle name="Normal 3 4 3 6 4 4" xfId="34145"/>
    <cellStyle name="Normal 3 4 3 6 5" xfId="34146"/>
    <cellStyle name="Normal 3 4 3 6 5 2" xfId="34147"/>
    <cellStyle name="Normal 3 4 3 6 5 2 2" xfId="34148"/>
    <cellStyle name="Normal 3 4 3 6 5 3" xfId="34149"/>
    <cellStyle name="Normal 3 4 3 6 6" xfId="34150"/>
    <cellStyle name="Normal 3 4 3 6 6 2" xfId="34151"/>
    <cellStyle name="Normal 3 4 3 6 7" xfId="34152"/>
    <cellStyle name="Normal 3 4 3 6 7 2" xfId="34153"/>
    <cellStyle name="Normal 3 4 3 6 8" xfId="34154"/>
    <cellStyle name="Normal 3 4 3 7" xfId="34155"/>
    <cellStyle name="Normal 3 4 3 7 2" xfId="34156"/>
    <cellStyle name="Normal 3 4 3 7 2 2" xfId="34157"/>
    <cellStyle name="Normal 3 4 3 7 2 2 2" xfId="34158"/>
    <cellStyle name="Normal 3 4 3 7 2 2 2 2" xfId="34159"/>
    <cellStyle name="Normal 3 4 3 7 2 2 2 2 2" xfId="34160"/>
    <cellStyle name="Normal 3 4 3 7 2 2 2 3" xfId="34161"/>
    <cellStyle name="Normal 3 4 3 7 2 2 3" xfId="34162"/>
    <cellStyle name="Normal 3 4 3 7 2 2 3 2" xfId="34163"/>
    <cellStyle name="Normal 3 4 3 7 2 2 4" xfId="34164"/>
    <cellStyle name="Normal 3 4 3 7 2 3" xfId="34165"/>
    <cellStyle name="Normal 3 4 3 7 2 3 2" xfId="34166"/>
    <cellStyle name="Normal 3 4 3 7 2 3 2 2" xfId="34167"/>
    <cellStyle name="Normal 3 4 3 7 2 3 3" xfId="34168"/>
    <cellStyle name="Normal 3 4 3 7 2 4" xfId="34169"/>
    <cellStyle name="Normal 3 4 3 7 2 4 2" xfId="34170"/>
    <cellStyle name="Normal 3 4 3 7 2 5" xfId="34171"/>
    <cellStyle name="Normal 3 4 3 7 3" xfId="34172"/>
    <cellStyle name="Normal 3 4 3 7 3 2" xfId="34173"/>
    <cellStyle name="Normal 3 4 3 7 3 2 2" xfId="34174"/>
    <cellStyle name="Normal 3 4 3 7 3 2 2 2" xfId="34175"/>
    <cellStyle name="Normal 3 4 3 7 3 2 3" xfId="34176"/>
    <cellStyle name="Normal 3 4 3 7 3 3" xfId="34177"/>
    <cellStyle name="Normal 3 4 3 7 3 3 2" xfId="34178"/>
    <cellStyle name="Normal 3 4 3 7 3 4" xfId="34179"/>
    <cellStyle name="Normal 3 4 3 7 4" xfId="34180"/>
    <cellStyle name="Normal 3 4 3 7 4 2" xfId="34181"/>
    <cellStyle name="Normal 3 4 3 7 4 2 2" xfId="34182"/>
    <cellStyle name="Normal 3 4 3 7 4 3" xfId="34183"/>
    <cellStyle name="Normal 3 4 3 7 5" xfId="34184"/>
    <cellStyle name="Normal 3 4 3 7 5 2" xfId="34185"/>
    <cellStyle name="Normal 3 4 3 7 6" xfId="34186"/>
    <cellStyle name="Normal 3 4 3 8" xfId="34187"/>
    <cellStyle name="Normal 3 4 3 8 2" xfId="34188"/>
    <cellStyle name="Normal 3 4 3 8 2 2" xfId="34189"/>
    <cellStyle name="Normal 3 4 3 8 2 2 2" xfId="34190"/>
    <cellStyle name="Normal 3 4 3 8 2 2 2 2" xfId="34191"/>
    <cellStyle name="Normal 3 4 3 8 2 2 2 2 2" xfId="34192"/>
    <cellStyle name="Normal 3 4 3 8 2 2 2 3" xfId="34193"/>
    <cellStyle name="Normal 3 4 3 8 2 2 3" xfId="34194"/>
    <cellStyle name="Normal 3 4 3 8 2 2 3 2" xfId="34195"/>
    <cellStyle name="Normal 3 4 3 8 2 2 4" xfId="34196"/>
    <cellStyle name="Normal 3 4 3 8 2 3" xfId="34197"/>
    <cellStyle name="Normal 3 4 3 8 2 3 2" xfId="34198"/>
    <cellStyle name="Normal 3 4 3 8 2 3 2 2" xfId="34199"/>
    <cellStyle name="Normal 3 4 3 8 2 3 3" xfId="34200"/>
    <cellStyle name="Normal 3 4 3 8 2 4" xfId="34201"/>
    <cellStyle name="Normal 3 4 3 8 2 4 2" xfId="34202"/>
    <cellStyle name="Normal 3 4 3 8 2 5" xfId="34203"/>
    <cellStyle name="Normal 3 4 3 8 3" xfId="34204"/>
    <cellStyle name="Normal 3 4 3 8 3 2" xfId="34205"/>
    <cellStyle name="Normal 3 4 3 8 3 2 2" xfId="34206"/>
    <cellStyle name="Normal 3 4 3 8 3 2 2 2" xfId="34207"/>
    <cellStyle name="Normal 3 4 3 8 3 2 3" xfId="34208"/>
    <cellStyle name="Normal 3 4 3 8 3 3" xfId="34209"/>
    <cellStyle name="Normal 3 4 3 8 3 3 2" xfId="34210"/>
    <cellStyle name="Normal 3 4 3 8 3 4" xfId="34211"/>
    <cellStyle name="Normal 3 4 3 8 4" xfId="34212"/>
    <cellStyle name="Normal 3 4 3 8 4 2" xfId="34213"/>
    <cellStyle name="Normal 3 4 3 8 4 2 2" xfId="34214"/>
    <cellStyle name="Normal 3 4 3 8 4 3" xfId="34215"/>
    <cellStyle name="Normal 3 4 3 8 5" xfId="34216"/>
    <cellStyle name="Normal 3 4 3 8 5 2" xfId="34217"/>
    <cellStyle name="Normal 3 4 3 8 6" xfId="34218"/>
    <cellStyle name="Normal 3 4 3 9" xfId="34219"/>
    <cellStyle name="Normal 3 4 3 9 2" xfId="34220"/>
    <cellStyle name="Normal 3 4 3 9 2 2" xfId="34221"/>
    <cellStyle name="Normal 3 4 3 9 2 2 2" xfId="34222"/>
    <cellStyle name="Normal 3 4 3 9 2 2 2 2" xfId="34223"/>
    <cellStyle name="Normal 3 4 3 9 2 2 3" xfId="34224"/>
    <cellStyle name="Normal 3 4 3 9 2 3" xfId="34225"/>
    <cellStyle name="Normal 3 4 3 9 2 3 2" xfId="34226"/>
    <cellStyle name="Normal 3 4 3 9 2 4" xfId="34227"/>
    <cellStyle name="Normal 3 4 3 9 3" xfId="34228"/>
    <cellStyle name="Normal 3 4 3 9 3 2" xfId="34229"/>
    <cellStyle name="Normal 3 4 3 9 3 2 2" xfId="34230"/>
    <cellStyle name="Normal 3 4 3 9 3 3" xfId="34231"/>
    <cellStyle name="Normal 3 4 3 9 4" xfId="34232"/>
    <cellStyle name="Normal 3 4 3 9 4 2" xfId="34233"/>
    <cellStyle name="Normal 3 4 3 9 5" xfId="34234"/>
    <cellStyle name="Normal 3 4 3_T-straight with PEDs adjustor" xfId="34235"/>
    <cellStyle name="Normal 3 4 4" xfId="1295"/>
    <cellStyle name="Normal 3 4 4 10" xfId="34236"/>
    <cellStyle name="Normal 3 4 4 11" xfId="34237"/>
    <cellStyle name="Normal 3 4 4 2" xfId="34238"/>
    <cellStyle name="Normal 3 4 4 2 10" xfId="34239"/>
    <cellStyle name="Normal 3 4 4 2 2" xfId="34240"/>
    <cellStyle name="Normal 3 4 4 2 2 2" xfId="34241"/>
    <cellStyle name="Normal 3 4 4 2 2 2 2" xfId="34242"/>
    <cellStyle name="Normal 3 4 4 2 2 2 2 2" xfId="34243"/>
    <cellStyle name="Normal 3 4 4 2 2 2 2 2 2" xfId="34244"/>
    <cellStyle name="Normal 3 4 4 2 2 2 2 2 2 2" xfId="34245"/>
    <cellStyle name="Normal 3 4 4 2 2 2 2 2 3" xfId="34246"/>
    <cellStyle name="Normal 3 4 4 2 2 2 2 3" xfId="34247"/>
    <cellStyle name="Normal 3 4 4 2 2 2 2 3 2" xfId="34248"/>
    <cellStyle name="Normal 3 4 4 2 2 2 2 4" xfId="34249"/>
    <cellStyle name="Normal 3 4 4 2 2 2 3" xfId="34250"/>
    <cellStyle name="Normal 3 4 4 2 2 2 3 2" xfId="34251"/>
    <cellStyle name="Normal 3 4 4 2 2 2 3 2 2" xfId="34252"/>
    <cellStyle name="Normal 3 4 4 2 2 2 3 3" xfId="34253"/>
    <cellStyle name="Normal 3 4 4 2 2 2 4" xfId="34254"/>
    <cellStyle name="Normal 3 4 4 2 2 2 4 2" xfId="34255"/>
    <cellStyle name="Normal 3 4 4 2 2 2 5" xfId="34256"/>
    <cellStyle name="Normal 3 4 4 2 2 3" xfId="34257"/>
    <cellStyle name="Normal 3 4 4 2 2 3 2" xfId="34258"/>
    <cellStyle name="Normal 3 4 4 2 2 3 2 2" xfId="34259"/>
    <cellStyle name="Normal 3 4 4 2 2 3 2 2 2" xfId="34260"/>
    <cellStyle name="Normal 3 4 4 2 2 3 2 3" xfId="34261"/>
    <cellStyle name="Normal 3 4 4 2 2 3 3" xfId="34262"/>
    <cellStyle name="Normal 3 4 4 2 2 3 3 2" xfId="34263"/>
    <cellStyle name="Normal 3 4 4 2 2 3 4" xfId="34264"/>
    <cellStyle name="Normal 3 4 4 2 2 4" xfId="34265"/>
    <cellStyle name="Normal 3 4 4 2 2 4 2" xfId="34266"/>
    <cellStyle name="Normal 3 4 4 2 2 4 2 2" xfId="34267"/>
    <cellStyle name="Normal 3 4 4 2 2 4 2 2 2" xfId="34268"/>
    <cellStyle name="Normal 3 4 4 2 2 4 2 3" xfId="34269"/>
    <cellStyle name="Normal 3 4 4 2 2 4 3" xfId="34270"/>
    <cellStyle name="Normal 3 4 4 2 2 4 3 2" xfId="34271"/>
    <cellStyle name="Normal 3 4 4 2 2 4 4" xfId="34272"/>
    <cellStyle name="Normal 3 4 4 2 2 5" xfId="34273"/>
    <cellStyle name="Normal 3 4 4 2 2 5 2" xfId="34274"/>
    <cellStyle name="Normal 3 4 4 2 2 5 2 2" xfId="34275"/>
    <cellStyle name="Normal 3 4 4 2 2 5 3" xfId="34276"/>
    <cellStyle name="Normal 3 4 4 2 2 6" xfId="34277"/>
    <cellStyle name="Normal 3 4 4 2 2 6 2" xfId="34278"/>
    <cellStyle name="Normal 3 4 4 2 2 7" xfId="34279"/>
    <cellStyle name="Normal 3 4 4 2 2 7 2" xfId="34280"/>
    <cellStyle name="Normal 3 4 4 2 2 8" xfId="34281"/>
    <cellStyle name="Normal 3 4 4 2 3" xfId="34282"/>
    <cellStyle name="Normal 3 4 4 2 3 2" xfId="34283"/>
    <cellStyle name="Normal 3 4 4 2 3 2 2" xfId="34284"/>
    <cellStyle name="Normal 3 4 4 2 3 2 2 2" xfId="34285"/>
    <cellStyle name="Normal 3 4 4 2 3 2 2 2 2" xfId="34286"/>
    <cellStyle name="Normal 3 4 4 2 3 2 2 3" xfId="34287"/>
    <cellStyle name="Normal 3 4 4 2 3 2 3" xfId="34288"/>
    <cellStyle name="Normal 3 4 4 2 3 2 3 2" xfId="34289"/>
    <cellStyle name="Normal 3 4 4 2 3 2 4" xfId="34290"/>
    <cellStyle name="Normal 3 4 4 2 3 3" xfId="34291"/>
    <cellStyle name="Normal 3 4 4 2 3 3 2" xfId="34292"/>
    <cellStyle name="Normal 3 4 4 2 3 3 2 2" xfId="34293"/>
    <cellStyle name="Normal 3 4 4 2 3 3 3" xfId="34294"/>
    <cellStyle name="Normal 3 4 4 2 3 4" xfId="34295"/>
    <cellStyle name="Normal 3 4 4 2 3 4 2" xfId="34296"/>
    <cellStyle name="Normal 3 4 4 2 3 5" xfId="34297"/>
    <cellStyle name="Normal 3 4 4 2 4" xfId="34298"/>
    <cellStyle name="Normal 3 4 4 2 4 2" xfId="34299"/>
    <cellStyle name="Normal 3 4 4 2 4 2 2" xfId="34300"/>
    <cellStyle name="Normal 3 4 4 2 4 2 2 2" xfId="34301"/>
    <cellStyle name="Normal 3 4 4 2 4 2 3" xfId="34302"/>
    <cellStyle name="Normal 3 4 4 2 4 3" xfId="34303"/>
    <cellStyle name="Normal 3 4 4 2 4 3 2" xfId="34304"/>
    <cellStyle name="Normal 3 4 4 2 4 4" xfId="34305"/>
    <cellStyle name="Normal 3 4 4 2 5" xfId="34306"/>
    <cellStyle name="Normal 3 4 4 2 5 2" xfId="34307"/>
    <cellStyle name="Normal 3 4 4 2 5 2 2" xfId="34308"/>
    <cellStyle name="Normal 3 4 4 2 5 2 2 2" xfId="34309"/>
    <cellStyle name="Normal 3 4 4 2 5 2 3" xfId="34310"/>
    <cellStyle name="Normal 3 4 4 2 5 3" xfId="34311"/>
    <cellStyle name="Normal 3 4 4 2 5 3 2" xfId="34312"/>
    <cellStyle name="Normal 3 4 4 2 5 4" xfId="34313"/>
    <cellStyle name="Normal 3 4 4 2 6" xfId="34314"/>
    <cellStyle name="Normal 3 4 4 2 6 2" xfId="34315"/>
    <cellStyle name="Normal 3 4 4 2 6 2 2" xfId="34316"/>
    <cellStyle name="Normal 3 4 4 2 6 3" xfId="34317"/>
    <cellStyle name="Normal 3 4 4 2 7" xfId="34318"/>
    <cellStyle name="Normal 3 4 4 2 7 2" xfId="34319"/>
    <cellStyle name="Normal 3 4 4 2 8" xfId="34320"/>
    <cellStyle name="Normal 3 4 4 2 8 2" xfId="34321"/>
    <cellStyle name="Normal 3 4 4 2 9" xfId="34322"/>
    <cellStyle name="Normal 3 4 4 3" xfId="34323"/>
    <cellStyle name="Normal 3 4 4 3 2" xfId="34324"/>
    <cellStyle name="Normal 3 4 4 3 2 2" xfId="34325"/>
    <cellStyle name="Normal 3 4 4 3 2 2 2" xfId="34326"/>
    <cellStyle name="Normal 3 4 4 3 2 2 2 2" xfId="34327"/>
    <cellStyle name="Normal 3 4 4 3 2 2 2 2 2" xfId="34328"/>
    <cellStyle name="Normal 3 4 4 3 2 2 2 3" xfId="34329"/>
    <cellStyle name="Normal 3 4 4 3 2 2 3" xfId="34330"/>
    <cellStyle name="Normal 3 4 4 3 2 2 3 2" xfId="34331"/>
    <cellStyle name="Normal 3 4 4 3 2 2 4" xfId="34332"/>
    <cellStyle name="Normal 3 4 4 3 2 3" xfId="34333"/>
    <cellStyle name="Normal 3 4 4 3 2 3 2" xfId="34334"/>
    <cellStyle name="Normal 3 4 4 3 2 3 2 2" xfId="34335"/>
    <cellStyle name="Normal 3 4 4 3 2 3 3" xfId="34336"/>
    <cellStyle name="Normal 3 4 4 3 2 4" xfId="34337"/>
    <cellStyle name="Normal 3 4 4 3 2 4 2" xfId="34338"/>
    <cellStyle name="Normal 3 4 4 3 2 5" xfId="34339"/>
    <cellStyle name="Normal 3 4 4 3 3" xfId="34340"/>
    <cellStyle name="Normal 3 4 4 3 3 2" xfId="34341"/>
    <cellStyle name="Normal 3 4 4 3 3 2 2" xfId="34342"/>
    <cellStyle name="Normal 3 4 4 3 3 2 2 2" xfId="34343"/>
    <cellStyle name="Normal 3 4 4 3 3 2 3" xfId="34344"/>
    <cellStyle name="Normal 3 4 4 3 3 3" xfId="34345"/>
    <cellStyle name="Normal 3 4 4 3 3 3 2" xfId="34346"/>
    <cellStyle name="Normal 3 4 4 3 3 4" xfId="34347"/>
    <cellStyle name="Normal 3 4 4 3 4" xfId="34348"/>
    <cellStyle name="Normal 3 4 4 3 4 2" xfId="34349"/>
    <cellStyle name="Normal 3 4 4 3 4 2 2" xfId="34350"/>
    <cellStyle name="Normal 3 4 4 3 4 2 2 2" xfId="34351"/>
    <cellStyle name="Normal 3 4 4 3 4 2 3" xfId="34352"/>
    <cellStyle name="Normal 3 4 4 3 4 3" xfId="34353"/>
    <cellStyle name="Normal 3 4 4 3 4 3 2" xfId="34354"/>
    <cellStyle name="Normal 3 4 4 3 4 4" xfId="34355"/>
    <cellStyle name="Normal 3 4 4 3 5" xfId="34356"/>
    <cellStyle name="Normal 3 4 4 3 5 2" xfId="34357"/>
    <cellStyle name="Normal 3 4 4 3 5 2 2" xfId="34358"/>
    <cellStyle name="Normal 3 4 4 3 5 3" xfId="34359"/>
    <cellStyle name="Normal 3 4 4 3 6" xfId="34360"/>
    <cellStyle name="Normal 3 4 4 3 6 2" xfId="34361"/>
    <cellStyle name="Normal 3 4 4 3 7" xfId="34362"/>
    <cellStyle name="Normal 3 4 4 3 7 2" xfId="34363"/>
    <cellStyle name="Normal 3 4 4 3 8" xfId="34364"/>
    <cellStyle name="Normal 3 4 4 4" xfId="34365"/>
    <cellStyle name="Normal 3 4 4 4 2" xfId="34366"/>
    <cellStyle name="Normal 3 4 4 4 2 2" xfId="34367"/>
    <cellStyle name="Normal 3 4 4 4 2 2 2" xfId="34368"/>
    <cellStyle name="Normal 3 4 4 4 2 2 2 2" xfId="34369"/>
    <cellStyle name="Normal 3 4 4 4 2 2 3" xfId="34370"/>
    <cellStyle name="Normal 3 4 4 4 2 3" xfId="34371"/>
    <cellStyle name="Normal 3 4 4 4 2 3 2" xfId="34372"/>
    <cellStyle name="Normal 3 4 4 4 2 4" xfId="34373"/>
    <cellStyle name="Normal 3 4 4 4 3" xfId="34374"/>
    <cellStyle name="Normal 3 4 4 4 3 2" xfId="34375"/>
    <cellStyle name="Normal 3 4 4 4 3 2 2" xfId="34376"/>
    <cellStyle name="Normal 3 4 4 4 3 3" xfId="34377"/>
    <cellStyle name="Normal 3 4 4 4 4" xfId="34378"/>
    <cellStyle name="Normal 3 4 4 4 4 2" xfId="34379"/>
    <cellStyle name="Normal 3 4 4 4 5" xfId="34380"/>
    <cellStyle name="Normal 3 4 4 5" xfId="34381"/>
    <cellStyle name="Normal 3 4 4 5 2" xfId="34382"/>
    <cellStyle name="Normal 3 4 4 5 2 2" xfId="34383"/>
    <cellStyle name="Normal 3 4 4 5 2 2 2" xfId="34384"/>
    <cellStyle name="Normal 3 4 4 5 2 3" xfId="34385"/>
    <cellStyle name="Normal 3 4 4 5 3" xfId="34386"/>
    <cellStyle name="Normal 3 4 4 5 3 2" xfId="34387"/>
    <cellStyle name="Normal 3 4 4 5 4" xfId="34388"/>
    <cellStyle name="Normal 3 4 4 6" xfId="34389"/>
    <cellStyle name="Normal 3 4 4 6 2" xfId="34390"/>
    <cellStyle name="Normal 3 4 4 6 2 2" xfId="34391"/>
    <cellStyle name="Normal 3 4 4 6 2 2 2" xfId="34392"/>
    <cellStyle name="Normal 3 4 4 6 2 3" xfId="34393"/>
    <cellStyle name="Normal 3 4 4 6 3" xfId="34394"/>
    <cellStyle name="Normal 3 4 4 6 3 2" xfId="34395"/>
    <cellStyle name="Normal 3 4 4 6 4" xfId="34396"/>
    <cellStyle name="Normal 3 4 4 7" xfId="34397"/>
    <cellStyle name="Normal 3 4 4 7 2" xfId="34398"/>
    <cellStyle name="Normal 3 4 4 7 2 2" xfId="34399"/>
    <cellStyle name="Normal 3 4 4 7 3" xfId="34400"/>
    <cellStyle name="Normal 3 4 4 8" xfId="34401"/>
    <cellStyle name="Normal 3 4 4 8 2" xfId="34402"/>
    <cellStyle name="Normal 3 4 4 9" xfId="34403"/>
    <cellStyle name="Normal 3 4 4 9 2" xfId="34404"/>
    <cellStyle name="Normal 3 4 5" xfId="34405"/>
    <cellStyle name="Normal 3 4 5 10" xfId="34406"/>
    <cellStyle name="Normal 3 4 5 11" xfId="34407"/>
    <cellStyle name="Normal 3 4 5 2" xfId="34408"/>
    <cellStyle name="Normal 3 4 5 2 10" xfId="34409"/>
    <cellStyle name="Normal 3 4 5 2 2" xfId="34410"/>
    <cellStyle name="Normal 3 4 5 2 2 2" xfId="34411"/>
    <cellStyle name="Normal 3 4 5 2 2 2 2" xfId="34412"/>
    <cellStyle name="Normal 3 4 5 2 2 2 2 2" xfId="34413"/>
    <cellStyle name="Normal 3 4 5 2 2 2 2 2 2" xfId="34414"/>
    <cellStyle name="Normal 3 4 5 2 2 2 2 2 2 2" xfId="34415"/>
    <cellStyle name="Normal 3 4 5 2 2 2 2 2 3" xfId="34416"/>
    <cellStyle name="Normal 3 4 5 2 2 2 2 3" xfId="34417"/>
    <cellStyle name="Normal 3 4 5 2 2 2 2 3 2" xfId="34418"/>
    <cellStyle name="Normal 3 4 5 2 2 2 2 4" xfId="34419"/>
    <cellStyle name="Normal 3 4 5 2 2 2 3" xfId="34420"/>
    <cellStyle name="Normal 3 4 5 2 2 2 3 2" xfId="34421"/>
    <cellStyle name="Normal 3 4 5 2 2 2 3 2 2" xfId="34422"/>
    <cellStyle name="Normal 3 4 5 2 2 2 3 3" xfId="34423"/>
    <cellStyle name="Normal 3 4 5 2 2 2 4" xfId="34424"/>
    <cellStyle name="Normal 3 4 5 2 2 2 4 2" xfId="34425"/>
    <cellStyle name="Normal 3 4 5 2 2 2 5" xfId="34426"/>
    <cellStyle name="Normal 3 4 5 2 2 3" xfId="34427"/>
    <cellStyle name="Normal 3 4 5 2 2 3 2" xfId="34428"/>
    <cellStyle name="Normal 3 4 5 2 2 3 2 2" xfId="34429"/>
    <cellStyle name="Normal 3 4 5 2 2 3 2 2 2" xfId="34430"/>
    <cellStyle name="Normal 3 4 5 2 2 3 2 3" xfId="34431"/>
    <cellStyle name="Normal 3 4 5 2 2 3 3" xfId="34432"/>
    <cellStyle name="Normal 3 4 5 2 2 3 3 2" xfId="34433"/>
    <cellStyle name="Normal 3 4 5 2 2 3 4" xfId="34434"/>
    <cellStyle name="Normal 3 4 5 2 2 4" xfId="34435"/>
    <cellStyle name="Normal 3 4 5 2 2 4 2" xfId="34436"/>
    <cellStyle name="Normal 3 4 5 2 2 4 2 2" xfId="34437"/>
    <cellStyle name="Normal 3 4 5 2 2 4 2 2 2" xfId="34438"/>
    <cellStyle name="Normal 3 4 5 2 2 4 2 3" xfId="34439"/>
    <cellStyle name="Normal 3 4 5 2 2 4 3" xfId="34440"/>
    <cellStyle name="Normal 3 4 5 2 2 4 3 2" xfId="34441"/>
    <cellStyle name="Normal 3 4 5 2 2 4 4" xfId="34442"/>
    <cellStyle name="Normal 3 4 5 2 2 5" xfId="34443"/>
    <cellStyle name="Normal 3 4 5 2 2 5 2" xfId="34444"/>
    <cellStyle name="Normal 3 4 5 2 2 5 2 2" xfId="34445"/>
    <cellStyle name="Normal 3 4 5 2 2 5 3" xfId="34446"/>
    <cellStyle name="Normal 3 4 5 2 2 6" xfId="34447"/>
    <cellStyle name="Normal 3 4 5 2 2 6 2" xfId="34448"/>
    <cellStyle name="Normal 3 4 5 2 2 7" xfId="34449"/>
    <cellStyle name="Normal 3 4 5 2 2 7 2" xfId="34450"/>
    <cellStyle name="Normal 3 4 5 2 2 8" xfId="34451"/>
    <cellStyle name="Normal 3 4 5 2 3" xfId="34452"/>
    <cellStyle name="Normal 3 4 5 2 3 2" xfId="34453"/>
    <cellStyle name="Normal 3 4 5 2 3 2 2" xfId="34454"/>
    <cellStyle name="Normal 3 4 5 2 3 2 2 2" xfId="34455"/>
    <cellStyle name="Normal 3 4 5 2 3 2 2 2 2" xfId="34456"/>
    <cellStyle name="Normal 3 4 5 2 3 2 2 3" xfId="34457"/>
    <cellStyle name="Normal 3 4 5 2 3 2 3" xfId="34458"/>
    <cellStyle name="Normal 3 4 5 2 3 2 3 2" xfId="34459"/>
    <cellStyle name="Normal 3 4 5 2 3 2 4" xfId="34460"/>
    <cellStyle name="Normal 3 4 5 2 3 3" xfId="34461"/>
    <cellStyle name="Normal 3 4 5 2 3 3 2" xfId="34462"/>
    <cellStyle name="Normal 3 4 5 2 3 3 2 2" xfId="34463"/>
    <cellStyle name="Normal 3 4 5 2 3 3 3" xfId="34464"/>
    <cellStyle name="Normal 3 4 5 2 3 4" xfId="34465"/>
    <cellStyle name="Normal 3 4 5 2 3 4 2" xfId="34466"/>
    <cellStyle name="Normal 3 4 5 2 3 5" xfId="34467"/>
    <cellStyle name="Normal 3 4 5 2 4" xfId="34468"/>
    <cellStyle name="Normal 3 4 5 2 4 2" xfId="34469"/>
    <cellStyle name="Normal 3 4 5 2 4 2 2" xfId="34470"/>
    <cellStyle name="Normal 3 4 5 2 4 2 2 2" xfId="34471"/>
    <cellStyle name="Normal 3 4 5 2 4 2 3" xfId="34472"/>
    <cellStyle name="Normal 3 4 5 2 4 3" xfId="34473"/>
    <cellStyle name="Normal 3 4 5 2 4 3 2" xfId="34474"/>
    <cellStyle name="Normal 3 4 5 2 4 4" xfId="34475"/>
    <cellStyle name="Normal 3 4 5 2 5" xfId="34476"/>
    <cellStyle name="Normal 3 4 5 2 5 2" xfId="34477"/>
    <cellStyle name="Normal 3 4 5 2 5 2 2" xfId="34478"/>
    <cellStyle name="Normal 3 4 5 2 5 2 2 2" xfId="34479"/>
    <cellStyle name="Normal 3 4 5 2 5 2 3" xfId="34480"/>
    <cellStyle name="Normal 3 4 5 2 5 3" xfId="34481"/>
    <cellStyle name="Normal 3 4 5 2 5 3 2" xfId="34482"/>
    <cellStyle name="Normal 3 4 5 2 5 4" xfId="34483"/>
    <cellStyle name="Normal 3 4 5 2 6" xfId="34484"/>
    <cellStyle name="Normal 3 4 5 2 6 2" xfId="34485"/>
    <cellStyle name="Normal 3 4 5 2 6 2 2" xfId="34486"/>
    <cellStyle name="Normal 3 4 5 2 6 3" xfId="34487"/>
    <cellStyle name="Normal 3 4 5 2 7" xfId="34488"/>
    <cellStyle name="Normal 3 4 5 2 7 2" xfId="34489"/>
    <cellStyle name="Normal 3 4 5 2 8" xfId="34490"/>
    <cellStyle name="Normal 3 4 5 2 8 2" xfId="34491"/>
    <cellStyle name="Normal 3 4 5 2 9" xfId="34492"/>
    <cellStyle name="Normal 3 4 5 3" xfId="34493"/>
    <cellStyle name="Normal 3 4 5 3 2" xfId="34494"/>
    <cellStyle name="Normal 3 4 5 3 2 2" xfId="34495"/>
    <cellStyle name="Normal 3 4 5 3 2 2 2" xfId="34496"/>
    <cellStyle name="Normal 3 4 5 3 2 2 2 2" xfId="34497"/>
    <cellStyle name="Normal 3 4 5 3 2 2 2 2 2" xfId="34498"/>
    <cellStyle name="Normal 3 4 5 3 2 2 2 3" xfId="34499"/>
    <cellStyle name="Normal 3 4 5 3 2 2 3" xfId="34500"/>
    <cellStyle name="Normal 3 4 5 3 2 2 3 2" xfId="34501"/>
    <cellStyle name="Normal 3 4 5 3 2 2 4" xfId="34502"/>
    <cellStyle name="Normal 3 4 5 3 2 3" xfId="34503"/>
    <cellStyle name="Normal 3 4 5 3 2 3 2" xfId="34504"/>
    <cellStyle name="Normal 3 4 5 3 2 3 2 2" xfId="34505"/>
    <cellStyle name="Normal 3 4 5 3 2 3 3" xfId="34506"/>
    <cellStyle name="Normal 3 4 5 3 2 4" xfId="34507"/>
    <cellStyle name="Normal 3 4 5 3 2 4 2" xfId="34508"/>
    <cellStyle name="Normal 3 4 5 3 2 5" xfId="34509"/>
    <cellStyle name="Normal 3 4 5 3 3" xfId="34510"/>
    <cellStyle name="Normal 3 4 5 3 3 2" xfId="34511"/>
    <cellStyle name="Normal 3 4 5 3 3 2 2" xfId="34512"/>
    <cellStyle name="Normal 3 4 5 3 3 2 2 2" xfId="34513"/>
    <cellStyle name="Normal 3 4 5 3 3 2 3" xfId="34514"/>
    <cellStyle name="Normal 3 4 5 3 3 3" xfId="34515"/>
    <cellStyle name="Normal 3 4 5 3 3 3 2" xfId="34516"/>
    <cellStyle name="Normal 3 4 5 3 3 4" xfId="34517"/>
    <cellStyle name="Normal 3 4 5 3 4" xfId="34518"/>
    <cellStyle name="Normal 3 4 5 3 4 2" xfId="34519"/>
    <cellStyle name="Normal 3 4 5 3 4 2 2" xfId="34520"/>
    <cellStyle name="Normal 3 4 5 3 4 2 2 2" xfId="34521"/>
    <cellStyle name="Normal 3 4 5 3 4 2 3" xfId="34522"/>
    <cellStyle name="Normal 3 4 5 3 4 3" xfId="34523"/>
    <cellStyle name="Normal 3 4 5 3 4 3 2" xfId="34524"/>
    <cellStyle name="Normal 3 4 5 3 4 4" xfId="34525"/>
    <cellStyle name="Normal 3 4 5 3 5" xfId="34526"/>
    <cellStyle name="Normal 3 4 5 3 5 2" xfId="34527"/>
    <cellStyle name="Normal 3 4 5 3 5 2 2" xfId="34528"/>
    <cellStyle name="Normal 3 4 5 3 5 3" xfId="34529"/>
    <cellStyle name="Normal 3 4 5 3 6" xfId="34530"/>
    <cellStyle name="Normal 3 4 5 3 6 2" xfId="34531"/>
    <cellStyle name="Normal 3 4 5 3 7" xfId="34532"/>
    <cellStyle name="Normal 3 4 5 3 7 2" xfId="34533"/>
    <cellStyle name="Normal 3 4 5 3 8" xfId="34534"/>
    <cellStyle name="Normal 3 4 5 4" xfId="34535"/>
    <cellStyle name="Normal 3 4 5 4 2" xfId="34536"/>
    <cellStyle name="Normal 3 4 5 4 2 2" xfId="34537"/>
    <cellStyle name="Normal 3 4 5 4 2 2 2" xfId="34538"/>
    <cellStyle name="Normal 3 4 5 4 2 2 2 2" xfId="34539"/>
    <cellStyle name="Normal 3 4 5 4 2 2 3" xfId="34540"/>
    <cellStyle name="Normal 3 4 5 4 2 3" xfId="34541"/>
    <cellStyle name="Normal 3 4 5 4 2 3 2" xfId="34542"/>
    <cellStyle name="Normal 3 4 5 4 2 4" xfId="34543"/>
    <cellStyle name="Normal 3 4 5 4 3" xfId="34544"/>
    <cellStyle name="Normal 3 4 5 4 3 2" xfId="34545"/>
    <cellStyle name="Normal 3 4 5 4 3 2 2" xfId="34546"/>
    <cellStyle name="Normal 3 4 5 4 3 3" xfId="34547"/>
    <cellStyle name="Normal 3 4 5 4 4" xfId="34548"/>
    <cellStyle name="Normal 3 4 5 4 4 2" xfId="34549"/>
    <cellStyle name="Normal 3 4 5 4 5" xfId="34550"/>
    <cellStyle name="Normal 3 4 5 5" xfId="34551"/>
    <cellStyle name="Normal 3 4 5 5 2" xfId="34552"/>
    <cellStyle name="Normal 3 4 5 5 2 2" xfId="34553"/>
    <cellStyle name="Normal 3 4 5 5 2 2 2" xfId="34554"/>
    <cellStyle name="Normal 3 4 5 5 2 3" xfId="34555"/>
    <cellStyle name="Normal 3 4 5 5 3" xfId="34556"/>
    <cellStyle name="Normal 3 4 5 5 3 2" xfId="34557"/>
    <cellStyle name="Normal 3 4 5 5 4" xfId="34558"/>
    <cellStyle name="Normal 3 4 5 6" xfId="34559"/>
    <cellStyle name="Normal 3 4 5 6 2" xfId="34560"/>
    <cellStyle name="Normal 3 4 5 6 2 2" xfId="34561"/>
    <cellStyle name="Normal 3 4 5 6 2 2 2" xfId="34562"/>
    <cellStyle name="Normal 3 4 5 6 2 3" xfId="34563"/>
    <cellStyle name="Normal 3 4 5 6 3" xfId="34564"/>
    <cellStyle name="Normal 3 4 5 6 3 2" xfId="34565"/>
    <cellStyle name="Normal 3 4 5 6 4" xfId="34566"/>
    <cellStyle name="Normal 3 4 5 7" xfId="34567"/>
    <cellStyle name="Normal 3 4 5 7 2" xfId="34568"/>
    <cellStyle name="Normal 3 4 5 7 2 2" xfId="34569"/>
    <cellStyle name="Normal 3 4 5 7 3" xfId="34570"/>
    <cellStyle name="Normal 3 4 5 8" xfId="34571"/>
    <cellStyle name="Normal 3 4 5 8 2" xfId="34572"/>
    <cellStyle name="Normal 3 4 5 9" xfId="34573"/>
    <cellStyle name="Normal 3 4 5 9 2" xfId="34574"/>
    <cellStyle name="Normal 3 4 6" xfId="34575"/>
    <cellStyle name="Normal 3 4 6 10" xfId="34576"/>
    <cellStyle name="Normal 3 4 6 11" xfId="34577"/>
    <cellStyle name="Normal 3 4 6 2" xfId="34578"/>
    <cellStyle name="Normal 3 4 6 2 2" xfId="34579"/>
    <cellStyle name="Normal 3 4 6 2 2 2" xfId="34580"/>
    <cellStyle name="Normal 3 4 6 2 2 2 2" xfId="34581"/>
    <cellStyle name="Normal 3 4 6 2 2 2 2 2" xfId="34582"/>
    <cellStyle name="Normal 3 4 6 2 2 2 2 2 2" xfId="34583"/>
    <cellStyle name="Normal 3 4 6 2 2 2 2 2 2 2" xfId="34584"/>
    <cellStyle name="Normal 3 4 6 2 2 2 2 2 3" xfId="34585"/>
    <cellStyle name="Normal 3 4 6 2 2 2 2 3" xfId="34586"/>
    <cellStyle name="Normal 3 4 6 2 2 2 2 3 2" xfId="34587"/>
    <cellStyle name="Normal 3 4 6 2 2 2 2 4" xfId="34588"/>
    <cellStyle name="Normal 3 4 6 2 2 2 3" xfId="34589"/>
    <cellStyle name="Normal 3 4 6 2 2 2 3 2" xfId="34590"/>
    <cellStyle name="Normal 3 4 6 2 2 2 3 2 2" xfId="34591"/>
    <cellStyle name="Normal 3 4 6 2 2 2 3 3" xfId="34592"/>
    <cellStyle name="Normal 3 4 6 2 2 2 4" xfId="34593"/>
    <cellStyle name="Normal 3 4 6 2 2 2 4 2" xfId="34594"/>
    <cellStyle name="Normal 3 4 6 2 2 2 5" xfId="34595"/>
    <cellStyle name="Normal 3 4 6 2 2 3" xfId="34596"/>
    <cellStyle name="Normal 3 4 6 2 2 3 2" xfId="34597"/>
    <cellStyle name="Normal 3 4 6 2 2 3 2 2" xfId="34598"/>
    <cellStyle name="Normal 3 4 6 2 2 3 2 2 2" xfId="34599"/>
    <cellStyle name="Normal 3 4 6 2 2 3 2 3" xfId="34600"/>
    <cellStyle name="Normal 3 4 6 2 2 3 3" xfId="34601"/>
    <cellStyle name="Normal 3 4 6 2 2 3 3 2" xfId="34602"/>
    <cellStyle name="Normal 3 4 6 2 2 3 4" xfId="34603"/>
    <cellStyle name="Normal 3 4 6 2 2 4" xfId="34604"/>
    <cellStyle name="Normal 3 4 6 2 2 4 2" xfId="34605"/>
    <cellStyle name="Normal 3 4 6 2 2 4 2 2" xfId="34606"/>
    <cellStyle name="Normal 3 4 6 2 2 4 2 2 2" xfId="34607"/>
    <cellStyle name="Normal 3 4 6 2 2 4 2 3" xfId="34608"/>
    <cellStyle name="Normal 3 4 6 2 2 4 3" xfId="34609"/>
    <cellStyle name="Normal 3 4 6 2 2 4 3 2" xfId="34610"/>
    <cellStyle name="Normal 3 4 6 2 2 4 4" xfId="34611"/>
    <cellStyle name="Normal 3 4 6 2 2 5" xfId="34612"/>
    <cellStyle name="Normal 3 4 6 2 2 5 2" xfId="34613"/>
    <cellStyle name="Normal 3 4 6 2 2 5 2 2" xfId="34614"/>
    <cellStyle name="Normal 3 4 6 2 2 5 3" xfId="34615"/>
    <cellStyle name="Normal 3 4 6 2 2 6" xfId="34616"/>
    <cellStyle name="Normal 3 4 6 2 2 6 2" xfId="34617"/>
    <cellStyle name="Normal 3 4 6 2 2 7" xfId="34618"/>
    <cellStyle name="Normal 3 4 6 2 2 7 2" xfId="34619"/>
    <cellStyle name="Normal 3 4 6 2 2 8" xfId="34620"/>
    <cellStyle name="Normal 3 4 6 2 3" xfId="34621"/>
    <cellStyle name="Normal 3 4 6 2 3 2" xfId="34622"/>
    <cellStyle name="Normal 3 4 6 2 3 2 2" xfId="34623"/>
    <cellStyle name="Normal 3 4 6 2 3 2 2 2" xfId="34624"/>
    <cellStyle name="Normal 3 4 6 2 3 2 2 2 2" xfId="34625"/>
    <cellStyle name="Normal 3 4 6 2 3 2 2 3" xfId="34626"/>
    <cellStyle name="Normal 3 4 6 2 3 2 3" xfId="34627"/>
    <cellStyle name="Normal 3 4 6 2 3 2 3 2" xfId="34628"/>
    <cellStyle name="Normal 3 4 6 2 3 2 4" xfId="34629"/>
    <cellStyle name="Normal 3 4 6 2 3 3" xfId="34630"/>
    <cellStyle name="Normal 3 4 6 2 3 3 2" xfId="34631"/>
    <cellStyle name="Normal 3 4 6 2 3 3 2 2" xfId="34632"/>
    <cellStyle name="Normal 3 4 6 2 3 3 3" xfId="34633"/>
    <cellStyle name="Normal 3 4 6 2 3 4" xfId="34634"/>
    <cellStyle name="Normal 3 4 6 2 3 4 2" xfId="34635"/>
    <cellStyle name="Normal 3 4 6 2 3 5" xfId="34636"/>
    <cellStyle name="Normal 3 4 6 2 4" xfId="34637"/>
    <cellStyle name="Normal 3 4 6 2 4 2" xfId="34638"/>
    <cellStyle name="Normal 3 4 6 2 4 2 2" xfId="34639"/>
    <cellStyle name="Normal 3 4 6 2 4 2 2 2" xfId="34640"/>
    <cellStyle name="Normal 3 4 6 2 4 2 3" xfId="34641"/>
    <cellStyle name="Normal 3 4 6 2 4 3" xfId="34642"/>
    <cellStyle name="Normal 3 4 6 2 4 3 2" xfId="34643"/>
    <cellStyle name="Normal 3 4 6 2 4 4" xfId="34644"/>
    <cellStyle name="Normal 3 4 6 2 5" xfId="34645"/>
    <cellStyle name="Normal 3 4 6 2 5 2" xfId="34646"/>
    <cellStyle name="Normal 3 4 6 2 5 2 2" xfId="34647"/>
    <cellStyle name="Normal 3 4 6 2 5 2 2 2" xfId="34648"/>
    <cellStyle name="Normal 3 4 6 2 5 2 3" xfId="34649"/>
    <cellStyle name="Normal 3 4 6 2 5 3" xfId="34650"/>
    <cellStyle name="Normal 3 4 6 2 5 3 2" xfId="34651"/>
    <cellStyle name="Normal 3 4 6 2 5 4" xfId="34652"/>
    <cellStyle name="Normal 3 4 6 2 6" xfId="34653"/>
    <cellStyle name="Normal 3 4 6 2 6 2" xfId="34654"/>
    <cellStyle name="Normal 3 4 6 2 6 2 2" xfId="34655"/>
    <cellStyle name="Normal 3 4 6 2 6 3" xfId="34656"/>
    <cellStyle name="Normal 3 4 6 2 7" xfId="34657"/>
    <cellStyle name="Normal 3 4 6 2 7 2" xfId="34658"/>
    <cellStyle name="Normal 3 4 6 2 8" xfId="34659"/>
    <cellStyle name="Normal 3 4 6 2 8 2" xfId="34660"/>
    <cellStyle name="Normal 3 4 6 2 9" xfId="34661"/>
    <cellStyle name="Normal 3 4 6 3" xfId="34662"/>
    <cellStyle name="Normal 3 4 6 3 2" xfId="34663"/>
    <cellStyle name="Normal 3 4 6 3 2 2" xfId="34664"/>
    <cellStyle name="Normal 3 4 6 3 2 2 2" xfId="34665"/>
    <cellStyle name="Normal 3 4 6 3 2 2 2 2" xfId="34666"/>
    <cellStyle name="Normal 3 4 6 3 2 2 2 2 2" xfId="34667"/>
    <cellStyle name="Normal 3 4 6 3 2 2 2 3" xfId="34668"/>
    <cellStyle name="Normal 3 4 6 3 2 2 3" xfId="34669"/>
    <cellStyle name="Normal 3 4 6 3 2 2 3 2" xfId="34670"/>
    <cellStyle name="Normal 3 4 6 3 2 2 4" xfId="34671"/>
    <cellStyle name="Normal 3 4 6 3 2 3" xfId="34672"/>
    <cellStyle name="Normal 3 4 6 3 2 3 2" xfId="34673"/>
    <cellStyle name="Normal 3 4 6 3 2 3 2 2" xfId="34674"/>
    <cellStyle name="Normal 3 4 6 3 2 3 3" xfId="34675"/>
    <cellStyle name="Normal 3 4 6 3 2 4" xfId="34676"/>
    <cellStyle name="Normal 3 4 6 3 2 4 2" xfId="34677"/>
    <cellStyle name="Normal 3 4 6 3 2 5" xfId="34678"/>
    <cellStyle name="Normal 3 4 6 3 3" xfId="34679"/>
    <cellStyle name="Normal 3 4 6 3 3 2" xfId="34680"/>
    <cellStyle name="Normal 3 4 6 3 3 2 2" xfId="34681"/>
    <cellStyle name="Normal 3 4 6 3 3 2 2 2" xfId="34682"/>
    <cellStyle name="Normal 3 4 6 3 3 2 3" xfId="34683"/>
    <cellStyle name="Normal 3 4 6 3 3 3" xfId="34684"/>
    <cellStyle name="Normal 3 4 6 3 3 3 2" xfId="34685"/>
    <cellStyle name="Normal 3 4 6 3 3 4" xfId="34686"/>
    <cellStyle name="Normal 3 4 6 3 4" xfId="34687"/>
    <cellStyle name="Normal 3 4 6 3 4 2" xfId="34688"/>
    <cellStyle name="Normal 3 4 6 3 4 2 2" xfId="34689"/>
    <cellStyle name="Normal 3 4 6 3 4 2 2 2" xfId="34690"/>
    <cellStyle name="Normal 3 4 6 3 4 2 3" xfId="34691"/>
    <cellStyle name="Normal 3 4 6 3 4 3" xfId="34692"/>
    <cellStyle name="Normal 3 4 6 3 4 3 2" xfId="34693"/>
    <cellStyle name="Normal 3 4 6 3 4 4" xfId="34694"/>
    <cellStyle name="Normal 3 4 6 3 5" xfId="34695"/>
    <cellStyle name="Normal 3 4 6 3 5 2" xfId="34696"/>
    <cellStyle name="Normal 3 4 6 3 5 2 2" xfId="34697"/>
    <cellStyle name="Normal 3 4 6 3 5 3" xfId="34698"/>
    <cellStyle name="Normal 3 4 6 3 6" xfId="34699"/>
    <cellStyle name="Normal 3 4 6 3 6 2" xfId="34700"/>
    <cellStyle name="Normal 3 4 6 3 7" xfId="34701"/>
    <cellStyle name="Normal 3 4 6 3 7 2" xfId="34702"/>
    <cellStyle name="Normal 3 4 6 3 8" xfId="34703"/>
    <cellStyle name="Normal 3 4 6 4" xfId="34704"/>
    <cellStyle name="Normal 3 4 6 4 2" xfId="34705"/>
    <cellStyle name="Normal 3 4 6 4 2 2" xfId="34706"/>
    <cellStyle name="Normal 3 4 6 4 2 2 2" xfId="34707"/>
    <cellStyle name="Normal 3 4 6 4 2 2 2 2" xfId="34708"/>
    <cellStyle name="Normal 3 4 6 4 2 2 3" xfId="34709"/>
    <cellStyle name="Normal 3 4 6 4 2 3" xfId="34710"/>
    <cellStyle name="Normal 3 4 6 4 2 3 2" xfId="34711"/>
    <cellStyle name="Normal 3 4 6 4 2 4" xfId="34712"/>
    <cellStyle name="Normal 3 4 6 4 3" xfId="34713"/>
    <cellStyle name="Normal 3 4 6 4 3 2" xfId="34714"/>
    <cellStyle name="Normal 3 4 6 4 3 2 2" xfId="34715"/>
    <cellStyle name="Normal 3 4 6 4 3 3" xfId="34716"/>
    <cellStyle name="Normal 3 4 6 4 4" xfId="34717"/>
    <cellStyle name="Normal 3 4 6 4 4 2" xfId="34718"/>
    <cellStyle name="Normal 3 4 6 4 5" xfId="34719"/>
    <cellStyle name="Normal 3 4 6 5" xfId="34720"/>
    <cellStyle name="Normal 3 4 6 5 2" xfId="34721"/>
    <cellStyle name="Normal 3 4 6 5 2 2" xfId="34722"/>
    <cellStyle name="Normal 3 4 6 5 2 2 2" xfId="34723"/>
    <cellStyle name="Normal 3 4 6 5 2 3" xfId="34724"/>
    <cellStyle name="Normal 3 4 6 5 3" xfId="34725"/>
    <cellStyle name="Normal 3 4 6 5 3 2" xfId="34726"/>
    <cellStyle name="Normal 3 4 6 5 4" xfId="34727"/>
    <cellStyle name="Normal 3 4 6 6" xfId="34728"/>
    <cellStyle name="Normal 3 4 6 6 2" xfId="34729"/>
    <cellStyle name="Normal 3 4 6 6 2 2" xfId="34730"/>
    <cellStyle name="Normal 3 4 6 6 2 2 2" xfId="34731"/>
    <cellStyle name="Normal 3 4 6 6 2 3" xfId="34732"/>
    <cellStyle name="Normal 3 4 6 6 3" xfId="34733"/>
    <cellStyle name="Normal 3 4 6 6 3 2" xfId="34734"/>
    <cellStyle name="Normal 3 4 6 6 4" xfId="34735"/>
    <cellStyle name="Normal 3 4 6 7" xfId="34736"/>
    <cellStyle name="Normal 3 4 6 7 2" xfId="34737"/>
    <cellStyle name="Normal 3 4 6 7 2 2" xfId="34738"/>
    <cellStyle name="Normal 3 4 6 7 3" xfId="34739"/>
    <cellStyle name="Normal 3 4 6 8" xfId="34740"/>
    <cellStyle name="Normal 3 4 6 8 2" xfId="34741"/>
    <cellStyle name="Normal 3 4 6 9" xfId="34742"/>
    <cellStyle name="Normal 3 4 6 9 2" xfId="34743"/>
    <cellStyle name="Normal 3 4 7" xfId="34744"/>
    <cellStyle name="Normal 3 4 7 2" xfId="34745"/>
    <cellStyle name="Normal 3 4 7 2 2" xfId="34746"/>
    <cellStyle name="Normal 3 4 7 2 2 2" xfId="34747"/>
    <cellStyle name="Normal 3 4 7 2 2 2 2" xfId="34748"/>
    <cellStyle name="Normal 3 4 7 2 2 2 2 2" xfId="34749"/>
    <cellStyle name="Normal 3 4 7 2 2 2 2 2 2" xfId="34750"/>
    <cellStyle name="Normal 3 4 7 2 2 2 2 3" xfId="34751"/>
    <cellStyle name="Normal 3 4 7 2 2 2 3" xfId="34752"/>
    <cellStyle name="Normal 3 4 7 2 2 2 3 2" xfId="34753"/>
    <cellStyle name="Normal 3 4 7 2 2 2 4" xfId="34754"/>
    <cellStyle name="Normal 3 4 7 2 2 3" xfId="34755"/>
    <cellStyle name="Normal 3 4 7 2 2 3 2" xfId="34756"/>
    <cellStyle name="Normal 3 4 7 2 2 3 2 2" xfId="34757"/>
    <cellStyle name="Normal 3 4 7 2 2 3 3" xfId="34758"/>
    <cellStyle name="Normal 3 4 7 2 2 4" xfId="34759"/>
    <cellStyle name="Normal 3 4 7 2 2 4 2" xfId="34760"/>
    <cellStyle name="Normal 3 4 7 2 2 5" xfId="34761"/>
    <cellStyle name="Normal 3 4 7 2 3" xfId="34762"/>
    <cellStyle name="Normal 3 4 7 2 3 2" xfId="34763"/>
    <cellStyle name="Normal 3 4 7 2 3 2 2" xfId="34764"/>
    <cellStyle name="Normal 3 4 7 2 3 2 2 2" xfId="34765"/>
    <cellStyle name="Normal 3 4 7 2 3 2 3" xfId="34766"/>
    <cellStyle name="Normal 3 4 7 2 3 3" xfId="34767"/>
    <cellStyle name="Normal 3 4 7 2 3 3 2" xfId="34768"/>
    <cellStyle name="Normal 3 4 7 2 3 4" xfId="34769"/>
    <cellStyle name="Normal 3 4 7 2 4" xfId="34770"/>
    <cellStyle name="Normal 3 4 7 2 4 2" xfId="34771"/>
    <cellStyle name="Normal 3 4 7 2 4 2 2" xfId="34772"/>
    <cellStyle name="Normal 3 4 7 2 4 2 2 2" xfId="34773"/>
    <cellStyle name="Normal 3 4 7 2 4 2 3" xfId="34774"/>
    <cellStyle name="Normal 3 4 7 2 4 3" xfId="34775"/>
    <cellStyle name="Normal 3 4 7 2 4 3 2" xfId="34776"/>
    <cellStyle name="Normal 3 4 7 2 4 4" xfId="34777"/>
    <cellStyle name="Normal 3 4 7 2 5" xfId="34778"/>
    <cellStyle name="Normal 3 4 7 2 5 2" xfId="34779"/>
    <cellStyle name="Normal 3 4 7 2 5 2 2" xfId="34780"/>
    <cellStyle name="Normal 3 4 7 2 5 3" xfId="34781"/>
    <cellStyle name="Normal 3 4 7 2 6" xfId="34782"/>
    <cellStyle name="Normal 3 4 7 2 6 2" xfId="34783"/>
    <cellStyle name="Normal 3 4 7 2 7" xfId="34784"/>
    <cellStyle name="Normal 3 4 7 2 7 2" xfId="34785"/>
    <cellStyle name="Normal 3 4 7 2 8" xfId="34786"/>
    <cellStyle name="Normal 3 4 7 3" xfId="34787"/>
    <cellStyle name="Normal 3 4 7 3 2" xfId="34788"/>
    <cellStyle name="Normal 3 4 7 3 2 2" xfId="34789"/>
    <cellStyle name="Normal 3 4 7 3 2 2 2" xfId="34790"/>
    <cellStyle name="Normal 3 4 7 3 2 2 2 2" xfId="34791"/>
    <cellStyle name="Normal 3 4 7 3 2 2 3" xfId="34792"/>
    <cellStyle name="Normal 3 4 7 3 2 3" xfId="34793"/>
    <cellStyle name="Normal 3 4 7 3 2 3 2" xfId="34794"/>
    <cellStyle name="Normal 3 4 7 3 2 4" xfId="34795"/>
    <cellStyle name="Normal 3 4 7 3 3" xfId="34796"/>
    <cellStyle name="Normal 3 4 7 3 3 2" xfId="34797"/>
    <cellStyle name="Normal 3 4 7 3 3 2 2" xfId="34798"/>
    <cellStyle name="Normal 3 4 7 3 3 3" xfId="34799"/>
    <cellStyle name="Normal 3 4 7 3 4" xfId="34800"/>
    <cellStyle name="Normal 3 4 7 3 4 2" xfId="34801"/>
    <cellStyle name="Normal 3 4 7 3 5" xfId="34802"/>
    <cellStyle name="Normal 3 4 7 4" xfId="34803"/>
    <cellStyle name="Normal 3 4 7 4 2" xfId="34804"/>
    <cellStyle name="Normal 3 4 7 4 2 2" xfId="34805"/>
    <cellStyle name="Normal 3 4 7 4 2 2 2" xfId="34806"/>
    <cellStyle name="Normal 3 4 7 4 2 3" xfId="34807"/>
    <cellStyle name="Normal 3 4 7 4 3" xfId="34808"/>
    <cellStyle name="Normal 3 4 7 4 3 2" xfId="34809"/>
    <cellStyle name="Normal 3 4 7 4 4" xfId="34810"/>
    <cellStyle name="Normal 3 4 7 5" xfId="34811"/>
    <cellStyle name="Normal 3 4 7 5 2" xfId="34812"/>
    <cellStyle name="Normal 3 4 7 5 2 2" xfId="34813"/>
    <cellStyle name="Normal 3 4 7 5 2 2 2" xfId="34814"/>
    <cellStyle name="Normal 3 4 7 5 2 3" xfId="34815"/>
    <cellStyle name="Normal 3 4 7 5 3" xfId="34816"/>
    <cellStyle name="Normal 3 4 7 5 3 2" xfId="34817"/>
    <cellStyle name="Normal 3 4 7 5 4" xfId="34818"/>
    <cellStyle name="Normal 3 4 7 6" xfId="34819"/>
    <cellStyle name="Normal 3 4 7 6 2" xfId="34820"/>
    <cellStyle name="Normal 3 4 7 6 2 2" xfId="34821"/>
    <cellStyle name="Normal 3 4 7 6 3" xfId="34822"/>
    <cellStyle name="Normal 3 4 7 7" xfId="34823"/>
    <cellStyle name="Normal 3 4 7 7 2" xfId="34824"/>
    <cellStyle name="Normal 3 4 7 8" xfId="34825"/>
    <cellStyle name="Normal 3 4 7 8 2" xfId="34826"/>
    <cellStyle name="Normal 3 4 7 9" xfId="34827"/>
    <cellStyle name="Normal 3 4 8" xfId="34828"/>
    <cellStyle name="Normal 3 4 8 2" xfId="34829"/>
    <cellStyle name="Normal 3 4 8 2 2" xfId="34830"/>
    <cellStyle name="Normal 3 4 8 2 2 2" xfId="34831"/>
    <cellStyle name="Normal 3 4 8 2 2 2 2" xfId="34832"/>
    <cellStyle name="Normal 3 4 8 2 2 2 2 2" xfId="34833"/>
    <cellStyle name="Normal 3 4 8 2 2 2 3" xfId="34834"/>
    <cellStyle name="Normal 3 4 8 2 2 3" xfId="34835"/>
    <cellStyle name="Normal 3 4 8 2 2 3 2" xfId="34836"/>
    <cellStyle name="Normal 3 4 8 2 2 4" xfId="34837"/>
    <cellStyle name="Normal 3 4 8 2 3" xfId="34838"/>
    <cellStyle name="Normal 3 4 8 2 3 2" xfId="34839"/>
    <cellStyle name="Normal 3 4 8 2 3 2 2" xfId="34840"/>
    <cellStyle name="Normal 3 4 8 2 3 3" xfId="34841"/>
    <cellStyle name="Normal 3 4 8 2 4" xfId="34842"/>
    <cellStyle name="Normal 3 4 8 2 4 2" xfId="34843"/>
    <cellStyle name="Normal 3 4 8 2 5" xfId="34844"/>
    <cellStyle name="Normal 3 4 8 3" xfId="34845"/>
    <cellStyle name="Normal 3 4 8 3 2" xfId="34846"/>
    <cellStyle name="Normal 3 4 8 3 2 2" xfId="34847"/>
    <cellStyle name="Normal 3 4 8 3 2 2 2" xfId="34848"/>
    <cellStyle name="Normal 3 4 8 3 2 3" xfId="34849"/>
    <cellStyle name="Normal 3 4 8 3 3" xfId="34850"/>
    <cellStyle name="Normal 3 4 8 3 3 2" xfId="34851"/>
    <cellStyle name="Normal 3 4 8 3 4" xfId="34852"/>
    <cellStyle name="Normal 3 4 8 4" xfId="34853"/>
    <cellStyle name="Normal 3 4 8 4 2" xfId="34854"/>
    <cellStyle name="Normal 3 4 8 4 2 2" xfId="34855"/>
    <cellStyle name="Normal 3 4 8 4 2 2 2" xfId="34856"/>
    <cellStyle name="Normal 3 4 8 4 2 3" xfId="34857"/>
    <cellStyle name="Normal 3 4 8 4 3" xfId="34858"/>
    <cellStyle name="Normal 3 4 8 4 3 2" xfId="34859"/>
    <cellStyle name="Normal 3 4 8 4 4" xfId="34860"/>
    <cellStyle name="Normal 3 4 8 5" xfId="34861"/>
    <cellStyle name="Normal 3 4 8 5 2" xfId="34862"/>
    <cellStyle name="Normal 3 4 8 5 2 2" xfId="34863"/>
    <cellStyle name="Normal 3 4 8 5 3" xfId="34864"/>
    <cellStyle name="Normal 3 4 8 6" xfId="34865"/>
    <cellStyle name="Normal 3 4 8 6 2" xfId="34866"/>
    <cellStyle name="Normal 3 4 8 7" xfId="34867"/>
    <cellStyle name="Normal 3 4 8 7 2" xfId="34868"/>
    <cellStyle name="Normal 3 4 8 8" xfId="34869"/>
    <cellStyle name="Normal 3 4 9" xfId="34870"/>
    <cellStyle name="Normal 3 4 9 2" xfId="34871"/>
    <cellStyle name="Normal 3 4 9 2 2" xfId="34872"/>
    <cellStyle name="Normal 3 4 9 2 2 2" xfId="34873"/>
    <cellStyle name="Normal 3 4 9 2 2 2 2" xfId="34874"/>
    <cellStyle name="Normal 3 4 9 2 2 2 2 2" xfId="34875"/>
    <cellStyle name="Normal 3 4 9 2 2 2 3" xfId="34876"/>
    <cellStyle name="Normal 3 4 9 2 2 3" xfId="34877"/>
    <cellStyle name="Normal 3 4 9 2 2 3 2" xfId="34878"/>
    <cellStyle name="Normal 3 4 9 2 2 4" xfId="34879"/>
    <cellStyle name="Normal 3 4 9 2 3" xfId="34880"/>
    <cellStyle name="Normal 3 4 9 2 3 2" xfId="34881"/>
    <cellStyle name="Normal 3 4 9 2 3 2 2" xfId="34882"/>
    <cellStyle name="Normal 3 4 9 2 3 3" xfId="34883"/>
    <cellStyle name="Normal 3 4 9 2 4" xfId="34884"/>
    <cellStyle name="Normal 3 4 9 2 4 2" xfId="34885"/>
    <cellStyle name="Normal 3 4 9 2 5" xfId="34886"/>
    <cellStyle name="Normal 3 4 9 3" xfId="34887"/>
    <cellStyle name="Normal 3 4 9 3 2" xfId="34888"/>
    <cellStyle name="Normal 3 4 9 3 2 2" xfId="34889"/>
    <cellStyle name="Normal 3 4 9 3 2 2 2" xfId="34890"/>
    <cellStyle name="Normal 3 4 9 3 2 3" xfId="34891"/>
    <cellStyle name="Normal 3 4 9 3 3" xfId="34892"/>
    <cellStyle name="Normal 3 4 9 3 3 2" xfId="34893"/>
    <cellStyle name="Normal 3 4 9 3 4" xfId="34894"/>
    <cellStyle name="Normal 3 4 9 4" xfId="34895"/>
    <cellStyle name="Normal 3 4 9 4 2" xfId="34896"/>
    <cellStyle name="Normal 3 4 9 4 2 2" xfId="34897"/>
    <cellStyle name="Normal 3 4 9 4 2 2 2" xfId="34898"/>
    <cellStyle name="Normal 3 4 9 4 2 3" xfId="34899"/>
    <cellStyle name="Normal 3 4 9 4 3" xfId="34900"/>
    <cellStyle name="Normal 3 4 9 4 3 2" xfId="34901"/>
    <cellStyle name="Normal 3 4 9 4 4" xfId="34902"/>
    <cellStyle name="Normal 3 4 9 5" xfId="34903"/>
    <cellStyle name="Normal 3 4 9 5 2" xfId="34904"/>
    <cellStyle name="Normal 3 4 9 5 2 2" xfId="34905"/>
    <cellStyle name="Normal 3 4 9 5 3" xfId="34906"/>
    <cellStyle name="Normal 3 4 9 6" xfId="34907"/>
    <cellStyle name="Normal 3 4 9 6 2" xfId="34908"/>
    <cellStyle name="Normal 3 4 9 7" xfId="34909"/>
    <cellStyle name="Normal 3 4 9 7 2" xfId="34910"/>
    <cellStyle name="Normal 3 4 9 8" xfId="34911"/>
    <cellStyle name="Normal 3 4_Sheet1" xfId="34912"/>
    <cellStyle name="Normal 3 5" xfId="1296"/>
    <cellStyle name="Normal 3 5 10" xfId="34913"/>
    <cellStyle name="Normal 3 5 10 2" xfId="34914"/>
    <cellStyle name="Normal 3 5 10 2 2" xfId="34915"/>
    <cellStyle name="Normal 3 5 10 2 2 2" xfId="34916"/>
    <cellStyle name="Normal 3 5 10 2 2 2 2" xfId="34917"/>
    <cellStyle name="Normal 3 5 10 2 2 2 2 2" xfId="34918"/>
    <cellStyle name="Normal 3 5 10 2 2 2 3" xfId="34919"/>
    <cellStyle name="Normal 3 5 10 2 2 3" xfId="34920"/>
    <cellStyle name="Normal 3 5 10 2 2 3 2" xfId="34921"/>
    <cellStyle name="Normal 3 5 10 2 2 4" xfId="34922"/>
    <cellStyle name="Normal 3 5 10 2 3" xfId="34923"/>
    <cellStyle name="Normal 3 5 10 2 3 2" xfId="34924"/>
    <cellStyle name="Normal 3 5 10 2 3 2 2" xfId="34925"/>
    <cellStyle name="Normal 3 5 10 2 3 3" xfId="34926"/>
    <cellStyle name="Normal 3 5 10 2 4" xfId="34927"/>
    <cellStyle name="Normal 3 5 10 2 4 2" xfId="34928"/>
    <cellStyle name="Normal 3 5 10 2 5" xfId="34929"/>
    <cellStyle name="Normal 3 5 10 3" xfId="34930"/>
    <cellStyle name="Normal 3 5 10 3 2" xfId="34931"/>
    <cellStyle name="Normal 3 5 10 3 2 2" xfId="34932"/>
    <cellStyle name="Normal 3 5 10 3 2 2 2" xfId="34933"/>
    <cellStyle name="Normal 3 5 10 3 2 3" xfId="34934"/>
    <cellStyle name="Normal 3 5 10 3 3" xfId="34935"/>
    <cellStyle name="Normal 3 5 10 3 3 2" xfId="34936"/>
    <cellStyle name="Normal 3 5 10 3 4" xfId="34937"/>
    <cellStyle name="Normal 3 5 10 4" xfId="34938"/>
    <cellStyle name="Normal 3 5 10 4 2" xfId="34939"/>
    <cellStyle name="Normal 3 5 10 4 2 2" xfId="34940"/>
    <cellStyle name="Normal 3 5 10 4 3" xfId="34941"/>
    <cellStyle name="Normal 3 5 10 5" xfId="34942"/>
    <cellStyle name="Normal 3 5 10 5 2" xfId="34943"/>
    <cellStyle name="Normal 3 5 10 6" xfId="34944"/>
    <cellStyle name="Normal 3 5 11" xfId="34945"/>
    <cellStyle name="Normal 3 5 11 2" xfId="34946"/>
    <cellStyle name="Normal 3 5 11 2 2" xfId="34947"/>
    <cellStyle name="Normal 3 5 11 2 2 2" xfId="34948"/>
    <cellStyle name="Normal 3 5 11 2 2 2 2" xfId="34949"/>
    <cellStyle name="Normal 3 5 11 2 2 3" xfId="34950"/>
    <cellStyle name="Normal 3 5 11 2 3" xfId="34951"/>
    <cellStyle name="Normal 3 5 11 2 3 2" xfId="34952"/>
    <cellStyle name="Normal 3 5 11 2 4" xfId="34953"/>
    <cellStyle name="Normal 3 5 11 3" xfId="34954"/>
    <cellStyle name="Normal 3 5 11 3 2" xfId="34955"/>
    <cellStyle name="Normal 3 5 11 3 2 2" xfId="34956"/>
    <cellStyle name="Normal 3 5 11 3 3" xfId="34957"/>
    <cellStyle name="Normal 3 5 11 4" xfId="34958"/>
    <cellStyle name="Normal 3 5 11 4 2" xfId="34959"/>
    <cellStyle name="Normal 3 5 11 5" xfId="34960"/>
    <cellStyle name="Normal 3 5 12" xfId="34961"/>
    <cellStyle name="Normal 3 5 12 2" xfId="34962"/>
    <cellStyle name="Normal 3 5 12 2 2" xfId="34963"/>
    <cellStyle name="Normal 3 5 12 2 2 2" xfId="34964"/>
    <cellStyle name="Normal 3 5 12 2 3" xfId="34965"/>
    <cellStyle name="Normal 3 5 12 3" xfId="34966"/>
    <cellStyle name="Normal 3 5 12 3 2" xfId="34967"/>
    <cellStyle name="Normal 3 5 12 4" xfId="34968"/>
    <cellStyle name="Normal 3 5 13" xfId="34969"/>
    <cellStyle name="Normal 3 5 13 2" xfId="34970"/>
    <cellStyle name="Normal 3 5 13 2 2" xfId="34971"/>
    <cellStyle name="Normal 3 5 13 2 2 2" xfId="34972"/>
    <cellStyle name="Normal 3 5 13 2 3" xfId="34973"/>
    <cellStyle name="Normal 3 5 13 3" xfId="34974"/>
    <cellStyle name="Normal 3 5 13 3 2" xfId="34975"/>
    <cellStyle name="Normal 3 5 13 4" xfId="34976"/>
    <cellStyle name="Normal 3 5 14" xfId="34977"/>
    <cellStyle name="Normal 3 5 14 2" xfId="34978"/>
    <cellStyle name="Normal 3 5 14 2 2" xfId="34979"/>
    <cellStyle name="Normal 3 5 14 2 2 2" xfId="34980"/>
    <cellStyle name="Normal 3 5 14 2 3" xfId="34981"/>
    <cellStyle name="Normal 3 5 14 3" xfId="34982"/>
    <cellStyle name="Normal 3 5 14 3 2" xfId="34983"/>
    <cellStyle name="Normal 3 5 14 4" xfId="34984"/>
    <cellStyle name="Normal 3 5 15" xfId="34985"/>
    <cellStyle name="Normal 3 5 15 2" xfId="34986"/>
    <cellStyle name="Normal 3 5 15 2 2" xfId="34987"/>
    <cellStyle name="Normal 3 5 15 3" xfId="34988"/>
    <cellStyle name="Normal 3 5 16" xfId="34989"/>
    <cellStyle name="Normal 3 5 16 2" xfId="34990"/>
    <cellStyle name="Normal 3 5 17" xfId="34991"/>
    <cellStyle name="Normal 3 5 17 2" xfId="34992"/>
    <cellStyle name="Normal 3 5 18" xfId="34993"/>
    <cellStyle name="Normal 3 5 19" xfId="34994"/>
    <cellStyle name="Normal 3 5 2" xfId="1297"/>
    <cellStyle name="Normal 3 5 2 10" xfId="34995"/>
    <cellStyle name="Normal 3 5 2 10 2" xfId="34996"/>
    <cellStyle name="Normal 3 5 2 10 2 2" xfId="34997"/>
    <cellStyle name="Normal 3 5 2 10 2 2 2" xfId="34998"/>
    <cellStyle name="Normal 3 5 2 10 2 3" xfId="34999"/>
    <cellStyle name="Normal 3 5 2 10 3" xfId="35000"/>
    <cellStyle name="Normal 3 5 2 10 3 2" xfId="35001"/>
    <cellStyle name="Normal 3 5 2 10 4" xfId="35002"/>
    <cellStyle name="Normal 3 5 2 11" xfId="35003"/>
    <cellStyle name="Normal 3 5 2 11 2" xfId="35004"/>
    <cellStyle name="Normal 3 5 2 11 2 2" xfId="35005"/>
    <cellStyle name="Normal 3 5 2 11 2 2 2" xfId="35006"/>
    <cellStyle name="Normal 3 5 2 11 2 3" xfId="35007"/>
    <cellStyle name="Normal 3 5 2 11 3" xfId="35008"/>
    <cellStyle name="Normal 3 5 2 11 3 2" xfId="35009"/>
    <cellStyle name="Normal 3 5 2 11 4" xfId="35010"/>
    <cellStyle name="Normal 3 5 2 12" xfId="35011"/>
    <cellStyle name="Normal 3 5 2 12 2" xfId="35012"/>
    <cellStyle name="Normal 3 5 2 12 2 2" xfId="35013"/>
    <cellStyle name="Normal 3 5 2 12 2 2 2" xfId="35014"/>
    <cellStyle name="Normal 3 5 2 12 2 3" xfId="35015"/>
    <cellStyle name="Normal 3 5 2 12 3" xfId="35016"/>
    <cellStyle name="Normal 3 5 2 12 3 2" xfId="35017"/>
    <cellStyle name="Normal 3 5 2 12 4" xfId="35018"/>
    <cellStyle name="Normal 3 5 2 13" xfId="35019"/>
    <cellStyle name="Normal 3 5 2 13 2" xfId="35020"/>
    <cellStyle name="Normal 3 5 2 13 2 2" xfId="35021"/>
    <cellStyle name="Normal 3 5 2 13 3" xfId="35022"/>
    <cellStyle name="Normal 3 5 2 14" xfId="35023"/>
    <cellStyle name="Normal 3 5 2 14 2" xfId="35024"/>
    <cellStyle name="Normal 3 5 2 15" xfId="35025"/>
    <cellStyle name="Normal 3 5 2 15 2" xfId="35026"/>
    <cellStyle name="Normal 3 5 2 16" xfId="35027"/>
    <cellStyle name="Normal 3 5 2 17" xfId="35028"/>
    <cellStyle name="Normal 3 5 2 2" xfId="1298"/>
    <cellStyle name="Normal 3 5 2 2 10" xfId="35029"/>
    <cellStyle name="Normal 3 5 2 2 11" xfId="35030"/>
    <cellStyle name="Normal 3 5 2 2 2" xfId="1299"/>
    <cellStyle name="Normal 3 5 2 2 2 10" xfId="35031"/>
    <cellStyle name="Normal 3 5 2 2 2 2" xfId="35032"/>
    <cellStyle name="Normal 3 5 2 2 2 2 2" xfId="35033"/>
    <cellStyle name="Normal 3 5 2 2 2 2 2 2" xfId="35034"/>
    <cellStyle name="Normal 3 5 2 2 2 2 2 2 2" xfId="35035"/>
    <cellStyle name="Normal 3 5 2 2 2 2 2 2 2 2" xfId="35036"/>
    <cellStyle name="Normal 3 5 2 2 2 2 2 2 2 2 2" xfId="35037"/>
    <cellStyle name="Normal 3 5 2 2 2 2 2 2 2 3" xfId="35038"/>
    <cellStyle name="Normal 3 5 2 2 2 2 2 2 3" xfId="35039"/>
    <cellStyle name="Normal 3 5 2 2 2 2 2 2 3 2" xfId="35040"/>
    <cellStyle name="Normal 3 5 2 2 2 2 2 2 4" xfId="35041"/>
    <cellStyle name="Normal 3 5 2 2 2 2 2 3" xfId="35042"/>
    <cellStyle name="Normal 3 5 2 2 2 2 2 3 2" xfId="35043"/>
    <cellStyle name="Normal 3 5 2 2 2 2 2 3 2 2" xfId="35044"/>
    <cellStyle name="Normal 3 5 2 2 2 2 2 3 3" xfId="35045"/>
    <cellStyle name="Normal 3 5 2 2 2 2 2 4" xfId="35046"/>
    <cellStyle name="Normal 3 5 2 2 2 2 2 4 2" xfId="35047"/>
    <cellStyle name="Normal 3 5 2 2 2 2 2 5" xfId="35048"/>
    <cellStyle name="Normal 3 5 2 2 2 2 3" xfId="35049"/>
    <cellStyle name="Normal 3 5 2 2 2 2 3 2" xfId="35050"/>
    <cellStyle name="Normal 3 5 2 2 2 2 3 2 2" xfId="35051"/>
    <cellStyle name="Normal 3 5 2 2 2 2 3 2 2 2" xfId="35052"/>
    <cellStyle name="Normal 3 5 2 2 2 2 3 2 3" xfId="35053"/>
    <cellStyle name="Normal 3 5 2 2 2 2 3 3" xfId="35054"/>
    <cellStyle name="Normal 3 5 2 2 2 2 3 3 2" xfId="35055"/>
    <cellStyle name="Normal 3 5 2 2 2 2 3 4" xfId="35056"/>
    <cellStyle name="Normal 3 5 2 2 2 2 4" xfId="35057"/>
    <cellStyle name="Normal 3 5 2 2 2 2 4 2" xfId="35058"/>
    <cellStyle name="Normal 3 5 2 2 2 2 4 2 2" xfId="35059"/>
    <cellStyle name="Normal 3 5 2 2 2 2 4 2 2 2" xfId="35060"/>
    <cellStyle name="Normal 3 5 2 2 2 2 4 2 3" xfId="35061"/>
    <cellStyle name="Normal 3 5 2 2 2 2 4 3" xfId="35062"/>
    <cellStyle name="Normal 3 5 2 2 2 2 4 3 2" xfId="35063"/>
    <cellStyle name="Normal 3 5 2 2 2 2 4 4" xfId="35064"/>
    <cellStyle name="Normal 3 5 2 2 2 2 5" xfId="35065"/>
    <cellStyle name="Normal 3 5 2 2 2 2 5 2" xfId="35066"/>
    <cellStyle name="Normal 3 5 2 2 2 2 5 2 2" xfId="35067"/>
    <cellStyle name="Normal 3 5 2 2 2 2 5 3" xfId="35068"/>
    <cellStyle name="Normal 3 5 2 2 2 2 6" xfId="35069"/>
    <cellStyle name="Normal 3 5 2 2 2 2 6 2" xfId="35070"/>
    <cellStyle name="Normal 3 5 2 2 2 2 7" xfId="35071"/>
    <cellStyle name="Normal 3 5 2 2 2 2 7 2" xfId="35072"/>
    <cellStyle name="Normal 3 5 2 2 2 2 8" xfId="35073"/>
    <cellStyle name="Normal 3 5 2 2 2 2 9" xfId="35074"/>
    <cellStyle name="Normal 3 5 2 2 2 3" xfId="35075"/>
    <cellStyle name="Normal 3 5 2 2 2 3 2" xfId="35076"/>
    <cellStyle name="Normal 3 5 2 2 2 3 2 2" xfId="35077"/>
    <cellStyle name="Normal 3 5 2 2 2 3 2 2 2" xfId="35078"/>
    <cellStyle name="Normal 3 5 2 2 2 3 2 2 2 2" xfId="35079"/>
    <cellStyle name="Normal 3 5 2 2 2 3 2 2 3" xfId="35080"/>
    <cellStyle name="Normal 3 5 2 2 2 3 2 3" xfId="35081"/>
    <cellStyle name="Normal 3 5 2 2 2 3 2 3 2" xfId="35082"/>
    <cellStyle name="Normal 3 5 2 2 2 3 2 4" xfId="35083"/>
    <cellStyle name="Normal 3 5 2 2 2 3 3" xfId="35084"/>
    <cellStyle name="Normal 3 5 2 2 2 3 3 2" xfId="35085"/>
    <cellStyle name="Normal 3 5 2 2 2 3 3 2 2" xfId="35086"/>
    <cellStyle name="Normal 3 5 2 2 2 3 3 3" xfId="35087"/>
    <cellStyle name="Normal 3 5 2 2 2 3 4" xfId="35088"/>
    <cellStyle name="Normal 3 5 2 2 2 3 4 2" xfId="35089"/>
    <cellStyle name="Normal 3 5 2 2 2 3 5" xfId="35090"/>
    <cellStyle name="Normal 3 5 2 2 2 4" xfId="35091"/>
    <cellStyle name="Normal 3 5 2 2 2 4 2" xfId="35092"/>
    <cellStyle name="Normal 3 5 2 2 2 4 2 2" xfId="35093"/>
    <cellStyle name="Normal 3 5 2 2 2 4 2 2 2" xfId="35094"/>
    <cellStyle name="Normal 3 5 2 2 2 4 2 3" xfId="35095"/>
    <cellStyle name="Normal 3 5 2 2 2 4 3" xfId="35096"/>
    <cellStyle name="Normal 3 5 2 2 2 4 3 2" xfId="35097"/>
    <cellStyle name="Normal 3 5 2 2 2 4 4" xfId="35098"/>
    <cellStyle name="Normal 3 5 2 2 2 5" xfId="35099"/>
    <cellStyle name="Normal 3 5 2 2 2 5 2" xfId="35100"/>
    <cellStyle name="Normal 3 5 2 2 2 5 2 2" xfId="35101"/>
    <cellStyle name="Normal 3 5 2 2 2 5 2 2 2" xfId="35102"/>
    <cellStyle name="Normal 3 5 2 2 2 5 2 3" xfId="35103"/>
    <cellStyle name="Normal 3 5 2 2 2 5 3" xfId="35104"/>
    <cellStyle name="Normal 3 5 2 2 2 5 3 2" xfId="35105"/>
    <cellStyle name="Normal 3 5 2 2 2 5 4" xfId="35106"/>
    <cellStyle name="Normal 3 5 2 2 2 6" xfId="35107"/>
    <cellStyle name="Normal 3 5 2 2 2 6 2" xfId="35108"/>
    <cellStyle name="Normal 3 5 2 2 2 6 2 2" xfId="35109"/>
    <cellStyle name="Normal 3 5 2 2 2 6 3" xfId="35110"/>
    <cellStyle name="Normal 3 5 2 2 2 7" xfId="35111"/>
    <cellStyle name="Normal 3 5 2 2 2 7 2" xfId="35112"/>
    <cellStyle name="Normal 3 5 2 2 2 8" xfId="35113"/>
    <cellStyle name="Normal 3 5 2 2 2 8 2" xfId="35114"/>
    <cellStyle name="Normal 3 5 2 2 2 9" xfId="35115"/>
    <cellStyle name="Normal 3 5 2 2 3" xfId="35116"/>
    <cellStyle name="Normal 3 5 2 2 3 2" xfId="35117"/>
    <cellStyle name="Normal 3 5 2 2 3 2 2" xfId="35118"/>
    <cellStyle name="Normal 3 5 2 2 3 2 2 2" xfId="35119"/>
    <cellStyle name="Normal 3 5 2 2 3 2 2 2 2" xfId="35120"/>
    <cellStyle name="Normal 3 5 2 2 3 2 2 2 2 2" xfId="35121"/>
    <cellStyle name="Normal 3 5 2 2 3 2 2 2 3" xfId="35122"/>
    <cellStyle name="Normal 3 5 2 2 3 2 2 3" xfId="35123"/>
    <cellStyle name="Normal 3 5 2 2 3 2 2 3 2" xfId="35124"/>
    <cellStyle name="Normal 3 5 2 2 3 2 2 4" xfId="35125"/>
    <cellStyle name="Normal 3 5 2 2 3 2 3" xfId="35126"/>
    <cellStyle name="Normal 3 5 2 2 3 2 3 2" xfId="35127"/>
    <cellStyle name="Normal 3 5 2 2 3 2 3 2 2" xfId="35128"/>
    <cellStyle name="Normal 3 5 2 2 3 2 3 3" xfId="35129"/>
    <cellStyle name="Normal 3 5 2 2 3 2 4" xfId="35130"/>
    <cellStyle name="Normal 3 5 2 2 3 2 4 2" xfId="35131"/>
    <cellStyle name="Normal 3 5 2 2 3 2 5" xfId="35132"/>
    <cellStyle name="Normal 3 5 2 2 3 2 6" xfId="35133"/>
    <cellStyle name="Normal 3 5 2 2 3 3" xfId="35134"/>
    <cellStyle name="Normal 3 5 2 2 3 3 2" xfId="35135"/>
    <cellStyle name="Normal 3 5 2 2 3 3 2 2" xfId="35136"/>
    <cellStyle name="Normal 3 5 2 2 3 3 2 2 2" xfId="35137"/>
    <cellStyle name="Normal 3 5 2 2 3 3 2 3" xfId="35138"/>
    <cellStyle name="Normal 3 5 2 2 3 3 3" xfId="35139"/>
    <cellStyle name="Normal 3 5 2 2 3 3 3 2" xfId="35140"/>
    <cellStyle name="Normal 3 5 2 2 3 3 4" xfId="35141"/>
    <cellStyle name="Normal 3 5 2 2 3 4" xfId="35142"/>
    <cellStyle name="Normal 3 5 2 2 3 4 2" xfId="35143"/>
    <cellStyle name="Normal 3 5 2 2 3 4 2 2" xfId="35144"/>
    <cellStyle name="Normal 3 5 2 2 3 4 2 2 2" xfId="35145"/>
    <cellStyle name="Normal 3 5 2 2 3 4 2 3" xfId="35146"/>
    <cellStyle name="Normal 3 5 2 2 3 4 3" xfId="35147"/>
    <cellStyle name="Normal 3 5 2 2 3 4 3 2" xfId="35148"/>
    <cellStyle name="Normal 3 5 2 2 3 4 4" xfId="35149"/>
    <cellStyle name="Normal 3 5 2 2 3 5" xfId="35150"/>
    <cellStyle name="Normal 3 5 2 2 3 5 2" xfId="35151"/>
    <cellStyle name="Normal 3 5 2 2 3 5 2 2" xfId="35152"/>
    <cellStyle name="Normal 3 5 2 2 3 5 3" xfId="35153"/>
    <cellStyle name="Normal 3 5 2 2 3 6" xfId="35154"/>
    <cellStyle name="Normal 3 5 2 2 3 6 2" xfId="35155"/>
    <cellStyle name="Normal 3 5 2 2 3 7" xfId="35156"/>
    <cellStyle name="Normal 3 5 2 2 3 7 2" xfId="35157"/>
    <cellStyle name="Normal 3 5 2 2 3 8" xfId="35158"/>
    <cellStyle name="Normal 3 5 2 2 3 9" xfId="35159"/>
    <cellStyle name="Normal 3 5 2 2 4" xfId="35160"/>
    <cellStyle name="Normal 3 5 2 2 4 2" xfId="35161"/>
    <cellStyle name="Normal 3 5 2 2 4 2 2" xfId="35162"/>
    <cellStyle name="Normal 3 5 2 2 4 2 2 2" xfId="35163"/>
    <cellStyle name="Normal 3 5 2 2 4 2 2 2 2" xfId="35164"/>
    <cellStyle name="Normal 3 5 2 2 4 2 2 3" xfId="35165"/>
    <cellStyle name="Normal 3 5 2 2 4 2 3" xfId="35166"/>
    <cellStyle name="Normal 3 5 2 2 4 2 3 2" xfId="35167"/>
    <cellStyle name="Normal 3 5 2 2 4 2 4" xfId="35168"/>
    <cellStyle name="Normal 3 5 2 2 4 3" xfId="35169"/>
    <cellStyle name="Normal 3 5 2 2 4 3 2" xfId="35170"/>
    <cellStyle name="Normal 3 5 2 2 4 3 2 2" xfId="35171"/>
    <cellStyle name="Normal 3 5 2 2 4 3 3" xfId="35172"/>
    <cellStyle name="Normal 3 5 2 2 4 4" xfId="35173"/>
    <cellStyle name="Normal 3 5 2 2 4 4 2" xfId="35174"/>
    <cellStyle name="Normal 3 5 2 2 4 5" xfId="35175"/>
    <cellStyle name="Normal 3 5 2 2 4 6" xfId="35176"/>
    <cellStyle name="Normal 3 5 2 2 5" xfId="35177"/>
    <cellStyle name="Normal 3 5 2 2 5 2" xfId="35178"/>
    <cellStyle name="Normal 3 5 2 2 5 2 2" xfId="35179"/>
    <cellStyle name="Normal 3 5 2 2 5 2 2 2" xfId="35180"/>
    <cellStyle name="Normal 3 5 2 2 5 2 3" xfId="35181"/>
    <cellStyle name="Normal 3 5 2 2 5 3" xfId="35182"/>
    <cellStyle name="Normal 3 5 2 2 5 3 2" xfId="35183"/>
    <cellStyle name="Normal 3 5 2 2 5 4" xfId="35184"/>
    <cellStyle name="Normal 3 5 2 2 6" xfId="35185"/>
    <cellStyle name="Normal 3 5 2 2 6 2" xfId="35186"/>
    <cellStyle name="Normal 3 5 2 2 6 2 2" xfId="35187"/>
    <cellStyle name="Normal 3 5 2 2 6 2 2 2" xfId="35188"/>
    <cellStyle name="Normal 3 5 2 2 6 2 3" xfId="35189"/>
    <cellStyle name="Normal 3 5 2 2 6 3" xfId="35190"/>
    <cellStyle name="Normal 3 5 2 2 6 3 2" xfId="35191"/>
    <cellStyle name="Normal 3 5 2 2 6 4" xfId="35192"/>
    <cellStyle name="Normal 3 5 2 2 7" xfId="35193"/>
    <cellStyle name="Normal 3 5 2 2 7 2" xfId="35194"/>
    <cellStyle name="Normal 3 5 2 2 7 2 2" xfId="35195"/>
    <cellStyle name="Normal 3 5 2 2 7 3" xfId="35196"/>
    <cellStyle name="Normal 3 5 2 2 8" xfId="35197"/>
    <cellStyle name="Normal 3 5 2 2 8 2" xfId="35198"/>
    <cellStyle name="Normal 3 5 2 2 9" xfId="35199"/>
    <cellStyle name="Normal 3 5 2 2 9 2" xfId="35200"/>
    <cellStyle name="Normal 3 5 2 2_T-straight with PEDs adjustor" xfId="35201"/>
    <cellStyle name="Normal 3 5 2 3" xfId="1300"/>
    <cellStyle name="Normal 3 5 2 3 10" xfId="35202"/>
    <cellStyle name="Normal 3 5 2 3 11" xfId="35203"/>
    <cellStyle name="Normal 3 5 2 3 2" xfId="35204"/>
    <cellStyle name="Normal 3 5 2 3 2 10" xfId="35205"/>
    <cellStyle name="Normal 3 5 2 3 2 2" xfId="35206"/>
    <cellStyle name="Normal 3 5 2 3 2 2 2" xfId="35207"/>
    <cellStyle name="Normal 3 5 2 3 2 2 2 2" xfId="35208"/>
    <cellStyle name="Normal 3 5 2 3 2 2 2 2 2" xfId="35209"/>
    <cellStyle name="Normal 3 5 2 3 2 2 2 2 2 2" xfId="35210"/>
    <cellStyle name="Normal 3 5 2 3 2 2 2 2 2 2 2" xfId="35211"/>
    <cellStyle name="Normal 3 5 2 3 2 2 2 2 2 3" xfId="35212"/>
    <cellStyle name="Normal 3 5 2 3 2 2 2 2 3" xfId="35213"/>
    <cellStyle name="Normal 3 5 2 3 2 2 2 2 3 2" xfId="35214"/>
    <cellStyle name="Normal 3 5 2 3 2 2 2 2 4" xfId="35215"/>
    <cellStyle name="Normal 3 5 2 3 2 2 2 3" xfId="35216"/>
    <cellStyle name="Normal 3 5 2 3 2 2 2 3 2" xfId="35217"/>
    <cellStyle name="Normal 3 5 2 3 2 2 2 3 2 2" xfId="35218"/>
    <cellStyle name="Normal 3 5 2 3 2 2 2 3 3" xfId="35219"/>
    <cellStyle name="Normal 3 5 2 3 2 2 2 4" xfId="35220"/>
    <cellStyle name="Normal 3 5 2 3 2 2 2 4 2" xfId="35221"/>
    <cellStyle name="Normal 3 5 2 3 2 2 2 5" xfId="35222"/>
    <cellStyle name="Normal 3 5 2 3 2 2 3" xfId="35223"/>
    <cellStyle name="Normal 3 5 2 3 2 2 3 2" xfId="35224"/>
    <cellStyle name="Normal 3 5 2 3 2 2 3 2 2" xfId="35225"/>
    <cellStyle name="Normal 3 5 2 3 2 2 3 2 2 2" xfId="35226"/>
    <cellStyle name="Normal 3 5 2 3 2 2 3 2 3" xfId="35227"/>
    <cellStyle name="Normal 3 5 2 3 2 2 3 3" xfId="35228"/>
    <cellStyle name="Normal 3 5 2 3 2 2 3 3 2" xfId="35229"/>
    <cellStyle name="Normal 3 5 2 3 2 2 3 4" xfId="35230"/>
    <cellStyle name="Normal 3 5 2 3 2 2 4" xfId="35231"/>
    <cellStyle name="Normal 3 5 2 3 2 2 4 2" xfId="35232"/>
    <cellStyle name="Normal 3 5 2 3 2 2 4 2 2" xfId="35233"/>
    <cellStyle name="Normal 3 5 2 3 2 2 4 2 2 2" xfId="35234"/>
    <cellStyle name="Normal 3 5 2 3 2 2 4 2 3" xfId="35235"/>
    <cellStyle name="Normal 3 5 2 3 2 2 4 3" xfId="35236"/>
    <cellStyle name="Normal 3 5 2 3 2 2 4 3 2" xfId="35237"/>
    <cellStyle name="Normal 3 5 2 3 2 2 4 4" xfId="35238"/>
    <cellStyle name="Normal 3 5 2 3 2 2 5" xfId="35239"/>
    <cellStyle name="Normal 3 5 2 3 2 2 5 2" xfId="35240"/>
    <cellStyle name="Normal 3 5 2 3 2 2 5 2 2" xfId="35241"/>
    <cellStyle name="Normal 3 5 2 3 2 2 5 3" xfId="35242"/>
    <cellStyle name="Normal 3 5 2 3 2 2 6" xfId="35243"/>
    <cellStyle name="Normal 3 5 2 3 2 2 6 2" xfId="35244"/>
    <cellStyle name="Normal 3 5 2 3 2 2 7" xfId="35245"/>
    <cellStyle name="Normal 3 5 2 3 2 2 7 2" xfId="35246"/>
    <cellStyle name="Normal 3 5 2 3 2 2 8" xfId="35247"/>
    <cellStyle name="Normal 3 5 2 3 2 3" xfId="35248"/>
    <cellStyle name="Normal 3 5 2 3 2 3 2" xfId="35249"/>
    <cellStyle name="Normal 3 5 2 3 2 3 2 2" xfId="35250"/>
    <cellStyle name="Normal 3 5 2 3 2 3 2 2 2" xfId="35251"/>
    <cellStyle name="Normal 3 5 2 3 2 3 2 2 2 2" xfId="35252"/>
    <cellStyle name="Normal 3 5 2 3 2 3 2 2 3" xfId="35253"/>
    <cellStyle name="Normal 3 5 2 3 2 3 2 3" xfId="35254"/>
    <cellStyle name="Normal 3 5 2 3 2 3 2 3 2" xfId="35255"/>
    <cellStyle name="Normal 3 5 2 3 2 3 2 4" xfId="35256"/>
    <cellStyle name="Normal 3 5 2 3 2 3 3" xfId="35257"/>
    <cellStyle name="Normal 3 5 2 3 2 3 3 2" xfId="35258"/>
    <cellStyle name="Normal 3 5 2 3 2 3 3 2 2" xfId="35259"/>
    <cellStyle name="Normal 3 5 2 3 2 3 3 3" xfId="35260"/>
    <cellStyle name="Normal 3 5 2 3 2 3 4" xfId="35261"/>
    <cellStyle name="Normal 3 5 2 3 2 3 4 2" xfId="35262"/>
    <cellStyle name="Normal 3 5 2 3 2 3 5" xfId="35263"/>
    <cellStyle name="Normal 3 5 2 3 2 4" xfId="35264"/>
    <cellStyle name="Normal 3 5 2 3 2 4 2" xfId="35265"/>
    <cellStyle name="Normal 3 5 2 3 2 4 2 2" xfId="35266"/>
    <cellStyle name="Normal 3 5 2 3 2 4 2 2 2" xfId="35267"/>
    <cellStyle name="Normal 3 5 2 3 2 4 2 3" xfId="35268"/>
    <cellStyle name="Normal 3 5 2 3 2 4 3" xfId="35269"/>
    <cellStyle name="Normal 3 5 2 3 2 4 3 2" xfId="35270"/>
    <cellStyle name="Normal 3 5 2 3 2 4 4" xfId="35271"/>
    <cellStyle name="Normal 3 5 2 3 2 5" xfId="35272"/>
    <cellStyle name="Normal 3 5 2 3 2 5 2" xfId="35273"/>
    <cellStyle name="Normal 3 5 2 3 2 5 2 2" xfId="35274"/>
    <cellStyle name="Normal 3 5 2 3 2 5 2 2 2" xfId="35275"/>
    <cellStyle name="Normal 3 5 2 3 2 5 2 3" xfId="35276"/>
    <cellStyle name="Normal 3 5 2 3 2 5 3" xfId="35277"/>
    <cellStyle name="Normal 3 5 2 3 2 5 3 2" xfId="35278"/>
    <cellStyle name="Normal 3 5 2 3 2 5 4" xfId="35279"/>
    <cellStyle name="Normal 3 5 2 3 2 6" xfId="35280"/>
    <cellStyle name="Normal 3 5 2 3 2 6 2" xfId="35281"/>
    <cellStyle name="Normal 3 5 2 3 2 6 2 2" xfId="35282"/>
    <cellStyle name="Normal 3 5 2 3 2 6 3" xfId="35283"/>
    <cellStyle name="Normal 3 5 2 3 2 7" xfId="35284"/>
    <cellStyle name="Normal 3 5 2 3 2 7 2" xfId="35285"/>
    <cellStyle name="Normal 3 5 2 3 2 8" xfId="35286"/>
    <cellStyle name="Normal 3 5 2 3 2 8 2" xfId="35287"/>
    <cellStyle name="Normal 3 5 2 3 2 9" xfId="35288"/>
    <cellStyle name="Normal 3 5 2 3 3" xfId="35289"/>
    <cellStyle name="Normal 3 5 2 3 3 2" xfId="35290"/>
    <cellStyle name="Normal 3 5 2 3 3 2 2" xfId="35291"/>
    <cellStyle name="Normal 3 5 2 3 3 2 2 2" xfId="35292"/>
    <cellStyle name="Normal 3 5 2 3 3 2 2 2 2" xfId="35293"/>
    <cellStyle name="Normal 3 5 2 3 3 2 2 2 2 2" xfId="35294"/>
    <cellStyle name="Normal 3 5 2 3 3 2 2 2 3" xfId="35295"/>
    <cellStyle name="Normal 3 5 2 3 3 2 2 3" xfId="35296"/>
    <cellStyle name="Normal 3 5 2 3 3 2 2 3 2" xfId="35297"/>
    <cellStyle name="Normal 3 5 2 3 3 2 2 4" xfId="35298"/>
    <cellStyle name="Normal 3 5 2 3 3 2 3" xfId="35299"/>
    <cellStyle name="Normal 3 5 2 3 3 2 3 2" xfId="35300"/>
    <cellStyle name="Normal 3 5 2 3 3 2 3 2 2" xfId="35301"/>
    <cellStyle name="Normal 3 5 2 3 3 2 3 3" xfId="35302"/>
    <cellStyle name="Normal 3 5 2 3 3 2 4" xfId="35303"/>
    <cellStyle name="Normal 3 5 2 3 3 2 4 2" xfId="35304"/>
    <cellStyle name="Normal 3 5 2 3 3 2 5" xfId="35305"/>
    <cellStyle name="Normal 3 5 2 3 3 3" xfId="35306"/>
    <cellStyle name="Normal 3 5 2 3 3 3 2" xfId="35307"/>
    <cellStyle name="Normal 3 5 2 3 3 3 2 2" xfId="35308"/>
    <cellStyle name="Normal 3 5 2 3 3 3 2 2 2" xfId="35309"/>
    <cellStyle name="Normal 3 5 2 3 3 3 2 3" xfId="35310"/>
    <cellStyle name="Normal 3 5 2 3 3 3 3" xfId="35311"/>
    <cellStyle name="Normal 3 5 2 3 3 3 3 2" xfId="35312"/>
    <cellStyle name="Normal 3 5 2 3 3 3 4" xfId="35313"/>
    <cellStyle name="Normal 3 5 2 3 3 4" xfId="35314"/>
    <cellStyle name="Normal 3 5 2 3 3 4 2" xfId="35315"/>
    <cellStyle name="Normal 3 5 2 3 3 4 2 2" xfId="35316"/>
    <cellStyle name="Normal 3 5 2 3 3 4 2 2 2" xfId="35317"/>
    <cellStyle name="Normal 3 5 2 3 3 4 2 3" xfId="35318"/>
    <cellStyle name="Normal 3 5 2 3 3 4 3" xfId="35319"/>
    <cellStyle name="Normal 3 5 2 3 3 4 3 2" xfId="35320"/>
    <cellStyle name="Normal 3 5 2 3 3 4 4" xfId="35321"/>
    <cellStyle name="Normal 3 5 2 3 3 5" xfId="35322"/>
    <cellStyle name="Normal 3 5 2 3 3 5 2" xfId="35323"/>
    <cellStyle name="Normal 3 5 2 3 3 5 2 2" xfId="35324"/>
    <cellStyle name="Normal 3 5 2 3 3 5 3" xfId="35325"/>
    <cellStyle name="Normal 3 5 2 3 3 6" xfId="35326"/>
    <cellStyle name="Normal 3 5 2 3 3 6 2" xfId="35327"/>
    <cellStyle name="Normal 3 5 2 3 3 7" xfId="35328"/>
    <cellStyle name="Normal 3 5 2 3 3 7 2" xfId="35329"/>
    <cellStyle name="Normal 3 5 2 3 3 8" xfId="35330"/>
    <cellStyle name="Normal 3 5 2 3 4" xfId="35331"/>
    <cellStyle name="Normal 3 5 2 3 4 2" xfId="35332"/>
    <cellStyle name="Normal 3 5 2 3 4 2 2" xfId="35333"/>
    <cellStyle name="Normal 3 5 2 3 4 2 2 2" xfId="35334"/>
    <cellStyle name="Normal 3 5 2 3 4 2 2 2 2" xfId="35335"/>
    <cellStyle name="Normal 3 5 2 3 4 2 2 3" xfId="35336"/>
    <cellStyle name="Normal 3 5 2 3 4 2 3" xfId="35337"/>
    <cellStyle name="Normal 3 5 2 3 4 2 3 2" xfId="35338"/>
    <cellStyle name="Normal 3 5 2 3 4 2 4" xfId="35339"/>
    <cellStyle name="Normal 3 5 2 3 4 3" xfId="35340"/>
    <cellStyle name="Normal 3 5 2 3 4 3 2" xfId="35341"/>
    <cellStyle name="Normal 3 5 2 3 4 3 2 2" xfId="35342"/>
    <cellStyle name="Normal 3 5 2 3 4 3 3" xfId="35343"/>
    <cellStyle name="Normal 3 5 2 3 4 4" xfId="35344"/>
    <cellStyle name="Normal 3 5 2 3 4 4 2" xfId="35345"/>
    <cellStyle name="Normal 3 5 2 3 4 5" xfId="35346"/>
    <cellStyle name="Normal 3 5 2 3 5" xfId="35347"/>
    <cellStyle name="Normal 3 5 2 3 5 2" xfId="35348"/>
    <cellStyle name="Normal 3 5 2 3 5 2 2" xfId="35349"/>
    <cellStyle name="Normal 3 5 2 3 5 2 2 2" xfId="35350"/>
    <cellStyle name="Normal 3 5 2 3 5 2 3" xfId="35351"/>
    <cellStyle name="Normal 3 5 2 3 5 3" xfId="35352"/>
    <cellStyle name="Normal 3 5 2 3 5 3 2" xfId="35353"/>
    <cellStyle name="Normal 3 5 2 3 5 4" xfId="35354"/>
    <cellStyle name="Normal 3 5 2 3 6" xfId="35355"/>
    <cellStyle name="Normal 3 5 2 3 6 2" xfId="35356"/>
    <cellStyle name="Normal 3 5 2 3 6 2 2" xfId="35357"/>
    <cellStyle name="Normal 3 5 2 3 6 2 2 2" xfId="35358"/>
    <cellStyle name="Normal 3 5 2 3 6 2 3" xfId="35359"/>
    <cellStyle name="Normal 3 5 2 3 6 3" xfId="35360"/>
    <cellStyle name="Normal 3 5 2 3 6 3 2" xfId="35361"/>
    <cellStyle name="Normal 3 5 2 3 6 4" xfId="35362"/>
    <cellStyle name="Normal 3 5 2 3 7" xfId="35363"/>
    <cellStyle name="Normal 3 5 2 3 7 2" xfId="35364"/>
    <cellStyle name="Normal 3 5 2 3 7 2 2" xfId="35365"/>
    <cellStyle name="Normal 3 5 2 3 7 3" xfId="35366"/>
    <cellStyle name="Normal 3 5 2 3 8" xfId="35367"/>
    <cellStyle name="Normal 3 5 2 3 8 2" xfId="35368"/>
    <cellStyle name="Normal 3 5 2 3 9" xfId="35369"/>
    <cellStyle name="Normal 3 5 2 3 9 2" xfId="35370"/>
    <cellStyle name="Normal 3 5 2 4" xfId="35371"/>
    <cellStyle name="Normal 3 5 2 4 10" xfId="35372"/>
    <cellStyle name="Normal 3 5 2 4 11" xfId="35373"/>
    <cellStyle name="Normal 3 5 2 4 2" xfId="35374"/>
    <cellStyle name="Normal 3 5 2 4 2 10" xfId="35375"/>
    <cellStyle name="Normal 3 5 2 4 2 2" xfId="35376"/>
    <cellStyle name="Normal 3 5 2 4 2 2 2" xfId="35377"/>
    <cellStyle name="Normal 3 5 2 4 2 2 2 2" xfId="35378"/>
    <cellStyle name="Normal 3 5 2 4 2 2 2 2 2" xfId="35379"/>
    <cellStyle name="Normal 3 5 2 4 2 2 2 2 2 2" xfId="35380"/>
    <cellStyle name="Normal 3 5 2 4 2 2 2 2 2 2 2" xfId="35381"/>
    <cellStyle name="Normal 3 5 2 4 2 2 2 2 2 3" xfId="35382"/>
    <cellStyle name="Normal 3 5 2 4 2 2 2 2 3" xfId="35383"/>
    <cellStyle name="Normal 3 5 2 4 2 2 2 2 3 2" xfId="35384"/>
    <cellStyle name="Normal 3 5 2 4 2 2 2 2 4" xfId="35385"/>
    <cellStyle name="Normal 3 5 2 4 2 2 2 3" xfId="35386"/>
    <cellStyle name="Normal 3 5 2 4 2 2 2 3 2" xfId="35387"/>
    <cellStyle name="Normal 3 5 2 4 2 2 2 3 2 2" xfId="35388"/>
    <cellStyle name="Normal 3 5 2 4 2 2 2 3 3" xfId="35389"/>
    <cellStyle name="Normal 3 5 2 4 2 2 2 4" xfId="35390"/>
    <cellStyle name="Normal 3 5 2 4 2 2 2 4 2" xfId="35391"/>
    <cellStyle name="Normal 3 5 2 4 2 2 2 5" xfId="35392"/>
    <cellStyle name="Normal 3 5 2 4 2 2 3" xfId="35393"/>
    <cellStyle name="Normal 3 5 2 4 2 2 3 2" xfId="35394"/>
    <cellStyle name="Normal 3 5 2 4 2 2 3 2 2" xfId="35395"/>
    <cellStyle name="Normal 3 5 2 4 2 2 3 2 2 2" xfId="35396"/>
    <cellStyle name="Normal 3 5 2 4 2 2 3 2 3" xfId="35397"/>
    <cellStyle name="Normal 3 5 2 4 2 2 3 3" xfId="35398"/>
    <cellStyle name="Normal 3 5 2 4 2 2 3 3 2" xfId="35399"/>
    <cellStyle name="Normal 3 5 2 4 2 2 3 4" xfId="35400"/>
    <cellStyle name="Normal 3 5 2 4 2 2 4" xfId="35401"/>
    <cellStyle name="Normal 3 5 2 4 2 2 4 2" xfId="35402"/>
    <cellStyle name="Normal 3 5 2 4 2 2 4 2 2" xfId="35403"/>
    <cellStyle name="Normal 3 5 2 4 2 2 4 2 2 2" xfId="35404"/>
    <cellStyle name="Normal 3 5 2 4 2 2 4 2 3" xfId="35405"/>
    <cellStyle name="Normal 3 5 2 4 2 2 4 3" xfId="35406"/>
    <cellStyle name="Normal 3 5 2 4 2 2 4 3 2" xfId="35407"/>
    <cellStyle name="Normal 3 5 2 4 2 2 4 4" xfId="35408"/>
    <cellStyle name="Normal 3 5 2 4 2 2 5" xfId="35409"/>
    <cellStyle name="Normal 3 5 2 4 2 2 5 2" xfId="35410"/>
    <cellStyle name="Normal 3 5 2 4 2 2 5 2 2" xfId="35411"/>
    <cellStyle name="Normal 3 5 2 4 2 2 5 3" xfId="35412"/>
    <cellStyle name="Normal 3 5 2 4 2 2 6" xfId="35413"/>
    <cellStyle name="Normal 3 5 2 4 2 2 6 2" xfId="35414"/>
    <cellStyle name="Normal 3 5 2 4 2 2 7" xfId="35415"/>
    <cellStyle name="Normal 3 5 2 4 2 2 7 2" xfId="35416"/>
    <cellStyle name="Normal 3 5 2 4 2 2 8" xfId="35417"/>
    <cellStyle name="Normal 3 5 2 4 2 3" xfId="35418"/>
    <cellStyle name="Normal 3 5 2 4 2 3 2" xfId="35419"/>
    <cellStyle name="Normal 3 5 2 4 2 3 2 2" xfId="35420"/>
    <cellStyle name="Normal 3 5 2 4 2 3 2 2 2" xfId="35421"/>
    <cellStyle name="Normal 3 5 2 4 2 3 2 2 2 2" xfId="35422"/>
    <cellStyle name="Normal 3 5 2 4 2 3 2 2 3" xfId="35423"/>
    <cellStyle name="Normal 3 5 2 4 2 3 2 3" xfId="35424"/>
    <cellStyle name="Normal 3 5 2 4 2 3 2 3 2" xfId="35425"/>
    <cellStyle name="Normal 3 5 2 4 2 3 2 4" xfId="35426"/>
    <cellStyle name="Normal 3 5 2 4 2 3 3" xfId="35427"/>
    <cellStyle name="Normal 3 5 2 4 2 3 3 2" xfId="35428"/>
    <cellStyle name="Normal 3 5 2 4 2 3 3 2 2" xfId="35429"/>
    <cellStyle name="Normal 3 5 2 4 2 3 3 3" xfId="35430"/>
    <cellStyle name="Normal 3 5 2 4 2 3 4" xfId="35431"/>
    <cellStyle name="Normal 3 5 2 4 2 3 4 2" xfId="35432"/>
    <cellStyle name="Normal 3 5 2 4 2 3 5" xfId="35433"/>
    <cellStyle name="Normal 3 5 2 4 2 4" xfId="35434"/>
    <cellStyle name="Normal 3 5 2 4 2 4 2" xfId="35435"/>
    <cellStyle name="Normal 3 5 2 4 2 4 2 2" xfId="35436"/>
    <cellStyle name="Normal 3 5 2 4 2 4 2 2 2" xfId="35437"/>
    <cellStyle name="Normal 3 5 2 4 2 4 2 3" xfId="35438"/>
    <cellStyle name="Normal 3 5 2 4 2 4 3" xfId="35439"/>
    <cellStyle name="Normal 3 5 2 4 2 4 3 2" xfId="35440"/>
    <cellStyle name="Normal 3 5 2 4 2 4 4" xfId="35441"/>
    <cellStyle name="Normal 3 5 2 4 2 5" xfId="35442"/>
    <cellStyle name="Normal 3 5 2 4 2 5 2" xfId="35443"/>
    <cellStyle name="Normal 3 5 2 4 2 5 2 2" xfId="35444"/>
    <cellStyle name="Normal 3 5 2 4 2 5 2 2 2" xfId="35445"/>
    <cellStyle name="Normal 3 5 2 4 2 5 2 3" xfId="35446"/>
    <cellStyle name="Normal 3 5 2 4 2 5 3" xfId="35447"/>
    <cellStyle name="Normal 3 5 2 4 2 5 3 2" xfId="35448"/>
    <cellStyle name="Normal 3 5 2 4 2 5 4" xfId="35449"/>
    <cellStyle name="Normal 3 5 2 4 2 6" xfId="35450"/>
    <cellStyle name="Normal 3 5 2 4 2 6 2" xfId="35451"/>
    <cellStyle name="Normal 3 5 2 4 2 6 2 2" xfId="35452"/>
    <cellStyle name="Normal 3 5 2 4 2 6 3" xfId="35453"/>
    <cellStyle name="Normal 3 5 2 4 2 7" xfId="35454"/>
    <cellStyle name="Normal 3 5 2 4 2 7 2" xfId="35455"/>
    <cellStyle name="Normal 3 5 2 4 2 8" xfId="35456"/>
    <cellStyle name="Normal 3 5 2 4 2 8 2" xfId="35457"/>
    <cellStyle name="Normal 3 5 2 4 2 9" xfId="35458"/>
    <cellStyle name="Normal 3 5 2 4 3" xfId="35459"/>
    <cellStyle name="Normal 3 5 2 4 3 2" xfId="35460"/>
    <cellStyle name="Normal 3 5 2 4 3 2 2" xfId="35461"/>
    <cellStyle name="Normal 3 5 2 4 3 2 2 2" xfId="35462"/>
    <cellStyle name="Normal 3 5 2 4 3 2 2 2 2" xfId="35463"/>
    <cellStyle name="Normal 3 5 2 4 3 2 2 2 2 2" xfId="35464"/>
    <cellStyle name="Normal 3 5 2 4 3 2 2 2 3" xfId="35465"/>
    <cellStyle name="Normal 3 5 2 4 3 2 2 3" xfId="35466"/>
    <cellStyle name="Normal 3 5 2 4 3 2 2 3 2" xfId="35467"/>
    <cellStyle name="Normal 3 5 2 4 3 2 2 4" xfId="35468"/>
    <cellStyle name="Normal 3 5 2 4 3 2 3" xfId="35469"/>
    <cellStyle name="Normal 3 5 2 4 3 2 3 2" xfId="35470"/>
    <cellStyle name="Normal 3 5 2 4 3 2 3 2 2" xfId="35471"/>
    <cellStyle name="Normal 3 5 2 4 3 2 3 3" xfId="35472"/>
    <cellStyle name="Normal 3 5 2 4 3 2 4" xfId="35473"/>
    <cellStyle name="Normal 3 5 2 4 3 2 4 2" xfId="35474"/>
    <cellStyle name="Normal 3 5 2 4 3 2 5" xfId="35475"/>
    <cellStyle name="Normal 3 5 2 4 3 3" xfId="35476"/>
    <cellStyle name="Normal 3 5 2 4 3 3 2" xfId="35477"/>
    <cellStyle name="Normal 3 5 2 4 3 3 2 2" xfId="35478"/>
    <cellStyle name="Normal 3 5 2 4 3 3 2 2 2" xfId="35479"/>
    <cellStyle name="Normal 3 5 2 4 3 3 2 3" xfId="35480"/>
    <cellStyle name="Normal 3 5 2 4 3 3 3" xfId="35481"/>
    <cellStyle name="Normal 3 5 2 4 3 3 3 2" xfId="35482"/>
    <cellStyle name="Normal 3 5 2 4 3 3 4" xfId="35483"/>
    <cellStyle name="Normal 3 5 2 4 3 4" xfId="35484"/>
    <cellStyle name="Normal 3 5 2 4 3 4 2" xfId="35485"/>
    <cellStyle name="Normal 3 5 2 4 3 4 2 2" xfId="35486"/>
    <cellStyle name="Normal 3 5 2 4 3 4 2 2 2" xfId="35487"/>
    <cellStyle name="Normal 3 5 2 4 3 4 2 3" xfId="35488"/>
    <cellStyle name="Normal 3 5 2 4 3 4 3" xfId="35489"/>
    <cellStyle name="Normal 3 5 2 4 3 4 3 2" xfId="35490"/>
    <cellStyle name="Normal 3 5 2 4 3 4 4" xfId="35491"/>
    <cellStyle name="Normal 3 5 2 4 3 5" xfId="35492"/>
    <cellStyle name="Normal 3 5 2 4 3 5 2" xfId="35493"/>
    <cellStyle name="Normal 3 5 2 4 3 5 2 2" xfId="35494"/>
    <cellStyle name="Normal 3 5 2 4 3 5 3" xfId="35495"/>
    <cellStyle name="Normal 3 5 2 4 3 6" xfId="35496"/>
    <cellStyle name="Normal 3 5 2 4 3 6 2" xfId="35497"/>
    <cellStyle name="Normal 3 5 2 4 3 7" xfId="35498"/>
    <cellStyle name="Normal 3 5 2 4 3 7 2" xfId="35499"/>
    <cellStyle name="Normal 3 5 2 4 3 8" xfId="35500"/>
    <cellStyle name="Normal 3 5 2 4 4" xfId="35501"/>
    <cellStyle name="Normal 3 5 2 4 4 2" xfId="35502"/>
    <cellStyle name="Normal 3 5 2 4 4 2 2" xfId="35503"/>
    <cellStyle name="Normal 3 5 2 4 4 2 2 2" xfId="35504"/>
    <cellStyle name="Normal 3 5 2 4 4 2 2 2 2" xfId="35505"/>
    <cellStyle name="Normal 3 5 2 4 4 2 2 3" xfId="35506"/>
    <cellStyle name="Normal 3 5 2 4 4 2 3" xfId="35507"/>
    <cellStyle name="Normal 3 5 2 4 4 2 3 2" xfId="35508"/>
    <cellStyle name="Normal 3 5 2 4 4 2 4" xfId="35509"/>
    <cellStyle name="Normal 3 5 2 4 4 3" xfId="35510"/>
    <cellStyle name="Normal 3 5 2 4 4 3 2" xfId="35511"/>
    <cellStyle name="Normal 3 5 2 4 4 3 2 2" xfId="35512"/>
    <cellStyle name="Normal 3 5 2 4 4 3 3" xfId="35513"/>
    <cellStyle name="Normal 3 5 2 4 4 4" xfId="35514"/>
    <cellStyle name="Normal 3 5 2 4 4 4 2" xfId="35515"/>
    <cellStyle name="Normal 3 5 2 4 4 5" xfId="35516"/>
    <cellStyle name="Normal 3 5 2 4 5" xfId="35517"/>
    <cellStyle name="Normal 3 5 2 4 5 2" xfId="35518"/>
    <cellStyle name="Normal 3 5 2 4 5 2 2" xfId="35519"/>
    <cellStyle name="Normal 3 5 2 4 5 2 2 2" xfId="35520"/>
    <cellStyle name="Normal 3 5 2 4 5 2 3" xfId="35521"/>
    <cellStyle name="Normal 3 5 2 4 5 3" xfId="35522"/>
    <cellStyle name="Normal 3 5 2 4 5 3 2" xfId="35523"/>
    <cellStyle name="Normal 3 5 2 4 5 4" xfId="35524"/>
    <cellStyle name="Normal 3 5 2 4 6" xfId="35525"/>
    <cellStyle name="Normal 3 5 2 4 6 2" xfId="35526"/>
    <cellStyle name="Normal 3 5 2 4 6 2 2" xfId="35527"/>
    <cellStyle name="Normal 3 5 2 4 6 2 2 2" xfId="35528"/>
    <cellStyle name="Normal 3 5 2 4 6 2 3" xfId="35529"/>
    <cellStyle name="Normal 3 5 2 4 6 3" xfId="35530"/>
    <cellStyle name="Normal 3 5 2 4 6 3 2" xfId="35531"/>
    <cellStyle name="Normal 3 5 2 4 6 4" xfId="35532"/>
    <cellStyle name="Normal 3 5 2 4 7" xfId="35533"/>
    <cellStyle name="Normal 3 5 2 4 7 2" xfId="35534"/>
    <cellStyle name="Normal 3 5 2 4 7 2 2" xfId="35535"/>
    <cellStyle name="Normal 3 5 2 4 7 3" xfId="35536"/>
    <cellStyle name="Normal 3 5 2 4 8" xfId="35537"/>
    <cellStyle name="Normal 3 5 2 4 8 2" xfId="35538"/>
    <cellStyle name="Normal 3 5 2 4 9" xfId="35539"/>
    <cellStyle name="Normal 3 5 2 4 9 2" xfId="35540"/>
    <cellStyle name="Normal 3 5 2 5" xfId="35541"/>
    <cellStyle name="Normal 3 5 2 5 10" xfId="35542"/>
    <cellStyle name="Normal 3 5 2 5 2" xfId="35543"/>
    <cellStyle name="Normal 3 5 2 5 2 2" xfId="35544"/>
    <cellStyle name="Normal 3 5 2 5 2 2 2" xfId="35545"/>
    <cellStyle name="Normal 3 5 2 5 2 2 2 2" xfId="35546"/>
    <cellStyle name="Normal 3 5 2 5 2 2 2 2 2" xfId="35547"/>
    <cellStyle name="Normal 3 5 2 5 2 2 2 2 2 2" xfId="35548"/>
    <cellStyle name="Normal 3 5 2 5 2 2 2 2 3" xfId="35549"/>
    <cellStyle name="Normal 3 5 2 5 2 2 2 3" xfId="35550"/>
    <cellStyle name="Normal 3 5 2 5 2 2 2 3 2" xfId="35551"/>
    <cellStyle name="Normal 3 5 2 5 2 2 2 4" xfId="35552"/>
    <cellStyle name="Normal 3 5 2 5 2 2 3" xfId="35553"/>
    <cellStyle name="Normal 3 5 2 5 2 2 3 2" xfId="35554"/>
    <cellStyle name="Normal 3 5 2 5 2 2 3 2 2" xfId="35555"/>
    <cellStyle name="Normal 3 5 2 5 2 2 3 3" xfId="35556"/>
    <cellStyle name="Normal 3 5 2 5 2 2 4" xfId="35557"/>
    <cellStyle name="Normal 3 5 2 5 2 2 4 2" xfId="35558"/>
    <cellStyle name="Normal 3 5 2 5 2 2 5" xfId="35559"/>
    <cellStyle name="Normal 3 5 2 5 2 3" xfId="35560"/>
    <cellStyle name="Normal 3 5 2 5 2 3 2" xfId="35561"/>
    <cellStyle name="Normal 3 5 2 5 2 3 2 2" xfId="35562"/>
    <cellStyle name="Normal 3 5 2 5 2 3 2 2 2" xfId="35563"/>
    <cellStyle name="Normal 3 5 2 5 2 3 2 3" xfId="35564"/>
    <cellStyle name="Normal 3 5 2 5 2 3 3" xfId="35565"/>
    <cellStyle name="Normal 3 5 2 5 2 3 3 2" xfId="35566"/>
    <cellStyle name="Normal 3 5 2 5 2 3 4" xfId="35567"/>
    <cellStyle name="Normal 3 5 2 5 2 4" xfId="35568"/>
    <cellStyle name="Normal 3 5 2 5 2 4 2" xfId="35569"/>
    <cellStyle name="Normal 3 5 2 5 2 4 2 2" xfId="35570"/>
    <cellStyle name="Normal 3 5 2 5 2 4 2 2 2" xfId="35571"/>
    <cellStyle name="Normal 3 5 2 5 2 4 2 3" xfId="35572"/>
    <cellStyle name="Normal 3 5 2 5 2 4 3" xfId="35573"/>
    <cellStyle name="Normal 3 5 2 5 2 4 3 2" xfId="35574"/>
    <cellStyle name="Normal 3 5 2 5 2 4 4" xfId="35575"/>
    <cellStyle name="Normal 3 5 2 5 2 5" xfId="35576"/>
    <cellStyle name="Normal 3 5 2 5 2 5 2" xfId="35577"/>
    <cellStyle name="Normal 3 5 2 5 2 5 2 2" xfId="35578"/>
    <cellStyle name="Normal 3 5 2 5 2 5 3" xfId="35579"/>
    <cellStyle name="Normal 3 5 2 5 2 6" xfId="35580"/>
    <cellStyle name="Normal 3 5 2 5 2 6 2" xfId="35581"/>
    <cellStyle name="Normal 3 5 2 5 2 7" xfId="35582"/>
    <cellStyle name="Normal 3 5 2 5 2 7 2" xfId="35583"/>
    <cellStyle name="Normal 3 5 2 5 2 8" xfId="35584"/>
    <cellStyle name="Normal 3 5 2 5 3" xfId="35585"/>
    <cellStyle name="Normal 3 5 2 5 3 2" xfId="35586"/>
    <cellStyle name="Normal 3 5 2 5 3 2 2" xfId="35587"/>
    <cellStyle name="Normal 3 5 2 5 3 2 2 2" xfId="35588"/>
    <cellStyle name="Normal 3 5 2 5 3 2 2 2 2" xfId="35589"/>
    <cellStyle name="Normal 3 5 2 5 3 2 2 3" xfId="35590"/>
    <cellStyle name="Normal 3 5 2 5 3 2 3" xfId="35591"/>
    <cellStyle name="Normal 3 5 2 5 3 2 3 2" xfId="35592"/>
    <cellStyle name="Normal 3 5 2 5 3 2 4" xfId="35593"/>
    <cellStyle name="Normal 3 5 2 5 3 3" xfId="35594"/>
    <cellStyle name="Normal 3 5 2 5 3 3 2" xfId="35595"/>
    <cellStyle name="Normal 3 5 2 5 3 3 2 2" xfId="35596"/>
    <cellStyle name="Normal 3 5 2 5 3 3 3" xfId="35597"/>
    <cellStyle name="Normal 3 5 2 5 3 4" xfId="35598"/>
    <cellStyle name="Normal 3 5 2 5 3 4 2" xfId="35599"/>
    <cellStyle name="Normal 3 5 2 5 3 5" xfId="35600"/>
    <cellStyle name="Normal 3 5 2 5 4" xfId="35601"/>
    <cellStyle name="Normal 3 5 2 5 4 2" xfId="35602"/>
    <cellStyle name="Normal 3 5 2 5 4 2 2" xfId="35603"/>
    <cellStyle name="Normal 3 5 2 5 4 2 2 2" xfId="35604"/>
    <cellStyle name="Normal 3 5 2 5 4 2 3" xfId="35605"/>
    <cellStyle name="Normal 3 5 2 5 4 3" xfId="35606"/>
    <cellStyle name="Normal 3 5 2 5 4 3 2" xfId="35607"/>
    <cellStyle name="Normal 3 5 2 5 4 4" xfId="35608"/>
    <cellStyle name="Normal 3 5 2 5 5" xfId="35609"/>
    <cellStyle name="Normal 3 5 2 5 5 2" xfId="35610"/>
    <cellStyle name="Normal 3 5 2 5 5 2 2" xfId="35611"/>
    <cellStyle name="Normal 3 5 2 5 5 2 2 2" xfId="35612"/>
    <cellStyle name="Normal 3 5 2 5 5 2 3" xfId="35613"/>
    <cellStyle name="Normal 3 5 2 5 5 3" xfId="35614"/>
    <cellStyle name="Normal 3 5 2 5 5 3 2" xfId="35615"/>
    <cellStyle name="Normal 3 5 2 5 5 4" xfId="35616"/>
    <cellStyle name="Normal 3 5 2 5 6" xfId="35617"/>
    <cellStyle name="Normal 3 5 2 5 6 2" xfId="35618"/>
    <cellStyle name="Normal 3 5 2 5 6 2 2" xfId="35619"/>
    <cellStyle name="Normal 3 5 2 5 6 3" xfId="35620"/>
    <cellStyle name="Normal 3 5 2 5 7" xfId="35621"/>
    <cellStyle name="Normal 3 5 2 5 7 2" xfId="35622"/>
    <cellStyle name="Normal 3 5 2 5 8" xfId="35623"/>
    <cellStyle name="Normal 3 5 2 5 8 2" xfId="35624"/>
    <cellStyle name="Normal 3 5 2 5 9" xfId="35625"/>
    <cellStyle name="Normal 3 5 2 6" xfId="35626"/>
    <cellStyle name="Normal 3 5 2 6 2" xfId="35627"/>
    <cellStyle name="Normal 3 5 2 6 2 2" xfId="35628"/>
    <cellStyle name="Normal 3 5 2 6 2 2 2" xfId="35629"/>
    <cellStyle name="Normal 3 5 2 6 2 2 2 2" xfId="35630"/>
    <cellStyle name="Normal 3 5 2 6 2 2 2 2 2" xfId="35631"/>
    <cellStyle name="Normal 3 5 2 6 2 2 2 3" xfId="35632"/>
    <cellStyle name="Normal 3 5 2 6 2 2 3" xfId="35633"/>
    <cellStyle name="Normal 3 5 2 6 2 2 3 2" xfId="35634"/>
    <cellStyle name="Normal 3 5 2 6 2 2 4" xfId="35635"/>
    <cellStyle name="Normal 3 5 2 6 2 3" xfId="35636"/>
    <cellStyle name="Normal 3 5 2 6 2 3 2" xfId="35637"/>
    <cellStyle name="Normal 3 5 2 6 2 3 2 2" xfId="35638"/>
    <cellStyle name="Normal 3 5 2 6 2 3 3" xfId="35639"/>
    <cellStyle name="Normal 3 5 2 6 2 4" xfId="35640"/>
    <cellStyle name="Normal 3 5 2 6 2 4 2" xfId="35641"/>
    <cellStyle name="Normal 3 5 2 6 2 5" xfId="35642"/>
    <cellStyle name="Normal 3 5 2 6 3" xfId="35643"/>
    <cellStyle name="Normal 3 5 2 6 3 2" xfId="35644"/>
    <cellStyle name="Normal 3 5 2 6 3 2 2" xfId="35645"/>
    <cellStyle name="Normal 3 5 2 6 3 2 2 2" xfId="35646"/>
    <cellStyle name="Normal 3 5 2 6 3 2 3" xfId="35647"/>
    <cellStyle name="Normal 3 5 2 6 3 3" xfId="35648"/>
    <cellStyle name="Normal 3 5 2 6 3 3 2" xfId="35649"/>
    <cellStyle name="Normal 3 5 2 6 3 4" xfId="35650"/>
    <cellStyle name="Normal 3 5 2 6 4" xfId="35651"/>
    <cellStyle name="Normal 3 5 2 6 4 2" xfId="35652"/>
    <cellStyle name="Normal 3 5 2 6 4 2 2" xfId="35653"/>
    <cellStyle name="Normal 3 5 2 6 4 2 2 2" xfId="35654"/>
    <cellStyle name="Normal 3 5 2 6 4 2 3" xfId="35655"/>
    <cellStyle name="Normal 3 5 2 6 4 3" xfId="35656"/>
    <cellStyle name="Normal 3 5 2 6 4 3 2" xfId="35657"/>
    <cellStyle name="Normal 3 5 2 6 4 4" xfId="35658"/>
    <cellStyle name="Normal 3 5 2 6 5" xfId="35659"/>
    <cellStyle name="Normal 3 5 2 6 5 2" xfId="35660"/>
    <cellStyle name="Normal 3 5 2 6 5 2 2" xfId="35661"/>
    <cellStyle name="Normal 3 5 2 6 5 3" xfId="35662"/>
    <cellStyle name="Normal 3 5 2 6 6" xfId="35663"/>
    <cellStyle name="Normal 3 5 2 6 6 2" xfId="35664"/>
    <cellStyle name="Normal 3 5 2 6 7" xfId="35665"/>
    <cellStyle name="Normal 3 5 2 6 7 2" xfId="35666"/>
    <cellStyle name="Normal 3 5 2 6 8" xfId="35667"/>
    <cellStyle name="Normal 3 5 2 7" xfId="35668"/>
    <cellStyle name="Normal 3 5 2 7 2" xfId="35669"/>
    <cellStyle name="Normal 3 5 2 7 2 2" xfId="35670"/>
    <cellStyle name="Normal 3 5 2 7 2 2 2" xfId="35671"/>
    <cellStyle name="Normal 3 5 2 7 2 2 2 2" xfId="35672"/>
    <cellStyle name="Normal 3 5 2 7 2 2 2 2 2" xfId="35673"/>
    <cellStyle name="Normal 3 5 2 7 2 2 2 3" xfId="35674"/>
    <cellStyle name="Normal 3 5 2 7 2 2 3" xfId="35675"/>
    <cellStyle name="Normal 3 5 2 7 2 2 3 2" xfId="35676"/>
    <cellStyle name="Normal 3 5 2 7 2 2 4" xfId="35677"/>
    <cellStyle name="Normal 3 5 2 7 2 3" xfId="35678"/>
    <cellStyle name="Normal 3 5 2 7 2 3 2" xfId="35679"/>
    <cellStyle name="Normal 3 5 2 7 2 3 2 2" xfId="35680"/>
    <cellStyle name="Normal 3 5 2 7 2 3 3" xfId="35681"/>
    <cellStyle name="Normal 3 5 2 7 2 4" xfId="35682"/>
    <cellStyle name="Normal 3 5 2 7 2 4 2" xfId="35683"/>
    <cellStyle name="Normal 3 5 2 7 2 5" xfId="35684"/>
    <cellStyle name="Normal 3 5 2 7 3" xfId="35685"/>
    <cellStyle name="Normal 3 5 2 7 3 2" xfId="35686"/>
    <cellStyle name="Normal 3 5 2 7 3 2 2" xfId="35687"/>
    <cellStyle name="Normal 3 5 2 7 3 2 2 2" xfId="35688"/>
    <cellStyle name="Normal 3 5 2 7 3 2 3" xfId="35689"/>
    <cellStyle name="Normal 3 5 2 7 3 3" xfId="35690"/>
    <cellStyle name="Normal 3 5 2 7 3 3 2" xfId="35691"/>
    <cellStyle name="Normal 3 5 2 7 3 4" xfId="35692"/>
    <cellStyle name="Normal 3 5 2 7 4" xfId="35693"/>
    <cellStyle name="Normal 3 5 2 7 4 2" xfId="35694"/>
    <cellStyle name="Normal 3 5 2 7 4 2 2" xfId="35695"/>
    <cellStyle name="Normal 3 5 2 7 4 3" xfId="35696"/>
    <cellStyle name="Normal 3 5 2 7 5" xfId="35697"/>
    <cellStyle name="Normal 3 5 2 7 5 2" xfId="35698"/>
    <cellStyle name="Normal 3 5 2 7 6" xfId="35699"/>
    <cellStyle name="Normal 3 5 2 8" xfId="35700"/>
    <cellStyle name="Normal 3 5 2 8 2" xfId="35701"/>
    <cellStyle name="Normal 3 5 2 8 2 2" xfId="35702"/>
    <cellStyle name="Normal 3 5 2 8 2 2 2" xfId="35703"/>
    <cellStyle name="Normal 3 5 2 8 2 2 2 2" xfId="35704"/>
    <cellStyle name="Normal 3 5 2 8 2 2 2 2 2" xfId="35705"/>
    <cellStyle name="Normal 3 5 2 8 2 2 2 3" xfId="35706"/>
    <cellStyle name="Normal 3 5 2 8 2 2 3" xfId="35707"/>
    <cellStyle name="Normal 3 5 2 8 2 2 3 2" xfId="35708"/>
    <cellStyle name="Normal 3 5 2 8 2 2 4" xfId="35709"/>
    <cellStyle name="Normal 3 5 2 8 2 3" xfId="35710"/>
    <cellStyle name="Normal 3 5 2 8 2 3 2" xfId="35711"/>
    <cellStyle name="Normal 3 5 2 8 2 3 2 2" xfId="35712"/>
    <cellStyle name="Normal 3 5 2 8 2 3 3" xfId="35713"/>
    <cellStyle name="Normal 3 5 2 8 2 4" xfId="35714"/>
    <cellStyle name="Normal 3 5 2 8 2 4 2" xfId="35715"/>
    <cellStyle name="Normal 3 5 2 8 2 5" xfId="35716"/>
    <cellStyle name="Normal 3 5 2 8 3" xfId="35717"/>
    <cellStyle name="Normal 3 5 2 8 3 2" xfId="35718"/>
    <cellStyle name="Normal 3 5 2 8 3 2 2" xfId="35719"/>
    <cellStyle name="Normal 3 5 2 8 3 2 2 2" xfId="35720"/>
    <cellStyle name="Normal 3 5 2 8 3 2 3" xfId="35721"/>
    <cellStyle name="Normal 3 5 2 8 3 3" xfId="35722"/>
    <cellStyle name="Normal 3 5 2 8 3 3 2" xfId="35723"/>
    <cellStyle name="Normal 3 5 2 8 3 4" xfId="35724"/>
    <cellStyle name="Normal 3 5 2 8 4" xfId="35725"/>
    <cellStyle name="Normal 3 5 2 8 4 2" xfId="35726"/>
    <cellStyle name="Normal 3 5 2 8 4 2 2" xfId="35727"/>
    <cellStyle name="Normal 3 5 2 8 4 3" xfId="35728"/>
    <cellStyle name="Normal 3 5 2 8 5" xfId="35729"/>
    <cellStyle name="Normal 3 5 2 8 5 2" xfId="35730"/>
    <cellStyle name="Normal 3 5 2 8 6" xfId="35731"/>
    <cellStyle name="Normal 3 5 2 9" xfId="35732"/>
    <cellStyle name="Normal 3 5 2 9 2" xfId="35733"/>
    <cellStyle name="Normal 3 5 2 9 2 2" xfId="35734"/>
    <cellStyle name="Normal 3 5 2 9 2 2 2" xfId="35735"/>
    <cellStyle name="Normal 3 5 2 9 2 2 2 2" xfId="35736"/>
    <cellStyle name="Normal 3 5 2 9 2 2 3" xfId="35737"/>
    <cellStyle name="Normal 3 5 2 9 2 3" xfId="35738"/>
    <cellStyle name="Normal 3 5 2 9 2 3 2" xfId="35739"/>
    <cellStyle name="Normal 3 5 2 9 2 4" xfId="35740"/>
    <cellStyle name="Normal 3 5 2 9 3" xfId="35741"/>
    <cellStyle name="Normal 3 5 2 9 3 2" xfId="35742"/>
    <cellStyle name="Normal 3 5 2 9 3 2 2" xfId="35743"/>
    <cellStyle name="Normal 3 5 2 9 3 3" xfId="35744"/>
    <cellStyle name="Normal 3 5 2 9 4" xfId="35745"/>
    <cellStyle name="Normal 3 5 2 9 4 2" xfId="35746"/>
    <cellStyle name="Normal 3 5 2 9 5" xfId="35747"/>
    <cellStyle name="Normal 3 5 2_T-straight with PEDs adjustor" xfId="35748"/>
    <cellStyle name="Normal 3 5 3" xfId="1301"/>
    <cellStyle name="Normal 3 5 3 10" xfId="35749"/>
    <cellStyle name="Normal 3 5 3 11" xfId="35750"/>
    <cellStyle name="Normal 3 5 3 2" xfId="1302"/>
    <cellStyle name="Normal 3 5 3 2 10" xfId="35751"/>
    <cellStyle name="Normal 3 5 3 2 2" xfId="35752"/>
    <cellStyle name="Normal 3 5 3 2 2 2" xfId="35753"/>
    <cellStyle name="Normal 3 5 3 2 2 2 2" xfId="35754"/>
    <cellStyle name="Normal 3 5 3 2 2 2 2 2" xfId="35755"/>
    <cellStyle name="Normal 3 5 3 2 2 2 2 2 2" xfId="35756"/>
    <cellStyle name="Normal 3 5 3 2 2 2 2 2 2 2" xfId="35757"/>
    <cellStyle name="Normal 3 5 3 2 2 2 2 2 3" xfId="35758"/>
    <cellStyle name="Normal 3 5 3 2 2 2 2 3" xfId="35759"/>
    <cellStyle name="Normal 3 5 3 2 2 2 2 3 2" xfId="35760"/>
    <cellStyle name="Normal 3 5 3 2 2 2 2 4" xfId="35761"/>
    <cellStyle name="Normal 3 5 3 2 2 2 3" xfId="35762"/>
    <cellStyle name="Normal 3 5 3 2 2 2 3 2" xfId="35763"/>
    <cellStyle name="Normal 3 5 3 2 2 2 3 2 2" xfId="35764"/>
    <cellStyle name="Normal 3 5 3 2 2 2 3 3" xfId="35765"/>
    <cellStyle name="Normal 3 5 3 2 2 2 4" xfId="35766"/>
    <cellStyle name="Normal 3 5 3 2 2 2 4 2" xfId="35767"/>
    <cellStyle name="Normal 3 5 3 2 2 2 5" xfId="35768"/>
    <cellStyle name="Normal 3 5 3 2 2 3" xfId="35769"/>
    <cellStyle name="Normal 3 5 3 2 2 3 2" xfId="35770"/>
    <cellStyle name="Normal 3 5 3 2 2 3 2 2" xfId="35771"/>
    <cellStyle name="Normal 3 5 3 2 2 3 2 2 2" xfId="35772"/>
    <cellStyle name="Normal 3 5 3 2 2 3 2 3" xfId="35773"/>
    <cellStyle name="Normal 3 5 3 2 2 3 3" xfId="35774"/>
    <cellStyle name="Normal 3 5 3 2 2 3 3 2" xfId="35775"/>
    <cellStyle name="Normal 3 5 3 2 2 3 4" xfId="35776"/>
    <cellStyle name="Normal 3 5 3 2 2 4" xfId="35777"/>
    <cellStyle name="Normal 3 5 3 2 2 4 2" xfId="35778"/>
    <cellStyle name="Normal 3 5 3 2 2 4 2 2" xfId="35779"/>
    <cellStyle name="Normal 3 5 3 2 2 4 2 2 2" xfId="35780"/>
    <cellStyle name="Normal 3 5 3 2 2 4 2 3" xfId="35781"/>
    <cellStyle name="Normal 3 5 3 2 2 4 3" xfId="35782"/>
    <cellStyle name="Normal 3 5 3 2 2 4 3 2" xfId="35783"/>
    <cellStyle name="Normal 3 5 3 2 2 4 4" xfId="35784"/>
    <cellStyle name="Normal 3 5 3 2 2 5" xfId="35785"/>
    <cellStyle name="Normal 3 5 3 2 2 5 2" xfId="35786"/>
    <cellStyle name="Normal 3 5 3 2 2 5 2 2" xfId="35787"/>
    <cellStyle name="Normal 3 5 3 2 2 5 3" xfId="35788"/>
    <cellStyle name="Normal 3 5 3 2 2 6" xfId="35789"/>
    <cellStyle name="Normal 3 5 3 2 2 6 2" xfId="35790"/>
    <cellStyle name="Normal 3 5 3 2 2 7" xfId="35791"/>
    <cellStyle name="Normal 3 5 3 2 2 7 2" xfId="35792"/>
    <cellStyle name="Normal 3 5 3 2 2 8" xfId="35793"/>
    <cellStyle name="Normal 3 5 3 2 2 9" xfId="35794"/>
    <cellStyle name="Normal 3 5 3 2 3" xfId="35795"/>
    <cellStyle name="Normal 3 5 3 2 3 2" xfId="35796"/>
    <cellStyle name="Normal 3 5 3 2 3 2 2" xfId="35797"/>
    <cellStyle name="Normal 3 5 3 2 3 2 2 2" xfId="35798"/>
    <cellStyle name="Normal 3 5 3 2 3 2 2 2 2" xfId="35799"/>
    <cellStyle name="Normal 3 5 3 2 3 2 2 3" xfId="35800"/>
    <cellStyle name="Normal 3 5 3 2 3 2 3" xfId="35801"/>
    <cellStyle name="Normal 3 5 3 2 3 2 3 2" xfId="35802"/>
    <cellStyle name="Normal 3 5 3 2 3 2 4" xfId="35803"/>
    <cellStyle name="Normal 3 5 3 2 3 3" xfId="35804"/>
    <cellStyle name="Normal 3 5 3 2 3 3 2" xfId="35805"/>
    <cellStyle name="Normal 3 5 3 2 3 3 2 2" xfId="35806"/>
    <cellStyle name="Normal 3 5 3 2 3 3 3" xfId="35807"/>
    <cellStyle name="Normal 3 5 3 2 3 4" xfId="35808"/>
    <cellStyle name="Normal 3 5 3 2 3 4 2" xfId="35809"/>
    <cellStyle name="Normal 3 5 3 2 3 5" xfId="35810"/>
    <cellStyle name="Normal 3 5 3 2 4" xfId="35811"/>
    <cellStyle name="Normal 3 5 3 2 4 2" xfId="35812"/>
    <cellStyle name="Normal 3 5 3 2 4 2 2" xfId="35813"/>
    <cellStyle name="Normal 3 5 3 2 4 2 2 2" xfId="35814"/>
    <cellStyle name="Normal 3 5 3 2 4 2 3" xfId="35815"/>
    <cellStyle name="Normal 3 5 3 2 4 3" xfId="35816"/>
    <cellStyle name="Normal 3 5 3 2 4 3 2" xfId="35817"/>
    <cellStyle name="Normal 3 5 3 2 4 4" xfId="35818"/>
    <cellStyle name="Normal 3 5 3 2 5" xfId="35819"/>
    <cellStyle name="Normal 3 5 3 2 5 2" xfId="35820"/>
    <cellStyle name="Normal 3 5 3 2 5 2 2" xfId="35821"/>
    <cellStyle name="Normal 3 5 3 2 5 2 2 2" xfId="35822"/>
    <cellStyle name="Normal 3 5 3 2 5 2 3" xfId="35823"/>
    <cellStyle name="Normal 3 5 3 2 5 3" xfId="35824"/>
    <cellStyle name="Normal 3 5 3 2 5 3 2" xfId="35825"/>
    <cellStyle name="Normal 3 5 3 2 5 4" xfId="35826"/>
    <cellStyle name="Normal 3 5 3 2 6" xfId="35827"/>
    <cellStyle name="Normal 3 5 3 2 6 2" xfId="35828"/>
    <cellStyle name="Normal 3 5 3 2 6 2 2" xfId="35829"/>
    <cellStyle name="Normal 3 5 3 2 6 3" xfId="35830"/>
    <cellStyle name="Normal 3 5 3 2 7" xfId="35831"/>
    <cellStyle name="Normal 3 5 3 2 7 2" xfId="35832"/>
    <cellStyle name="Normal 3 5 3 2 8" xfId="35833"/>
    <cellStyle name="Normal 3 5 3 2 8 2" xfId="35834"/>
    <cellStyle name="Normal 3 5 3 2 9" xfId="35835"/>
    <cellStyle name="Normal 3 5 3 3" xfId="35836"/>
    <cellStyle name="Normal 3 5 3 3 2" xfId="35837"/>
    <cellStyle name="Normal 3 5 3 3 2 2" xfId="35838"/>
    <cellStyle name="Normal 3 5 3 3 2 2 2" xfId="35839"/>
    <cellStyle name="Normal 3 5 3 3 2 2 2 2" xfId="35840"/>
    <cellStyle name="Normal 3 5 3 3 2 2 2 2 2" xfId="35841"/>
    <cellStyle name="Normal 3 5 3 3 2 2 2 3" xfId="35842"/>
    <cellStyle name="Normal 3 5 3 3 2 2 3" xfId="35843"/>
    <cellStyle name="Normal 3 5 3 3 2 2 3 2" xfId="35844"/>
    <cellStyle name="Normal 3 5 3 3 2 2 4" xfId="35845"/>
    <cellStyle name="Normal 3 5 3 3 2 3" xfId="35846"/>
    <cellStyle name="Normal 3 5 3 3 2 3 2" xfId="35847"/>
    <cellStyle name="Normal 3 5 3 3 2 3 2 2" xfId="35848"/>
    <cellStyle name="Normal 3 5 3 3 2 3 3" xfId="35849"/>
    <cellStyle name="Normal 3 5 3 3 2 4" xfId="35850"/>
    <cellStyle name="Normal 3 5 3 3 2 4 2" xfId="35851"/>
    <cellStyle name="Normal 3 5 3 3 2 5" xfId="35852"/>
    <cellStyle name="Normal 3 5 3 3 2 6" xfId="35853"/>
    <cellStyle name="Normal 3 5 3 3 3" xfId="35854"/>
    <cellStyle name="Normal 3 5 3 3 3 2" xfId="35855"/>
    <cellStyle name="Normal 3 5 3 3 3 2 2" xfId="35856"/>
    <cellStyle name="Normal 3 5 3 3 3 2 2 2" xfId="35857"/>
    <cellStyle name="Normal 3 5 3 3 3 2 3" xfId="35858"/>
    <cellStyle name="Normal 3 5 3 3 3 3" xfId="35859"/>
    <cellStyle name="Normal 3 5 3 3 3 3 2" xfId="35860"/>
    <cellStyle name="Normal 3 5 3 3 3 4" xfId="35861"/>
    <cellStyle name="Normal 3 5 3 3 4" xfId="35862"/>
    <cellStyle name="Normal 3 5 3 3 4 2" xfId="35863"/>
    <cellStyle name="Normal 3 5 3 3 4 2 2" xfId="35864"/>
    <cellStyle name="Normal 3 5 3 3 4 2 2 2" xfId="35865"/>
    <cellStyle name="Normal 3 5 3 3 4 2 3" xfId="35866"/>
    <cellStyle name="Normal 3 5 3 3 4 3" xfId="35867"/>
    <cellStyle name="Normal 3 5 3 3 4 3 2" xfId="35868"/>
    <cellStyle name="Normal 3 5 3 3 4 4" xfId="35869"/>
    <cellStyle name="Normal 3 5 3 3 5" xfId="35870"/>
    <cellStyle name="Normal 3 5 3 3 5 2" xfId="35871"/>
    <cellStyle name="Normal 3 5 3 3 5 2 2" xfId="35872"/>
    <cellStyle name="Normal 3 5 3 3 5 3" xfId="35873"/>
    <cellStyle name="Normal 3 5 3 3 6" xfId="35874"/>
    <cellStyle name="Normal 3 5 3 3 6 2" xfId="35875"/>
    <cellStyle name="Normal 3 5 3 3 7" xfId="35876"/>
    <cellStyle name="Normal 3 5 3 3 7 2" xfId="35877"/>
    <cellStyle name="Normal 3 5 3 3 8" xfId="35878"/>
    <cellStyle name="Normal 3 5 3 3 9" xfId="35879"/>
    <cellStyle name="Normal 3 5 3 4" xfId="35880"/>
    <cellStyle name="Normal 3 5 3 4 2" xfId="35881"/>
    <cellStyle name="Normal 3 5 3 4 2 2" xfId="35882"/>
    <cellStyle name="Normal 3 5 3 4 2 2 2" xfId="35883"/>
    <cellStyle name="Normal 3 5 3 4 2 2 2 2" xfId="35884"/>
    <cellStyle name="Normal 3 5 3 4 2 2 3" xfId="35885"/>
    <cellStyle name="Normal 3 5 3 4 2 3" xfId="35886"/>
    <cellStyle name="Normal 3 5 3 4 2 3 2" xfId="35887"/>
    <cellStyle name="Normal 3 5 3 4 2 4" xfId="35888"/>
    <cellStyle name="Normal 3 5 3 4 3" xfId="35889"/>
    <cellStyle name="Normal 3 5 3 4 3 2" xfId="35890"/>
    <cellStyle name="Normal 3 5 3 4 3 2 2" xfId="35891"/>
    <cellStyle name="Normal 3 5 3 4 3 3" xfId="35892"/>
    <cellStyle name="Normal 3 5 3 4 4" xfId="35893"/>
    <cellStyle name="Normal 3 5 3 4 4 2" xfId="35894"/>
    <cellStyle name="Normal 3 5 3 4 5" xfId="35895"/>
    <cellStyle name="Normal 3 5 3 4 6" xfId="35896"/>
    <cellStyle name="Normal 3 5 3 5" xfId="35897"/>
    <cellStyle name="Normal 3 5 3 5 2" xfId="35898"/>
    <cellStyle name="Normal 3 5 3 5 2 2" xfId="35899"/>
    <cellStyle name="Normal 3 5 3 5 2 2 2" xfId="35900"/>
    <cellStyle name="Normal 3 5 3 5 2 3" xfId="35901"/>
    <cellStyle name="Normal 3 5 3 5 3" xfId="35902"/>
    <cellStyle name="Normal 3 5 3 5 3 2" xfId="35903"/>
    <cellStyle name="Normal 3 5 3 5 4" xfId="35904"/>
    <cellStyle name="Normal 3 5 3 6" xfId="35905"/>
    <cellStyle name="Normal 3 5 3 6 2" xfId="35906"/>
    <cellStyle name="Normal 3 5 3 6 2 2" xfId="35907"/>
    <cellStyle name="Normal 3 5 3 6 2 2 2" xfId="35908"/>
    <cellStyle name="Normal 3 5 3 6 2 3" xfId="35909"/>
    <cellStyle name="Normal 3 5 3 6 3" xfId="35910"/>
    <cellStyle name="Normal 3 5 3 6 3 2" xfId="35911"/>
    <cellStyle name="Normal 3 5 3 6 4" xfId="35912"/>
    <cellStyle name="Normal 3 5 3 7" xfId="35913"/>
    <cellStyle name="Normal 3 5 3 7 2" xfId="35914"/>
    <cellStyle name="Normal 3 5 3 7 2 2" xfId="35915"/>
    <cellStyle name="Normal 3 5 3 7 3" xfId="35916"/>
    <cellStyle name="Normal 3 5 3 8" xfId="35917"/>
    <cellStyle name="Normal 3 5 3 8 2" xfId="35918"/>
    <cellStyle name="Normal 3 5 3 9" xfId="35919"/>
    <cellStyle name="Normal 3 5 3 9 2" xfId="35920"/>
    <cellStyle name="Normal 3 5 3_T-straight with PEDs adjustor" xfId="35921"/>
    <cellStyle name="Normal 3 5 4" xfId="1303"/>
    <cellStyle name="Normal 3 5 4 10" xfId="35922"/>
    <cellStyle name="Normal 3 5 4 11" xfId="35923"/>
    <cellStyle name="Normal 3 5 4 2" xfId="35924"/>
    <cellStyle name="Normal 3 5 4 2 10" xfId="35925"/>
    <cellStyle name="Normal 3 5 4 2 2" xfId="35926"/>
    <cellStyle name="Normal 3 5 4 2 2 2" xfId="35927"/>
    <cellStyle name="Normal 3 5 4 2 2 2 2" xfId="35928"/>
    <cellStyle name="Normal 3 5 4 2 2 2 2 2" xfId="35929"/>
    <cellStyle name="Normal 3 5 4 2 2 2 2 2 2" xfId="35930"/>
    <cellStyle name="Normal 3 5 4 2 2 2 2 2 2 2" xfId="35931"/>
    <cellStyle name="Normal 3 5 4 2 2 2 2 2 3" xfId="35932"/>
    <cellStyle name="Normal 3 5 4 2 2 2 2 3" xfId="35933"/>
    <cellStyle name="Normal 3 5 4 2 2 2 2 3 2" xfId="35934"/>
    <cellStyle name="Normal 3 5 4 2 2 2 2 4" xfId="35935"/>
    <cellStyle name="Normal 3 5 4 2 2 2 3" xfId="35936"/>
    <cellStyle name="Normal 3 5 4 2 2 2 3 2" xfId="35937"/>
    <cellStyle name="Normal 3 5 4 2 2 2 3 2 2" xfId="35938"/>
    <cellStyle name="Normal 3 5 4 2 2 2 3 3" xfId="35939"/>
    <cellStyle name="Normal 3 5 4 2 2 2 4" xfId="35940"/>
    <cellStyle name="Normal 3 5 4 2 2 2 4 2" xfId="35941"/>
    <cellStyle name="Normal 3 5 4 2 2 2 5" xfId="35942"/>
    <cellStyle name="Normal 3 5 4 2 2 3" xfId="35943"/>
    <cellStyle name="Normal 3 5 4 2 2 3 2" xfId="35944"/>
    <cellStyle name="Normal 3 5 4 2 2 3 2 2" xfId="35945"/>
    <cellStyle name="Normal 3 5 4 2 2 3 2 2 2" xfId="35946"/>
    <cellStyle name="Normal 3 5 4 2 2 3 2 3" xfId="35947"/>
    <cellStyle name="Normal 3 5 4 2 2 3 3" xfId="35948"/>
    <cellStyle name="Normal 3 5 4 2 2 3 3 2" xfId="35949"/>
    <cellStyle name="Normal 3 5 4 2 2 3 4" xfId="35950"/>
    <cellStyle name="Normal 3 5 4 2 2 4" xfId="35951"/>
    <cellStyle name="Normal 3 5 4 2 2 4 2" xfId="35952"/>
    <cellStyle name="Normal 3 5 4 2 2 4 2 2" xfId="35953"/>
    <cellStyle name="Normal 3 5 4 2 2 4 2 2 2" xfId="35954"/>
    <cellStyle name="Normal 3 5 4 2 2 4 2 3" xfId="35955"/>
    <cellStyle name="Normal 3 5 4 2 2 4 3" xfId="35956"/>
    <cellStyle name="Normal 3 5 4 2 2 4 3 2" xfId="35957"/>
    <cellStyle name="Normal 3 5 4 2 2 4 4" xfId="35958"/>
    <cellStyle name="Normal 3 5 4 2 2 5" xfId="35959"/>
    <cellStyle name="Normal 3 5 4 2 2 5 2" xfId="35960"/>
    <cellStyle name="Normal 3 5 4 2 2 5 2 2" xfId="35961"/>
    <cellStyle name="Normal 3 5 4 2 2 5 3" xfId="35962"/>
    <cellStyle name="Normal 3 5 4 2 2 6" xfId="35963"/>
    <cellStyle name="Normal 3 5 4 2 2 6 2" xfId="35964"/>
    <cellStyle name="Normal 3 5 4 2 2 7" xfId="35965"/>
    <cellStyle name="Normal 3 5 4 2 2 7 2" xfId="35966"/>
    <cellStyle name="Normal 3 5 4 2 2 8" xfId="35967"/>
    <cellStyle name="Normal 3 5 4 2 3" xfId="35968"/>
    <cellStyle name="Normal 3 5 4 2 3 2" xfId="35969"/>
    <cellStyle name="Normal 3 5 4 2 3 2 2" xfId="35970"/>
    <cellStyle name="Normal 3 5 4 2 3 2 2 2" xfId="35971"/>
    <cellStyle name="Normal 3 5 4 2 3 2 2 2 2" xfId="35972"/>
    <cellStyle name="Normal 3 5 4 2 3 2 2 3" xfId="35973"/>
    <cellStyle name="Normal 3 5 4 2 3 2 3" xfId="35974"/>
    <cellStyle name="Normal 3 5 4 2 3 2 3 2" xfId="35975"/>
    <cellStyle name="Normal 3 5 4 2 3 2 4" xfId="35976"/>
    <cellStyle name="Normal 3 5 4 2 3 3" xfId="35977"/>
    <cellStyle name="Normal 3 5 4 2 3 3 2" xfId="35978"/>
    <cellStyle name="Normal 3 5 4 2 3 3 2 2" xfId="35979"/>
    <cellStyle name="Normal 3 5 4 2 3 3 3" xfId="35980"/>
    <cellStyle name="Normal 3 5 4 2 3 4" xfId="35981"/>
    <cellStyle name="Normal 3 5 4 2 3 4 2" xfId="35982"/>
    <cellStyle name="Normal 3 5 4 2 3 5" xfId="35983"/>
    <cellStyle name="Normal 3 5 4 2 4" xfId="35984"/>
    <cellStyle name="Normal 3 5 4 2 4 2" xfId="35985"/>
    <cellStyle name="Normal 3 5 4 2 4 2 2" xfId="35986"/>
    <cellStyle name="Normal 3 5 4 2 4 2 2 2" xfId="35987"/>
    <cellStyle name="Normal 3 5 4 2 4 2 3" xfId="35988"/>
    <cellStyle name="Normal 3 5 4 2 4 3" xfId="35989"/>
    <cellStyle name="Normal 3 5 4 2 4 3 2" xfId="35990"/>
    <cellStyle name="Normal 3 5 4 2 4 4" xfId="35991"/>
    <cellStyle name="Normal 3 5 4 2 5" xfId="35992"/>
    <cellStyle name="Normal 3 5 4 2 5 2" xfId="35993"/>
    <cellStyle name="Normal 3 5 4 2 5 2 2" xfId="35994"/>
    <cellStyle name="Normal 3 5 4 2 5 2 2 2" xfId="35995"/>
    <cellStyle name="Normal 3 5 4 2 5 2 3" xfId="35996"/>
    <cellStyle name="Normal 3 5 4 2 5 3" xfId="35997"/>
    <cellStyle name="Normal 3 5 4 2 5 3 2" xfId="35998"/>
    <cellStyle name="Normal 3 5 4 2 5 4" xfId="35999"/>
    <cellStyle name="Normal 3 5 4 2 6" xfId="36000"/>
    <cellStyle name="Normal 3 5 4 2 6 2" xfId="36001"/>
    <cellStyle name="Normal 3 5 4 2 6 2 2" xfId="36002"/>
    <cellStyle name="Normal 3 5 4 2 6 3" xfId="36003"/>
    <cellStyle name="Normal 3 5 4 2 7" xfId="36004"/>
    <cellStyle name="Normal 3 5 4 2 7 2" xfId="36005"/>
    <cellStyle name="Normal 3 5 4 2 8" xfId="36006"/>
    <cellStyle name="Normal 3 5 4 2 8 2" xfId="36007"/>
    <cellStyle name="Normal 3 5 4 2 9" xfId="36008"/>
    <cellStyle name="Normal 3 5 4 3" xfId="36009"/>
    <cellStyle name="Normal 3 5 4 3 2" xfId="36010"/>
    <cellStyle name="Normal 3 5 4 3 2 2" xfId="36011"/>
    <cellStyle name="Normal 3 5 4 3 2 2 2" xfId="36012"/>
    <cellStyle name="Normal 3 5 4 3 2 2 2 2" xfId="36013"/>
    <cellStyle name="Normal 3 5 4 3 2 2 2 2 2" xfId="36014"/>
    <cellStyle name="Normal 3 5 4 3 2 2 2 3" xfId="36015"/>
    <cellStyle name="Normal 3 5 4 3 2 2 3" xfId="36016"/>
    <cellStyle name="Normal 3 5 4 3 2 2 3 2" xfId="36017"/>
    <cellStyle name="Normal 3 5 4 3 2 2 4" xfId="36018"/>
    <cellStyle name="Normal 3 5 4 3 2 3" xfId="36019"/>
    <cellStyle name="Normal 3 5 4 3 2 3 2" xfId="36020"/>
    <cellStyle name="Normal 3 5 4 3 2 3 2 2" xfId="36021"/>
    <cellStyle name="Normal 3 5 4 3 2 3 3" xfId="36022"/>
    <cellStyle name="Normal 3 5 4 3 2 4" xfId="36023"/>
    <cellStyle name="Normal 3 5 4 3 2 4 2" xfId="36024"/>
    <cellStyle name="Normal 3 5 4 3 2 5" xfId="36025"/>
    <cellStyle name="Normal 3 5 4 3 3" xfId="36026"/>
    <cellStyle name="Normal 3 5 4 3 3 2" xfId="36027"/>
    <cellStyle name="Normal 3 5 4 3 3 2 2" xfId="36028"/>
    <cellStyle name="Normal 3 5 4 3 3 2 2 2" xfId="36029"/>
    <cellStyle name="Normal 3 5 4 3 3 2 3" xfId="36030"/>
    <cellStyle name="Normal 3 5 4 3 3 3" xfId="36031"/>
    <cellStyle name="Normal 3 5 4 3 3 3 2" xfId="36032"/>
    <cellStyle name="Normal 3 5 4 3 3 4" xfId="36033"/>
    <cellStyle name="Normal 3 5 4 3 4" xfId="36034"/>
    <cellStyle name="Normal 3 5 4 3 4 2" xfId="36035"/>
    <cellStyle name="Normal 3 5 4 3 4 2 2" xfId="36036"/>
    <cellStyle name="Normal 3 5 4 3 4 2 2 2" xfId="36037"/>
    <cellStyle name="Normal 3 5 4 3 4 2 3" xfId="36038"/>
    <cellStyle name="Normal 3 5 4 3 4 3" xfId="36039"/>
    <cellStyle name="Normal 3 5 4 3 4 3 2" xfId="36040"/>
    <cellStyle name="Normal 3 5 4 3 4 4" xfId="36041"/>
    <cellStyle name="Normal 3 5 4 3 5" xfId="36042"/>
    <cellStyle name="Normal 3 5 4 3 5 2" xfId="36043"/>
    <cellStyle name="Normal 3 5 4 3 5 2 2" xfId="36044"/>
    <cellStyle name="Normal 3 5 4 3 5 3" xfId="36045"/>
    <cellStyle name="Normal 3 5 4 3 6" xfId="36046"/>
    <cellStyle name="Normal 3 5 4 3 6 2" xfId="36047"/>
    <cellStyle name="Normal 3 5 4 3 7" xfId="36048"/>
    <cellStyle name="Normal 3 5 4 3 7 2" xfId="36049"/>
    <cellStyle name="Normal 3 5 4 3 8" xfId="36050"/>
    <cellStyle name="Normal 3 5 4 4" xfId="36051"/>
    <cellStyle name="Normal 3 5 4 4 2" xfId="36052"/>
    <cellStyle name="Normal 3 5 4 4 2 2" xfId="36053"/>
    <cellStyle name="Normal 3 5 4 4 2 2 2" xfId="36054"/>
    <cellStyle name="Normal 3 5 4 4 2 2 2 2" xfId="36055"/>
    <cellStyle name="Normal 3 5 4 4 2 2 3" xfId="36056"/>
    <cellStyle name="Normal 3 5 4 4 2 3" xfId="36057"/>
    <cellStyle name="Normal 3 5 4 4 2 3 2" xfId="36058"/>
    <cellStyle name="Normal 3 5 4 4 2 4" xfId="36059"/>
    <cellStyle name="Normal 3 5 4 4 3" xfId="36060"/>
    <cellStyle name="Normal 3 5 4 4 3 2" xfId="36061"/>
    <cellStyle name="Normal 3 5 4 4 3 2 2" xfId="36062"/>
    <cellStyle name="Normal 3 5 4 4 3 3" xfId="36063"/>
    <cellStyle name="Normal 3 5 4 4 4" xfId="36064"/>
    <cellStyle name="Normal 3 5 4 4 4 2" xfId="36065"/>
    <cellStyle name="Normal 3 5 4 4 5" xfId="36066"/>
    <cellStyle name="Normal 3 5 4 5" xfId="36067"/>
    <cellStyle name="Normal 3 5 4 5 2" xfId="36068"/>
    <cellStyle name="Normal 3 5 4 5 2 2" xfId="36069"/>
    <cellStyle name="Normal 3 5 4 5 2 2 2" xfId="36070"/>
    <cellStyle name="Normal 3 5 4 5 2 3" xfId="36071"/>
    <cellStyle name="Normal 3 5 4 5 3" xfId="36072"/>
    <cellStyle name="Normal 3 5 4 5 3 2" xfId="36073"/>
    <cellStyle name="Normal 3 5 4 5 4" xfId="36074"/>
    <cellStyle name="Normal 3 5 4 6" xfId="36075"/>
    <cellStyle name="Normal 3 5 4 6 2" xfId="36076"/>
    <cellStyle name="Normal 3 5 4 6 2 2" xfId="36077"/>
    <cellStyle name="Normal 3 5 4 6 2 2 2" xfId="36078"/>
    <cellStyle name="Normal 3 5 4 6 2 3" xfId="36079"/>
    <cellStyle name="Normal 3 5 4 6 3" xfId="36080"/>
    <cellStyle name="Normal 3 5 4 6 3 2" xfId="36081"/>
    <cellStyle name="Normal 3 5 4 6 4" xfId="36082"/>
    <cellStyle name="Normal 3 5 4 7" xfId="36083"/>
    <cellStyle name="Normal 3 5 4 7 2" xfId="36084"/>
    <cellStyle name="Normal 3 5 4 7 2 2" xfId="36085"/>
    <cellStyle name="Normal 3 5 4 7 3" xfId="36086"/>
    <cellStyle name="Normal 3 5 4 8" xfId="36087"/>
    <cellStyle name="Normal 3 5 4 8 2" xfId="36088"/>
    <cellStyle name="Normal 3 5 4 9" xfId="36089"/>
    <cellStyle name="Normal 3 5 4 9 2" xfId="36090"/>
    <cellStyle name="Normal 3 5 5" xfId="36091"/>
    <cellStyle name="Normal 3 5 5 10" xfId="36092"/>
    <cellStyle name="Normal 3 5 5 11" xfId="36093"/>
    <cellStyle name="Normal 3 5 5 2" xfId="36094"/>
    <cellStyle name="Normal 3 5 5 2 10" xfId="36095"/>
    <cellStyle name="Normal 3 5 5 2 2" xfId="36096"/>
    <cellStyle name="Normal 3 5 5 2 2 2" xfId="36097"/>
    <cellStyle name="Normal 3 5 5 2 2 2 2" xfId="36098"/>
    <cellStyle name="Normal 3 5 5 2 2 2 2 2" xfId="36099"/>
    <cellStyle name="Normal 3 5 5 2 2 2 2 2 2" xfId="36100"/>
    <cellStyle name="Normal 3 5 5 2 2 2 2 2 2 2" xfId="36101"/>
    <cellStyle name="Normal 3 5 5 2 2 2 2 2 3" xfId="36102"/>
    <cellStyle name="Normal 3 5 5 2 2 2 2 3" xfId="36103"/>
    <cellStyle name="Normal 3 5 5 2 2 2 2 3 2" xfId="36104"/>
    <cellStyle name="Normal 3 5 5 2 2 2 2 4" xfId="36105"/>
    <cellStyle name="Normal 3 5 5 2 2 2 3" xfId="36106"/>
    <cellStyle name="Normal 3 5 5 2 2 2 3 2" xfId="36107"/>
    <cellStyle name="Normal 3 5 5 2 2 2 3 2 2" xfId="36108"/>
    <cellStyle name="Normal 3 5 5 2 2 2 3 3" xfId="36109"/>
    <cellStyle name="Normal 3 5 5 2 2 2 4" xfId="36110"/>
    <cellStyle name="Normal 3 5 5 2 2 2 4 2" xfId="36111"/>
    <cellStyle name="Normal 3 5 5 2 2 2 5" xfId="36112"/>
    <cellStyle name="Normal 3 5 5 2 2 3" xfId="36113"/>
    <cellStyle name="Normal 3 5 5 2 2 3 2" xfId="36114"/>
    <cellStyle name="Normal 3 5 5 2 2 3 2 2" xfId="36115"/>
    <cellStyle name="Normal 3 5 5 2 2 3 2 2 2" xfId="36116"/>
    <cellStyle name="Normal 3 5 5 2 2 3 2 3" xfId="36117"/>
    <cellStyle name="Normal 3 5 5 2 2 3 3" xfId="36118"/>
    <cellStyle name="Normal 3 5 5 2 2 3 3 2" xfId="36119"/>
    <cellStyle name="Normal 3 5 5 2 2 3 4" xfId="36120"/>
    <cellStyle name="Normal 3 5 5 2 2 4" xfId="36121"/>
    <cellStyle name="Normal 3 5 5 2 2 4 2" xfId="36122"/>
    <cellStyle name="Normal 3 5 5 2 2 4 2 2" xfId="36123"/>
    <cellStyle name="Normal 3 5 5 2 2 4 2 2 2" xfId="36124"/>
    <cellStyle name="Normal 3 5 5 2 2 4 2 3" xfId="36125"/>
    <cellStyle name="Normal 3 5 5 2 2 4 3" xfId="36126"/>
    <cellStyle name="Normal 3 5 5 2 2 4 3 2" xfId="36127"/>
    <cellStyle name="Normal 3 5 5 2 2 4 4" xfId="36128"/>
    <cellStyle name="Normal 3 5 5 2 2 5" xfId="36129"/>
    <cellStyle name="Normal 3 5 5 2 2 5 2" xfId="36130"/>
    <cellStyle name="Normal 3 5 5 2 2 5 2 2" xfId="36131"/>
    <cellStyle name="Normal 3 5 5 2 2 5 3" xfId="36132"/>
    <cellStyle name="Normal 3 5 5 2 2 6" xfId="36133"/>
    <cellStyle name="Normal 3 5 5 2 2 6 2" xfId="36134"/>
    <cellStyle name="Normal 3 5 5 2 2 7" xfId="36135"/>
    <cellStyle name="Normal 3 5 5 2 2 7 2" xfId="36136"/>
    <cellStyle name="Normal 3 5 5 2 2 8" xfId="36137"/>
    <cellStyle name="Normal 3 5 5 2 3" xfId="36138"/>
    <cellStyle name="Normal 3 5 5 2 3 2" xfId="36139"/>
    <cellStyle name="Normal 3 5 5 2 3 2 2" xfId="36140"/>
    <cellStyle name="Normal 3 5 5 2 3 2 2 2" xfId="36141"/>
    <cellStyle name="Normal 3 5 5 2 3 2 2 2 2" xfId="36142"/>
    <cellStyle name="Normal 3 5 5 2 3 2 2 3" xfId="36143"/>
    <cellStyle name="Normal 3 5 5 2 3 2 3" xfId="36144"/>
    <cellStyle name="Normal 3 5 5 2 3 2 3 2" xfId="36145"/>
    <cellStyle name="Normal 3 5 5 2 3 2 4" xfId="36146"/>
    <cellStyle name="Normal 3 5 5 2 3 3" xfId="36147"/>
    <cellStyle name="Normal 3 5 5 2 3 3 2" xfId="36148"/>
    <cellStyle name="Normal 3 5 5 2 3 3 2 2" xfId="36149"/>
    <cellStyle name="Normal 3 5 5 2 3 3 3" xfId="36150"/>
    <cellStyle name="Normal 3 5 5 2 3 4" xfId="36151"/>
    <cellStyle name="Normal 3 5 5 2 3 4 2" xfId="36152"/>
    <cellStyle name="Normal 3 5 5 2 3 5" xfId="36153"/>
    <cellStyle name="Normal 3 5 5 2 4" xfId="36154"/>
    <cellStyle name="Normal 3 5 5 2 4 2" xfId="36155"/>
    <cellStyle name="Normal 3 5 5 2 4 2 2" xfId="36156"/>
    <cellStyle name="Normal 3 5 5 2 4 2 2 2" xfId="36157"/>
    <cellStyle name="Normal 3 5 5 2 4 2 3" xfId="36158"/>
    <cellStyle name="Normal 3 5 5 2 4 3" xfId="36159"/>
    <cellStyle name="Normal 3 5 5 2 4 3 2" xfId="36160"/>
    <cellStyle name="Normal 3 5 5 2 4 4" xfId="36161"/>
    <cellStyle name="Normal 3 5 5 2 5" xfId="36162"/>
    <cellStyle name="Normal 3 5 5 2 5 2" xfId="36163"/>
    <cellStyle name="Normal 3 5 5 2 5 2 2" xfId="36164"/>
    <cellStyle name="Normal 3 5 5 2 5 2 2 2" xfId="36165"/>
    <cellStyle name="Normal 3 5 5 2 5 2 3" xfId="36166"/>
    <cellStyle name="Normal 3 5 5 2 5 3" xfId="36167"/>
    <cellStyle name="Normal 3 5 5 2 5 3 2" xfId="36168"/>
    <cellStyle name="Normal 3 5 5 2 5 4" xfId="36169"/>
    <cellStyle name="Normal 3 5 5 2 6" xfId="36170"/>
    <cellStyle name="Normal 3 5 5 2 6 2" xfId="36171"/>
    <cellStyle name="Normal 3 5 5 2 6 2 2" xfId="36172"/>
    <cellStyle name="Normal 3 5 5 2 6 3" xfId="36173"/>
    <cellStyle name="Normal 3 5 5 2 7" xfId="36174"/>
    <cellStyle name="Normal 3 5 5 2 7 2" xfId="36175"/>
    <cellStyle name="Normal 3 5 5 2 8" xfId="36176"/>
    <cellStyle name="Normal 3 5 5 2 8 2" xfId="36177"/>
    <cellStyle name="Normal 3 5 5 2 9" xfId="36178"/>
    <cellStyle name="Normal 3 5 5 3" xfId="36179"/>
    <cellStyle name="Normal 3 5 5 3 2" xfId="36180"/>
    <cellStyle name="Normal 3 5 5 3 2 2" xfId="36181"/>
    <cellStyle name="Normal 3 5 5 3 2 2 2" xfId="36182"/>
    <cellStyle name="Normal 3 5 5 3 2 2 2 2" xfId="36183"/>
    <cellStyle name="Normal 3 5 5 3 2 2 2 2 2" xfId="36184"/>
    <cellStyle name="Normal 3 5 5 3 2 2 2 3" xfId="36185"/>
    <cellStyle name="Normal 3 5 5 3 2 2 3" xfId="36186"/>
    <cellStyle name="Normal 3 5 5 3 2 2 3 2" xfId="36187"/>
    <cellStyle name="Normal 3 5 5 3 2 2 4" xfId="36188"/>
    <cellStyle name="Normal 3 5 5 3 2 3" xfId="36189"/>
    <cellStyle name="Normal 3 5 5 3 2 3 2" xfId="36190"/>
    <cellStyle name="Normal 3 5 5 3 2 3 2 2" xfId="36191"/>
    <cellStyle name="Normal 3 5 5 3 2 3 3" xfId="36192"/>
    <cellStyle name="Normal 3 5 5 3 2 4" xfId="36193"/>
    <cellStyle name="Normal 3 5 5 3 2 4 2" xfId="36194"/>
    <cellStyle name="Normal 3 5 5 3 2 5" xfId="36195"/>
    <cellStyle name="Normal 3 5 5 3 3" xfId="36196"/>
    <cellStyle name="Normal 3 5 5 3 3 2" xfId="36197"/>
    <cellStyle name="Normal 3 5 5 3 3 2 2" xfId="36198"/>
    <cellStyle name="Normal 3 5 5 3 3 2 2 2" xfId="36199"/>
    <cellStyle name="Normal 3 5 5 3 3 2 3" xfId="36200"/>
    <cellStyle name="Normal 3 5 5 3 3 3" xfId="36201"/>
    <cellStyle name="Normal 3 5 5 3 3 3 2" xfId="36202"/>
    <cellStyle name="Normal 3 5 5 3 3 4" xfId="36203"/>
    <cellStyle name="Normal 3 5 5 3 4" xfId="36204"/>
    <cellStyle name="Normal 3 5 5 3 4 2" xfId="36205"/>
    <cellStyle name="Normal 3 5 5 3 4 2 2" xfId="36206"/>
    <cellStyle name="Normal 3 5 5 3 4 2 2 2" xfId="36207"/>
    <cellStyle name="Normal 3 5 5 3 4 2 3" xfId="36208"/>
    <cellStyle name="Normal 3 5 5 3 4 3" xfId="36209"/>
    <cellStyle name="Normal 3 5 5 3 4 3 2" xfId="36210"/>
    <cellStyle name="Normal 3 5 5 3 4 4" xfId="36211"/>
    <cellStyle name="Normal 3 5 5 3 5" xfId="36212"/>
    <cellStyle name="Normal 3 5 5 3 5 2" xfId="36213"/>
    <cellStyle name="Normal 3 5 5 3 5 2 2" xfId="36214"/>
    <cellStyle name="Normal 3 5 5 3 5 3" xfId="36215"/>
    <cellStyle name="Normal 3 5 5 3 6" xfId="36216"/>
    <cellStyle name="Normal 3 5 5 3 6 2" xfId="36217"/>
    <cellStyle name="Normal 3 5 5 3 7" xfId="36218"/>
    <cellStyle name="Normal 3 5 5 3 7 2" xfId="36219"/>
    <cellStyle name="Normal 3 5 5 3 8" xfId="36220"/>
    <cellStyle name="Normal 3 5 5 4" xfId="36221"/>
    <cellStyle name="Normal 3 5 5 4 2" xfId="36222"/>
    <cellStyle name="Normal 3 5 5 4 2 2" xfId="36223"/>
    <cellStyle name="Normal 3 5 5 4 2 2 2" xfId="36224"/>
    <cellStyle name="Normal 3 5 5 4 2 2 2 2" xfId="36225"/>
    <cellStyle name="Normal 3 5 5 4 2 2 3" xfId="36226"/>
    <cellStyle name="Normal 3 5 5 4 2 3" xfId="36227"/>
    <cellStyle name="Normal 3 5 5 4 2 3 2" xfId="36228"/>
    <cellStyle name="Normal 3 5 5 4 2 4" xfId="36229"/>
    <cellStyle name="Normal 3 5 5 4 3" xfId="36230"/>
    <cellStyle name="Normal 3 5 5 4 3 2" xfId="36231"/>
    <cellStyle name="Normal 3 5 5 4 3 2 2" xfId="36232"/>
    <cellStyle name="Normal 3 5 5 4 3 3" xfId="36233"/>
    <cellStyle name="Normal 3 5 5 4 4" xfId="36234"/>
    <cellStyle name="Normal 3 5 5 4 4 2" xfId="36235"/>
    <cellStyle name="Normal 3 5 5 4 5" xfId="36236"/>
    <cellStyle name="Normal 3 5 5 5" xfId="36237"/>
    <cellStyle name="Normal 3 5 5 5 2" xfId="36238"/>
    <cellStyle name="Normal 3 5 5 5 2 2" xfId="36239"/>
    <cellStyle name="Normal 3 5 5 5 2 2 2" xfId="36240"/>
    <cellStyle name="Normal 3 5 5 5 2 3" xfId="36241"/>
    <cellStyle name="Normal 3 5 5 5 3" xfId="36242"/>
    <cellStyle name="Normal 3 5 5 5 3 2" xfId="36243"/>
    <cellStyle name="Normal 3 5 5 5 4" xfId="36244"/>
    <cellStyle name="Normal 3 5 5 6" xfId="36245"/>
    <cellStyle name="Normal 3 5 5 6 2" xfId="36246"/>
    <cellStyle name="Normal 3 5 5 6 2 2" xfId="36247"/>
    <cellStyle name="Normal 3 5 5 6 2 2 2" xfId="36248"/>
    <cellStyle name="Normal 3 5 5 6 2 3" xfId="36249"/>
    <cellStyle name="Normal 3 5 5 6 3" xfId="36250"/>
    <cellStyle name="Normal 3 5 5 6 3 2" xfId="36251"/>
    <cellStyle name="Normal 3 5 5 6 4" xfId="36252"/>
    <cellStyle name="Normal 3 5 5 7" xfId="36253"/>
    <cellStyle name="Normal 3 5 5 7 2" xfId="36254"/>
    <cellStyle name="Normal 3 5 5 7 2 2" xfId="36255"/>
    <cellStyle name="Normal 3 5 5 7 3" xfId="36256"/>
    <cellStyle name="Normal 3 5 5 8" xfId="36257"/>
    <cellStyle name="Normal 3 5 5 8 2" xfId="36258"/>
    <cellStyle name="Normal 3 5 5 9" xfId="36259"/>
    <cellStyle name="Normal 3 5 5 9 2" xfId="36260"/>
    <cellStyle name="Normal 3 5 6" xfId="36261"/>
    <cellStyle name="Normal 3 5 6 10" xfId="36262"/>
    <cellStyle name="Normal 3 5 6 2" xfId="36263"/>
    <cellStyle name="Normal 3 5 6 2 2" xfId="36264"/>
    <cellStyle name="Normal 3 5 6 2 2 2" xfId="36265"/>
    <cellStyle name="Normal 3 5 6 2 2 2 2" xfId="36266"/>
    <cellStyle name="Normal 3 5 6 2 2 2 2 2" xfId="36267"/>
    <cellStyle name="Normal 3 5 6 2 2 2 2 2 2" xfId="36268"/>
    <cellStyle name="Normal 3 5 6 2 2 2 2 3" xfId="36269"/>
    <cellStyle name="Normal 3 5 6 2 2 2 3" xfId="36270"/>
    <cellStyle name="Normal 3 5 6 2 2 2 3 2" xfId="36271"/>
    <cellStyle name="Normal 3 5 6 2 2 2 4" xfId="36272"/>
    <cellStyle name="Normal 3 5 6 2 2 3" xfId="36273"/>
    <cellStyle name="Normal 3 5 6 2 2 3 2" xfId="36274"/>
    <cellStyle name="Normal 3 5 6 2 2 3 2 2" xfId="36275"/>
    <cellStyle name="Normal 3 5 6 2 2 3 3" xfId="36276"/>
    <cellStyle name="Normal 3 5 6 2 2 4" xfId="36277"/>
    <cellStyle name="Normal 3 5 6 2 2 4 2" xfId="36278"/>
    <cellStyle name="Normal 3 5 6 2 2 5" xfId="36279"/>
    <cellStyle name="Normal 3 5 6 2 3" xfId="36280"/>
    <cellStyle name="Normal 3 5 6 2 3 2" xfId="36281"/>
    <cellStyle name="Normal 3 5 6 2 3 2 2" xfId="36282"/>
    <cellStyle name="Normal 3 5 6 2 3 2 2 2" xfId="36283"/>
    <cellStyle name="Normal 3 5 6 2 3 2 3" xfId="36284"/>
    <cellStyle name="Normal 3 5 6 2 3 3" xfId="36285"/>
    <cellStyle name="Normal 3 5 6 2 3 3 2" xfId="36286"/>
    <cellStyle name="Normal 3 5 6 2 3 4" xfId="36287"/>
    <cellStyle name="Normal 3 5 6 2 4" xfId="36288"/>
    <cellStyle name="Normal 3 5 6 2 4 2" xfId="36289"/>
    <cellStyle name="Normal 3 5 6 2 4 2 2" xfId="36290"/>
    <cellStyle name="Normal 3 5 6 2 4 2 2 2" xfId="36291"/>
    <cellStyle name="Normal 3 5 6 2 4 2 3" xfId="36292"/>
    <cellStyle name="Normal 3 5 6 2 4 3" xfId="36293"/>
    <cellStyle name="Normal 3 5 6 2 4 3 2" xfId="36294"/>
    <cellStyle name="Normal 3 5 6 2 4 4" xfId="36295"/>
    <cellStyle name="Normal 3 5 6 2 5" xfId="36296"/>
    <cellStyle name="Normal 3 5 6 2 5 2" xfId="36297"/>
    <cellStyle name="Normal 3 5 6 2 5 2 2" xfId="36298"/>
    <cellStyle name="Normal 3 5 6 2 5 3" xfId="36299"/>
    <cellStyle name="Normal 3 5 6 2 6" xfId="36300"/>
    <cellStyle name="Normal 3 5 6 2 6 2" xfId="36301"/>
    <cellStyle name="Normal 3 5 6 2 7" xfId="36302"/>
    <cellStyle name="Normal 3 5 6 2 7 2" xfId="36303"/>
    <cellStyle name="Normal 3 5 6 2 8" xfId="36304"/>
    <cellStyle name="Normal 3 5 6 3" xfId="36305"/>
    <cellStyle name="Normal 3 5 6 3 2" xfId="36306"/>
    <cellStyle name="Normal 3 5 6 3 2 2" xfId="36307"/>
    <cellStyle name="Normal 3 5 6 3 2 2 2" xfId="36308"/>
    <cellStyle name="Normal 3 5 6 3 2 2 2 2" xfId="36309"/>
    <cellStyle name="Normal 3 5 6 3 2 2 3" xfId="36310"/>
    <cellStyle name="Normal 3 5 6 3 2 3" xfId="36311"/>
    <cellStyle name="Normal 3 5 6 3 2 3 2" xfId="36312"/>
    <cellStyle name="Normal 3 5 6 3 2 4" xfId="36313"/>
    <cellStyle name="Normal 3 5 6 3 3" xfId="36314"/>
    <cellStyle name="Normal 3 5 6 3 3 2" xfId="36315"/>
    <cellStyle name="Normal 3 5 6 3 3 2 2" xfId="36316"/>
    <cellStyle name="Normal 3 5 6 3 3 3" xfId="36317"/>
    <cellStyle name="Normal 3 5 6 3 4" xfId="36318"/>
    <cellStyle name="Normal 3 5 6 3 4 2" xfId="36319"/>
    <cellStyle name="Normal 3 5 6 3 5" xfId="36320"/>
    <cellStyle name="Normal 3 5 6 4" xfId="36321"/>
    <cellStyle name="Normal 3 5 6 4 2" xfId="36322"/>
    <cellStyle name="Normal 3 5 6 4 2 2" xfId="36323"/>
    <cellStyle name="Normal 3 5 6 4 2 2 2" xfId="36324"/>
    <cellStyle name="Normal 3 5 6 4 2 3" xfId="36325"/>
    <cellStyle name="Normal 3 5 6 4 3" xfId="36326"/>
    <cellStyle name="Normal 3 5 6 4 3 2" xfId="36327"/>
    <cellStyle name="Normal 3 5 6 4 4" xfId="36328"/>
    <cellStyle name="Normal 3 5 6 5" xfId="36329"/>
    <cellStyle name="Normal 3 5 6 5 2" xfId="36330"/>
    <cellStyle name="Normal 3 5 6 5 2 2" xfId="36331"/>
    <cellStyle name="Normal 3 5 6 5 2 2 2" xfId="36332"/>
    <cellStyle name="Normal 3 5 6 5 2 3" xfId="36333"/>
    <cellStyle name="Normal 3 5 6 5 3" xfId="36334"/>
    <cellStyle name="Normal 3 5 6 5 3 2" xfId="36335"/>
    <cellStyle name="Normal 3 5 6 5 4" xfId="36336"/>
    <cellStyle name="Normal 3 5 6 6" xfId="36337"/>
    <cellStyle name="Normal 3 5 6 6 2" xfId="36338"/>
    <cellStyle name="Normal 3 5 6 6 2 2" xfId="36339"/>
    <cellStyle name="Normal 3 5 6 6 3" xfId="36340"/>
    <cellStyle name="Normal 3 5 6 7" xfId="36341"/>
    <cellStyle name="Normal 3 5 6 7 2" xfId="36342"/>
    <cellStyle name="Normal 3 5 6 8" xfId="36343"/>
    <cellStyle name="Normal 3 5 6 8 2" xfId="36344"/>
    <cellStyle name="Normal 3 5 6 9" xfId="36345"/>
    <cellStyle name="Normal 3 5 7" xfId="36346"/>
    <cellStyle name="Normal 3 5 7 2" xfId="36347"/>
    <cellStyle name="Normal 3 5 7 2 2" xfId="36348"/>
    <cellStyle name="Normal 3 5 7 2 2 2" xfId="36349"/>
    <cellStyle name="Normal 3 5 7 2 2 2 2" xfId="36350"/>
    <cellStyle name="Normal 3 5 7 2 2 2 2 2" xfId="36351"/>
    <cellStyle name="Normal 3 5 7 2 2 2 3" xfId="36352"/>
    <cellStyle name="Normal 3 5 7 2 2 3" xfId="36353"/>
    <cellStyle name="Normal 3 5 7 2 2 3 2" xfId="36354"/>
    <cellStyle name="Normal 3 5 7 2 2 4" xfId="36355"/>
    <cellStyle name="Normal 3 5 7 2 3" xfId="36356"/>
    <cellStyle name="Normal 3 5 7 2 3 2" xfId="36357"/>
    <cellStyle name="Normal 3 5 7 2 3 2 2" xfId="36358"/>
    <cellStyle name="Normal 3 5 7 2 3 3" xfId="36359"/>
    <cellStyle name="Normal 3 5 7 2 4" xfId="36360"/>
    <cellStyle name="Normal 3 5 7 2 4 2" xfId="36361"/>
    <cellStyle name="Normal 3 5 7 2 5" xfId="36362"/>
    <cellStyle name="Normal 3 5 7 3" xfId="36363"/>
    <cellStyle name="Normal 3 5 7 3 2" xfId="36364"/>
    <cellStyle name="Normal 3 5 7 3 2 2" xfId="36365"/>
    <cellStyle name="Normal 3 5 7 3 2 2 2" xfId="36366"/>
    <cellStyle name="Normal 3 5 7 3 2 3" xfId="36367"/>
    <cellStyle name="Normal 3 5 7 3 3" xfId="36368"/>
    <cellStyle name="Normal 3 5 7 3 3 2" xfId="36369"/>
    <cellStyle name="Normal 3 5 7 3 4" xfId="36370"/>
    <cellStyle name="Normal 3 5 7 4" xfId="36371"/>
    <cellStyle name="Normal 3 5 7 4 2" xfId="36372"/>
    <cellStyle name="Normal 3 5 7 4 2 2" xfId="36373"/>
    <cellStyle name="Normal 3 5 7 4 2 2 2" xfId="36374"/>
    <cellStyle name="Normal 3 5 7 4 2 3" xfId="36375"/>
    <cellStyle name="Normal 3 5 7 4 3" xfId="36376"/>
    <cellStyle name="Normal 3 5 7 4 3 2" xfId="36377"/>
    <cellStyle name="Normal 3 5 7 4 4" xfId="36378"/>
    <cellStyle name="Normal 3 5 7 5" xfId="36379"/>
    <cellStyle name="Normal 3 5 7 5 2" xfId="36380"/>
    <cellStyle name="Normal 3 5 7 5 2 2" xfId="36381"/>
    <cellStyle name="Normal 3 5 7 5 3" xfId="36382"/>
    <cellStyle name="Normal 3 5 7 6" xfId="36383"/>
    <cellStyle name="Normal 3 5 7 6 2" xfId="36384"/>
    <cellStyle name="Normal 3 5 7 7" xfId="36385"/>
    <cellStyle name="Normal 3 5 7 7 2" xfId="36386"/>
    <cellStyle name="Normal 3 5 7 8" xfId="36387"/>
    <cellStyle name="Normal 3 5 8" xfId="36388"/>
    <cellStyle name="Normal 3 5 8 2" xfId="36389"/>
    <cellStyle name="Normal 3 5 8 2 2" xfId="36390"/>
    <cellStyle name="Normal 3 5 8 2 2 2" xfId="36391"/>
    <cellStyle name="Normal 3 5 8 2 2 2 2" xfId="36392"/>
    <cellStyle name="Normal 3 5 8 2 2 2 2 2" xfId="36393"/>
    <cellStyle name="Normal 3 5 8 2 2 2 3" xfId="36394"/>
    <cellStyle name="Normal 3 5 8 2 2 3" xfId="36395"/>
    <cellStyle name="Normal 3 5 8 2 2 3 2" xfId="36396"/>
    <cellStyle name="Normal 3 5 8 2 2 4" xfId="36397"/>
    <cellStyle name="Normal 3 5 8 2 3" xfId="36398"/>
    <cellStyle name="Normal 3 5 8 2 3 2" xfId="36399"/>
    <cellStyle name="Normal 3 5 8 2 3 2 2" xfId="36400"/>
    <cellStyle name="Normal 3 5 8 2 3 3" xfId="36401"/>
    <cellStyle name="Normal 3 5 8 2 4" xfId="36402"/>
    <cellStyle name="Normal 3 5 8 2 4 2" xfId="36403"/>
    <cellStyle name="Normal 3 5 8 2 5" xfId="36404"/>
    <cellStyle name="Normal 3 5 8 3" xfId="36405"/>
    <cellStyle name="Normal 3 5 8 3 2" xfId="36406"/>
    <cellStyle name="Normal 3 5 8 3 2 2" xfId="36407"/>
    <cellStyle name="Normal 3 5 8 3 2 2 2" xfId="36408"/>
    <cellStyle name="Normal 3 5 8 3 2 3" xfId="36409"/>
    <cellStyle name="Normal 3 5 8 3 3" xfId="36410"/>
    <cellStyle name="Normal 3 5 8 3 3 2" xfId="36411"/>
    <cellStyle name="Normal 3 5 8 3 4" xfId="36412"/>
    <cellStyle name="Normal 3 5 8 4" xfId="36413"/>
    <cellStyle name="Normal 3 5 8 4 2" xfId="36414"/>
    <cellStyle name="Normal 3 5 8 4 2 2" xfId="36415"/>
    <cellStyle name="Normal 3 5 8 4 2 2 2" xfId="36416"/>
    <cellStyle name="Normal 3 5 8 4 2 3" xfId="36417"/>
    <cellStyle name="Normal 3 5 8 4 3" xfId="36418"/>
    <cellStyle name="Normal 3 5 8 4 3 2" xfId="36419"/>
    <cellStyle name="Normal 3 5 8 4 4" xfId="36420"/>
    <cellStyle name="Normal 3 5 8 5" xfId="36421"/>
    <cellStyle name="Normal 3 5 8 5 2" xfId="36422"/>
    <cellStyle name="Normal 3 5 8 5 2 2" xfId="36423"/>
    <cellStyle name="Normal 3 5 8 5 3" xfId="36424"/>
    <cellStyle name="Normal 3 5 8 6" xfId="36425"/>
    <cellStyle name="Normal 3 5 8 6 2" xfId="36426"/>
    <cellStyle name="Normal 3 5 8 7" xfId="36427"/>
    <cellStyle name="Normal 3 5 8 7 2" xfId="36428"/>
    <cellStyle name="Normal 3 5 8 8" xfId="36429"/>
    <cellStyle name="Normal 3 5 9" xfId="36430"/>
    <cellStyle name="Normal 3 5 9 2" xfId="36431"/>
    <cellStyle name="Normal 3 5 9 2 2" xfId="36432"/>
    <cellStyle name="Normal 3 5 9 2 2 2" xfId="36433"/>
    <cellStyle name="Normal 3 5 9 2 2 2 2" xfId="36434"/>
    <cellStyle name="Normal 3 5 9 2 2 2 2 2" xfId="36435"/>
    <cellStyle name="Normal 3 5 9 2 2 2 3" xfId="36436"/>
    <cellStyle name="Normal 3 5 9 2 2 3" xfId="36437"/>
    <cellStyle name="Normal 3 5 9 2 2 3 2" xfId="36438"/>
    <cellStyle name="Normal 3 5 9 2 2 4" xfId="36439"/>
    <cellStyle name="Normal 3 5 9 2 3" xfId="36440"/>
    <cellStyle name="Normal 3 5 9 2 3 2" xfId="36441"/>
    <cellStyle name="Normal 3 5 9 2 3 2 2" xfId="36442"/>
    <cellStyle name="Normal 3 5 9 2 3 3" xfId="36443"/>
    <cellStyle name="Normal 3 5 9 2 4" xfId="36444"/>
    <cellStyle name="Normal 3 5 9 2 4 2" xfId="36445"/>
    <cellStyle name="Normal 3 5 9 2 5" xfId="36446"/>
    <cellStyle name="Normal 3 5 9 3" xfId="36447"/>
    <cellStyle name="Normal 3 5 9 3 2" xfId="36448"/>
    <cellStyle name="Normal 3 5 9 3 2 2" xfId="36449"/>
    <cellStyle name="Normal 3 5 9 3 2 2 2" xfId="36450"/>
    <cellStyle name="Normal 3 5 9 3 2 3" xfId="36451"/>
    <cellStyle name="Normal 3 5 9 3 3" xfId="36452"/>
    <cellStyle name="Normal 3 5 9 3 3 2" xfId="36453"/>
    <cellStyle name="Normal 3 5 9 3 4" xfId="36454"/>
    <cellStyle name="Normal 3 5 9 4" xfId="36455"/>
    <cellStyle name="Normal 3 5 9 4 2" xfId="36456"/>
    <cellStyle name="Normal 3 5 9 4 2 2" xfId="36457"/>
    <cellStyle name="Normal 3 5 9 4 3" xfId="36458"/>
    <cellStyle name="Normal 3 5 9 5" xfId="36459"/>
    <cellStyle name="Normal 3 5 9 5 2" xfId="36460"/>
    <cellStyle name="Normal 3 5 9 6" xfId="36461"/>
    <cellStyle name="Normal 3 5_T-straight with PEDs adjustor" xfId="36462"/>
    <cellStyle name="Normal 3 6" xfId="1304"/>
    <cellStyle name="Normal 3 6 10" xfId="36463"/>
    <cellStyle name="Normal 3 6 10 2" xfId="36464"/>
    <cellStyle name="Normal 3 6 10 2 2" xfId="36465"/>
    <cellStyle name="Normal 3 6 10 2 2 2" xfId="36466"/>
    <cellStyle name="Normal 3 6 10 2 3" xfId="36467"/>
    <cellStyle name="Normal 3 6 10 3" xfId="36468"/>
    <cellStyle name="Normal 3 6 10 3 2" xfId="36469"/>
    <cellStyle name="Normal 3 6 10 4" xfId="36470"/>
    <cellStyle name="Normal 3 6 11" xfId="36471"/>
    <cellStyle name="Normal 3 6 11 2" xfId="36472"/>
    <cellStyle name="Normal 3 6 11 2 2" xfId="36473"/>
    <cellStyle name="Normal 3 6 11 2 2 2" xfId="36474"/>
    <cellStyle name="Normal 3 6 11 2 3" xfId="36475"/>
    <cellStyle name="Normal 3 6 11 3" xfId="36476"/>
    <cellStyle name="Normal 3 6 11 3 2" xfId="36477"/>
    <cellStyle name="Normal 3 6 11 4" xfId="36478"/>
    <cellStyle name="Normal 3 6 12" xfId="36479"/>
    <cellStyle name="Normal 3 6 12 2" xfId="36480"/>
    <cellStyle name="Normal 3 6 12 2 2" xfId="36481"/>
    <cellStyle name="Normal 3 6 12 2 2 2" xfId="36482"/>
    <cellStyle name="Normal 3 6 12 2 3" xfId="36483"/>
    <cellStyle name="Normal 3 6 12 3" xfId="36484"/>
    <cellStyle name="Normal 3 6 12 3 2" xfId="36485"/>
    <cellStyle name="Normal 3 6 12 4" xfId="36486"/>
    <cellStyle name="Normal 3 6 13" xfId="36487"/>
    <cellStyle name="Normal 3 6 13 2" xfId="36488"/>
    <cellStyle name="Normal 3 6 13 2 2" xfId="36489"/>
    <cellStyle name="Normal 3 6 13 3" xfId="36490"/>
    <cellStyle name="Normal 3 6 14" xfId="36491"/>
    <cellStyle name="Normal 3 6 14 2" xfId="36492"/>
    <cellStyle name="Normal 3 6 15" xfId="36493"/>
    <cellStyle name="Normal 3 6 15 2" xfId="36494"/>
    <cellStyle name="Normal 3 6 16" xfId="36495"/>
    <cellStyle name="Normal 3 6 17" xfId="36496"/>
    <cellStyle name="Normal 3 6 2" xfId="1305"/>
    <cellStyle name="Normal 3 6 2 10" xfId="36497"/>
    <cellStyle name="Normal 3 6 2 11" xfId="36498"/>
    <cellStyle name="Normal 3 6 2 2" xfId="1306"/>
    <cellStyle name="Normal 3 6 2 2 10" xfId="36499"/>
    <cellStyle name="Normal 3 6 2 2 2" xfId="1307"/>
    <cellStyle name="Normal 3 6 2 2 2 2" xfId="36500"/>
    <cellStyle name="Normal 3 6 2 2 2 2 2" xfId="36501"/>
    <cellStyle name="Normal 3 6 2 2 2 2 2 2" xfId="36502"/>
    <cellStyle name="Normal 3 6 2 2 2 2 2 2 2" xfId="36503"/>
    <cellStyle name="Normal 3 6 2 2 2 2 2 2 2 2" xfId="36504"/>
    <cellStyle name="Normal 3 6 2 2 2 2 2 2 3" xfId="36505"/>
    <cellStyle name="Normal 3 6 2 2 2 2 2 3" xfId="36506"/>
    <cellStyle name="Normal 3 6 2 2 2 2 2 3 2" xfId="36507"/>
    <cellStyle name="Normal 3 6 2 2 2 2 2 4" xfId="36508"/>
    <cellStyle name="Normal 3 6 2 2 2 2 3" xfId="36509"/>
    <cellStyle name="Normal 3 6 2 2 2 2 3 2" xfId="36510"/>
    <cellStyle name="Normal 3 6 2 2 2 2 3 2 2" xfId="36511"/>
    <cellStyle name="Normal 3 6 2 2 2 2 3 3" xfId="36512"/>
    <cellStyle name="Normal 3 6 2 2 2 2 4" xfId="36513"/>
    <cellStyle name="Normal 3 6 2 2 2 2 4 2" xfId="36514"/>
    <cellStyle name="Normal 3 6 2 2 2 2 5" xfId="36515"/>
    <cellStyle name="Normal 3 6 2 2 2 2 6" xfId="36516"/>
    <cellStyle name="Normal 3 6 2 2 2 3" xfId="36517"/>
    <cellStyle name="Normal 3 6 2 2 2 3 2" xfId="36518"/>
    <cellStyle name="Normal 3 6 2 2 2 3 2 2" xfId="36519"/>
    <cellStyle name="Normal 3 6 2 2 2 3 2 2 2" xfId="36520"/>
    <cellStyle name="Normal 3 6 2 2 2 3 2 3" xfId="36521"/>
    <cellStyle name="Normal 3 6 2 2 2 3 3" xfId="36522"/>
    <cellStyle name="Normal 3 6 2 2 2 3 3 2" xfId="36523"/>
    <cellStyle name="Normal 3 6 2 2 2 3 4" xfId="36524"/>
    <cellStyle name="Normal 3 6 2 2 2 4" xfId="36525"/>
    <cellStyle name="Normal 3 6 2 2 2 4 2" xfId="36526"/>
    <cellStyle name="Normal 3 6 2 2 2 4 2 2" xfId="36527"/>
    <cellStyle name="Normal 3 6 2 2 2 4 2 2 2" xfId="36528"/>
    <cellStyle name="Normal 3 6 2 2 2 4 2 3" xfId="36529"/>
    <cellStyle name="Normal 3 6 2 2 2 4 3" xfId="36530"/>
    <cellStyle name="Normal 3 6 2 2 2 4 3 2" xfId="36531"/>
    <cellStyle name="Normal 3 6 2 2 2 4 4" xfId="36532"/>
    <cellStyle name="Normal 3 6 2 2 2 5" xfId="36533"/>
    <cellStyle name="Normal 3 6 2 2 2 5 2" xfId="36534"/>
    <cellStyle name="Normal 3 6 2 2 2 5 2 2" xfId="36535"/>
    <cellStyle name="Normal 3 6 2 2 2 5 3" xfId="36536"/>
    <cellStyle name="Normal 3 6 2 2 2 6" xfId="36537"/>
    <cellStyle name="Normal 3 6 2 2 2 6 2" xfId="36538"/>
    <cellStyle name="Normal 3 6 2 2 2 7" xfId="36539"/>
    <cellStyle name="Normal 3 6 2 2 2 7 2" xfId="36540"/>
    <cellStyle name="Normal 3 6 2 2 2 8" xfId="36541"/>
    <cellStyle name="Normal 3 6 2 2 2 9" xfId="36542"/>
    <cellStyle name="Normal 3 6 2 2 3" xfId="36543"/>
    <cellStyle name="Normal 3 6 2 2 3 2" xfId="36544"/>
    <cellStyle name="Normal 3 6 2 2 3 2 2" xfId="36545"/>
    <cellStyle name="Normal 3 6 2 2 3 2 2 2" xfId="36546"/>
    <cellStyle name="Normal 3 6 2 2 3 2 2 2 2" xfId="36547"/>
    <cellStyle name="Normal 3 6 2 2 3 2 2 3" xfId="36548"/>
    <cellStyle name="Normal 3 6 2 2 3 2 3" xfId="36549"/>
    <cellStyle name="Normal 3 6 2 2 3 2 3 2" xfId="36550"/>
    <cellStyle name="Normal 3 6 2 2 3 2 4" xfId="36551"/>
    <cellStyle name="Normal 3 6 2 2 3 2 5" xfId="36552"/>
    <cellStyle name="Normal 3 6 2 2 3 3" xfId="36553"/>
    <cellStyle name="Normal 3 6 2 2 3 3 2" xfId="36554"/>
    <cellStyle name="Normal 3 6 2 2 3 3 2 2" xfId="36555"/>
    <cellStyle name="Normal 3 6 2 2 3 3 3" xfId="36556"/>
    <cellStyle name="Normal 3 6 2 2 3 4" xfId="36557"/>
    <cellStyle name="Normal 3 6 2 2 3 4 2" xfId="36558"/>
    <cellStyle name="Normal 3 6 2 2 3 5" xfId="36559"/>
    <cellStyle name="Normal 3 6 2 2 3 6" xfId="36560"/>
    <cellStyle name="Normal 3 6 2 2 4" xfId="36561"/>
    <cellStyle name="Normal 3 6 2 2 4 2" xfId="36562"/>
    <cellStyle name="Normal 3 6 2 2 4 2 2" xfId="36563"/>
    <cellStyle name="Normal 3 6 2 2 4 2 2 2" xfId="36564"/>
    <cellStyle name="Normal 3 6 2 2 4 2 3" xfId="36565"/>
    <cellStyle name="Normal 3 6 2 2 4 3" xfId="36566"/>
    <cellStyle name="Normal 3 6 2 2 4 3 2" xfId="36567"/>
    <cellStyle name="Normal 3 6 2 2 4 4" xfId="36568"/>
    <cellStyle name="Normal 3 6 2 2 4 5" xfId="36569"/>
    <cellStyle name="Normal 3 6 2 2 5" xfId="36570"/>
    <cellStyle name="Normal 3 6 2 2 5 2" xfId="36571"/>
    <cellStyle name="Normal 3 6 2 2 5 2 2" xfId="36572"/>
    <cellStyle name="Normal 3 6 2 2 5 2 2 2" xfId="36573"/>
    <cellStyle name="Normal 3 6 2 2 5 2 3" xfId="36574"/>
    <cellStyle name="Normal 3 6 2 2 5 3" xfId="36575"/>
    <cellStyle name="Normal 3 6 2 2 5 3 2" xfId="36576"/>
    <cellStyle name="Normal 3 6 2 2 5 4" xfId="36577"/>
    <cellStyle name="Normal 3 6 2 2 6" xfId="36578"/>
    <cellStyle name="Normal 3 6 2 2 6 2" xfId="36579"/>
    <cellStyle name="Normal 3 6 2 2 6 2 2" xfId="36580"/>
    <cellStyle name="Normal 3 6 2 2 6 3" xfId="36581"/>
    <cellStyle name="Normal 3 6 2 2 7" xfId="36582"/>
    <cellStyle name="Normal 3 6 2 2 7 2" xfId="36583"/>
    <cellStyle name="Normal 3 6 2 2 8" xfId="36584"/>
    <cellStyle name="Normal 3 6 2 2 8 2" xfId="36585"/>
    <cellStyle name="Normal 3 6 2 2 9" xfId="36586"/>
    <cellStyle name="Normal 3 6 2 2_T-straight with PEDs adjustor" xfId="36587"/>
    <cellStyle name="Normal 3 6 2 3" xfId="1308"/>
    <cellStyle name="Normal 3 6 2 3 2" xfId="36588"/>
    <cellStyle name="Normal 3 6 2 3 2 2" xfId="36589"/>
    <cellStyle name="Normal 3 6 2 3 2 2 2" xfId="36590"/>
    <cellStyle name="Normal 3 6 2 3 2 2 2 2" xfId="36591"/>
    <cellStyle name="Normal 3 6 2 3 2 2 2 2 2" xfId="36592"/>
    <cellStyle name="Normal 3 6 2 3 2 2 2 3" xfId="36593"/>
    <cellStyle name="Normal 3 6 2 3 2 2 3" xfId="36594"/>
    <cellStyle name="Normal 3 6 2 3 2 2 3 2" xfId="36595"/>
    <cellStyle name="Normal 3 6 2 3 2 2 4" xfId="36596"/>
    <cellStyle name="Normal 3 6 2 3 2 3" xfId="36597"/>
    <cellStyle name="Normal 3 6 2 3 2 3 2" xfId="36598"/>
    <cellStyle name="Normal 3 6 2 3 2 3 2 2" xfId="36599"/>
    <cellStyle name="Normal 3 6 2 3 2 3 3" xfId="36600"/>
    <cellStyle name="Normal 3 6 2 3 2 4" xfId="36601"/>
    <cellStyle name="Normal 3 6 2 3 2 4 2" xfId="36602"/>
    <cellStyle name="Normal 3 6 2 3 2 5" xfId="36603"/>
    <cellStyle name="Normal 3 6 2 3 2 6" xfId="36604"/>
    <cellStyle name="Normal 3 6 2 3 3" xfId="36605"/>
    <cellStyle name="Normal 3 6 2 3 3 2" xfId="36606"/>
    <cellStyle name="Normal 3 6 2 3 3 2 2" xfId="36607"/>
    <cellStyle name="Normal 3 6 2 3 3 2 2 2" xfId="36608"/>
    <cellStyle name="Normal 3 6 2 3 3 2 3" xfId="36609"/>
    <cellStyle name="Normal 3 6 2 3 3 3" xfId="36610"/>
    <cellStyle name="Normal 3 6 2 3 3 3 2" xfId="36611"/>
    <cellStyle name="Normal 3 6 2 3 3 4" xfId="36612"/>
    <cellStyle name="Normal 3 6 2 3 4" xfId="36613"/>
    <cellStyle name="Normal 3 6 2 3 4 2" xfId="36614"/>
    <cellStyle name="Normal 3 6 2 3 4 2 2" xfId="36615"/>
    <cellStyle name="Normal 3 6 2 3 4 2 2 2" xfId="36616"/>
    <cellStyle name="Normal 3 6 2 3 4 2 3" xfId="36617"/>
    <cellStyle name="Normal 3 6 2 3 4 3" xfId="36618"/>
    <cellStyle name="Normal 3 6 2 3 4 3 2" xfId="36619"/>
    <cellStyle name="Normal 3 6 2 3 4 4" xfId="36620"/>
    <cellStyle name="Normal 3 6 2 3 5" xfId="36621"/>
    <cellStyle name="Normal 3 6 2 3 5 2" xfId="36622"/>
    <cellStyle name="Normal 3 6 2 3 5 2 2" xfId="36623"/>
    <cellStyle name="Normal 3 6 2 3 5 3" xfId="36624"/>
    <cellStyle name="Normal 3 6 2 3 6" xfId="36625"/>
    <cellStyle name="Normal 3 6 2 3 6 2" xfId="36626"/>
    <cellStyle name="Normal 3 6 2 3 7" xfId="36627"/>
    <cellStyle name="Normal 3 6 2 3 7 2" xfId="36628"/>
    <cellStyle name="Normal 3 6 2 3 8" xfId="36629"/>
    <cellStyle name="Normal 3 6 2 3 9" xfId="36630"/>
    <cellStyle name="Normal 3 6 2 4" xfId="36631"/>
    <cellStyle name="Normal 3 6 2 4 2" xfId="36632"/>
    <cellStyle name="Normal 3 6 2 4 2 2" xfId="36633"/>
    <cellStyle name="Normal 3 6 2 4 2 2 2" xfId="36634"/>
    <cellStyle name="Normal 3 6 2 4 2 2 2 2" xfId="36635"/>
    <cellStyle name="Normal 3 6 2 4 2 2 3" xfId="36636"/>
    <cellStyle name="Normal 3 6 2 4 2 3" xfId="36637"/>
    <cellStyle name="Normal 3 6 2 4 2 3 2" xfId="36638"/>
    <cellStyle name="Normal 3 6 2 4 2 4" xfId="36639"/>
    <cellStyle name="Normal 3 6 2 4 2 5" xfId="36640"/>
    <cellStyle name="Normal 3 6 2 4 3" xfId="36641"/>
    <cellStyle name="Normal 3 6 2 4 3 2" xfId="36642"/>
    <cellStyle name="Normal 3 6 2 4 3 2 2" xfId="36643"/>
    <cellStyle name="Normal 3 6 2 4 3 3" xfId="36644"/>
    <cellStyle name="Normal 3 6 2 4 4" xfId="36645"/>
    <cellStyle name="Normal 3 6 2 4 4 2" xfId="36646"/>
    <cellStyle name="Normal 3 6 2 4 5" xfId="36647"/>
    <cellStyle name="Normal 3 6 2 4 6" xfId="36648"/>
    <cellStyle name="Normal 3 6 2 5" xfId="36649"/>
    <cellStyle name="Normal 3 6 2 5 2" xfId="36650"/>
    <cellStyle name="Normal 3 6 2 5 2 2" xfId="36651"/>
    <cellStyle name="Normal 3 6 2 5 2 2 2" xfId="36652"/>
    <cellStyle name="Normal 3 6 2 5 2 3" xfId="36653"/>
    <cellStyle name="Normal 3 6 2 5 3" xfId="36654"/>
    <cellStyle name="Normal 3 6 2 5 3 2" xfId="36655"/>
    <cellStyle name="Normal 3 6 2 5 4" xfId="36656"/>
    <cellStyle name="Normal 3 6 2 5 5" xfId="36657"/>
    <cellStyle name="Normal 3 6 2 6" xfId="36658"/>
    <cellStyle name="Normal 3 6 2 6 2" xfId="36659"/>
    <cellStyle name="Normal 3 6 2 6 2 2" xfId="36660"/>
    <cellStyle name="Normal 3 6 2 6 2 2 2" xfId="36661"/>
    <cellStyle name="Normal 3 6 2 6 2 3" xfId="36662"/>
    <cellStyle name="Normal 3 6 2 6 3" xfId="36663"/>
    <cellStyle name="Normal 3 6 2 6 3 2" xfId="36664"/>
    <cellStyle name="Normal 3 6 2 6 4" xfId="36665"/>
    <cellStyle name="Normal 3 6 2 7" xfId="36666"/>
    <cellStyle name="Normal 3 6 2 7 2" xfId="36667"/>
    <cellStyle name="Normal 3 6 2 7 2 2" xfId="36668"/>
    <cellStyle name="Normal 3 6 2 7 3" xfId="36669"/>
    <cellStyle name="Normal 3 6 2 8" xfId="36670"/>
    <cellStyle name="Normal 3 6 2 8 2" xfId="36671"/>
    <cellStyle name="Normal 3 6 2 9" xfId="36672"/>
    <cellStyle name="Normal 3 6 2 9 2" xfId="36673"/>
    <cellStyle name="Normal 3 6 2_T-straight with PEDs adjustor" xfId="36674"/>
    <cellStyle name="Normal 3 6 3" xfId="1309"/>
    <cellStyle name="Normal 3 6 3 10" xfId="36675"/>
    <cellStyle name="Normal 3 6 3 11" xfId="36676"/>
    <cellStyle name="Normal 3 6 3 2" xfId="1310"/>
    <cellStyle name="Normal 3 6 3 2 10" xfId="36677"/>
    <cellStyle name="Normal 3 6 3 2 2" xfId="36678"/>
    <cellStyle name="Normal 3 6 3 2 2 2" xfId="36679"/>
    <cellStyle name="Normal 3 6 3 2 2 2 2" xfId="36680"/>
    <cellStyle name="Normal 3 6 3 2 2 2 2 2" xfId="36681"/>
    <cellStyle name="Normal 3 6 3 2 2 2 2 2 2" xfId="36682"/>
    <cellStyle name="Normal 3 6 3 2 2 2 2 2 2 2" xfId="36683"/>
    <cellStyle name="Normal 3 6 3 2 2 2 2 2 3" xfId="36684"/>
    <cellStyle name="Normal 3 6 3 2 2 2 2 3" xfId="36685"/>
    <cellStyle name="Normal 3 6 3 2 2 2 2 3 2" xfId="36686"/>
    <cellStyle name="Normal 3 6 3 2 2 2 2 4" xfId="36687"/>
    <cellStyle name="Normal 3 6 3 2 2 2 3" xfId="36688"/>
    <cellStyle name="Normal 3 6 3 2 2 2 3 2" xfId="36689"/>
    <cellStyle name="Normal 3 6 3 2 2 2 3 2 2" xfId="36690"/>
    <cellStyle name="Normal 3 6 3 2 2 2 3 3" xfId="36691"/>
    <cellStyle name="Normal 3 6 3 2 2 2 4" xfId="36692"/>
    <cellStyle name="Normal 3 6 3 2 2 2 4 2" xfId="36693"/>
    <cellStyle name="Normal 3 6 3 2 2 2 5" xfId="36694"/>
    <cellStyle name="Normal 3 6 3 2 2 3" xfId="36695"/>
    <cellStyle name="Normal 3 6 3 2 2 3 2" xfId="36696"/>
    <cellStyle name="Normal 3 6 3 2 2 3 2 2" xfId="36697"/>
    <cellStyle name="Normal 3 6 3 2 2 3 2 2 2" xfId="36698"/>
    <cellStyle name="Normal 3 6 3 2 2 3 2 3" xfId="36699"/>
    <cellStyle name="Normal 3 6 3 2 2 3 3" xfId="36700"/>
    <cellStyle name="Normal 3 6 3 2 2 3 3 2" xfId="36701"/>
    <cellStyle name="Normal 3 6 3 2 2 3 4" xfId="36702"/>
    <cellStyle name="Normal 3 6 3 2 2 4" xfId="36703"/>
    <cellStyle name="Normal 3 6 3 2 2 4 2" xfId="36704"/>
    <cellStyle name="Normal 3 6 3 2 2 4 2 2" xfId="36705"/>
    <cellStyle name="Normal 3 6 3 2 2 4 2 2 2" xfId="36706"/>
    <cellStyle name="Normal 3 6 3 2 2 4 2 3" xfId="36707"/>
    <cellStyle name="Normal 3 6 3 2 2 4 3" xfId="36708"/>
    <cellStyle name="Normal 3 6 3 2 2 4 3 2" xfId="36709"/>
    <cellStyle name="Normal 3 6 3 2 2 4 4" xfId="36710"/>
    <cellStyle name="Normal 3 6 3 2 2 5" xfId="36711"/>
    <cellStyle name="Normal 3 6 3 2 2 5 2" xfId="36712"/>
    <cellStyle name="Normal 3 6 3 2 2 5 2 2" xfId="36713"/>
    <cellStyle name="Normal 3 6 3 2 2 5 3" xfId="36714"/>
    <cellStyle name="Normal 3 6 3 2 2 6" xfId="36715"/>
    <cellStyle name="Normal 3 6 3 2 2 6 2" xfId="36716"/>
    <cellStyle name="Normal 3 6 3 2 2 7" xfId="36717"/>
    <cellStyle name="Normal 3 6 3 2 2 7 2" xfId="36718"/>
    <cellStyle name="Normal 3 6 3 2 2 8" xfId="36719"/>
    <cellStyle name="Normal 3 6 3 2 2 9" xfId="36720"/>
    <cellStyle name="Normal 3 6 3 2 3" xfId="36721"/>
    <cellStyle name="Normal 3 6 3 2 3 2" xfId="36722"/>
    <cellStyle name="Normal 3 6 3 2 3 2 2" xfId="36723"/>
    <cellStyle name="Normal 3 6 3 2 3 2 2 2" xfId="36724"/>
    <cellStyle name="Normal 3 6 3 2 3 2 2 2 2" xfId="36725"/>
    <cellStyle name="Normal 3 6 3 2 3 2 2 3" xfId="36726"/>
    <cellStyle name="Normal 3 6 3 2 3 2 3" xfId="36727"/>
    <cellStyle name="Normal 3 6 3 2 3 2 3 2" xfId="36728"/>
    <cellStyle name="Normal 3 6 3 2 3 2 4" xfId="36729"/>
    <cellStyle name="Normal 3 6 3 2 3 3" xfId="36730"/>
    <cellStyle name="Normal 3 6 3 2 3 3 2" xfId="36731"/>
    <cellStyle name="Normal 3 6 3 2 3 3 2 2" xfId="36732"/>
    <cellStyle name="Normal 3 6 3 2 3 3 3" xfId="36733"/>
    <cellStyle name="Normal 3 6 3 2 3 4" xfId="36734"/>
    <cellStyle name="Normal 3 6 3 2 3 4 2" xfId="36735"/>
    <cellStyle name="Normal 3 6 3 2 3 5" xfId="36736"/>
    <cellStyle name="Normal 3 6 3 2 4" xfId="36737"/>
    <cellStyle name="Normal 3 6 3 2 4 2" xfId="36738"/>
    <cellStyle name="Normal 3 6 3 2 4 2 2" xfId="36739"/>
    <cellStyle name="Normal 3 6 3 2 4 2 2 2" xfId="36740"/>
    <cellStyle name="Normal 3 6 3 2 4 2 3" xfId="36741"/>
    <cellStyle name="Normal 3 6 3 2 4 3" xfId="36742"/>
    <cellStyle name="Normal 3 6 3 2 4 3 2" xfId="36743"/>
    <cellStyle name="Normal 3 6 3 2 4 4" xfId="36744"/>
    <cellStyle name="Normal 3 6 3 2 5" xfId="36745"/>
    <cellStyle name="Normal 3 6 3 2 5 2" xfId="36746"/>
    <cellStyle name="Normal 3 6 3 2 5 2 2" xfId="36747"/>
    <cellStyle name="Normal 3 6 3 2 5 2 2 2" xfId="36748"/>
    <cellStyle name="Normal 3 6 3 2 5 2 3" xfId="36749"/>
    <cellStyle name="Normal 3 6 3 2 5 3" xfId="36750"/>
    <cellStyle name="Normal 3 6 3 2 5 3 2" xfId="36751"/>
    <cellStyle name="Normal 3 6 3 2 5 4" xfId="36752"/>
    <cellStyle name="Normal 3 6 3 2 6" xfId="36753"/>
    <cellStyle name="Normal 3 6 3 2 6 2" xfId="36754"/>
    <cellStyle name="Normal 3 6 3 2 6 2 2" xfId="36755"/>
    <cellStyle name="Normal 3 6 3 2 6 3" xfId="36756"/>
    <cellStyle name="Normal 3 6 3 2 7" xfId="36757"/>
    <cellStyle name="Normal 3 6 3 2 7 2" xfId="36758"/>
    <cellStyle name="Normal 3 6 3 2 8" xfId="36759"/>
    <cellStyle name="Normal 3 6 3 2 8 2" xfId="36760"/>
    <cellStyle name="Normal 3 6 3 2 9" xfId="36761"/>
    <cellStyle name="Normal 3 6 3 3" xfId="36762"/>
    <cellStyle name="Normal 3 6 3 3 2" xfId="36763"/>
    <cellStyle name="Normal 3 6 3 3 2 2" xfId="36764"/>
    <cellStyle name="Normal 3 6 3 3 2 2 2" xfId="36765"/>
    <cellStyle name="Normal 3 6 3 3 2 2 2 2" xfId="36766"/>
    <cellStyle name="Normal 3 6 3 3 2 2 2 2 2" xfId="36767"/>
    <cellStyle name="Normal 3 6 3 3 2 2 2 3" xfId="36768"/>
    <cellStyle name="Normal 3 6 3 3 2 2 3" xfId="36769"/>
    <cellStyle name="Normal 3 6 3 3 2 2 3 2" xfId="36770"/>
    <cellStyle name="Normal 3 6 3 3 2 2 4" xfId="36771"/>
    <cellStyle name="Normal 3 6 3 3 2 3" xfId="36772"/>
    <cellStyle name="Normal 3 6 3 3 2 3 2" xfId="36773"/>
    <cellStyle name="Normal 3 6 3 3 2 3 2 2" xfId="36774"/>
    <cellStyle name="Normal 3 6 3 3 2 3 3" xfId="36775"/>
    <cellStyle name="Normal 3 6 3 3 2 4" xfId="36776"/>
    <cellStyle name="Normal 3 6 3 3 2 4 2" xfId="36777"/>
    <cellStyle name="Normal 3 6 3 3 2 5" xfId="36778"/>
    <cellStyle name="Normal 3 6 3 3 2 6" xfId="36779"/>
    <cellStyle name="Normal 3 6 3 3 3" xfId="36780"/>
    <cellStyle name="Normal 3 6 3 3 3 2" xfId="36781"/>
    <cellStyle name="Normal 3 6 3 3 3 2 2" xfId="36782"/>
    <cellStyle name="Normal 3 6 3 3 3 2 2 2" xfId="36783"/>
    <cellStyle name="Normal 3 6 3 3 3 2 3" xfId="36784"/>
    <cellStyle name="Normal 3 6 3 3 3 3" xfId="36785"/>
    <cellStyle name="Normal 3 6 3 3 3 3 2" xfId="36786"/>
    <cellStyle name="Normal 3 6 3 3 3 4" xfId="36787"/>
    <cellStyle name="Normal 3 6 3 3 4" xfId="36788"/>
    <cellStyle name="Normal 3 6 3 3 4 2" xfId="36789"/>
    <cellStyle name="Normal 3 6 3 3 4 2 2" xfId="36790"/>
    <cellStyle name="Normal 3 6 3 3 4 2 2 2" xfId="36791"/>
    <cellStyle name="Normal 3 6 3 3 4 2 3" xfId="36792"/>
    <cellStyle name="Normal 3 6 3 3 4 3" xfId="36793"/>
    <cellStyle name="Normal 3 6 3 3 4 3 2" xfId="36794"/>
    <cellStyle name="Normal 3 6 3 3 4 4" xfId="36795"/>
    <cellStyle name="Normal 3 6 3 3 5" xfId="36796"/>
    <cellStyle name="Normal 3 6 3 3 5 2" xfId="36797"/>
    <cellStyle name="Normal 3 6 3 3 5 2 2" xfId="36798"/>
    <cellStyle name="Normal 3 6 3 3 5 3" xfId="36799"/>
    <cellStyle name="Normal 3 6 3 3 6" xfId="36800"/>
    <cellStyle name="Normal 3 6 3 3 6 2" xfId="36801"/>
    <cellStyle name="Normal 3 6 3 3 7" xfId="36802"/>
    <cellStyle name="Normal 3 6 3 3 7 2" xfId="36803"/>
    <cellStyle name="Normal 3 6 3 3 8" xfId="36804"/>
    <cellStyle name="Normal 3 6 3 3 9" xfId="36805"/>
    <cellStyle name="Normal 3 6 3 4" xfId="36806"/>
    <cellStyle name="Normal 3 6 3 4 2" xfId="36807"/>
    <cellStyle name="Normal 3 6 3 4 2 2" xfId="36808"/>
    <cellStyle name="Normal 3 6 3 4 2 2 2" xfId="36809"/>
    <cellStyle name="Normal 3 6 3 4 2 2 2 2" xfId="36810"/>
    <cellStyle name="Normal 3 6 3 4 2 2 3" xfId="36811"/>
    <cellStyle name="Normal 3 6 3 4 2 3" xfId="36812"/>
    <cellStyle name="Normal 3 6 3 4 2 3 2" xfId="36813"/>
    <cellStyle name="Normal 3 6 3 4 2 4" xfId="36814"/>
    <cellStyle name="Normal 3 6 3 4 3" xfId="36815"/>
    <cellStyle name="Normal 3 6 3 4 3 2" xfId="36816"/>
    <cellStyle name="Normal 3 6 3 4 3 2 2" xfId="36817"/>
    <cellStyle name="Normal 3 6 3 4 3 3" xfId="36818"/>
    <cellStyle name="Normal 3 6 3 4 4" xfId="36819"/>
    <cellStyle name="Normal 3 6 3 4 4 2" xfId="36820"/>
    <cellStyle name="Normal 3 6 3 4 5" xfId="36821"/>
    <cellStyle name="Normal 3 6 3 4 6" xfId="36822"/>
    <cellStyle name="Normal 3 6 3 5" xfId="36823"/>
    <cellStyle name="Normal 3 6 3 5 2" xfId="36824"/>
    <cellStyle name="Normal 3 6 3 5 2 2" xfId="36825"/>
    <cellStyle name="Normal 3 6 3 5 2 2 2" xfId="36826"/>
    <cellStyle name="Normal 3 6 3 5 2 3" xfId="36827"/>
    <cellStyle name="Normal 3 6 3 5 3" xfId="36828"/>
    <cellStyle name="Normal 3 6 3 5 3 2" xfId="36829"/>
    <cellStyle name="Normal 3 6 3 5 4" xfId="36830"/>
    <cellStyle name="Normal 3 6 3 6" xfId="36831"/>
    <cellStyle name="Normal 3 6 3 6 2" xfId="36832"/>
    <cellStyle name="Normal 3 6 3 6 2 2" xfId="36833"/>
    <cellStyle name="Normal 3 6 3 6 2 2 2" xfId="36834"/>
    <cellStyle name="Normal 3 6 3 6 2 3" xfId="36835"/>
    <cellStyle name="Normal 3 6 3 6 3" xfId="36836"/>
    <cellStyle name="Normal 3 6 3 6 3 2" xfId="36837"/>
    <cellStyle name="Normal 3 6 3 6 4" xfId="36838"/>
    <cellStyle name="Normal 3 6 3 7" xfId="36839"/>
    <cellStyle name="Normal 3 6 3 7 2" xfId="36840"/>
    <cellStyle name="Normal 3 6 3 7 2 2" xfId="36841"/>
    <cellStyle name="Normal 3 6 3 7 3" xfId="36842"/>
    <cellStyle name="Normal 3 6 3 8" xfId="36843"/>
    <cellStyle name="Normal 3 6 3 8 2" xfId="36844"/>
    <cellStyle name="Normal 3 6 3 9" xfId="36845"/>
    <cellStyle name="Normal 3 6 3 9 2" xfId="36846"/>
    <cellStyle name="Normal 3 6 3_T-straight with PEDs adjustor" xfId="36847"/>
    <cellStyle name="Normal 3 6 4" xfId="1311"/>
    <cellStyle name="Normal 3 6 4 10" xfId="36848"/>
    <cellStyle name="Normal 3 6 4 11" xfId="36849"/>
    <cellStyle name="Normal 3 6 4 2" xfId="36850"/>
    <cellStyle name="Normal 3 6 4 2 10" xfId="36851"/>
    <cellStyle name="Normal 3 6 4 2 2" xfId="36852"/>
    <cellStyle name="Normal 3 6 4 2 2 2" xfId="36853"/>
    <cellStyle name="Normal 3 6 4 2 2 2 2" xfId="36854"/>
    <cellStyle name="Normal 3 6 4 2 2 2 2 2" xfId="36855"/>
    <cellStyle name="Normal 3 6 4 2 2 2 2 2 2" xfId="36856"/>
    <cellStyle name="Normal 3 6 4 2 2 2 2 2 2 2" xfId="36857"/>
    <cellStyle name="Normal 3 6 4 2 2 2 2 2 3" xfId="36858"/>
    <cellStyle name="Normal 3 6 4 2 2 2 2 3" xfId="36859"/>
    <cellStyle name="Normal 3 6 4 2 2 2 2 3 2" xfId="36860"/>
    <cellStyle name="Normal 3 6 4 2 2 2 2 4" xfId="36861"/>
    <cellStyle name="Normal 3 6 4 2 2 2 3" xfId="36862"/>
    <cellStyle name="Normal 3 6 4 2 2 2 3 2" xfId="36863"/>
    <cellStyle name="Normal 3 6 4 2 2 2 3 2 2" xfId="36864"/>
    <cellStyle name="Normal 3 6 4 2 2 2 3 3" xfId="36865"/>
    <cellStyle name="Normal 3 6 4 2 2 2 4" xfId="36866"/>
    <cellStyle name="Normal 3 6 4 2 2 2 4 2" xfId="36867"/>
    <cellStyle name="Normal 3 6 4 2 2 2 5" xfId="36868"/>
    <cellStyle name="Normal 3 6 4 2 2 3" xfId="36869"/>
    <cellStyle name="Normal 3 6 4 2 2 3 2" xfId="36870"/>
    <cellStyle name="Normal 3 6 4 2 2 3 2 2" xfId="36871"/>
    <cellStyle name="Normal 3 6 4 2 2 3 2 2 2" xfId="36872"/>
    <cellStyle name="Normal 3 6 4 2 2 3 2 3" xfId="36873"/>
    <cellStyle name="Normal 3 6 4 2 2 3 3" xfId="36874"/>
    <cellStyle name="Normal 3 6 4 2 2 3 3 2" xfId="36875"/>
    <cellStyle name="Normal 3 6 4 2 2 3 4" xfId="36876"/>
    <cellStyle name="Normal 3 6 4 2 2 4" xfId="36877"/>
    <cellStyle name="Normal 3 6 4 2 2 4 2" xfId="36878"/>
    <cellStyle name="Normal 3 6 4 2 2 4 2 2" xfId="36879"/>
    <cellStyle name="Normal 3 6 4 2 2 4 2 2 2" xfId="36880"/>
    <cellStyle name="Normal 3 6 4 2 2 4 2 3" xfId="36881"/>
    <cellStyle name="Normal 3 6 4 2 2 4 3" xfId="36882"/>
    <cellStyle name="Normal 3 6 4 2 2 4 3 2" xfId="36883"/>
    <cellStyle name="Normal 3 6 4 2 2 4 4" xfId="36884"/>
    <cellStyle name="Normal 3 6 4 2 2 5" xfId="36885"/>
    <cellStyle name="Normal 3 6 4 2 2 5 2" xfId="36886"/>
    <cellStyle name="Normal 3 6 4 2 2 5 2 2" xfId="36887"/>
    <cellStyle name="Normal 3 6 4 2 2 5 3" xfId="36888"/>
    <cellStyle name="Normal 3 6 4 2 2 6" xfId="36889"/>
    <cellStyle name="Normal 3 6 4 2 2 6 2" xfId="36890"/>
    <cellStyle name="Normal 3 6 4 2 2 7" xfId="36891"/>
    <cellStyle name="Normal 3 6 4 2 2 7 2" xfId="36892"/>
    <cellStyle name="Normal 3 6 4 2 2 8" xfId="36893"/>
    <cellStyle name="Normal 3 6 4 2 3" xfId="36894"/>
    <cellStyle name="Normal 3 6 4 2 3 2" xfId="36895"/>
    <cellStyle name="Normal 3 6 4 2 3 2 2" xfId="36896"/>
    <cellStyle name="Normal 3 6 4 2 3 2 2 2" xfId="36897"/>
    <cellStyle name="Normal 3 6 4 2 3 2 2 2 2" xfId="36898"/>
    <cellStyle name="Normal 3 6 4 2 3 2 2 3" xfId="36899"/>
    <cellStyle name="Normal 3 6 4 2 3 2 3" xfId="36900"/>
    <cellStyle name="Normal 3 6 4 2 3 2 3 2" xfId="36901"/>
    <cellStyle name="Normal 3 6 4 2 3 2 4" xfId="36902"/>
    <cellStyle name="Normal 3 6 4 2 3 3" xfId="36903"/>
    <cellStyle name="Normal 3 6 4 2 3 3 2" xfId="36904"/>
    <cellStyle name="Normal 3 6 4 2 3 3 2 2" xfId="36905"/>
    <cellStyle name="Normal 3 6 4 2 3 3 3" xfId="36906"/>
    <cellStyle name="Normal 3 6 4 2 3 4" xfId="36907"/>
    <cellStyle name="Normal 3 6 4 2 3 4 2" xfId="36908"/>
    <cellStyle name="Normal 3 6 4 2 3 5" xfId="36909"/>
    <cellStyle name="Normal 3 6 4 2 4" xfId="36910"/>
    <cellStyle name="Normal 3 6 4 2 4 2" xfId="36911"/>
    <cellStyle name="Normal 3 6 4 2 4 2 2" xfId="36912"/>
    <cellStyle name="Normal 3 6 4 2 4 2 2 2" xfId="36913"/>
    <cellStyle name="Normal 3 6 4 2 4 2 3" xfId="36914"/>
    <cellStyle name="Normal 3 6 4 2 4 3" xfId="36915"/>
    <cellStyle name="Normal 3 6 4 2 4 3 2" xfId="36916"/>
    <cellStyle name="Normal 3 6 4 2 4 4" xfId="36917"/>
    <cellStyle name="Normal 3 6 4 2 5" xfId="36918"/>
    <cellStyle name="Normal 3 6 4 2 5 2" xfId="36919"/>
    <cellStyle name="Normal 3 6 4 2 5 2 2" xfId="36920"/>
    <cellStyle name="Normal 3 6 4 2 5 2 2 2" xfId="36921"/>
    <cellStyle name="Normal 3 6 4 2 5 2 3" xfId="36922"/>
    <cellStyle name="Normal 3 6 4 2 5 3" xfId="36923"/>
    <cellStyle name="Normal 3 6 4 2 5 3 2" xfId="36924"/>
    <cellStyle name="Normal 3 6 4 2 5 4" xfId="36925"/>
    <cellStyle name="Normal 3 6 4 2 6" xfId="36926"/>
    <cellStyle name="Normal 3 6 4 2 6 2" xfId="36927"/>
    <cellStyle name="Normal 3 6 4 2 6 2 2" xfId="36928"/>
    <cellStyle name="Normal 3 6 4 2 6 3" xfId="36929"/>
    <cellStyle name="Normal 3 6 4 2 7" xfId="36930"/>
    <cellStyle name="Normal 3 6 4 2 7 2" xfId="36931"/>
    <cellStyle name="Normal 3 6 4 2 8" xfId="36932"/>
    <cellStyle name="Normal 3 6 4 2 8 2" xfId="36933"/>
    <cellStyle name="Normal 3 6 4 2 9" xfId="36934"/>
    <cellStyle name="Normal 3 6 4 3" xfId="36935"/>
    <cellStyle name="Normal 3 6 4 3 2" xfId="36936"/>
    <cellStyle name="Normal 3 6 4 3 2 2" xfId="36937"/>
    <cellStyle name="Normal 3 6 4 3 2 2 2" xfId="36938"/>
    <cellStyle name="Normal 3 6 4 3 2 2 2 2" xfId="36939"/>
    <cellStyle name="Normal 3 6 4 3 2 2 2 2 2" xfId="36940"/>
    <cellStyle name="Normal 3 6 4 3 2 2 2 3" xfId="36941"/>
    <cellStyle name="Normal 3 6 4 3 2 2 3" xfId="36942"/>
    <cellStyle name="Normal 3 6 4 3 2 2 3 2" xfId="36943"/>
    <cellStyle name="Normal 3 6 4 3 2 2 4" xfId="36944"/>
    <cellStyle name="Normal 3 6 4 3 2 3" xfId="36945"/>
    <cellStyle name="Normal 3 6 4 3 2 3 2" xfId="36946"/>
    <cellStyle name="Normal 3 6 4 3 2 3 2 2" xfId="36947"/>
    <cellStyle name="Normal 3 6 4 3 2 3 3" xfId="36948"/>
    <cellStyle name="Normal 3 6 4 3 2 4" xfId="36949"/>
    <cellStyle name="Normal 3 6 4 3 2 4 2" xfId="36950"/>
    <cellStyle name="Normal 3 6 4 3 2 5" xfId="36951"/>
    <cellStyle name="Normal 3 6 4 3 3" xfId="36952"/>
    <cellStyle name="Normal 3 6 4 3 3 2" xfId="36953"/>
    <cellStyle name="Normal 3 6 4 3 3 2 2" xfId="36954"/>
    <cellStyle name="Normal 3 6 4 3 3 2 2 2" xfId="36955"/>
    <cellStyle name="Normal 3 6 4 3 3 2 3" xfId="36956"/>
    <cellStyle name="Normal 3 6 4 3 3 3" xfId="36957"/>
    <cellStyle name="Normal 3 6 4 3 3 3 2" xfId="36958"/>
    <cellStyle name="Normal 3 6 4 3 3 4" xfId="36959"/>
    <cellStyle name="Normal 3 6 4 3 4" xfId="36960"/>
    <cellStyle name="Normal 3 6 4 3 4 2" xfId="36961"/>
    <cellStyle name="Normal 3 6 4 3 4 2 2" xfId="36962"/>
    <cellStyle name="Normal 3 6 4 3 4 2 2 2" xfId="36963"/>
    <cellStyle name="Normal 3 6 4 3 4 2 3" xfId="36964"/>
    <cellStyle name="Normal 3 6 4 3 4 3" xfId="36965"/>
    <cellStyle name="Normal 3 6 4 3 4 3 2" xfId="36966"/>
    <cellStyle name="Normal 3 6 4 3 4 4" xfId="36967"/>
    <cellStyle name="Normal 3 6 4 3 5" xfId="36968"/>
    <cellStyle name="Normal 3 6 4 3 5 2" xfId="36969"/>
    <cellStyle name="Normal 3 6 4 3 5 2 2" xfId="36970"/>
    <cellStyle name="Normal 3 6 4 3 5 3" xfId="36971"/>
    <cellStyle name="Normal 3 6 4 3 6" xfId="36972"/>
    <cellStyle name="Normal 3 6 4 3 6 2" xfId="36973"/>
    <cellStyle name="Normal 3 6 4 3 7" xfId="36974"/>
    <cellStyle name="Normal 3 6 4 3 7 2" xfId="36975"/>
    <cellStyle name="Normal 3 6 4 3 8" xfId="36976"/>
    <cellStyle name="Normal 3 6 4 4" xfId="36977"/>
    <cellStyle name="Normal 3 6 4 4 2" xfId="36978"/>
    <cellStyle name="Normal 3 6 4 4 2 2" xfId="36979"/>
    <cellStyle name="Normal 3 6 4 4 2 2 2" xfId="36980"/>
    <cellStyle name="Normal 3 6 4 4 2 2 2 2" xfId="36981"/>
    <cellStyle name="Normal 3 6 4 4 2 2 3" xfId="36982"/>
    <cellStyle name="Normal 3 6 4 4 2 3" xfId="36983"/>
    <cellStyle name="Normal 3 6 4 4 2 3 2" xfId="36984"/>
    <cellStyle name="Normal 3 6 4 4 2 4" xfId="36985"/>
    <cellStyle name="Normal 3 6 4 4 3" xfId="36986"/>
    <cellStyle name="Normal 3 6 4 4 3 2" xfId="36987"/>
    <cellStyle name="Normal 3 6 4 4 3 2 2" xfId="36988"/>
    <cellStyle name="Normal 3 6 4 4 3 3" xfId="36989"/>
    <cellStyle name="Normal 3 6 4 4 4" xfId="36990"/>
    <cellStyle name="Normal 3 6 4 4 4 2" xfId="36991"/>
    <cellStyle name="Normal 3 6 4 4 5" xfId="36992"/>
    <cellStyle name="Normal 3 6 4 5" xfId="36993"/>
    <cellStyle name="Normal 3 6 4 5 2" xfId="36994"/>
    <cellStyle name="Normal 3 6 4 5 2 2" xfId="36995"/>
    <cellStyle name="Normal 3 6 4 5 2 2 2" xfId="36996"/>
    <cellStyle name="Normal 3 6 4 5 2 3" xfId="36997"/>
    <cellStyle name="Normal 3 6 4 5 3" xfId="36998"/>
    <cellStyle name="Normal 3 6 4 5 3 2" xfId="36999"/>
    <cellStyle name="Normal 3 6 4 5 4" xfId="37000"/>
    <cellStyle name="Normal 3 6 4 6" xfId="37001"/>
    <cellStyle name="Normal 3 6 4 6 2" xfId="37002"/>
    <cellStyle name="Normal 3 6 4 6 2 2" xfId="37003"/>
    <cellStyle name="Normal 3 6 4 6 2 2 2" xfId="37004"/>
    <cellStyle name="Normal 3 6 4 6 2 3" xfId="37005"/>
    <cellStyle name="Normal 3 6 4 6 3" xfId="37006"/>
    <cellStyle name="Normal 3 6 4 6 3 2" xfId="37007"/>
    <cellStyle name="Normal 3 6 4 6 4" xfId="37008"/>
    <cellStyle name="Normal 3 6 4 7" xfId="37009"/>
    <cellStyle name="Normal 3 6 4 7 2" xfId="37010"/>
    <cellStyle name="Normal 3 6 4 7 2 2" xfId="37011"/>
    <cellStyle name="Normal 3 6 4 7 3" xfId="37012"/>
    <cellStyle name="Normal 3 6 4 8" xfId="37013"/>
    <cellStyle name="Normal 3 6 4 8 2" xfId="37014"/>
    <cellStyle name="Normal 3 6 4 9" xfId="37015"/>
    <cellStyle name="Normal 3 6 4 9 2" xfId="37016"/>
    <cellStyle name="Normal 3 6 5" xfId="37017"/>
    <cellStyle name="Normal 3 6 5 10" xfId="37018"/>
    <cellStyle name="Normal 3 6 5 2" xfId="37019"/>
    <cellStyle name="Normal 3 6 5 2 2" xfId="37020"/>
    <cellStyle name="Normal 3 6 5 2 2 2" xfId="37021"/>
    <cellStyle name="Normal 3 6 5 2 2 2 2" xfId="37022"/>
    <cellStyle name="Normal 3 6 5 2 2 2 2 2" xfId="37023"/>
    <cellStyle name="Normal 3 6 5 2 2 2 2 2 2" xfId="37024"/>
    <cellStyle name="Normal 3 6 5 2 2 2 2 3" xfId="37025"/>
    <cellStyle name="Normal 3 6 5 2 2 2 3" xfId="37026"/>
    <cellStyle name="Normal 3 6 5 2 2 2 3 2" xfId="37027"/>
    <cellStyle name="Normal 3 6 5 2 2 2 4" xfId="37028"/>
    <cellStyle name="Normal 3 6 5 2 2 3" xfId="37029"/>
    <cellStyle name="Normal 3 6 5 2 2 3 2" xfId="37030"/>
    <cellStyle name="Normal 3 6 5 2 2 3 2 2" xfId="37031"/>
    <cellStyle name="Normal 3 6 5 2 2 3 3" xfId="37032"/>
    <cellStyle name="Normal 3 6 5 2 2 4" xfId="37033"/>
    <cellStyle name="Normal 3 6 5 2 2 4 2" xfId="37034"/>
    <cellStyle name="Normal 3 6 5 2 2 5" xfId="37035"/>
    <cellStyle name="Normal 3 6 5 2 3" xfId="37036"/>
    <cellStyle name="Normal 3 6 5 2 3 2" xfId="37037"/>
    <cellStyle name="Normal 3 6 5 2 3 2 2" xfId="37038"/>
    <cellStyle name="Normal 3 6 5 2 3 2 2 2" xfId="37039"/>
    <cellStyle name="Normal 3 6 5 2 3 2 3" xfId="37040"/>
    <cellStyle name="Normal 3 6 5 2 3 3" xfId="37041"/>
    <cellStyle name="Normal 3 6 5 2 3 3 2" xfId="37042"/>
    <cellStyle name="Normal 3 6 5 2 3 4" xfId="37043"/>
    <cellStyle name="Normal 3 6 5 2 4" xfId="37044"/>
    <cellStyle name="Normal 3 6 5 2 4 2" xfId="37045"/>
    <cellStyle name="Normal 3 6 5 2 4 2 2" xfId="37046"/>
    <cellStyle name="Normal 3 6 5 2 4 2 2 2" xfId="37047"/>
    <cellStyle name="Normal 3 6 5 2 4 2 3" xfId="37048"/>
    <cellStyle name="Normal 3 6 5 2 4 3" xfId="37049"/>
    <cellStyle name="Normal 3 6 5 2 4 3 2" xfId="37050"/>
    <cellStyle name="Normal 3 6 5 2 4 4" xfId="37051"/>
    <cellStyle name="Normal 3 6 5 2 5" xfId="37052"/>
    <cellStyle name="Normal 3 6 5 2 5 2" xfId="37053"/>
    <cellStyle name="Normal 3 6 5 2 5 2 2" xfId="37054"/>
    <cellStyle name="Normal 3 6 5 2 5 3" xfId="37055"/>
    <cellStyle name="Normal 3 6 5 2 6" xfId="37056"/>
    <cellStyle name="Normal 3 6 5 2 6 2" xfId="37057"/>
    <cellStyle name="Normal 3 6 5 2 7" xfId="37058"/>
    <cellStyle name="Normal 3 6 5 2 7 2" xfId="37059"/>
    <cellStyle name="Normal 3 6 5 2 8" xfId="37060"/>
    <cellStyle name="Normal 3 6 5 2 9" xfId="37061"/>
    <cellStyle name="Normal 3 6 5 3" xfId="37062"/>
    <cellStyle name="Normal 3 6 5 3 2" xfId="37063"/>
    <cellStyle name="Normal 3 6 5 3 2 2" xfId="37064"/>
    <cellStyle name="Normal 3 6 5 3 2 2 2" xfId="37065"/>
    <cellStyle name="Normal 3 6 5 3 2 2 2 2" xfId="37066"/>
    <cellStyle name="Normal 3 6 5 3 2 2 3" xfId="37067"/>
    <cellStyle name="Normal 3 6 5 3 2 3" xfId="37068"/>
    <cellStyle name="Normal 3 6 5 3 2 3 2" xfId="37069"/>
    <cellStyle name="Normal 3 6 5 3 2 4" xfId="37070"/>
    <cellStyle name="Normal 3 6 5 3 3" xfId="37071"/>
    <cellStyle name="Normal 3 6 5 3 3 2" xfId="37072"/>
    <cellStyle name="Normal 3 6 5 3 3 2 2" xfId="37073"/>
    <cellStyle name="Normal 3 6 5 3 3 3" xfId="37074"/>
    <cellStyle name="Normal 3 6 5 3 4" xfId="37075"/>
    <cellStyle name="Normal 3 6 5 3 4 2" xfId="37076"/>
    <cellStyle name="Normal 3 6 5 3 5" xfId="37077"/>
    <cellStyle name="Normal 3 6 5 4" xfId="37078"/>
    <cellStyle name="Normal 3 6 5 4 2" xfId="37079"/>
    <cellStyle name="Normal 3 6 5 4 2 2" xfId="37080"/>
    <cellStyle name="Normal 3 6 5 4 2 2 2" xfId="37081"/>
    <cellStyle name="Normal 3 6 5 4 2 3" xfId="37082"/>
    <cellStyle name="Normal 3 6 5 4 3" xfId="37083"/>
    <cellStyle name="Normal 3 6 5 4 3 2" xfId="37084"/>
    <cellStyle name="Normal 3 6 5 4 4" xfId="37085"/>
    <cellStyle name="Normal 3 6 5 5" xfId="37086"/>
    <cellStyle name="Normal 3 6 5 5 2" xfId="37087"/>
    <cellStyle name="Normal 3 6 5 5 2 2" xfId="37088"/>
    <cellStyle name="Normal 3 6 5 5 2 2 2" xfId="37089"/>
    <cellStyle name="Normal 3 6 5 5 2 3" xfId="37090"/>
    <cellStyle name="Normal 3 6 5 5 3" xfId="37091"/>
    <cellStyle name="Normal 3 6 5 5 3 2" xfId="37092"/>
    <cellStyle name="Normal 3 6 5 5 4" xfId="37093"/>
    <cellStyle name="Normal 3 6 5 6" xfId="37094"/>
    <cellStyle name="Normal 3 6 5 6 2" xfId="37095"/>
    <cellStyle name="Normal 3 6 5 6 2 2" xfId="37096"/>
    <cellStyle name="Normal 3 6 5 6 3" xfId="37097"/>
    <cellStyle name="Normal 3 6 5 7" xfId="37098"/>
    <cellStyle name="Normal 3 6 5 7 2" xfId="37099"/>
    <cellStyle name="Normal 3 6 5 8" xfId="37100"/>
    <cellStyle name="Normal 3 6 5 8 2" xfId="37101"/>
    <cellStyle name="Normal 3 6 5 9" xfId="37102"/>
    <cellStyle name="Normal 3 6 6" xfId="37103"/>
    <cellStyle name="Normal 3 6 6 2" xfId="37104"/>
    <cellStyle name="Normal 3 6 6 2 2" xfId="37105"/>
    <cellStyle name="Normal 3 6 6 2 2 2" xfId="37106"/>
    <cellStyle name="Normal 3 6 6 2 2 2 2" xfId="37107"/>
    <cellStyle name="Normal 3 6 6 2 2 2 2 2" xfId="37108"/>
    <cellStyle name="Normal 3 6 6 2 2 2 3" xfId="37109"/>
    <cellStyle name="Normal 3 6 6 2 2 3" xfId="37110"/>
    <cellStyle name="Normal 3 6 6 2 2 3 2" xfId="37111"/>
    <cellStyle name="Normal 3 6 6 2 2 4" xfId="37112"/>
    <cellStyle name="Normal 3 6 6 2 3" xfId="37113"/>
    <cellStyle name="Normal 3 6 6 2 3 2" xfId="37114"/>
    <cellStyle name="Normal 3 6 6 2 3 2 2" xfId="37115"/>
    <cellStyle name="Normal 3 6 6 2 3 3" xfId="37116"/>
    <cellStyle name="Normal 3 6 6 2 4" xfId="37117"/>
    <cellStyle name="Normal 3 6 6 2 4 2" xfId="37118"/>
    <cellStyle name="Normal 3 6 6 2 5" xfId="37119"/>
    <cellStyle name="Normal 3 6 6 3" xfId="37120"/>
    <cellStyle name="Normal 3 6 6 3 2" xfId="37121"/>
    <cellStyle name="Normal 3 6 6 3 2 2" xfId="37122"/>
    <cellStyle name="Normal 3 6 6 3 2 2 2" xfId="37123"/>
    <cellStyle name="Normal 3 6 6 3 2 3" xfId="37124"/>
    <cellStyle name="Normal 3 6 6 3 3" xfId="37125"/>
    <cellStyle name="Normal 3 6 6 3 3 2" xfId="37126"/>
    <cellStyle name="Normal 3 6 6 3 4" xfId="37127"/>
    <cellStyle name="Normal 3 6 6 4" xfId="37128"/>
    <cellStyle name="Normal 3 6 6 4 2" xfId="37129"/>
    <cellStyle name="Normal 3 6 6 4 2 2" xfId="37130"/>
    <cellStyle name="Normal 3 6 6 4 2 2 2" xfId="37131"/>
    <cellStyle name="Normal 3 6 6 4 2 3" xfId="37132"/>
    <cellStyle name="Normal 3 6 6 4 3" xfId="37133"/>
    <cellStyle name="Normal 3 6 6 4 3 2" xfId="37134"/>
    <cellStyle name="Normal 3 6 6 4 4" xfId="37135"/>
    <cellStyle name="Normal 3 6 6 5" xfId="37136"/>
    <cellStyle name="Normal 3 6 6 5 2" xfId="37137"/>
    <cellStyle name="Normal 3 6 6 5 2 2" xfId="37138"/>
    <cellStyle name="Normal 3 6 6 5 3" xfId="37139"/>
    <cellStyle name="Normal 3 6 6 6" xfId="37140"/>
    <cellStyle name="Normal 3 6 6 6 2" xfId="37141"/>
    <cellStyle name="Normal 3 6 6 7" xfId="37142"/>
    <cellStyle name="Normal 3 6 6 7 2" xfId="37143"/>
    <cellStyle name="Normal 3 6 6 8" xfId="37144"/>
    <cellStyle name="Normal 3 6 6 9" xfId="37145"/>
    <cellStyle name="Normal 3 6 7" xfId="37146"/>
    <cellStyle name="Normal 3 6 7 2" xfId="37147"/>
    <cellStyle name="Normal 3 6 7 2 2" xfId="37148"/>
    <cellStyle name="Normal 3 6 7 2 2 2" xfId="37149"/>
    <cellStyle name="Normal 3 6 7 2 2 2 2" xfId="37150"/>
    <cellStyle name="Normal 3 6 7 2 2 2 2 2" xfId="37151"/>
    <cellStyle name="Normal 3 6 7 2 2 2 3" xfId="37152"/>
    <cellStyle name="Normal 3 6 7 2 2 3" xfId="37153"/>
    <cellStyle name="Normal 3 6 7 2 2 3 2" xfId="37154"/>
    <cellStyle name="Normal 3 6 7 2 2 4" xfId="37155"/>
    <cellStyle name="Normal 3 6 7 2 3" xfId="37156"/>
    <cellStyle name="Normal 3 6 7 2 3 2" xfId="37157"/>
    <cellStyle name="Normal 3 6 7 2 3 2 2" xfId="37158"/>
    <cellStyle name="Normal 3 6 7 2 3 3" xfId="37159"/>
    <cellStyle name="Normal 3 6 7 2 4" xfId="37160"/>
    <cellStyle name="Normal 3 6 7 2 4 2" xfId="37161"/>
    <cellStyle name="Normal 3 6 7 2 5" xfId="37162"/>
    <cellStyle name="Normal 3 6 7 3" xfId="37163"/>
    <cellStyle name="Normal 3 6 7 3 2" xfId="37164"/>
    <cellStyle name="Normal 3 6 7 3 2 2" xfId="37165"/>
    <cellStyle name="Normal 3 6 7 3 2 2 2" xfId="37166"/>
    <cellStyle name="Normal 3 6 7 3 2 3" xfId="37167"/>
    <cellStyle name="Normal 3 6 7 3 3" xfId="37168"/>
    <cellStyle name="Normal 3 6 7 3 3 2" xfId="37169"/>
    <cellStyle name="Normal 3 6 7 3 4" xfId="37170"/>
    <cellStyle name="Normal 3 6 7 4" xfId="37171"/>
    <cellStyle name="Normal 3 6 7 4 2" xfId="37172"/>
    <cellStyle name="Normal 3 6 7 4 2 2" xfId="37173"/>
    <cellStyle name="Normal 3 6 7 4 3" xfId="37174"/>
    <cellStyle name="Normal 3 6 7 5" xfId="37175"/>
    <cellStyle name="Normal 3 6 7 5 2" xfId="37176"/>
    <cellStyle name="Normal 3 6 7 6" xfId="37177"/>
    <cellStyle name="Normal 3 6 8" xfId="37178"/>
    <cellStyle name="Normal 3 6 8 2" xfId="37179"/>
    <cellStyle name="Normal 3 6 8 2 2" xfId="37180"/>
    <cellStyle name="Normal 3 6 8 2 2 2" xfId="37181"/>
    <cellStyle name="Normal 3 6 8 2 2 2 2" xfId="37182"/>
    <cellStyle name="Normal 3 6 8 2 2 2 2 2" xfId="37183"/>
    <cellStyle name="Normal 3 6 8 2 2 2 3" xfId="37184"/>
    <cellStyle name="Normal 3 6 8 2 2 3" xfId="37185"/>
    <cellStyle name="Normal 3 6 8 2 2 3 2" xfId="37186"/>
    <cellStyle name="Normal 3 6 8 2 2 4" xfId="37187"/>
    <cellStyle name="Normal 3 6 8 2 3" xfId="37188"/>
    <cellStyle name="Normal 3 6 8 2 3 2" xfId="37189"/>
    <cellStyle name="Normal 3 6 8 2 3 2 2" xfId="37190"/>
    <cellStyle name="Normal 3 6 8 2 3 3" xfId="37191"/>
    <cellStyle name="Normal 3 6 8 2 4" xfId="37192"/>
    <cellStyle name="Normal 3 6 8 2 4 2" xfId="37193"/>
    <cellStyle name="Normal 3 6 8 2 5" xfId="37194"/>
    <cellStyle name="Normal 3 6 8 3" xfId="37195"/>
    <cellStyle name="Normal 3 6 8 3 2" xfId="37196"/>
    <cellStyle name="Normal 3 6 8 3 2 2" xfId="37197"/>
    <cellStyle name="Normal 3 6 8 3 2 2 2" xfId="37198"/>
    <cellStyle name="Normal 3 6 8 3 2 3" xfId="37199"/>
    <cellStyle name="Normal 3 6 8 3 3" xfId="37200"/>
    <cellStyle name="Normal 3 6 8 3 3 2" xfId="37201"/>
    <cellStyle name="Normal 3 6 8 3 4" xfId="37202"/>
    <cellStyle name="Normal 3 6 8 4" xfId="37203"/>
    <cellStyle name="Normal 3 6 8 4 2" xfId="37204"/>
    <cellStyle name="Normal 3 6 8 4 2 2" xfId="37205"/>
    <cellStyle name="Normal 3 6 8 4 3" xfId="37206"/>
    <cellStyle name="Normal 3 6 8 5" xfId="37207"/>
    <cellStyle name="Normal 3 6 8 5 2" xfId="37208"/>
    <cellStyle name="Normal 3 6 8 6" xfId="37209"/>
    <cellStyle name="Normal 3 6 9" xfId="37210"/>
    <cellStyle name="Normal 3 6 9 2" xfId="37211"/>
    <cellStyle name="Normal 3 6 9 2 2" xfId="37212"/>
    <cellStyle name="Normal 3 6 9 2 2 2" xfId="37213"/>
    <cellStyle name="Normal 3 6 9 2 2 2 2" xfId="37214"/>
    <cellStyle name="Normal 3 6 9 2 2 3" xfId="37215"/>
    <cellStyle name="Normal 3 6 9 2 3" xfId="37216"/>
    <cellStyle name="Normal 3 6 9 2 3 2" xfId="37217"/>
    <cellStyle name="Normal 3 6 9 2 4" xfId="37218"/>
    <cellStyle name="Normal 3 6 9 3" xfId="37219"/>
    <cellStyle name="Normal 3 6 9 3 2" xfId="37220"/>
    <cellStyle name="Normal 3 6 9 3 2 2" xfId="37221"/>
    <cellStyle name="Normal 3 6 9 3 3" xfId="37222"/>
    <cellStyle name="Normal 3 6 9 4" xfId="37223"/>
    <cellStyle name="Normal 3 6 9 4 2" xfId="37224"/>
    <cellStyle name="Normal 3 6 9 5" xfId="37225"/>
    <cellStyle name="Normal 3 6_T-straight with PEDs adjustor" xfId="37226"/>
    <cellStyle name="Normal 3 7" xfId="1312"/>
    <cellStyle name="Normal 3 7 10" xfId="37227"/>
    <cellStyle name="Normal 3 7 11" xfId="37228"/>
    <cellStyle name="Normal 3 7 2" xfId="1313"/>
    <cellStyle name="Normal 3 7 2 10" xfId="37229"/>
    <cellStyle name="Normal 3 7 2 2" xfId="1314"/>
    <cellStyle name="Normal 3 7 2 2 2" xfId="37230"/>
    <cellStyle name="Normal 3 7 2 2 2 2" xfId="37231"/>
    <cellStyle name="Normal 3 7 2 2 2 2 2" xfId="37232"/>
    <cellStyle name="Normal 3 7 2 2 2 2 2 2" xfId="37233"/>
    <cellStyle name="Normal 3 7 2 2 2 2 2 2 2" xfId="37234"/>
    <cellStyle name="Normal 3 7 2 2 2 2 2 3" xfId="37235"/>
    <cellStyle name="Normal 3 7 2 2 2 2 3" xfId="37236"/>
    <cellStyle name="Normal 3 7 2 2 2 2 3 2" xfId="37237"/>
    <cellStyle name="Normal 3 7 2 2 2 2 4" xfId="37238"/>
    <cellStyle name="Normal 3 7 2 2 2 3" xfId="37239"/>
    <cellStyle name="Normal 3 7 2 2 2 3 2" xfId="37240"/>
    <cellStyle name="Normal 3 7 2 2 2 3 2 2" xfId="37241"/>
    <cellStyle name="Normal 3 7 2 2 2 3 3" xfId="37242"/>
    <cellStyle name="Normal 3 7 2 2 2 4" xfId="37243"/>
    <cellStyle name="Normal 3 7 2 2 2 4 2" xfId="37244"/>
    <cellStyle name="Normal 3 7 2 2 2 5" xfId="37245"/>
    <cellStyle name="Normal 3 7 2 2 2 6" xfId="37246"/>
    <cellStyle name="Normal 3 7 2 2 3" xfId="37247"/>
    <cellStyle name="Normal 3 7 2 2 3 2" xfId="37248"/>
    <cellStyle name="Normal 3 7 2 2 3 2 2" xfId="37249"/>
    <cellStyle name="Normal 3 7 2 2 3 2 2 2" xfId="37250"/>
    <cellStyle name="Normal 3 7 2 2 3 2 3" xfId="37251"/>
    <cellStyle name="Normal 3 7 2 2 3 3" xfId="37252"/>
    <cellStyle name="Normal 3 7 2 2 3 3 2" xfId="37253"/>
    <cellStyle name="Normal 3 7 2 2 3 4" xfId="37254"/>
    <cellStyle name="Normal 3 7 2 2 4" xfId="37255"/>
    <cellStyle name="Normal 3 7 2 2 4 2" xfId="37256"/>
    <cellStyle name="Normal 3 7 2 2 4 2 2" xfId="37257"/>
    <cellStyle name="Normal 3 7 2 2 4 2 2 2" xfId="37258"/>
    <cellStyle name="Normal 3 7 2 2 4 2 3" xfId="37259"/>
    <cellStyle name="Normal 3 7 2 2 4 3" xfId="37260"/>
    <cellStyle name="Normal 3 7 2 2 4 3 2" xfId="37261"/>
    <cellStyle name="Normal 3 7 2 2 4 4" xfId="37262"/>
    <cellStyle name="Normal 3 7 2 2 5" xfId="37263"/>
    <cellStyle name="Normal 3 7 2 2 5 2" xfId="37264"/>
    <cellStyle name="Normal 3 7 2 2 5 2 2" xfId="37265"/>
    <cellStyle name="Normal 3 7 2 2 5 3" xfId="37266"/>
    <cellStyle name="Normal 3 7 2 2 6" xfId="37267"/>
    <cellStyle name="Normal 3 7 2 2 6 2" xfId="37268"/>
    <cellStyle name="Normal 3 7 2 2 7" xfId="37269"/>
    <cellStyle name="Normal 3 7 2 2 7 2" xfId="37270"/>
    <cellStyle name="Normal 3 7 2 2 8" xfId="37271"/>
    <cellStyle name="Normal 3 7 2 2 9" xfId="37272"/>
    <cellStyle name="Normal 3 7 2 3" xfId="37273"/>
    <cellStyle name="Normal 3 7 2 3 2" xfId="37274"/>
    <cellStyle name="Normal 3 7 2 3 2 2" xfId="37275"/>
    <cellStyle name="Normal 3 7 2 3 2 2 2" xfId="37276"/>
    <cellStyle name="Normal 3 7 2 3 2 2 2 2" xfId="37277"/>
    <cellStyle name="Normal 3 7 2 3 2 2 3" xfId="37278"/>
    <cellStyle name="Normal 3 7 2 3 2 3" xfId="37279"/>
    <cellStyle name="Normal 3 7 2 3 2 3 2" xfId="37280"/>
    <cellStyle name="Normal 3 7 2 3 2 4" xfId="37281"/>
    <cellStyle name="Normal 3 7 2 3 2 5" xfId="37282"/>
    <cellStyle name="Normal 3 7 2 3 3" xfId="37283"/>
    <cellStyle name="Normal 3 7 2 3 3 2" xfId="37284"/>
    <cellStyle name="Normal 3 7 2 3 3 2 2" xfId="37285"/>
    <cellStyle name="Normal 3 7 2 3 3 3" xfId="37286"/>
    <cellStyle name="Normal 3 7 2 3 4" xfId="37287"/>
    <cellStyle name="Normal 3 7 2 3 4 2" xfId="37288"/>
    <cellStyle name="Normal 3 7 2 3 5" xfId="37289"/>
    <cellStyle name="Normal 3 7 2 3 6" xfId="37290"/>
    <cellStyle name="Normal 3 7 2 4" xfId="37291"/>
    <cellStyle name="Normal 3 7 2 4 2" xfId="37292"/>
    <cellStyle name="Normal 3 7 2 4 2 2" xfId="37293"/>
    <cellStyle name="Normal 3 7 2 4 2 2 2" xfId="37294"/>
    <cellStyle name="Normal 3 7 2 4 2 3" xfId="37295"/>
    <cellStyle name="Normal 3 7 2 4 3" xfId="37296"/>
    <cellStyle name="Normal 3 7 2 4 3 2" xfId="37297"/>
    <cellStyle name="Normal 3 7 2 4 4" xfId="37298"/>
    <cellStyle name="Normal 3 7 2 4 5" xfId="37299"/>
    <cellStyle name="Normal 3 7 2 5" xfId="37300"/>
    <cellStyle name="Normal 3 7 2 5 2" xfId="37301"/>
    <cellStyle name="Normal 3 7 2 5 2 2" xfId="37302"/>
    <cellStyle name="Normal 3 7 2 5 2 2 2" xfId="37303"/>
    <cellStyle name="Normal 3 7 2 5 2 3" xfId="37304"/>
    <cellStyle name="Normal 3 7 2 5 3" xfId="37305"/>
    <cellStyle name="Normal 3 7 2 5 3 2" xfId="37306"/>
    <cellStyle name="Normal 3 7 2 5 4" xfId="37307"/>
    <cellStyle name="Normal 3 7 2 6" xfId="37308"/>
    <cellStyle name="Normal 3 7 2 6 2" xfId="37309"/>
    <cellStyle name="Normal 3 7 2 6 2 2" xfId="37310"/>
    <cellStyle name="Normal 3 7 2 6 3" xfId="37311"/>
    <cellStyle name="Normal 3 7 2 7" xfId="37312"/>
    <cellStyle name="Normal 3 7 2 7 2" xfId="37313"/>
    <cellStyle name="Normal 3 7 2 8" xfId="37314"/>
    <cellStyle name="Normal 3 7 2 8 2" xfId="37315"/>
    <cellStyle name="Normal 3 7 2 9" xfId="37316"/>
    <cellStyle name="Normal 3 7 2_T-straight with PEDs adjustor" xfId="37317"/>
    <cellStyle name="Normal 3 7 3" xfId="1315"/>
    <cellStyle name="Normal 3 7 3 2" xfId="37318"/>
    <cellStyle name="Normal 3 7 3 2 2" xfId="37319"/>
    <cellStyle name="Normal 3 7 3 2 2 2" xfId="37320"/>
    <cellStyle name="Normal 3 7 3 2 2 2 2" xfId="37321"/>
    <cellStyle name="Normal 3 7 3 2 2 2 2 2" xfId="37322"/>
    <cellStyle name="Normal 3 7 3 2 2 2 3" xfId="37323"/>
    <cellStyle name="Normal 3 7 3 2 2 3" xfId="37324"/>
    <cellStyle name="Normal 3 7 3 2 2 3 2" xfId="37325"/>
    <cellStyle name="Normal 3 7 3 2 2 4" xfId="37326"/>
    <cellStyle name="Normal 3 7 3 2 3" xfId="37327"/>
    <cellStyle name="Normal 3 7 3 2 3 2" xfId="37328"/>
    <cellStyle name="Normal 3 7 3 2 3 2 2" xfId="37329"/>
    <cellStyle name="Normal 3 7 3 2 3 3" xfId="37330"/>
    <cellStyle name="Normal 3 7 3 2 4" xfId="37331"/>
    <cellStyle name="Normal 3 7 3 2 4 2" xfId="37332"/>
    <cellStyle name="Normal 3 7 3 2 5" xfId="37333"/>
    <cellStyle name="Normal 3 7 3 2 6" xfId="37334"/>
    <cellStyle name="Normal 3 7 3 3" xfId="37335"/>
    <cellStyle name="Normal 3 7 3 3 2" xfId="37336"/>
    <cellStyle name="Normal 3 7 3 3 2 2" xfId="37337"/>
    <cellStyle name="Normal 3 7 3 3 2 2 2" xfId="37338"/>
    <cellStyle name="Normal 3 7 3 3 2 3" xfId="37339"/>
    <cellStyle name="Normal 3 7 3 3 3" xfId="37340"/>
    <cellStyle name="Normal 3 7 3 3 3 2" xfId="37341"/>
    <cellStyle name="Normal 3 7 3 3 4" xfId="37342"/>
    <cellStyle name="Normal 3 7 3 4" xfId="37343"/>
    <cellStyle name="Normal 3 7 3 4 2" xfId="37344"/>
    <cellStyle name="Normal 3 7 3 4 2 2" xfId="37345"/>
    <cellStyle name="Normal 3 7 3 4 2 2 2" xfId="37346"/>
    <cellStyle name="Normal 3 7 3 4 2 3" xfId="37347"/>
    <cellStyle name="Normal 3 7 3 4 3" xfId="37348"/>
    <cellStyle name="Normal 3 7 3 4 3 2" xfId="37349"/>
    <cellStyle name="Normal 3 7 3 4 4" xfId="37350"/>
    <cellStyle name="Normal 3 7 3 5" xfId="37351"/>
    <cellStyle name="Normal 3 7 3 5 2" xfId="37352"/>
    <cellStyle name="Normal 3 7 3 5 2 2" xfId="37353"/>
    <cellStyle name="Normal 3 7 3 5 3" xfId="37354"/>
    <cellStyle name="Normal 3 7 3 6" xfId="37355"/>
    <cellStyle name="Normal 3 7 3 6 2" xfId="37356"/>
    <cellStyle name="Normal 3 7 3 7" xfId="37357"/>
    <cellStyle name="Normal 3 7 3 7 2" xfId="37358"/>
    <cellStyle name="Normal 3 7 3 8" xfId="37359"/>
    <cellStyle name="Normal 3 7 3 9" xfId="37360"/>
    <cellStyle name="Normal 3 7 4" xfId="37361"/>
    <cellStyle name="Normal 3 7 4 2" xfId="37362"/>
    <cellStyle name="Normal 3 7 4 2 2" xfId="37363"/>
    <cellStyle name="Normal 3 7 4 2 2 2" xfId="37364"/>
    <cellStyle name="Normal 3 7 4 2 2 2 2" xfId="37365"/>
    <cellStyle name="Normal 3 7 4 2 2 3" xfId="37366"/>
    <cellStyle name="Normal 3 7 4 2 3" xfId="37367"/>
    <cellStyle name="Normal 3 7 4 2 3 2" xfId="37368"/>
    <cellStyle name="Normal 3 7 4 2 4" xfId="37369"/>
    <cellStyle name="Normal 3 7 4 2 5" xfId="37370"/>
    <cellStyle name="Normal 3 7 4 3" xfId="37371"/>
    <cellStyle name="Normal 3 7 4 3 2" xfId="37372"/>
    <cellStyle name="Normal 3 7 4 3 2 2" xfId="37373"/>
    <cellStyle name="Normal 3 7 4 3 3" xfId="37374"/>
    <cellStyle name="Normal 3 7 4 4" xfId="37375"/>
    <cellStyle name="Normal 3 7 4 4 2" xfId="37376"/>
    <cellStyle name="Normal 3 7 4 5" xfId="37377"/>
    <cellStyle name="Normal 3 7 4 6" xfId="37378"/>
    <cellStyle name="Normal 3 7 5" xfId="37379"/>
    <cellStyle name="Normal 3 7 5 2" xfId="37380"/>
    <cellStyle name="Normal 3 7 5 2 2" xfId="37381"/>
    <cellStyle name="Normal 3 7 5 2 2 2" xfId="37382"/>
    <cellStyle name="Normal 3 7 5 2 3" xfId="37383"/>
    <cellStyle name="Normal 3 7 5 3" xfId="37384"/>
    <cellStyle name="Normal 3 7 5 3 2" xfId="37385"/>
    <cellStyle name="Normal 3 7 5 4" xfId="37386"/>
    <cellStyle name="Normal 3 7 5 5" xfId="37387"/>
    <cellStyle name="Normal 3 7 6" xfId="37388"/>
    <cellStyle name="Normal 3 7 6 2" xfId="37389"/>
    <cellStyle name="Normal 3 7 6 2 2" xfId="37390"/>
    <cellStyle name="Normal 3 7 6 2 2 2" xfId="37391"/>
    <cellStyle name="Normal 3 7 6 2 3" xfId="37392"/>
    <cellStyle name="Normal 3 7 6 3" xfId="37393"/>
    <cellStyle name="Normal 3 7 6 3 2" xfId="37394"/>
    <cellStyle name="Normal 3 7 6 4" xfId="37395"/>
    <cellStyle name="Normal 3 7 7" xfId="37396"/>
    <cellStyle name="Normal 3 7 7 2" xfId="37397"/>
    <cellStyle name="Normal 3 7 7 2 2" xfId="37398"/>
    <cellStyle name="Normal 3 7 7 3" xfId="37399"/>
    <cellStyle name="Normal 3 7 8" xfId="37400"/>
    <cellStyle name="Normal 3 7 8 2" xfId="37401"/>
    <cellStyle name="Normal 3 7 9" xfId="37402"/>
    <cellStyle name="Normal 3 7 9 2" xfId="37403"/>
    <cellStyle name="Normal 3 7_T-straight with PEDs adjustor" xfId="37404"/>
    <cellStyle name="Normal 3 8" xfId="1316"/>
    <cellStyle name="Normal 3 8 10" xfId="37405"/>
    <cellStyle name="Normal 3 8 11" xfId="37406"/>
    <cellStyle name="Normal 3 8 2" xfId="1317"/>
    <cellStyle name="Normal 3 8 2 10" xfId="37407"/>
    <cellStyle name="Normal 3 8 2 2" xfId="37408"/>
    <cellStyle name="Normal 3 8 2 2 2" xfId="37409"/>
    <cellStyle name="Normal 3 8 2 2 2 2" xfId="37410"/>
    <cellStyle name="Normal 3 8 2 2 2 2 2" xfId="37411"/>
    <cellStyle name="Normal 3 8 2 2 2 2 2 2" xfId="37412"/>
    <cellStyle name="Normal 3 8 2 2 2 2 2 2 2" xfId="37413"/>
    <cellStyle name="Normal 3 8 2 2 2 2 2 3" xfId="37414"/>
    <cellStyle name="Normal 3 8 2 2 2 2 3" xfId="37415"/>
    <cellStyle name="Normal 3 8 2 2 2 2 3 2" xfId="37416"/>
    <cellStyle name="Normal 3 8 2 2 2 2 4" xfId="37417"/>
    <cellStyle name="Normal 3 8 2 2 2 3" xfId="37418"/>
    <cellStyle name="Normal 3 8 2 2 2 3 2" xfId="37419"/>
    <cellStyle name="Normal 3 8 2 2 2 3 2 2" xfId="37420"/>
    <cellStyle name="Normal 3 8 2 2 2 3 3" xfId="37421"/>
    <cellStyle name="Normal 3 8 2 2 2 4" xfId="37422"/>
    <cellStyle name="Normal 3 8 2 2 2 4 2" xfId="37423"/>
    <cellStyle name="Normal 3 8 2 2 2 5" xfId="37424"/>
    <cellStyle name="Normal 3 8 2 2 3" xfId="37425"/>
    <cellStyle name="Normal 3 8 2 2 3 2" xfId="37426"/>
    <cellStyle name="Normal 3 8 2 2 3 2 2" xfId="37427"/>
    <cellStyle name="Normal 3 8 2 2 3 2 2 2" xfId="37428"/>
    <cellStyle name="Normal 3 8 2 2 3 2 3" xfId="37429"/>
    <cellStyle name="Normal 3 8 2 2 3 3" xfId="37430"/>
    <cellStyle name="Normal 3 8 2 2 3 3 2" xfId="37431"/>
    <cellStyle name="Normal 3 8 2 2 3 4" xfId="37432"/>
    <cellStyle name="Normal 3 8 2 2 4" xfId="37433"/>
    <cellStyle name="Normal 3 8 2 2 4 2" xfId="37434"/>
    <cellStyle name="Normal 3 8 2 2 4 2 2" xfId="37435"/>
    <cellStyle name="Normal 3 8 2 2 4 2 2 2" xfId="37436"/>
    <cellStyle name="Normal 3 8 2 2 4 2 3" xfId="37437"/>
    <cellStyle name="Normal 3 8 2 2 4 3" xfId="37438"/>
    <cellStyle name="Normal 3 8 2 2 4 3 2" xfId="37439"/>
    <cellStyle name="Normal 3 8 2 2 4 4" xfId="37440"/>
    <cellStyle name="Normal 3 8 2 2 5" xfId="37441"/>
    <cellStyle name="Normal 3 8 2 2 5 2" xfId="37442"/>
    <cellStyle name="Normal 3 8 2 2 5 2 2" xfId="37443"/>
    <cellStyle name="Normal 3 8 2 2 5 3" xfId="37444"/>
    <cellStyle name="Normal 3 8 2 2 6" xfId="37445"/>
    <cellStyle name="Normal 3 8 2 2 6 2" xfId="37446"/>
    <cellStyle name="Normal 3 8 2 2 7" xfId="37447"/>
    <cellStyle name="Normal 3 8 2 2 7 2" xfId="37448"/>
    <cellStyle name="Normal 3 8 2 2 8" xfId="37449"/>
    <cellStyle name="Normal 3 8 2 2 9" xfId="37450"/>
    <cellStyle name="Normal 3 8 2 3" xfId="37451"/>
    <cellStyle name="Normal 3 8 2 3 2" xfId="37452"/>
    <cellStyle name="Normal 3 8 2 3 2 2" xfId="37453"/>
    <cellStyle name="Normal 3 8 2 3 2 2 2" xfId="37454"/>
    <cellStyle name="Normal 3 8 2 3 2 2 2 2" xfId="37455"/>
    <cellStyle name="Normal 3 8 2 3 2 2 3" xfId="37456"/>
    <cellStyle name="Normal 3 8 2 3 2 3" xfId="37457"/>
    <cellStyle name="Normal 3 8 2 3 2 3 2" xfId="37458"/>
    <cellStyle name="Normal 3 8 2 3 2 4" xfId="37459"/>
    <cellStyle name="Normal 3 8 2 3 3" xfId="37460"/>
    <cellStyle name="Normal 3 8 2 3 3 2" xfId="37461"/>
    <cellStyle name="Normal 3 8 2 3 3 2 2" xfId="37462"/>
    <cellStyle name="Normal 3 8 2 3 3 3" xfId="37463"/>
    <cellStyle name="Normal 3 8 2 3 4" xfId="37464"/>
    <cellStyle name="Normal 3 8 2 3 4 2" xfId="37465"/>
    <cellStyle name="Normal 3 8 2 3 5" xfId="37466"/>
    <cellStyle name="Normal 3 8 2 4" xfId="37467"/>
    <cellStyle name="Normal 3 8 2 4 2" xfId="37468"/>
    <cellStyle name="Normal 3 8 2 4 2 2" xfId="37469"/>
    <cellStyle name="Normal 3 8 2 4 2 2 2" xfId="37470"/>
    <cellStyle name="Normal 3 8 2 4 2 3" xfId="37471"/>
    <cellStyle name="Normal 3 8 2 4 3" xfId="37472"/>
    <cellStyle name="Normal 3 8 2 4 3 2" xfId="37473"/>
    <cellStyle name="Normal 3 8 2 4 4" xfId="37474"/>
    <cellStyle name="Normal 3 8 2 5" xfId="37475"/>
    <cellStyle name="Normal 3 8 2 5 2" xfId="37476"/>
    <cellStyle name="Normal 3 8 2 5 2 2" xfId="37477"/>
    <cellStyle name="Normal 3 8 2 5 2 2 2" xfId="37478"/>
    <cellStyle name="Normal 3 8 2 5 2 3" xfId="37479"/>
    <cellStyle name="Normal 3 8 2 5 3" xfId="37480"/>
    <cellStyle name="Normal 3 8 2 5 3 2" xfId="37481"/>
    <cellStyle name="Normal 3 8 2 5 4" xfId="37482"/>
    <cellStyle name="Normal 3 8 2 6" xfId="37483"/>
    <cellStyle name="Normal 3 8 2 6 2" xfId="37484"/>
    <cellStyle name="Normal 3 8 2 6 2 2" xfId="37485"/>
    <cellStyle name="Normal 3 8 2 6 3" xfId="37486"/>
    <cellStyle name="Normal 3 8 2 7" xfId="37487"/>
    <cellStyle name="Normal 3 8 2 7 2" xfId="37488"/>
    <cellStyle name="Normal 3 8 2 8" xfId="37489"/>
    <cellStyle name="Normal 3 8 2 8 2" xfId="37490"/>
    <cellStyle name="Normal 3 8 2 9" xfId="37491"/>
    <cellStyle name="Normal 3 8 3" xfId="37492"/>
    <cellStyle name="Normal 3 8 3 2" xfId="37493"/>
    <cellStyle name="Normal 3 8 3 2 2" xfId="37494"/>
    <cellStyle name="Normal 3 8 3 2 2 2" xfId="37495"/>
    <cellStyle name="Normal 3 8 3 2 2 2 2" xfId="37496"/>
    <cellStyle name="Normal 3 8 3 2 2 2 2 2" xfId="37497"/>
    <cellStyle name="Normal 3 8 3 2 2 2 3" xfId="37498"/>
    <cellStyle name="Normal 3 8 3 2 2 3" xfId="37499"/>
    <cellStyle name="Normal 3 8 3 2 2 3 2" xfId="37500"/>
    <cellStyle name="Normal 3 8 3 2 2 4" xfId="37501"/>
    <cellStyle name="Normal 3 8 3 2 3" xfId="37502"/>
    <cellStyle name="Normal 3 8 3 2 3 2" xfId="37503"/>
    <cellStyle name="Normal 3 8 3 2 3 2 2" xfId="37504"/>
    <cellStyle name="Normal 3 8 3 2 3 3" xfId="37505"/>
    <cellStyle name="Normal 3 8 3 2 4" xfId="37506"/>
    <cellStyle name="Normal 3 8 3 2 4 2" xfId="37507"/>
    <cellStyle name="Normal 3 8 3 2 5" xfId="37508"/>
    <cellStyle name="Normal 3 8 3 2 6" xfId="37509"/>
    <cellStyle name="Normal 3 8 3 3" xfId="37510"/>
    <cellStyle name="Normal 3 8 3 3 2" xfId="37511"/>
    <cellStyle name="Normal 3 8 3 3 2 2" xfId="37512"/>
    <cellStyle name="Normal 3 8 3 3 2 2 2" xfId="37513"/>
    <cellStyle name="Normal 3 8 3 3 2 3" xfId="37514"/>
    <cellStyle name="Normal 3 8 3 3 3" xfId="37515"/>
    <cellStyle name="Normal 3 8 3 3 3 2" xfId="37516"/>
    <cellStyle name="Normal 3 8 3 3 4" xfId="37517"/>
    <cellStyle name="Normal 3 8 3 4" xfId="37518"/>
    <cellStyle name="Normal 3 8 3 4 2" xfId="37519"/>
    <cellStyle name="Normal 3 8 3 4 2 2" xfId="37520"/>
    <cellStyle name="Normal 3 8 3 4 2 2 2" xfId="37521"/>
    <cellStyle name="Normal 3 8 3 4 2 3" xfId="37522"/>
    <cellStyle name="Normal 3 8 3 4 3" xfId="37523"/>
    <cellStyle name="Normal 3 8 3 4 3 2" xfId="37524"/>
    <cellStyle name="Normal 3 8 3 4 4" xfId="37525"/>
    <cellStyle name="Normal 3 8 3 5" xfId="37526"/>
    <cellStyle name="Normal 3 8 3 5 2" xfId="37527"/>
    <cellStyle name="Normal 3 8 3 5 2 2" xfId="37528"/>
    <cellStyle name="Normal 3 8 3 5 3" xfId="37529"/>
    <cellStyle name="Normal 3 8 3 6" xfId="37530"/>
    <cellStyle name="Normal 3 8 3 6 2" xfId="37531"/>
    <cellStyle name="Normal 3 8 3 7" xfId="37532"/>
    <cellStyle name="Normal 3 8 3 7 2" xfId="37533"/>
    <cellStyle name="Normal 3 8 3 8" xfId="37534"/>
    <cellStyle name="Normal 3 8 3 9" xfId="37535"/>
    <cellStyle name="Normal 3 8 4" xfId="37536"/>
    <cellStyle name="Normal 3 8 4 2" xfId="37537"/>
    <cellStyle name="Normal 3 8 4 2 2" xfId="37538"/>
    <cellStyle name="Normal 3 8 4 2 2 2" xfId="37539"/>
    <cellStyle name="Normal 3 8 4 2 2 2 2" xfId="37540"/>
    <cellStyle name="Normal 3 8 4 2 2 3" xfId="37541"/>
    <cellStyle name="Normal 3 8 4 2 3" xfId="37542"/>
    <cellStyle name="Normal 3 8 4 2 3 2" xfId="37543"/>
    <cellStyle name="Normal 3 8 4 2 4" xfId="37544"/>
    <cellStyle name="Normal 3 8 4 3" xfId="37545"/>
    <cellStyle name="Normal 3 8 4 3 2" xfId="37546"/>
    <cellStyle name="Normal 3 8 4 3 2 2" xfId="37547"/>
    <cellStyle name="Normal 3 8 4 3 3" xfId="37548"/>
    <cellStyle name="Normal 3 8 4 4" xfId="37549"/>
    <cellStyle name="Normal 3 8 4 4 2" xfId="37550"/>
    <cellStyle name="Normal 3 8 4 5" xfId="37551"/>
    <cellStyle name="Normal 3 8 4 6" xfId="37552"/>
    <cellStyle name="Normal 3 8 5" xfId="37553"/>
    <cellStyle name="Normal 3 8 5 2" xfId="37554"/>
    <cellStyle name="Normal 3 8 5 2 2" xfId="37555"/>
    <cellStyle name="Normal 3 8 5 2 2 2" xfId="37556"/>
    <cellStyle name="Normal 3 8 5 2 3" xfId="37557"/>
    <cellStyle name="Normal 3 8 5 3" xfId="37558"/>
    <cellStyle name="Normal 3 8 5 3 2" xfId="37559"/>
    <cellStyle name="Normal 3 8 5 4" xfId="37560"/>
    <cellStyle name="Normal 3 8 6" xfId="37561"/>
    <cellStyle name="Normal 3 8 6 2" xfId="37562"/>
    <cellStyle name="Normal 3 8 6 2 2" xfId="37563"/>
    <cellStyle name="Normal 3 8 6 2 2 2" xfId="37564"/>
    <cellStyle name="Normal 3 8 6 2 3" xfId="37565"/>
    <cellStyle name="Normal 3 8 6 3" xfId="37566"/>
    <cellStyle name="Normal 3 8 6 3 2" xfId="37567"/>
    <cellStyle name="Normal 3 8 6 4" xfId="37568"/>
    <cellStyle name="Normal 3 8 7" xfId="37569"/>
    <cellStyle name="Normal 3 8 7 2" xfId="37570"/>
    <cellStyle name="Normal 3 8 7 2 2" xfId="37571"/>
    <cellStyle name="Normal 3 8 7 3" xfId="37572"/>
    <cellStyle name="Normal 3 8 8" xfId="37573"/>
    <cellStyle name="Normal 3 8 8 2" xfId="37574"/>
    <cellStyle name="Normal 3 8 9" xfId="37575"/>
    <cellStyle name="Normal 3 8 9 2" xfId="37576"/>
    <cellStyle name="Normal 3 8_T-straight with PEDs adjustor" xfId="37577"/>
    <cellStyle name="Normal 3 9" xfId="1318"/>
    <cellStyle name="Normal 3 9 10" xfId="37578"/>
    <cellStyle name="Normal 3 9 2" xfId="1319"/>
    <cellStyle name="Normal 3 9 2 2" xfId="37579"/>
    <cellStyle name="Normal 3 9 2 2 2" xfId="37580"/>
    <cellStyle name="Normal 3 9 2 2 2 2" xfId="37581"/>
    <cellStyle name="Normal 3 9 2 2 2 2 2" xfId="37582"/>
    <cellStyle name="Normal 3 9 2 2 2 2 2 2" xfId="37583"/>
    <cellStyle name="Normal 3 9 2 2 2 2 2 2 2" xfId="37584"/>
    <cellStyle name="Normal 3 9 2 2 2 2 2 3" xfId="37585"/>
    <cellStyle name="Normal 3 9 2 2 2 2 3" xfId="37586"/>
    <cellStyle name="Normal 3 9 2 2 2 2 3 2" xfId="37587"/>
    <cellStyle name="Normal 3 9 2 2 2 2 4" xfId="37588"/>
    <cellStyle name="Normal 3 9 2 2 2 3" xfId="37589"/>
    <cellStyle name="Normal 3 9 2 2 2 3 2" xfId="37590"/>
    <cellStyle name="Normal 3 9 2 2 2 3 2 2" xfId="37591"/>
    <cellStyle name="Normal 3 9 2 2 2 3 3" xfId="37592"/>
    <cellStyle name="Normal 3 9 2 2 2 4" xfId="37593"/>
    <cellStyle name="Normal 3 9 2 2 2 4 2" xfId="37594"/>
    <cellStyle name="Normal 3 9 2 2 2 5" xfId="37595"/>
    <cellStyle name="Normal 3 9 2 2 3" xfId="37596"/>
    <cellStyle name="Normal 3 9 2 2 3 2" xfId="37597"/>
    <cellStyle name="Normal 3 9 2 2 3 2 2" xfId="37598"/>
    <cellStyle name="Normal 3 9 2 2 3 2 2 2" xfId="37599"/>
    <cellStyle name="Normal 3 9 2 2 3 2 3" xfId="37600"/>
    <cellStyle name="Normal 3 9 2 2 3 3" xfId="37601"/>
    <cellStyle name="Normal 3 9 2 2 3 3 2" xfId="37602"/>
    <cellStyle name="Normal 3 9 2 2 3 4" xfId="37603"/>
    <cellStyle name="Normal 3 9 2 2 4" xfId="37604"/>
    <cellStyle name="Normal 3 9 2 2 4 2" xfId="37605"/>
    <cellStyle name="Normal 3 9 2 2 4 2 2" xfId="37606"/>
    <cellStyle name="Normal 3 9 2 2 4 2 2 2" xfId="37607"/>
    <cellStyle name="Normal 3 9 2 2 4 2 3" xfId="37608"/>
    <cellStyle name="Normal 3 9 2 2 4 3" xfId="37609"/>
    <cellStyle name="Normal 3 9 2 2 4 3 2" xfId="37610"/>
    <cellStyle name="Normal 3 9 2 2 4 4" xfId="37611"/>
    <cellStyle name="Normal 3 9 2 2 5" xfId="37612"/>
    <cellStyle name="Normal 3 9 2 2 5 2" xfId="37613"/>
    <cellStyle name="Normal 3 9 2 2 5 2 2" xfId="37614"/>
    <cellStyle name="Normal 3 9 2 2 5 3" xfId="37615"/>
    <cellStyle name="Normal 3 9 2 2 6" xfId="37616"/>
    <cellStyle name="Normal 3 9 2 2 6 2" xfId="37617"/>
    <cellStyle name="Normal 3 9 2 2 7" xfId="37618"/>
    <cellStyle name="Normal 3 9 2 2 7 2" xfId="37619"/>
    <cellStyle name="Normal 3 9 2 2 8" xfId="37620"/>
    <cellStyle name="Normal 3 9 2 3" xfId="37621"/>
    <cellStyle name="Normal 3 9 2 3 2" xfId="37622"/>
    <cellStyle name="Normal 3 9 2 3 2 2" xfId="37623"/>
    <cellStyle name="Normal 3 9 2 3 2 2 2" xfId="37624"/>
    <cellStyle name="Normal 3 9 2 3 2 2 2 2" xfId="37625"/>
    <cellStyle name="Normal 3 9 2 3 2 2 3" xfId="37626"/>
    <cellStyle name="Normal 3 9 2 3 2 3" xfId="37627"/>
    <cellStyle name="Normal 3 9 2 3 2 3 2" xfId="37628"/>
    <cellStyle name="Normal 3 9 2 3 2 4" xfId="37629"/>
    <cellStyle name="Normal 3 9 2 3 3" xfId="37630"/>
    <cellStyle name="Normal 3 9 2 3 3 2" xfId="37631"/>
    <cellStyle name="Normal 3 9 2 3 3 2 2" xfId="37632"/>
    <cellStyle name="Normal 3 9 2 3 3 3" xfId="37633"/>
    <cellStyle name="Normal 3 9 2 3 4" xfId="37634"/>
    <cellStyle name="Normal 3 9 2 3 4 2" xfId="37635"/>
    <cellStyle name="Normal 3 9 2 3 5" xfId="37636"/>
    <cellStyle name="Normal 3 9 2 4" xfId="37637"/>
    <cellStyle name="Normal 3 9 2 4 2" xfId="37638"/>
    <cellStyle name="Normal 3 9 2 4 2 2" xfId="37639"/>
    <cellStyle name="Normal 3 9 2 4 2 2 2" xfId="37640"/>
    <cellStyle name="Normal 3 9 2 4 2 3" xfId="37641"/>
    <cellStyle name="Normal 3 9 2 4 3" xfId="37642"/>
    <cellStyle name="Normal 3 9 2 4 3 2" xfId="37643"/>
    <cellStyle name="Normal 3 9 2 4 4" xfId="37644"/>
    <cellStyle name="Normal 3 9 2 5" xfId="37645"/>
    <cellStyle name="Normal 3 9 2 5 2" xfId="37646"/>
    <cellStyle name="Normal 3 9 2 5 2 2" xfId="37647"/>
    <cellStyle name="Normal 3 9 2 5 2 2 2" xfId="37648"/>
    <cellStyle name="Normal 3 9 2 5 2 3" xfId="37649"/>
    <cellStyle name="Normal 3 9 2 5 3" xfId="37650"/>
    <cellStyle name="Normal 3 9 2 5 3 2" xfId="37651"/>
    <cellStyle name="Normal 3 9 2 5 4" xfId="37652"/>
    <cellStyle name="Normal 3 9 2 6" xfId="37653"/>
    <cellStyle name="Normal 3 9 2 6 2" xfId="37654"/>
    <cellStyle name="Normal 3 9 2 6 2 2" xfId="37655"/>
    <cellStyle name="Normal 3 9 2 6 3" xfId="37656"/>
    <cellStyle name="Normal 3 9 2 7" xfId="37657"/>
    <cellStyle name="Normal 3 9 2 7 2" xfId="37658"/>
    <cellStyle name="Normal 3 9 2 8" xfId="37659"/>
    <cellStyle name="Normal 3 9 2 8 2" xfId="37660"/>
    <cellStyle name="Normal 3 9 2 9" xfId="37661"/>
    <cellStyle name="Normal 3 9 3" xfId="37662"/>
    <cellStyle name="Normal 3 9 3 2" xfId="37663"/>
    <cellStyle name="Normal 3 9 3 2 2" xfId="37664"/>
    <cellStyle name="Normal 3 9 3 2 2 2" xfId="37665"/>
    <cellStyle name="Normal 3 9 3 2 2 2 2" xfId="37666"/>
    <cellStyle name="Normal 3 9 3 2 2 2 2 2" xfId="37667"/>
    <cellStyle name="Normal 3 9 3 2 2 2 3" xfId="37668"/>
    <cellStyle name="Normal 3 9 3 2 2 3" xfId="37669"/>
    <cellStyle name="Normal 3 9 3 2 2 3 2" xfId="37670"/>
    <cellStyle name="Normal 3 9 3 2 2 4" xfId="37671"/>
    <cellStyle name="Normal 3 9 3 2 3" xfId="37672"/>
    <cellStyle name="Normal 3 9 3 2 3 2" xfId="37673"/>
    <cellStyle name="Normal 3 9 3 2 3 2 2" xfId="37674"/>
    <cellStyle name="Normal 3 9 3 2 3 3" xfId="37675"/>
    <cellStyle name="Normal 3 9 3 2 4" xfId="37676"/>
    <cellStyle name="Normal 3 9 3 2 4 2" xfId="37677"/>
    <cellStyle name="Normal 3 9 3 2 5" xfId="37678"/>
    <cellStyle name="Normal 3 9 3 3" xfId="37679"/>
    <cellStyle name="Normal 3 9 3 3 2" xfId="37680"/>
    <cellStyle name="Normal 3 9 3 3 2 2" xfId="37681"/>
    <cellStyle name="Normal 3 9 3 3 2 2 2" xfId="37682"/>
    <cellStyle name="Normal 3 9 3 3 2 3" xfId="37683"/>
    <cellStyle name="Normal 3 9 3 3 3" xfId="37684"/>
    <cellStyle name="Normal 3 9 3 3 3 2" xfId="37685"/>
    <cellStyle name="Normal 3 9 3 3 4" xfId="37686"/>
    <cellStyle name="Normal 3 9 3 4" xfId="37687"/>
    <cellStyle name="Normal 3 9 3 4 2" xfId="37688"/>
    <cellStyle name="Normal 3 9 3 4 2 2" xfId="37689"/>
    <cellStyle name="Normal 3 9 3 4 2 2 2" xfId="37690"/>
    <cellStyle name="Normal 3 9 3 4 2 3" xfId="37691"/>
    <cellStyle name="Normal 3 9 3 4 3" xfId="37692"/>
    <cellStyle name="Normal 3 9 3 4 3 2" xfId="37693"/>
    <cellStyle name="Normal 3 9 3 4 4" xfId="37694"/>
    <cellStyle name="Normal 3 9 3 5" xfId="37695"/>
    <cellStyle name="Normal 3 9 3 5 2" xfId="37696"/>
    <cellStyle name="Normal 3 9 3 5 2 2" xfId="37697"/>
    <cellStyle name="Normal 3 9 3 5 3" xfId="37698"/>
    <cellStyle name="Normal 3 9 3 6" xfId="37699"/>
    <cellStyle name="Normal 3 9 3 6 2" xfId="37700"/>
    <cellStyle name="Normal 3 9 3 7" xfId="37701"/>
    <cellStyle name="Normal 3 9 3 7 2" xfId="37702"/>
    <cellStyle name="Normal 3 9 3 8" xfId="37703"/>
    <cellStyle name="Normal 3 9 4" xfId="37704"/>
    <cellStyle name="Normal 3 9 4 2" xfId="37705"/>
    <cellStyle name="Normal 3 9 4 2 2" xfId="37706"/>
    <cellStyle name="Normal 3 9 4 2 2 2" xfId="37707"/>
    <cellStyle name="Normal 3 9 4 2 2 2 2" xfId="37708"/>
    <cellStyle name="Normal 3 9 4 2 2 3" xfId="37709"/>
    <cellStyle name="Normal 3 9 4 2 3" xfId="37710"/>
    <cellStyle name="Normal 3 9 4 2 3 2" xfId="37711"/>
    <cellStyle name="Normal 3 9 4 2 4" xfId="37712"/>
    <cellStyle name="Normal 3 9 4 3" xfId="37713"/>
    <cellStyle name="Normal 3 9 4 3 2" xfId="37714"/>
    <cellStyle name="Normal 3 9 4 3 2 2" xfId="37715"/>
    <cellStyle name="Normal 3 9 4 3 3" xfId="37716"/>
    <cellStyle name="Normal 3 9 4 4" xfId="37717"/>
    <cellStyle name="Normal 3 9 4 4 2" xfId="37718"/>
    <cellStyle name="Normal 3 9 4 5" xfId="37719"/>
    <cellStyle name="Normal 3 9 5" xfId="37720"/>
    <cellStyle name="Normal 3 9 5 2" xfId="37721"/>
    <cellStyle name="Normal 3 9 5 2 2" xfId="37722"/>
    <cellStyle name="Normal 3 9 5 2 2 2" xfId="37723"/>
    <cellStyle name="Normal 3 9 5 2 3" xfId="37724"/>
    <cellStyle name="Normal 3 9 5 3" xfId="37725"/>
    <cellStyle name="Normal 3 9 5 3 2" xfId="37726"/>
    <cellStyle name="Normal 3 9 5 4" xfId="37727"/>
    <cellStyle name="Normal 3 9 6" xfId="37728"/>
    <cellStyle name="Normal 3 9 6 2" xfId="37729"/>
    <cellStyle name="Normal 3 9 6 2 2" xfId="37730"/>
    <cellStyle name="Normal 3 9 6 2 2 2" xfId="37731"/>
    <cellStyle name="Normal 3 9 6 2 3" xfId="37732"/>
    <cellStyle name="Normal 3 9 6 3" xfId="37733"/>
    <cellStyle name="Normal 3 9 6 3 2" xfId="37734"/>
    <cellStyle name="Normal 3 9 6 4" xfId="37735"/>
    <cellStyle name="Normal 3 9 7" xfId="37736"/>
    <cellStyle name="Normal 3 9 7 2" xfId="37737"/>
    <cellStyle name="Normal 3 9 7 2 2" xfId="37738"/>
    <cellStyle name="Normal 3 9 7 3" xfId="37739"/>
    <cellStyle name="Normal 3 9 8" xfId="37740"/>
    <cellStyle name="Normal 3 9 8 2" xfId="37741"/>
    <cellStyle name="Normal 3 9 9" xfId="37742"/>
    <cellStyle name="Normal 3 9 9 2" xfId="37743"/>
    <cellStyle name="Normal 3_Sheet1" xfId="1320"/>
    <cellStyle name="Normal 30" xfId="1321"/>
    <cellStyle name="Normal 30 2" xfId="37744"/>
    <cellStyle name="Normal 30 2 2" xfId="37745"/>
    <cellStyle name="Normal 30 3" xfId="37746"/>
    <cellStyle name="Normal 31" xfId="1322"/>
    <cellStyle name="Normal 31 2" xfId="37747"/>
    <cellStyle name="Normal 31 2 2" xfId="37748"/>
    <cellStyle name="Normal 31 3" xfId="37749"/>
    <cellStyle name="Normal 32" xfId="1323"/>
    <cellStyle name="Normal 32 2" xfId="37750"/>
    <cellStyle name="Normal 32 2 2" xfId="37751"/>
    <cellStyle name="Normal 32 3" xfId="37752"/>
    <cellStyle name="Normal 33" xfId="2279"/>
    <cellStyle name="Normal 33 2" xfId="37753"/>
    <cellStyle name="Normal 33 2 2" xfId="37754"/>
    <cellStyle name="Normal 33 3" xfId="37755"/>
    <cellStyle name="Normal 34" xfId="1324"/>
    <cellStyle name="Normal 34 2" xfId="37756"/>
    <cellStyle name="Normal 34 2 2" xfId="37757"/>
    <cellStyle name="Normal 34 3" xfId="37758"/>
    <cellStyle name="Normal 35" xfId="37759"/>
    <cellStyle name="Normal 35 2" xfId="37760"/>
    <cellStyle name="Normal 35 2 2" xfId="37761"/>
    <cellStyle name="Normal 35 3" xfId="37762"/>
    <cellStyle name="Normal 36" xfId="37763"/>
    <cellStyle name="Normal 36 2" xfId="37764"/>
    <cellStyle name="Normal 36 2 2" xfId="37765"/>
    <cellStyle name="Normal 36 3" xfId="37766"/>
    <cellStyle name="Normal 37" xfId="37767"/>
    <cellStyle name="Normal 37 2" xfId="37768"/>
    <cellStyle name="Normal 37 2 2" xfId="37769"/>
    <cellStyle name="Normal 37 3" xfId="37770"/>
    <cellStyle name="Normal 38" xfId="37771"/>
    <cellStyle name="Normal 38 2" xfId="37772"/>
    <cellStyle name="Normal 38 2 2" xfId="37773"/>
    <cellStyle name="Normal 38 3" xfId="37774"/>
    <cellStyle name="Normal 39" xfId="37775"/>
    <cellStyle name="Normal 39 2" xfId="37776"/>
    <cellStyle name="Normal 39 2 2" xfId="37777"/>
    <cellStyle name="Normal 39 3" xfId="37778"/>
    <cellStyle name="Normal 4" xfId="1325"/>
    <cellStyle name="Normal 4 2" xfId="1326"/>
    <cellStyle name="Normal 4 2 2" xfId="1327"/>
    <cellStyle name="Normal 4 2 2 2" xfId="37779"/>
    <cellStyle name="Normal 4 2 2 3" xfId="37780"/>
    <cellStyle name="Normal 4 2 3" xfId="37781"/>
    <cellStyle name="Normal 4 2 4" xfId="37782"/>
    <cellStyle name="Normal 4 3" xfId="1328"/>
    <cellStyle name="Normal 4 3 2" xfId="1329"/>
    <cellStyle name="Normal 4 3 2 2" xfId="1330"/>
    <cellStyle name="Normal 4 3 2 2 2" xfId="37783"/>
    <cellStyle name="Normal 4 3 2 2 3" xfId="37784"/>
    <cellStyle name="Normal 4 3 2 3" xfId="37785"/>
    <cellStyle name="Normal 4 3 2_T-straight with PEDs adjustor" xfId="37786"/>
    <cellStyle name="Normal 4 3 3" xfId="1331"/>
    <cellStyle name="Normal 4 3 3 2" xfId="37787"/>
    <cellStyle name="Normal 4 3 3 3" xfId="37788"/>
    <cellStyle name="Normal 4 3 4" xfId="37789"/>
    <cellStyle name="Normal 4 3_T-straight with PEDs adjustor" xfId="37790"/>
    <cellStyle name="Normal 4 4" xfId="1332"/>
    <cellStyle name="Normal 4 4 2" xfId="1333"/>
    <cellStyle name="Normal 4 4 2 2" xfId="1334"/>
    <cellStyle name="Normal 4 4 2 2 2" xfId="37791"/>
    <cellStyle name="Normal 4 4 2 2 3" xfId="37792"/>
    <cellStyle name="Normal 4 4 2 3" xfId="37793"/>
    <cellStyle name="Normal 4 4 2_T-straight with PEDs adjustor" xfId="37794"/>
    <cellStyle name="Normal 4 4 3" xfId="1335"/>
    <cellStyle name="Normal 4 4 3 2" xfId="37795"/>
    <cellStyle name="Normal 4 4 3 3" xfId="37796"/>
    <cellStyle name="Normal 4 4 4" xfId="37797"/>
    <cellStyle name="Normal 4 4_T-straight with PEDs adjustor" xfId="37798"/>
    <cellStyle name="Normal 4 5" xfId="1336"/>
    <cellStyle name="Normal 4 5 2" xfId="1337"/>
    <cellStyle name="Normal 4 5 3" xfId="1338"/>
    <cellStyle name="Normal 4 6" xfId="1339"/>
    <cellStyle name="Normal 4 6 2" xfId="37799"/>
    <cellStyle name="Normal 4 6 2 2" xfId="37800"/>
    <cellStyle name="Normal 4 6 2 2 2" xfId="37801"/>
    <cellStyle name="Normal 4 6 2 3" xfId="37802"/>
    <cellStyle name="Normal 4 6 3" xfId="37803"/>
    <cellStyle name="Normal 4 6 3 2" xfId="37804"/>
    <cellStyle name="Normal 4 6 4" xfId="37805"/>
    <cellStyle name="Normal 4 7" xfId="1340"/>
    <cellStyle name="Normal 4 7 2" xfId="37806"/>
    <cellStyle name="Normal 4 8" xfId="1341"/>
    <cellStyle name="Normal 4 8 2" xfId="37807"/>
    <cellStyle name="Normal 4 8 3" xfId="37808"/>
    <cellStyle name="Normal 4 9" xfId="37809"/>
    <cellStyle name="Normal 4_Sheet1" xfId="37810"/>
    <cellStyle name="Normal 40" xfId="37811"/>
    <cellStyle name="Normal 40 2" xfId="37812"/>
    <cellStyle name="Normal 40 2 2" xfId="37813"/>
    <cellStyle name="Normal 40 3" xfId="37814"/>
    <cellStyle name="Normal 41" xfId="37815"/>
    <cellStyle name="Normal 41 2" xfId="37816"/>
    <cellStyle name="Normal 41 2 2" xfId="37817"/>
    <cellStyle name="Normal 41 3" xfId="37818"/>
    <cellStyle name="Normal 42" xfId="37819"/>
    <cellStyle name="Normal 42 2" xfId="37820"/>
    <cellStyle name="Normal 42 2 2" xfId="37821"/>
    <cellStyle name="Normal 42 3" xfId="37822"/>
    <cellStyle name="Normal 42 4" xfId="37823"/>
    <cellStyle name="Normal 42 5" xfId="37824"/>
    <cellStyle name="Normal 43" xfId="37825"/>
    <cellStyle name="Normal 43 2" xfId="37826"/>
    <cellStyle name="Normal 43 2 2" xfId="37827"/>
    <cellStyle name="Normal 43 3" xfId="37828"/>
    <cellStyle name="Normal 44" xfId="37829"/>
    <cellStyle name="Normal 44 2" xfId="37830"/>
    <cellStyle name="Normal 44 2 2" xfId="37831"/>
    <cellStyle name="Normal 44 3" xfId="37832"/>
    <cellStyle name="Normal 45" xfId="37833"/>
    <cellStyle name="Normal 45 2" xfId="37834"/>
    <cellStyle name="Normal 45 2 2" xfId="37835"/>
    <cellStyle name="Normal 45 3" xfId="37836"/>
    <cellStyle name="Normal 46" xfId="37837"/>
    <cellStyle name="Normal 46 2" xfId="37838"/>
    <cellStyle name="Normal 46 2 2" xfId="37839"/>
    <cellStyle name="Normal 46 3" xfId="37840"/>
    <cellStyle name="Normal 47" xfId="37841"/>
    <cellStyle name="Normal 47 2" xfId="37842"/>
    <cellStyle name="Normal 47 2 2" xfId="37843"/>
    <cellStyle name="Normal 47 3" xfId="37844"/>
    <cellStyle name="Normal 48" xfId="37845"/>
    <cellStyle name="Normal 48 2" xfId="37846"/>
    <cellStyle name="Normal 49" xfId="37847"/>
    <cellStyle name="Normal 49 2" xfId="37848"/>
    <cellStyle name="Normal 5" xfId="1342"/>
    <cellStyle name="Normal 5 10" xfId="1343"/>
    <cellStyle name="Normal 5 10 2" xfId="37849"/>
    <cellStyle name="Normal 5 10 2 2" xfId="37850"/>
    <cellStyle name="Normal 5 10 2 2 2" xfId="37851"/>
    <cellStyle name="Normal 5 10 2 2 2 2" xfId="37852"/>
    <cellStyle name="Normal 5 10 2 2 2 2 2" xfId="37853"/>
    <cellStyle name="Normal 5 10 2 2 2 3" xfId="37854"/>
    <cellStyle name="Normal 5 10 2 2 3" xfId="37855"/>
    <cellStyle name="Normal 5 10 2 2 3 2" xfId="37856"/>
    <cellStyle name="Normal 5 10 2 2 4" xfId="37857"/>
    <cellStyle name="Normal 5 10 2 3" xfId="37858"/>
    <cellStyle name="Normal 5 10 2 3 2" xfId="37859"/>
    <cellStyle name="Normal 5 10 2 3 2 2" xfId="37860"/>
    <cellStyle name="Normal 5 10 2 3 3" xfId="37861"/>
    <cellStyle name="Normal 5 10 2 4" xfId="37862"/>
    <cellStyle name="Normal 5 10 2 4 2" xfId="37863"/>
    <cellStyle name="Normal 5 10 2 5" xfId="37864"/>
    <cellStyle name="Normal 5 10 3" xfId="37865"/>
    <cellStyle name="Normal 5 10 3 2" xfId="37866"/>
    <cellStyle name="Normal 5 10 3 2 2" xfId="37867"/>
    <cellStyle name="Normal 5 10 3 2 2 2" xfId="37868"/>
    <cellStyle name="Normal 5 10 3 2 3" xfId="37869"/>
    <cellStyle name="Normal 5 10 3 3" xfId="37870"/>
    <cellStyle name="Normal 5 10 3 3 2" xfId="37871"/>
    <cellStyle name="Normal 5 10 3 4" xfId="37872"/>
    <cellStyle name="Normal 5 10 4" xfId="37873"/>
    <cellStyle name="Normal 5 10 4 2" xfId="37874"/>
    <cellStyle name="Normal 5 10 4 2 2" xfId="37875"/>
    <cellStyle name="Normal 5 10 4 3" xfId="37876"/>
    <cellStyle name="Normal 5 10 5" xfId="37877"/>
    <cellStyle name="Normal 5 10 5 2" xfId="37878"/>
    <cellStyle name="Normal 5 10 6" xfId="37879"/>
    <cellStyle name="Normal 5 11" xfId="1344"/>
    <cellStyle name="Normal 5 11 2" xfId="1345"/>
    <cellStyle name="Normal 5 11 3" xfId="37880"/>
    <cellStyle name="Normal 5 12" xfId="37881"/>
    <cellStyle name="Normal 5 12 2" xfId="37882"/>
    <cellStyle name="Normal 5 12 2 2" xfId="37883"/>
    <cellStyle name="Normal 5 12 2 2 2" xfId="37884"/>
    <cellStyle name="Normal 5 12 2 2 2 2" xfId="37885"/>
    <cellStyle name="Normal 5 12 2 2 3" xfId="37886"/>
    <cellStyle name="Normal 5 12 2 3" xfId="37887"/>
    <cellStyle name="Normal 5 12 2 3 2" xfId="37888"/>
    <cellStyle name="Normal 5 12 2 4" xfId="37889"/>
    <cellStyle name="Normal 5 12 3" xfId="37890"/>
    <cellStyle name="Normal 5 12 3 2" xfId="37891"/>
    <cellStyle name="Normal 5 12 3 2 2" xfId="37892"/>
    <cellStyle name="Normal 5 12 3 3" xfId="37893"/>
    <cellStyle name="Normal 5 12 4" xfId="37894"/>
    <cellStyle name="Normal 5 12 4 2" xfId="37895"/>
    <cellStyle name="Normal 5 12 5" xfId="37896"/>
    <cellStyle name="Normal 5 13" xfId="37897"/>
    <cellStyle name="Normal 5 13 2" xfId="37898"/>
    <cellStyle name="Normal 5 13 2 2" xfId="37899"/>
    <cellStyle name="Normal 5 13 2 2 2" xfId="37900"/>
    <cellStyle name="Normal 5 13 2 3" xfId="37901"/>
    <cellStyle name="Normal 5 13 3" xfId="37902"/>
    <cellStyle name="Normal 5 13 3 2" xfId="37903"/>
    <cellStyle name="Normal 5 13 4" xfId="37904"/>
    <cellStyle name="Normal 5 14" xfId="37905"/>
    <cellStyle name="Normal 5 14 2" xfId="37906"/>
    <cellStyle name="Normal 5 15" xfId="37907"/>
    <cellStyle name="Normal 5 15 2" xfId="37908"/>
    <cellStyle name="Normal 5 15 2 2" xfId="37909"/>
    <cellStyle name="Normal 5 15 3" xfId="37910"/>
    <cellStyle name="Normal 5 16" xfId="37911"/>
    <cellStyle name="Normal 5 16 2" xfId="37912"/>
    <cellStyle name="Normal 5 17" xfId="37913"/>
    <cellStyle name="Normal 5 2" xfId="1346"/>
    <cellStyle name="Normal 5 2 10" xfId="37914"/>
    <cellStyle name="Normal 5 2 10 2" xfId="37915"/>
    <cellStyle name="Normal 5 2 10 2 2" xfId="37916"/>
    <cellStyle name="Normal 5 2 10 2 2 2" xfId="37917"/>
    <cellStyle name="Normal 5 2 10 2 2 2 2" xfId="37918"/>
    <cellStyle name="Normal 5 2 10 2 2 2 2 2" xfId="37919"/>
    <cellStyle name="Normal 5 2 10 2 2 2 3" xfId="37920"/>
    <cellStyle name="Normal 5 2 10 2 2 3" xfId="37921"/>
    <cellStyle name="Normal 5 2 10 2 2 3 2" xfId="37922"/>
    <cellStyle name="Normal 5 2 10 2 2 4" xfId="37923"/>
    <cellStyle name="Normal 5 2 10 2 3" xfId="37924"/>
    <cellStyle name="Normal 5 2 10 2 3 2" xfId="37925"/>
    <cellStyle name="Normal 5 2 10 2 3 2 2" xfId="37926"/>
    <cellStyle name="Normal 5 2 10 2 3 3" xfId="37927"/>
    <cellStyle name="Normal 5 2 10 2 4" xfId="37928"/>
    <cellStyle name="Normal 5 2 10 2 4 2" xfId="37929"/>
    <cellStyle name="Normal 5 2 10 2 5" xfId="37930"/>
    <cellStyle name="Normal 5 2 10 3" xfId="37931"/>
    <cellStyle name="Normal 5 2 10 3 2" xfId="37932"/>
    <cellStyle name="Normal 5 2 10 3 2 2" xfId="37933"/>
    <cellStyle name="Normal 5 2 10 3 2 2 2" xfId="37934"/>
    <cellStyle name="Normal 5 2 10 3 2 3" xfId="37935"/>
    <cellStyle name="Normal 5 2 10 3 3" xfId="37936"/>
    <cellStyle name="Normal 5 2 10 3 3 2" xfId="37937"/>
    <cellStyle name="Normal 5 2 10 3 4" xfId="37938"/>
    <cellStyle name="Normal 5 2 10 4" xfId="37939"/>
    <cellStyle name="Normal 5 2 10 4 2" xfId="37940"/>
    <cellStyle name="Normal 5 2 10 4 2 2" xfId="37941"/>
    <cellStyle name="Normal 5 2 10 4 2 2 2" xfId="37942"/>
    <cellStyle name="Normal 5 2 10 4 2 3" xfId="37943"/>
    <cellStyle name="Normal 5 2 10 4 3" xfId="37944"/>
    <cellStyle name="Normal 5 2 10 4 3 2" xfId="37945"/>
    <cellStyle name="Normal 5 2 10 4 4" xfId="37946"/>
    <cellStyle name="Normal 5 2 10 5" xfId="37947"/>
    <cellStyle name="Normal 5 2 10 5 2" xfId="37948"/>
    <cellStyle name="Normal 5 2 10 5 2 2" xfId="37949"/>
    <cellStyle name="Normal 5 2 10 5 3" xfId="37950"/>
    <cellStyle name="Normal 5 2 10 6" xfId="37951"/>
    <cellStyle name="Normal 5 2 10 6 2" xfId="37952"/>
    <cellStyle name="Normal 5 2 10 7" xfId="37953"/>
    <cellStyle name="Normal 5 2 10 7 2" xfId="37954"/>
    <cellStyle name="Normal 5 2 10 8" xfId="37955"/>
    <cellStyle name="Normal 5 2 11" xfId="37956"/>
    <cellStyle name="Normal 5 2 11 2" xfId="37957"/>
    <cellStyle name="Normal 5 2 11 2 2" xfId="37958"/>
    <cellStyle name="Normal 5 2 11 2 2 2" xfId="37959"/>
    <cellStyle name="Normal 5 2 11 2 2 2 2" xfId="37960"/>
    <cellStyle name="Normal 5 2 11 2 2 2 2 2" xfId="37961"/>
    <cellStyle name="Normal 5 2 11 2 2 2 3" xfId="37962"/>
    <cellStyle name="Normal 5 2 11 2 2 3" xfId="37963"/>
    <cellStyle name="Normal 5 2 11 2 2 3 2" xfId="37964"/>
    <cellStyle name="Normal 5 2 11 2 2 4" xfId="37965"/>
    <cellStyle name="Normal 5 2 11 2 3" xfId="37966"/>
    <cellStyle name="Normal 5 2 11 2 3 2" xfId="37967"/>
    <cellStyle name="Normal 5 2 11 2 3 2 2" xfId="37968"/>
    <cellStyle name="Normal 5 2 11 2 3 3" xfId="37969"/>
    <cellStyle name="Normal 5 2 11 2 4" xfId="37970"/>
    <cellStyle name="Normal 5 2 11 2 4 2" xfId="37971"/>
    <cellStyle name="Normal 5 2 11 2 5" xfId="37972"/>
    <cellStyle name="Normal 5 2 11 3" xfId="37973"/>
    <cellStyle name="Normal 5 2 11 3 2" xfId="37974"/>
    <cellStyle name="Normal 5 2 11 3 2 2" xfId="37975"/>
    <cellStyle name="Normal 5 2 11 3 2 2 2" xfId="37976"/>
    <cellStyle name="Normal 5 2 11 3 2 3" xfId="37977"/>
    <cellStyle name="Normal 5 2 11 3 3" xfId="37978"/>
    <cellStyle name="Normal 5 2 11 3 3 2" xfId="37979"/>
    <cellStyle name="Normal 5 2 11 3 4" xfId="37980"/>
    <cellStyle name="Normal 5 2 11 4" xfId="37981"/>
    <cellStyle name="Normal 5 2 11 4 2" xfId="37982"/>
    <cellStyle name="Normal 5 2 11 4 2 2" xfId="37983"/>
    <cellStyle name="Normal 5 2 11 4 3" xfId="37984"/>
    <cellStyle name="Normal 5 2 11 5" xfId="37985"/>
    <cellStyle name="Normal 5 2 11 5 2" xfId="37986"/>
    <cellStyle name="Normal 5 2 11 6" xfId="37987"/>
    <cellStyle name="Normal 5 2 12" xfId="37988"/>
    <cellStyle name="Normal 5 2 12 2" xfId="37989"/>
    <cellStyle name="Normal 5 2 12 2 2" xfId="37990"/>
    <cellStyle name="Normal 5 2 12 2 2 2" xfId="37991"/>
    <cellStyle name="Normal 5 2 12 2 2 2 2" xfId="37992"/>
    <cellStyle name="Normal 5 2 12 2 2 2 2 2" xfId="37993"/>
    <cellStyle name="Normal 5 2 12 2 2 2 3" xfId="37994"/>
    <cellStyle name="Normal 5 2 12 2 2 3" xfId="37995"/>
    <cellStyle name="Normal 5 2 12 2 2 3 2" xfId="37996"/>
    <cellStyle name="Normal 5 2 12 2 2 4" xfId="37997"/>
    <cellStyle name="Normal 5 2 12 2 3" xfId="37998"/>
    <cellStyle name="Normal 5 2 12 2 3 2" xfId="37999"/>
    <cellStyle name="Normal 5 2 12 2 3 2 2" xfId="38000"/>
    <cellStyle name="Normal 5 2 12 2 3 3" xfId="38001"/>
    <cellStyle name="Normal 5 2 12 2 4" xfId="38002"/>
    <cellStyle name="Normal 5 2 12 2 4 2" xfId="38003"/>
    <cellStyle name="Normal 5 2 12 2 5" xfId="38004"/>
    <cellStyle name="Normal 5 2 12 3" xfId="38005"/>
    <cellStyle name="Normal 5 2 12 3 2" xfId="38006"/>
    <cellStyle name="Normal 5 2 12 3 2 2" xfId="38007"/>
    <cellStyle name="Normal 5 2 12 3 2 2 2" xfId="38008"/>
    <cellStyle name="Normal 5 2 12 3 2 3" xfId="38009"/>
    <cellStyle name="Normal 5 2 12 3 3" xfId="38010"/>
    <cellStyle name="Normal 5 2 12 3 3 2" xfId="38011"/>
    <cellStyle name="Normal 5 2 12 3 4" xfId="38012"/>
    <cellStyle name="Normal 5 2 12 4" xfId="38013"/>
    <cellStyle name="Normal 5 2 12 4 2" xfId="38014"/>
    <cellStyle name="Normal 5 2 12 4 2 2" xfId="38015"/>
    <cellStyle name="Normal 5 2 12 4 3" xfId="38016"/>
    <cellStyle name="Normal 5 2 12 5" xfId="38017"/>
    <cellStyle name="Normal 5 2 12 5 2" xfId="38018"/>
    <cellStyle name="Normal 5 2 12 6" xfId="38019"/>
    <cellStyle name="Normal 5 2 13" xfId="38020"/>
    <cellStyle name="Normal 5 2 13 2" xfId="38021"/>
    <cellStyle name="Normal 5 2 13 2 2" xfId="38022"/>
    <cellStyle name="Normal 5 2 13 2 2 2" xfId="38023"/>
    <cellStyle name="Normal 5 2 13 2 2 2 2" xfId="38024"/>
    <cellStyle name="Normal 5 2 13 2 2 3" xfId="38025"/>
    <cellStyle name="Normal 5 2 13 2 3" xfId="38026"/>
    <cellStyle name="Normal 5 2 13 2 3 2" xfId="38027"/>
    <cellStyle name="Normal 5 2 13 2 4" xfId="38028"/>
    <cellStyle name="Normal 5 2 13 3" xfId="38029"/>
    <cellStyle name="Normal 5 2 13 3 2" xfId="38030"/>
    <cellStyle name="Normal 5 2 13 3 2 2" xfId="38031"/>
    <cellStyle name="Normal 5 2 13 3 3" xfId="38032"/>
    <cellStyle name="Normal 5 2 13 4" xfId="38033"/>
    <cellStyle name="Normal 5 2 13 4 2" xfId="38034"/>
    <cellStyle name="Normal 5 2 13 5" xfId="38035"/>
    <cellStyle name="Normal 5 2 14" xfId="38036"/>
    <cellStyle name="Normal 5 2 14 2" xfId="38037"/>
    <cellStyle name="Normal 5 2 14 2 2" xfId="38038"/>
    <cellStyle name="Normal 5 2 14 2 2 2" xfId="38039"/>
    <cellStyle name="Normal 5 2 14 2 3" xfId="38040"/>
    <cellStyle name="Normal 5 2 14 3" xfId="38041"/>
    <cellStyle name="Normal 5 2 14 3 2" xfId="38042"/>
    <cellStyle name="Normal 5 2 14 4" xfId="38043"/>
    <cellStyle name="Normal 5 2 15" xfId="38044"/>
    <cellStyle name="Normal 5 2 15 2" xfId="38045"/>
    <cellStyle name="Normal 5 2 15 2 2" xfId="38046"/>
    <cellStyle name="Normal 5 2 15 2 2 2" xfId="38047"/>
    <cellStyle name="Normal 5 2 15 2 3" xfId="38048"/>
    <cellStyle name="Normal 5 2 15 3" xfId="38049"/>
    <cellStyle name="Normal 5 2 15 3 2" xfId="38050"/>
    <cellStyle name="Normal 5 2 15 4" xfId="38051"/>
    <cellStyle name="Normal 5 2 16" xfId="38052"/>
    <cellStyle name="Normal 5 2 16 2" xfId="38053"/>
    <cellStyle name="Normal 5 2 16 2 2" xfId="38054"/>
    <cellStyle name="Normal 5 2 16 2 2 2" xfId="38055"/>
    <cellStyle name="Normal 5 2 16 2 3" xfId="38056"/>
    <cellStyle name="Normal 5 2 16 3" xfId="38057"/>
    <cellStyle name="Normal 5 2 16 3 2" xfId="38058"/>
    <cellStyle name="Normal 5 2 16 4" xfId="38059"/>
    <cellStyle name="Normal 5 2 17" xfId="38060"/>
    <cellStyle name="Normal 5 2 17 2" xfId="38061"/>
    <cellStyle name="Normal 5 2 17 2 2" xfId="38062"/>
    <cellStyle name="Normal 5 2 17 3" xfId="38063"/>
    <cellStyle name="Normal 5 2 18" xfId="38064"/>
    <cellStyle name="Normal 5 2 18 2" xfId="38065"/>
    <cellStyle name="Normal 5 2 19" xfId="38066"/>
    <cellStyle name="Normal 5 2 19 2" xfId="38067"/>
    <cellStyle name="Normal 5 2 2" xfId="1347"/>
    <cellStyle name="Normal 5 2 2 10" xfId="38068"/>
    <cellStyle name="Normal 5 2 2 10 2" xfId="38069"/>
    <cellStyle name="Normal 5 2 2 10 2 2" xfId="38070"/>
    <cellStyle name="Normal 5 2 2 10 2 2 2" xfId="38071"/>
    <cellStyle name="Normal 5 2 2 10 2 2 2 2" xfId="38072"/>
    <cellStyle name="Normal 5 2 2 10 2 2 2 2 2" xfId="38073"/>
    <cellStyle name="Normal 5 2 2 10 2 2 2 3" xfId="38074"/>
    <cellStyle name="Normal 5 2 2 10 2 2 3" xfId="38075"/>
    <cellStyle name="Normal 5 2 2 10 2 2 3 2" xfId="38076"/>
    <cellStyle name="Normal 5 2 2 10 2 2 4" xfId="38077"/>
    <cellStyle name="Normal 5 2 2 10 2 3" xfId="38078"/>
    <cellStyle name="Normal 5 2 2 10 2 3 2" xfId="38079"/>
    <cellStyle name="Normal 5 2 2 10 2 3 2 2" xfId="38080"/>
    <cellStyle name="Normal 5 2 2 10 2 3 3" xfId="38081"/>
    <cellStyle name="Normal 5 2 2 10 2 4" xfId="38082"/>
    <cellStyle name="Normal 5 2 2 10 2 4 2" xfId="38083"/>
    <cellStyle name="Normal 5 2 2 10 2 5" xfId="38084"/>
    <cellStyle name="Normal 5 2 2 10 3" xfId="38085"/>
    <cellStyle name="Normal 5 2 2 10 3 2" xfId="38086"/>
    <cellStyle name="Normal 5 2 2 10 3 2 2" xfId="38087"/>
    <cellStyle name="Normal 5 2 2 10 3 2 2 2" xfId="38088"/>
    <cellStyle name="Normal 5 2 2 10 3 2 3" xfId="38089"/>
    <cellStyle name="Normal 5 2 2 10 3 3" xfId="38090"/>
    <cellStyle name="Normal 5 2 2 10 3 3 2" xfId="38091"/>
    <cellStyle name="Normal 5 2 2 10 3 4" xfId="38092"/>
    <cellStyle name="Normal 5 2 2 10 4" xfId="38093"/>
    <cellStyle name="Normal 5 2 2 10 4 2" xfId="38094"/>
    <cellStyle name="Normal 5 2 2 10 4 2 2" xfId="38095"/>
    <cellStyle name="Normal 5 2 2 10 4 3" xfId="38096"/>
    <cellStyle name="Normal 5 2 2 10 5" xfId="38097"/>
    <cellStyle name="Normal 5 2 2 10 5 2" xfId="38098"/>
    <cellStyle name="Normal 5 2 2 10 6" xfId="38099"/>
    <cellStyle name="Normal 5 2 2 11" xfId="38100"/>
    <cellStyle name="Normal 5 2 2 11 2" xfId="38101"/>
    <cellStyle name="Normal 5 2 2 11 2 2" xfId="38102"/>
    <cellStyle name="Normal 5 2 2 11 2 2 2" xfId="38103"/>
    <cellStyle name="Normal 5 2 2 11 2 2 2 2" xfId="38104"/>
    <cellStyle name="Normal 5 2 2 11 2 2 2 2 2" xfId="38105"/>
    <cellStyle name="Normal 5 2 2 11 2 2 2 3" xfId="38106"/>
    <cellStyle name="Normal 5 2 2 11 2 2 3" xfId="38107"/>
    <cellStyle name="Normal 5 2 2 11 2 2 3 2" xfId="38108"/>
    <cellStyle name="Normal 5 2 2 11 2 2 4" xfId="38109"/>
    <cellStyle name="Normal 5 2 2 11 2 3" xfId="38110"/>
    <cellStyle name="Normal 5 2 2 11 2 3 2" xfId="38111"/>
    <cellStyle name="Normal 5 2 2 11 2 3 2 2" xfId="38112"/>
    <cellStyle name="Normal 5 2 2 11 2 3 3" xfId="38113"/>
    <cellStyle name="Normal 5 2 2 11 2 4" xfId="38114"/>
    <cellStyle name="Normal 5 2 2 11 2 4 2" xfId="38115"/>
    <cellStyle name="Normal 5 2 2 11 2 5" xfId="38116"/>
    <cellStyle name="Normal 5 2 2 11 3" xfId="38117"/>
    <cellStyle name="Normal 5 2 2 11 3 2" xfId="38118"/>
    <cellStyle name="Normal 5 2 2 11 3 2 2" xfId="38119"/>
    <cellStyle name="Normal 5 2 2 11 3 2 2 2" xfId="38120"/>
    <cellStyle name="Normal 5 2 2 11 3 2 3" xfId="38121"/>
    <cellStyle name="Normal 5 2 2 11 3 3" xfId="38122"/>
    <cellStyle name="Normal 5 2 2 11 3 3 2" xfId="38123"/>
    <cellStyle name="Normal 5 2 2 11 3 4" xfId="38124"/>
    <cellStyle name="Normal 5 2 2 11 4" xfId="38125"/>
    <cellStyle name="Normal 5 2 2 11 4 2" xfId="38126"/>
    <cellStyle name="Normal 5 2 2 11 4 2 2" xfId="38127"/>
    <cellStyle name="Normal 5 2 2 11 4 3" xfId="38128"/>
    <cellStyle name="Normal 5 2 2 11 5" xfId="38129"/>
    <cellStyle name="Normal 5 2 2 11 5 2" xfId="38130"/>
    <cellStyle name="Normal 5 2 2 11 6" xfId="38131"/>
    <cellStyle name="Normal 5 2 2 12" xfId="38132"/>
    <cellStyle name="Normal 5 2 2 12 2" xfId="38133"/>
    <cellStyle name="Normal 5 2 2 12 2 2" xfId="38134"/>
    <cellStyle name="Normal 5 2 2 12 2 2 2" xfId="38135"/>
    <cellStyle name="Normal 5 2 2 12 2 2 2 2" xfId="38136"/>
    <cellStyle name="Normal 5 2 2 12 2 2 3" xfId="38137"/>
    <cellStyle name="Normal 5 2 2 12 2 3" xfId="38138"/>
    <cellStyle name="Normal 5 2 2 12 2 3 2" xfId="38139"/>
    <cellStyle name="Normal 5 2 2 12 2 4" xfId="38140"/>
    <cellStyle name="Normal 5 2 2 12 3" xfId="38141"/>
    <cellStyle name="Normal 5 2 2 12 3 2" xfId="38142"/>
    <cellStyle name="Normal 5 2 2 12 3 2 2" xfId="38143"/>
    <cellStyle name="Normal 5 2 2 12 3 3" xfId="38144"/>
    <cellStyle name="Normal 5 2 2 12 4" xfId="38145"/>
    <cellStyle name="Normal 5 2 2 12 4 2" xfId="38146"/>
    <cellStyle name="Normal 5 2 2 12 5" xfId="38147"/>
    <cellStyle name="Normal 5 2 2 13" xfId="38148"/>
    <cellStyle name="Normal 5 2 2 13 2" xfId="38149"/>
    <cellStyle name="Normal 5 2 2 13 2 2" xfId="38150"/>
    <cellStyle name="Normal 5 2 2 13 2 2 2" xfId="38151"/>
    <cellStyle name="Normal 5 2 2 13 2 3" xfId="38152"/>
    <cellStyle name="Normal 5 2 2 13 3" xfId="38153"/>
    <cellStyle name="Normal 5 2 2 13 3 2" xfId="38154"/>
    <cellStyle name="Normal 5 2 2 13 4" xfId="38155"/>
    <cellStyle name="Normal 5 2 2 14" xfId="38156"/>
    <cellStyle name="Normal 5 2 2 14 2" xfId="38157"/>
    <cellStyle name="Normal 5 2 2 14 2 2" xfId="38158"/>
    <cellStyle name="Normal 5 2 2 14 2 2 2" xfId="38159"/>
    <cellStyle name="Normal 5 2 2 14 2 3" xfId="38160"/>
    <cellStyle name="Normal 5 2 2 14 3" xfId="38161"/>
    <cellStyle name="Normal 5 2 2 14 3 2" xfId="38162"/>
    <cellStyle name="Normal 5 2 2 14 4" xfId="38163"/>
    <cellStyle name="Normal 5 2 2 15" xfId="38164"/>
    <cellStyle name="Normal 5 2 2 15 2" xfId="38165"/>
    <cellStyle name="Normal 5 2 2 15 2 2" xfId="38166"/>
    <cellStyle name="Normal 5 2 2 15 2 2 2" xfId="38167"/>
    <cellStyle name="Normal 5 2 2 15 2 3" xfId="38168"/>
    <cellStyle name="Normal 5 2 2 15 3" xfId="38169"/>
    <cellStyle name="Normal 5 2 2 15 3 2" xfId="38170"/>
    <cellStyle name="Normal 5 2 2 15 4" xfId="38171"/>
    <cellStyle name="Normal 5 2 2 16" xfId="38172"/>
    <cellStyle name="Normal 5 2 2 16 2" xfId="38173"/>
    <cellStyle name="Normal 5 2 2 16 2 2" xfId="38174"/>
    <cellStyle name="Normal 5 2 2 16 3" xfId="38175"/>
    <cellStyle name="Normal 5 2 2 17" xfId="38176"/>
    <cellStyle name="Normal 5 2 2 17 2" xfId="38177"/>
    <cellStyle name="Normal 5 2 2 18" xfId="38178"/>
    <cellStyle name="Normal 5 2 2 18 2" xfId="38179"/>
    <cellStyle name="Normal 5 2 2 19" xfId="38180"/>
    <cellStyle name="Normal 5 2 2 2" xfId="1348"/>
    <cellStyle name="Normal 5 2 2 2 10" xfId="38181"/>
    <cellStyle name="Normal 5 2 2 2 10 2" xfId="38182"/>
    <cellStyle name="Normal 5 2 2 2 10 2 2" xfId="38183"/>
    <cellStyle name="Normal 5 2 2 2 10 2 2 2" xfId="38184"/>
    <cellStyle name="Normal 5 2 2 2 10 2 2 2 2" xfId="38185"/>
    <cellStyle name="Normal 5 2 2 2 10 2 2 2 2 2" xfId="38186"/>
    <cellStyle name="Normal 5 2 2 2 10 2 2 2 3" xfId="38187"/>
    <cellStyle name="Normal 5 2 2 2 10 2 2 3" xfId="38188"/>
    <cellStyle name="Normal 5 2 2 2 10 2 2 3 2" xfId="38189"/>
    <cellStyle name="Normal 5 2 2 2 10 2 2 4" xfId="38190"/>
    <cellStyle name="Normal 5 2 2 2 10 2 3" xfId="38191"/>
    <cellStyle name="Normal 5 2 2 2 10 2 3 2" xfId="38192"/>
    <cellStyle name="Normal 5 2 2 2 10 2 3 2 2" xfId="38193"/>
    <cellStyle name="Normal 5 2 2 2 10 2 3 3" xfId="38194"/>
    <cellStyle name="Normal 5 2 2 2 10 2 4" xfId="38195"/>
    <cellStyle name="Normal 5 2 2 2 10 2 4 2" xfId="38196"/>
    <cellStyle name="Normal 5 2 2 2 10 2 5" xfId="38197"/>
    <cellStyle name="Normal 5 2 2 2 10 3" xfId="38198"/>
    <cellStyle name="Normal 5 2 2 2 10 3 2" xfId="38199"/>
    <cellStyle name="Normal 5 2 2 2 10 3 2 2" xfId="38200"/>
    <cellStyle name="Normal 5 2 2 2 10 3 2 2 2" xfId="38201"/>
    <cellStyle name="Normal 5 2 2 2 10 3 2 3" xfId="38202"/>
    <cellStyle name="Normal 5 2 2 2 10 3 3" xfId="38203"/>
    <cellStyle name="Normal 5 2 2 2 10 3 3 2" xfId="38204"/>
    <cellStyle name="Normal 5 2 2 2 10 3 4" xfId="38205"/>
    <cellStyle name="Normal 5 2 2 2 10 4" xfId="38206"/>
    <cellStyle name="Normal 5 2 2 2 10 4 2" xfId="38207"/>
    <cellStyle name="Normal 5 2 2 2 10 4 2 2" xfId="38208"/>
    <cellStyle name="Normal 5 2 2 2 10 4 3" xfId="38209"/>
    <cellStyle name="Normal 5 2 2 2 10 5" xfId="38210"/>
    <cellStyle name="Normal 5 2 2 2 10 5 2" xfId="38211"/>
    <cellStyle name="Normal 5 2 2 2 10 6" xfId="38212"/>
    <cellStyle name="Normal 5 2 2 2 11" xfId="38213"/>
    <cellStyle name="Normal 5 2 2 2 11 2" xfId="38214"/>
    <cellStyle name="Normal 5 2 2 2 11 2 2" xfId="38215"/>
    <cellStyle name="Normal 5 2 2 2 11 2 2 2" xfId="38216"/>
    <cellStyle name="Normal 5 2 2 2 11 2 2 2 2" xfId="38217"/>
    <cellStyle name="Normal 5 2 2 2 11 2 2 3" xfId="38218"/>
    <cellStyle name="Normal 5 2 2 2 11 2 3" xfId="38219"/>
    <cellStyle name="Normal 5 2 2 2 11 2 3 2" xfId="38220"/>
    <cellStyle name="Normal 5 2 2 2 11 2 4" xfId="38221"/>
    <cellStyle name="Normal 5 2 2 2 11 3" xfId="38222"/>
    <cellStyle name="Normal 5 2 2 2 11 3 2" xfId="38223"/>
    <cellStyle name="Normal 5 2 2 2 11 3 2 2" xfId="38224"/>
    <cellStyle name="Normal 5 2 2 2 11 3 3" xfId="38225"/>
    <cellStyle name="Normal 5 2 2 2 11 4" xfId="38226"/>
    <cellStyle name="Normal 5 2 2 2 11 4 2" xfId="38227"/>
    <cellStyle name="Normal 5 2 2 2 11 5" xfId="38228"/>
    <cellStyle name="Normal 5 2 2 2 12" xfId="38229"/>
    <cellStyle name="Normal 5 2 2 2 12 2" xfId="38230"/>
    <cellStyle name="Normal 5 2 2 2 12 2 2" xfId="38231"/>
    <cellStyle name="Normal 5 2 2 2 12 2 2 2" xfId="38232"/>
    <cellStyle name="Normal 5 2 2 2 12 2 3" xfId="38233"/>
    <cellStyle name="Normal 5 2 2 2 12 3" xfId="38234"/>
    <cellStyle name="Normal 5 2 2 2 12 3 2" xfId="38235"/>
    <cellStyle name="Normal 5 2 2 2 12 4" xfId="38236"/>
    <cellStyle name="Normal 5 2 2 2 13" xfId="38237"/>
    <cellStyle name="Normal 5 2 2 2 13 2" xfId="38238"/>
    <cellStyle name="Normal 5 2 2 2 13 2 2" xfId="38239"/>
    <cellStyle name="Normal 5 2 2 2 13 2 2 2" xfId="38240"/>
    <cellStyle name="Normal 5 2 2 2 13 2 3" xfId="38241"/>
    <cellStyle name="Normal 5 2 2 2 13 3" xfId="38242"/>
    <cellStyle name="Normal 5 2 2 2 13 3 2" xfId="38243"/>
    <cellStyle name="Normal 5 2 2 2 13 4" xfId="38244"/>
    <cellStyle name="Normal 5 2 2 2 14" xfId="38245"/>
    <cellStyle name="Normal 5 2 2 2 14 2" xfId="38246"/>
    <cellStyle name="Normal 5 2 2 2 14 2 2" xfId="38247"/>
    <cellStyle name="Normal 5 2 2 2 14 2 2 2" xfId="38248"/>
    <cellStyle name="Normal 5 2 2 2 14 2 3" xfId="38249"/>
    <cellStyle name="Normal 5 2 2 2 14 3" xfId="38250"/>
    <cellStyle name="Normal 5 2 2 2 14 3 2" xfId="38251"/>
    <cellStyle name="Normal 5 2 2 2 14 4" xfId="38252"/>
    <cellStyle name="Normal 5 2 2 2 15" xfId="38253"/>
    <cellStyle name="Normal 5 2 2 2 15 2" xfId="38254"/>
    <cellStyle name="Normal 5 2 2 2 15 2 2" xfId="38255"/>
    <cellStyle name="Normal 5 2 2 2 15 3" xfId="38256"/>
    <cellStyle name="Normal 5 2 2 2 16" xfId="38257"/>
    <cellStyle name="Normal 5 2 2 2 16 2" xfId="38258"/>
    <cellStyle name="Normal 5 2 2 2 17" xfId="38259"/>
    <cellStyle name="Normal 5 2 2 2 17 2" xfId="38260"/>
    <cellStyle name="Normal 5 2 2 2 18" xfId="38261"/>
    <cellStyle name="Normal 5 2 2 2 19" xfId="38262"/>
    <cellStyle name="Normal 5 2 2 2 2" xfId="1349"/>
    <cellStyle name="Normal 5 2 2 2 2 10" xfId="38263"/>
    <cellStyle name="Normal 5 2 2 2 2 10 2" xfId="38264"/>
    <cellStyle name="Normal 5 2 2 2 2 10 2 2" xfId="38265"/>
    <cellStyle name="Normal 5 2 2 2 2 10 2 2 2" xfId="38266"/>
    <cellStyle name="Normal 5 2 2 2 2 10 2 3" xfId="38267"/>
    <cellStyle name="Normal 5 2 2 2 2 10 3" xfId="38268"/>
    <cellStyle name="Normal 5 2 2 2 2 10 3 2" xfId="38269"/>
    <cellStyle name="Normal 5 2 2 2 2 10 4" xfId="38270"/>
    <cellStyle name="Normal 5 2 2 2 2 11" xfId="38271"/>
    <cellStyle name="Normal 5 2 2 2 2 11 2" xfId="38272"/>
    <cellStyle name="Normal 5 2 2 2 2 11 2 2" xfId="38273"/>
    <cellStyle name="Normal 5 2 2 2 2 11 2 2 2" xfId="38274"/>
    <cellStyle name="Normal 5 2 2 2 2 11 2 3" xfId="38275"/>
    <cellStyle name="Normal 5 2 2 2 2 11 3" xfId="38276"/>
    <cellStyle name="Normal 5 2 2 2 2 11 3 2" xfId="38277"/>
    <cellStyle name="Normal 5 2 2 2 2 11 4" xfId="38278"/>
    <cellStyle name="Normal 5 2 2 2 2 12" xfId="38279"/>
    <cellStyle name="Normal 5 2 2 2 2 12 2" xfId="38280"/>
    <cellStyle name="Normal 5 2 2 2 2 12 2 2" xfId="38281"/>
    <cellStyle name="Normal 5 2 2 2 2 12 2 2 2" xfId="38282"/>
    <cellStyle name="Normal 5 2 2 2 2 12 2 3" xfId="38283"/>
    <cellStyle name="Normal 5 2 2 2 2 12 3" xfId="38284"/>
    <cellStyle name="Normal 5 2 2 2 2 12 3 2" xfId="38285"/>
    <cellStyle name="Normal 5 2 2 2 2 12 4" xfId="38286"/>
    <cellStyle name="Normal 5 2 2 2 2 13" xfId="38287"/>
    <cellStyle name="Normal 5 2 2 2 2 13 2" xfId="38288"/>
    <cellStyle name="Normal 5 2 2 2 2 13 2 2" xfId="38289"/>
    <cellStyle name="Normal 5 2 2 2 2 13 3" xfId="38290"/>
    <cellStyle name="Normal 5 2 2 2 2 14" xfId="38291"/>
    <cellStyle name="Normal 5 2 2 2 2 14 2" xfId="38292"/>
    <cellStyle name="Normal 5 2 2 2 2 15" xfId="38293"/>
    <cellStyle name="Normal 5 2 2 2 2 15 2" xfId="38294"/>
    <cellStyle name="Normal 5 2 2 2 2 16" xfId="38295"/>
    <cellStyle name="Normal 5 2 2 2 2 17" xfId="38296"/>
    <cellStyle name="Normal 5 2 2 2 2 2" xfId="1350"/>
    <cellStyle name="Normal 5 2 2 2 2 2 10" xfId="38297"/>
    <cellStyle name="Normal 5 2 2 2 2 2 11" xfId="38298"/>
    <cellStyle name="Normal 5 2 2 2 2 2 2" xfId="38299"/>
    <cellStyle name="Normal 5 2 2 2 2 2 2 10" xfId="38300"/>
    <cellStyle name="Normal 5 2 2 2 2 2 2 2" xfId="38301"/>
    <cellStyle name="Normal 5 2 2 2 2 2 2 2 2" xfId="38302"/>
    <cellStyle name="Normal 5 2 2 2 2 2 2 2 2 2" xfId="38303"/>
    <cellStyle name="Normal 5 2 2 2 2 2 2 2 2 2 2" xfId="38304"/>
    <cellStyle name="Normal 5 2 2 2 2 2 2 2 2 2 2 2" xfId="38305"/>
    <cellStyle name="Normal 5 2 2 2 2 2 2 2 2 2 2 2 2" xfId="38306"/>
    <cellStyle name="Normal 5 2 2 2 2 2 2 2 2 2 2 3" xfId="38307"/>
    <cellStyle name="Normal 5 2 2 2 2 2 2 2 2 2 3" xfId="38308"/>
    <cellStyle name="Normal 5 2 2 2 2 2 2 2 2 2 3 2" xfId="38309"/>
    <cellStyle name="Normal 5 2 2 2 2 2 2 2 2 2 4" xfId="38310"/>
    <cellStyle name="Normal 5 2 2 2 2 2 2 2 2 3" xfId="38311"/>
    <cellStyle name="Normal 5 2 2 2 2 2 2 2 2 3 2" xfId="38312"/>
    <cellStyle name="Normal 5 2 2 2 2 2 2 2 2 3 2 2" xfId="38313"/>
    <cellStyle name="Normal 5 2 2 2 2 2 2 2 2 3 3" xfId="38314"/>
    <cellStyle name="Normal 5 2 2 2 2 2 2 2 2 4" xfId="38315"/>
    <cellStyle name="Normal 5 2 2 2 2 2 2 2 2 4 2" xfId="38316"/>
    <cellStyle name="Normal 5 2 2 2 2 2 2 2 2 5" xfId="38317"/>
    <cellStyle name="Normal 5 2 2 2 2 2 2 2 3" xfId="38318"/>
    <cellStyle name="Normal 5 2 2 2 2 2 2 2 3 2" xfId="38319"/>
    <cellStyle name="Normal 5 2 2 2 2 2 2 2 3 2 2" xfId="38320"/>
    <cellStyle name="Normal 5 2 2 2 2 2 2 2 3 2 2 2" xfId="38321"/>
    <cellStyle name="Normal 5 2 2 2 2 2 2 2 3 2 3" xfId="38322"/>
    <cellStyle name="Normal 5 2 2 2 2 2 2 2 3 3" xfId="38323"/>
    <cellStyle name="Normal 5 2 2 2 2 2 2 2 3 3 2" xfId="38324"/>
    <cellStyle name="Normal 5 2 2 2 2 2 2 2 3 4" xfId="38325"/>
    <cellStyle name="Normal 5 2 2 2 2 2 2 2 4" xfId="38326"/>
    <cellStyle name="Normal 5 2 2 2 2 2 2 2 4 2" xfId="38327"/>
    <cellStyle name="Normal 5 2 2 2 2 2 2 2 4 2 2" xfId="38328"/>
    <cellStyle name="Normal 5 2 2 2 2 2 2 2 4 2 2 2" xfId="38329"/>
    <cellStyle name="Normal 5 2 2 2 2 2 2 2 4 2 3" xfId="38330"/>
    <cellStyle name="Normal 5 2 2 2 2 2 2 2 4 3" xfId="38331"/>
    <cellStyle name="Normal 5 2 2 2 2 2 2 2 4 3 2" xfId="38332"/>
    <cellStyle name="Normal 5 2 2 2 2 2 2 2 4 4" xfId="38333"/>
    <cellStyle name="Normal 5 2 2 2 2 2 2 2 5" xfId="38334"/>
    <cellStyle name="Normal 5 2 2 2 2 2 2 2 5 2" xfId="38335"/>
    <cellStyle name="Normal 5 2 2 2 2 2 2 2 5 2 2" xfId="38336"/>
    <cellStyle name="Normal 5 2 2 2 2 2 2 2 5 3" xfId="38337"/>
    <cellStyle name="Normal 5 2 2 2 2 2 2 2 6" xfId="38338"/>
    <cellStyle name="Normal 5 2 2 2 2 2 2 2 6 2" xfId="38339"/>
    <cellStyle name="Normal 5 2 2 2 2 2 2 2 7" xfId="38340"/>
    <cellStyle name="Normal 5 2 2 2 2 2 2 2 7 2" xfId="38341"/>
    <cellStyle name="Normal 5 2 2 2 2 2 2 2 8" xfId="38342"/>
    <cellStyle name="Normal 5 2 2 2 2 2 2 3" xfId="38343"/>
    <cellStyle name="Normal 5 2 2 2 2 2 2 3 2" xfId="38344"/>
    <cellStyle name="Normal 5 2 2 2 2 2 2 3 2 2" xfId="38345"/>
    <cellStyle name="Normal 5 2 2 2 2 2 2 3 2 2 2" xfId="38346"/>
    <cellStyle name="Normal 5 2 2 2 2 2 2 3 2 2 2 2" xfId="38347"/>
    <cellStyle name="Normal 5 2 2 2 2 2 2 3 2 2 3" xfId="38348"/>
    <cellStyle name="Normal 5 2 2 2 2 2 2 3 2 3" xfId="38349"/>
    <cellStyle name="Normal 5 2 2 2 2 2 2 3 2 3 2" xfId="38350"/>
    <cellStyle name="Normal 5 2 2 2 2 2 2 3 2 4" xfId="38351"/>
    <cellStyle name="Normal 5 2 2 2 2 2 2 3 3" xfId="38352"/>
    <cellStyle name="Normal 5 2 2 2 2 2 2 3 3 2" xfId="38353"/>
    <cellStyle name="Normal 5 2 2 2 2 2 2 3 3 2 2" xfId="38354"/>
    <cellStyle name="Normal 5 2 2 2 2 2 2 3 3 3" xfId="38355"/>
    <cellStyle name="Normal 5 2 2 2 2 2 2 3 4" xfId="38356"/>
    <cellStyle name="Normal 5 2 2 2 2 2 2 3 4 2" xfId="38357"/>
    <cellStyle name="Normal 5 2 2 2 2 2 2 3 5" xfId="38358"/>
    <cellStyle name="Normal 5 2 2 2 2 2 2 4" xfId="38359"/>
    <cellStyle name="Normal 5 2 2 2 2 2 2 4 2" xfId="38360"/>
    <cellStyle name="Normal 5 2 2 2 2 2 2 4 2 2" xfId="38361"/>
    <cellStyle name="Normal 5 2 2 2 2 2 2 4 2 2 2" xfId="38362"/>
    <cellStyle name="Normal 5 2 2 2 2 2 2 4 2 3" xfId="38363"/>
    <cellStyle name="Normal 5 2 2 2 2 2 2 4 3" xfId="38364"/>
    <cellStyle name="Normal 5 2 2 2 2 2 2 4 3 2" xfId="38365"/>
    <cellStyle name="Normal 5 2 2 2 2 2 2 4 4" xfId="38366"/>
    <cellStyle name="Normal 5 2 2 2 2 2 2 5" xfId="38367"/>
    <cellStyle name="Normal 5 2 2 2 2 2 2 5 2" xfId="38368"/>
    <cellStyle name="Normal 5 2 2 2 2 2 2 5 2 2" xfId="38369"/>
    <cellStyle name="Normal 5 2 2 2 2 2 2 5 2 2 2" xfId="38370"/>
    <cellStyle name="Normal 5 2 2 2 2 2 2 5 2 3" xfId="38371"/>
    <cellStyle name="Normal 5 2 2 2 2 2 2 5 3" xfId="38372"/>
    <cellStyle name="Normal 5 2 2 2 2 2 2 5 3 2" xfId="38373"/>
    <cellStyle name="Normal 5 2 2 2 2 2 2 5 4" xfId="38374"/>
    <cellStyle name="Normal 5 2 2 2 2 2 2 6" xfId="38375"/>
    <cellStyle name="Normal 5 2 2 2 2 2 2 6 2" xfId="38376"/>
    <cellStyle name="Normal 5 2 2 2 2 2 2 6 2 2" xfId="38377"/>
    <cellStyle name="Normal 5 2 2 2 2 2 2 6 3" xfId="38378"/>
    <cellStyle name="Normal 5 2 2 2 2 2 2 7" xfId="38379"/>
    <cellStyle name="Normal 5 2 2 2 2 2 2 7 2" xfId="38380"/>
    <cellStyle name="Normal 5 2 2 2 2 2 2 8" xfId="38381"/>
    <cellStyle name="Normal 5 2 2 2 2 2 2 8 2" xfId="38382"/>
    <cellStyle name="Normal 5 2 2 2 2 2 2 9" xfId="38383"/>
    <cellStyle name="Normal 5 2 2 2 2 2 3" xfId="38384"/>
    <cellStyle name="Normal 5 2 2 2 2 2 3 2" xfId="38385"/>
    <cellStyle name="Normal 5 2 2 2 2 2 3 2 2" xfId="38386"/>
    <cellStyle name="Normal 5 2 2 2 2 2 3 2 2 2" xfId="38387"/>
    <cellStyle name="Normal 5 2 2 2 2 2 3 2 2 2 2" xfId="38388"/>
    <cellStyle name="Normal 5 2 2 2 2 2 3 2 2 2 2 2" xfId="38389"/>
    <cellStyle name="Normal 5 2 2 2 2 2 3 2 2 2 3" xfId="38390"/>
    <cellStyle name="Normal 5 2 2 2 2 2 3 2 2 3" xfId="38391"/>
    <cellStyle name="Normal 5 2 2 2 2 2 3 2 2 3 2" xfId="38392"/>
    <cellStyle name="Normal 5 2 2 2 2 2 3 2 2 4" xfId="38393"/>
    <cellStyle name="Normal 5 2 2 2 2 2 3 2 3" xfId="38394"/>
    <cellStyle name="Normal 5 2 2 2 2 2 3 2 3 2" xfId="38395"/>
    <cellStyle name="Normal 5 2 2 2 2 2 3 2 3 2 2" xfId="38396"/>
    <cellStyle name="Normal 5 2 2 2 2 2 3 2 3 3" xfId="38397"/>
    <cellStyle name="Normal 5 2 2 2 2 2 3 2 4" xfId="38398"/>
    <cellStyle name="Normal 5 2 2 2 2 2 3 2 4 2" xfId="38399"/>
    <cellStyle name="Normal 5 2 2 2 2 2 3 2 5" xfId="38400"/>
    <cellStyle name="Normal 5 2 2 2 2 2 3 3" xfId="38401"/>
    <cellStyle name="Normal 5 2 2 2 2 2 3 3 2" xfId="38402"/>
    <cellStyle name="Normal 5 2 2 2 2 2 3 3 2 2" xfId="38403"/>
    <cellStyle name="Normal 5 2 2 2 2 2 3 3 2 2 2" xfId="38404"/>
    <cellStyle name="Normal 5 2 2 2 2 2 3 3 2 3" xfId="38405"/>
    <cellStyle name="Normal 5 2 2 2 2 2 3 3 3" xfId="38406"/>
    <cellStyle name="Normal 5 2 2 2 2 2 3 3 3 2" xfId="38407"/>
    <cellStyle name="Normal 5 2 2 2 2 2 3 3 4" xfId="38408"/>
    <cellStyle name="Normal 5 2 2 2 2 2 3 4" xfId="38409"/>
    <cellStyle name="Normal 5 2 2 2 2 2 3 4 2" xfId="38410"/>
    <cellStyle name="Normal 5 2 2 2 2 2 3 4 2 2" xfId="38411"/>
    <cellStyle name="Normal 5 2 2 2 2 2 3 4 2 2 2" xfId="38412"/>
    <cellStyle name="Normal 5 2 2 2 2 2 3 4 2 3" xfId="38413"/>
    <cellStyle name="Normal 5 2 2 2 2 2 3 4 3" xfId="38414"/>
    <cellStyle name="Normal 5 2 2 2 2 2 3 4 3 2" xfId="38415"/>
    <cellStyle name="Normal 5 2 2 2 2 2 3 4 4" xfId="38416"/>
    <cellStyle name="Normal 5 2 2 2 2 2 3 5" xfId="38417"/>
    <cellStyle name="Normal 5 2 2 2 2 2 3 5 2" xfId="38418"/>
    <cellStyle name="Normal 5 2 2 2 2 2 3 5 2 2" xfId="38419"/>
    <cellStyle name="Normal 5 2 2 2 2 2 3 5 3" xfId="38420"/>
    <cellStyle name="Normal 5 2 2 2 2 2 3 6" xfId="38421"/>
    <cellStyle name="Normal 5 2 2 2 2 2 3 6 2" xfId="38422"/>
    <cellStyle name="Normal 5 2 2 2 2 2 3 7" xfId="38423"/>
    <cellStyle name="Normal 5 2 2 2 2 2 3 7 2" xfId="38424"/>
    <cellStyle name="Normal 5 2 2 2 2 2 3 8" xfId="38425"/>
    <cellStyle name="Normal 5 2 2 2 2 2 4" xfId="38426"/>
    <cellStyle name="Normal 5 2 2 2 2 2 4 2" xfId="38427"/>
    <cellStyle name="Normal 5 2 2 2 2 2 4 2 2" xfId="38428"/>
    <cellStyle name="Normal 5 2 2 2 2 2 4 2 2 2" xfId="38429"/>
    <cellStyle name="Normal 5 2 2 2 2 2 4 2 2 2 2" xfId="38430"/>
    <cellStyle name="Normal 5 2 2 2 2 2 4 2 2 3" xfId="38431"/>
    <cellStyle name="Normal 5 2 2 2 2 2 4 2 3" xfId="38432"/>
    <cellStyle name="Normal 5 2 2 2 2 2 4 2 3 2" xfId="38433"/>
    <cellStyle name="Normal 5 2 2 2 2 2 4 2 4" xfId="38434"/>
    <cellStyle name="Normal 5 2 2 2 2 2 4 3" xfId="38435"/>
    <cellStyle name="Normal 5 2 2 2 2 2 4 3 2" xfId="38436"/>
    <cellStyle name="Normal 5 2 2 2 2 2 4 3 2 2" xfId="38437"/>
    <cellStyle name="Normal 5 2 2 2 2 2 4 3 3" xfId="38438"/>
    <cellStyle name="Normal 5 2 2 2 2 2 4 4" xfId="38439"/>
    <cellStyle name="Normal 5 2 2 2 2 2 4 4 2" xfId="38440"/>
    <cellStyle name="Normal 5 2 2 2 2 2 4 5" xfId="38441"/>
    <cellStyle name="Normal 5 2 2 2 2 2 5" xfId="38442"/>
    <cellStyle name="Normal 5 2 2 2 2 2 5 2" xfId="38443"/>
    <cellStyle name="Normal 5 2 2 2 2 2 5 2 2" xfId="38444"/>
    <cellStyle name="Normal 5 2 2 2 2 2 5 2 2 2" xfId="38445"/>
    <cellStyle name="Normal 5 2 2 2 2 2 5 2 3" xfId="38446"/>
    <cellStyle name="Normal 5 2 2 2 2 2 5 3" xfId="38447"/>
    <cellStyle name="Normal 5 2 2 2 2 2 5 3 2" xfId="38448"/>
    <cellStyle name="Normal 5 2 2 2 2 2 5 4" xfId="38449"/>
    <cellStyle name="Normal 5 2 2 2 2 2 6" xfId="38450"/>
    <cellStyle name="Normal 5 2 2 2 2 2 6 2" xfId="38451"/>
    <cellStyle name="Normal 5 2 2 2 2 2 6 2 2" xfId="38452"/>
    <cellStyle name="Normal 5 2 2 2 2 2 6 2 2 2" xfId="38453"/>
    <cellStyle name="Normal 5 2 2 2 2 2 6 2 3" xfId="38454"/>
    <cellStyle name="Normal 5 2 2 2 2 2 6 3" xfId="38455"/>
    <cellStyle name="Normal 5 2 2 2 2 2 6 3 2" xfId="38456"/>
    <cellStyle name="Normal 5 2 2 2 2 2 6 4" xfId="38457"/>
    <cellStyle name="Normal 5 2 2 2 2 2 7" xfId="38458"/>
    <cellStyle name="Normal 5 2 2 2 2 2 7 2" xfId="38459"/>
    <cellStyle name="Normal 5 2 2 2 2 2 7 2 2" xfId="38460"/>
    <cellStyle name="Normal 5 2 2 2 2 2 7 3" xfId="38461"/>
    <cellStyle name="Normal 5 2 2 2 2 2 8" xfId="38462"/>
    <cellStyle name="Normal 5 2 2 2 2 2 8 2" xfId="38463"/>
    <cellStyle name="Normal 5 2 2 2 2 2 9" xfId="38464"/>
    <cellStyle name="Normal 5 2 2 2 2 2 9 2" xfId="38465"/>
    <cellStyle name="Normal 5 2 2 2 2 3" xfId="38466"/>
    <cellStyle name="Normal 5 2 2 2 2 3 10" xfId="38467"/>
    <cellStyle name="Normal 5 2 2 2 2 3 11" xfId="38468"/>
    <cellStyle name="Normal 5 2 2 2 2 3 2" xfId="38469"/>
    <cellStyle name="Normal 5 2 2 2 2 3 2 10" xfId="38470"/>
    <cellStyle name="Normal 5 2 2 2 2 3 2 2" xfId="38471"/>
    <cellStyle name="Normal 5 2 2 2 2 3 2 2 2" xfId="38472"/>
    <cellStyle name="Normal 5 2 2 2 2 3 2 2 2 2" xfId="38473"/>
    <cellStyle name="Normal 5 2 2 2 2 3 2 2 2 2 2" xfId="38474"/>
    <cellStyle name="Normal 5 2 2 2 2 3 2 2 2 2 2 2" xfId="38475"/>
    <cellStyle name="Normal 5 2 2 2 2 3 2 2 2 2 2 2 2" xfId="38476"/>
    <cellStyle name="Normal 5 2 2 2 2 3 2 2 2 2 2 3" xfId="38477"/>
    <cellStyle name="Normal 5 2 2 2 2 3 2 2 2 2 3" xfId="38478"/>
    <cellStyle name="Normal 5 2 2 2 2 3 2 2 2 2 3 2" xfId="38479"/>
    <cellStyle name="Normal 5 2 2 2 2 3 2 2 2 2 4" xfId="38480"/>
    <cellStyle name="Normal 5 2 2 2 2 3 2 2 2 3" xfId="38481"/>
    <cellStyle name="Normal 5 2 2 2 2 3 2 2 2 3 2" xfId="38482"/>
    <cellStyle name="Normal 5 2 2 2 2 3 2 2 2 3 2 2" xfId="38483"/>
    <cellStyle name="Normal 5 2 2 2 2 3 2 2 2 3 3" xfId="38484"/>
    <cellStyle name="Normal 5 2 2 2 2 3 2 2 2 4" xfId="38485"/>
    <cellStyle name="Normal 5 2 2 2 2 3 2 2 2 4 2" xfId="38486"/>
    <cellStyle name="Normal 5 2 2 2 2 3 2 2 2 5" xfId="38487"/>
    <cellStyle name="Normal 5 2 2 2 2 3 2 2 3" xfId="38488"/>
    <cellStyle name="Normal 5 2 2 2 2 3 2 2 3 2" xfId="38489"/>
    <cellStyle name="Normal 5 2 2 2 2 3 2 2 3 2 2" xfId="38490"/>
    <cellStyle name="Normal 5 2 2 2 2 3 2 2 3 2 2 2" xfId="38491"/>
    <cellStyle name="Normal 5 2 2 2 2 3 2 2 3 2 3" xfId="38492"/>
    <cellStyle name="Normal 5 2 2 2 2 3 2 2 3 3" xfId="38493"/>
    <cellStyle name="Normal 5 2 2 2 2 3 2 2 3 3 2" xfId="38494"/>
    <cellStyle name="Normal 5 2 2 2 2 3 2 2 3 4" xfId="38495"/>
    <cellStyle name="Normal 5 2 2 2 2 3 2 2 4" xfId="38496"/>
    <cellStyle name="Normal 5 2 2 2 2 3 2 2 4 2" xfId="38497"/>
    <cellStyle name="Normal 5 2 2 2 2 3 2 2 4 2 2" xfId="38498"/>
    <cellStyle name="Normal 5 2 2 2 2 3 2 2 4 2 2 2" xfId="38499"/>
    <cellStyle name="Normal 5 2 2 2 2 3 2 2 4 2 3" xfId="38500"/>
    <cellStyle name="Normal 5 2 2 2 2 3 2 2 4 3" xfId="38501"/>
    <cellStyle name="Normal 5 2 2 2 2 3 2 2 4 3 2" xfId="38502"/>
    <cellStyle name="Normal 5 2 2 2 2 3 2 2 4 4" xfId="38503"/>
    <cellStyle name="Normal 5 2 2 2 2 3 2 2 5" xfId="38504"/>
    <cellStyle name="Normal 5 2 2 2 2 3 2 2 5 2" xfId="38505"/>
    <cellStyle name="Normal 5 2 2 2 2 3 2 2 5 2 2" xfId="38506"/>
    <cellStyle name="Normal 5 2 2 2 2 3 2 2 5 3" xfId="38507"/>
    <cellStyle name="Normal 5 2 2 2 2 3 2 2 6" xfId="38508"/>
    <cellStyle name="Normal 5 2 2 2 2 3 2 2 6 2" xfId="38509"/>
    <cellStyle name="Normal 5 2 2 2 2 3 2 2 7" xfId="38510"/>
    <cellStyle name="Normal 5 2 2 2 2 3 2 2 7 2" xfId="38511"/>
    <cellStyle name="Normal 5 2 2 2 2 3 2 2 8" xfId="38512"/>
    <cellStyle name="Normal 5 2 2 2 2 3 2 3" xfId="38513"/>
    <cellStyle name="Normal 5 2 2 2 2 3 2 3 2" xfId="38514"/>
    <cellStyle name="Normal 5 2 2 2 2 3 2 3 2 2" xfId="38515"/>
    <cellStyle name="Normal 5 2 2 2 2 3 2 3 2 2 2" xfId="38516"/>
    <cellStyle name="Normal 5 2 2 2 2 3 2 3 2 2 2 2" xfId="38517"/>
    <cellStyle name="Normal 5 2 2 2 2 3 2 3 2 2 3" xfId="38518"/>
    <cellStyle name="Normal 5 2 2 2 2 3 2 3 2 3" xfId="38519"/>
    <cellStyle name="Normal 5 2 2 2 2 3 2 3 2 3 2" xfId="38520"/>
    <cellStyle name="Normal 5 2 2 2 2 3 2 3 2 4" xfId="38521"/>
    <cellStyle name="Normal 5 2 2 2 2 3 2 3 3" xfId="38522"/>
    <cellStyle name="Normal 5 2 2 2 2 3 2 3 3 2" xfId="38523"/>
    <cellStyle name="Normal 5 2 2 2 2 3 2 3 3 2 2" xfId="38524"/>
    <cellStyle name="Normal 5 2 2 2 2 3 2 3 3 3" xfId="38525"/>
    <cellStyle name="Normal 5 2 2 2 2 3 2 3 4" xfId="38526"/>
    <cellStyle name="Normal 5 2 2 2 2 3 2 3 4 2" xfId="38527"/>
    <cellStyle name="Normal 5 2 2 2 2 3 2 3 5" xfId="38528"/>
    <cellStyle name="Normal 5 2 2 2 2 3 2 4" xfId="38529"/>
    <cellStyle name="Normal 5 2 2 2 2 3 2 4 2" xfId="38530"/>
    <cellStyle name="Normal 5 2 2 2 2 3 2 4 2 2" xfId="38531"/>
    <cellStyle name="Normal 5 2 2 2 2 3 2 4 2 2 2" xfId="38532"/>
    <cellStyle name="Normal 5 2 2 2 2 3 2 4 2 3" xfId="38533"/>
    <cellStyle name="Normal 5 2 2 2 2 3 2 4 3" xfId="38534"/>
    <cellStyle name="Normal 5 2 2 2 2 3 2 4 3 2" xfId="38535"/>
    <cellStyle name="Normal 5 2 2 2 2 3 2 4 4" xfId="38536"/>
    <cellStyle name="Normal 5 2 2 2 2 3 2 5" xfId="38537"/>
    <cellStyle name="Normal 5 2 2 2 2 3 2 5 2" xfId="38538"/>
    <cellStyle name="Normal 5 2 2 2 2 3 2 5 2 2" xfId="38539"/>
    <cellStyle name="Normal 5 2 2 2 2 3 2 5 2 2 2" xfId="38540"/>
    <cellStyle name="Normal 5 2 2 2 2 3 2 5 2 3" xfId="38541"/>
    <cellStyle name="Normal 5 2 2 2 2 3 2 5 3" xfId="38542"/>
    <cellStyle name="Normal 5 2 2 2 2 3 2 5 3 2" xfId="38543"/>
    <cellStyle name="Normal 5 2 2 2 2 3 2 5 4" xfId="38544"/>
    <cellStyle name="Normal 5 2 2 2 2 3 2 6" xfId="38545"/>
    <cellStyle name="Normal 5 2 2 2 2 3 2 6 2" xfId="38546"/>
    <cellStyle name="Normal 5 2 2 2 2 3 2 6 2 2" xfId="38547"/>
    <cellStyle name="Normal 5 2 2 2 2 3 2 6 3" xfId="38548"/>
    <cellStyle name="Normal 5 2 2 2 2 3 2 7" xfId="38549"/>
    <cellStyle name="Normal 5 2 2 2 2 3 2 7 2" xfId="38550"/>
    <cellStyle name="Normal 5 2 2 2 2 3 2 8" xfId="38551"/>
    <cellStyle name="Normal 5 2 2 2 2 3 2 8 2" xfId="38552"/>
    <cellStyle name="Normal 5 2 2 2 2 3 2 9" xfId="38553"/>
    <cellStyle name="Normal 5 2 2 2 2 3 3" xfId="38554"/>
    <cellStyle name="Normal 5 2 2 2 2 3 3 2" xfId="38555"/>
    <cellStyle name="Normal 5 2 2 2 2 3 3 2 2" xfId="38556"/>
    <cellStyle name="Normal 5 2 2 2 2 3 3 2 2 2" xfId="38557"/>
    <cellStyle name="Normal 5 2 2 2 2 3 3 2 2 2 2" xfId="38558"/>
    <cellStyle name="Normal 5 2 2 2 2 3 3 2 2 2 2 2" xfId="38559"/>
    <cellStyle name="Normal 5 2 2 2 2 3 3 2 2 2 3" xfId="38560"/>
    <cellStyle name="Normal 5 2 2 2 2 3 3 2 2 3" xfId="38561"/>
    <cellStyle name="Normal 5 2 2 2 2 3 3 2 2 3 2" xfId="38562"/>
    <cellStyle name="Normal 5 2 2 2 2 3 3 2 2 4" xfId="38563"/>
    <cellStyle name="Normal 5 2 2 2 2 3 3 2 3" xfId="38564"/>
    <cellStyle name="Normal 5 2 2 2 2 3 3 2 3 2" xfId="38565"/>
    <cellStyle name="Normal 5 2 2 2 2 3 3 2 3 2 2" xfId="38566"/>
    <cellStyle name="Normal 5 2 2 2 2 3 3 2 3 3" xfId="38567"/>
    <cellStyle name="Normal 5 2 2 2 2 3 3 2 4" xfId="38568"/>
    <cellStyle name="Normal 5 2 2 2 2 3 3 2 4 2" xfId="38569"/>
    <cellStyle name="Normal 5 2 2 2 2 3 3 2 5" xfId="38570"/>
    <cellStyle name="Normal 5 2 2 2 2 3 3 3" xfId="38571"/>
    <cellStyle name="Normal 5 2 2 2 2 3 3 3 2" xfId="38572"/>
    <cellStyle name="Normal 5 2 2 2 2 3 3 3 2 2" xfId="38573"/>
    <cellStyle name="Normal 5 2 2 2 2 3 3 3 2 2 2" xfId="38574"/>
    <cellStyle name="Normal 5 2 2 2 2 3 3 3 2 3" xfId="38575"/>
    <cellStyle name="Normal 5 2 2 2 2 3 3 3 3" xfId="38576"/>
    <cellStyle name="Normal 5 2 2 2 2 3 3 3 3 2" xfId="38577"/>
    <cellStyle name="Normal 5 2 2 2 2 3 3 3 4" xfId="38578"/>
    <cellStyle name="Normal 5 2 2 2 2 3 3 4" xfId="38579"/>
    <cellStyle name="Normal 5 2 2 2 2 3 3 4 2" xfId="38580"/>
    <cellStyle name="Normal 5 2 2 2 2 3 3 4 2 2" xfId="38581"/>
    <cellStyle name="Normal 5 2 2 2 2 3 3 4 2 2 2" xfId="38582"/>
    <cellStyle name="Normal 5 2 2 2 2 3 3 4 2 3" xfId="38583"/>
    <cellStyle name="Normal 5 2 2 2 2 3 3 4 3" xfId="38584"/>
    <cellStyle name="Normal 5 2 2 2 2 3 3 4 3 2" xfId="38585"/>
    <cellStyle name="Normal 5 2 2 2 2 3 3 4 4" xfId="38586"/>
    <cellStyle name="Normal 5 2 2 2 2 3 3 5" xfId="38587"/>
    <cellStyle name="Normal 5 2 2 2 2 3 3 5 2" xfId="38588"/>
    <cellStyle name="Normal 5 2 2 2 2 3 3 5 2 2" xfId="38589"/>
    <cellStyle name="Normal 5 2 2 2 2 3 3 5 3" xfId="38590"/>
    <cellStyle name="Normal 5 2 2 2 2 3 3 6" xfId="38591"/>
    <cellStyle name="Normal 5 2 2 2 2 3 3 6 2" xfId="38592"/>
    <cellStyle name="Normal 5 2 2 2 2 3 3 7" xfId="38593"/>
    <cellStyle name="Normal 5 2 2 2 2 3 3 7 2" xfId="38594"/>
    <cellStyle name="Normal 5 2 2 2 2 3 3 8" xfId="38595"/>
    <cellStyle name="Normal 5 2 2 2 2 3 4" xfId="38596"/>
    <cellStyle name="Normal 5 2 2 2 2 3 4 2" xfId="38597"/>
    <cellStyle name="Normal 5 2 2 2 2 3 4 2 2" xfId="38598"/>
    <cellStyle name="Normal 5 2 2 2 2 3 4 2 2 2" xfId="38599"/>
    <cellStyle name="Normal 5 2 2 2 2 3 4 2 2 2 2" xfId="38600"/>
    <cellStyle name="Normal 5 2 2 2 2 3 4 2 2 3" xfId="38601"/>
    <cellStyle name="Normal 5 2 2 2 2 3 4 2 3" xfId="38602"/>
    <cellStyle name="Normal 5 2 2 2 2 3 4 2 3 2" xfId="38603"/>
    <cellStyle name="Normal 5 2 2 2 2 3 4 2 4" xfId="38604"/>
    <cellStyle name="Normal 5 2 2 2 2 3 4 3" xfId="38605"/>
    <cellStyle name="Normal 5 2 2 2 2 3 4 3 2" xfId="38606"/>
    <cellStyle name="Normal 5 2 2 2 2 3 4 3 2 2" xfId="38607"/>
    <cellStyle name="Normal 5 2 2 2 2 3 4 3 3" xfId="38608"/>
    <cellStyle name="Normal 5 2 2 2 2 3 4 4" xfId="38609"/>
    <cellStyle name="Normal 5 2 2 2 2 3 4 4 2" xfId="38610"/>
    <cellStyle name="Normal 5 2 2 2 2 3 4 5" xfId="38611"/>
    <cellStyle name="Normal 5 2 2 2 2 3 5" xfId="38612"/>
    <cellStyle name="Normal 5 2 2 2 2 3 5 2" xfId="38613"/>
    <cellStyle name="Normal 5 2 2 2 2 3 5 2 2" xfId="38614"/>
    <cellStyle name="Normal 5 2 2 2 2 3 5 2 2 2" xfId="38615"/>
    <cellStyle name="Normal 5 2 2 2 2 3 5 2 3" xfId="38616"/>
    <cellStyle name="Normal 5 2 2 2 2 3 5 3" xfId="38617"/>
    <cellStyle name="Normal 5 2 2 2 2 3 5 3 2" xfId="38618"/>
    <cellStyle name="Normal 5 2 2 2 2 3 5 4" xfId="38619"/>
    <cellStyle name="Normal 5 2 2 2 2 3 6" xfId="38620"/>
    <cellStyle name="Normal 5 2 2 2 2 3 6 2" xfId="38621"/>
    <cellStyle name="Normal 5 2 2 2 2 3 6 2 2" xfId="38622"/>
    <cellStyle name="Normal 5 2 2 2 2 3 6 2 2 2" xfId="38623"/>
    <cellStyle name="Normal 5 2 2 2 2 3 6 2 3" xfId="38624"/>
    <cellStyle name="Normal 5 2 2 2 2 3 6 3" xfId="38625"/>
    <cellStyle name="Normal 5 2 2 2 2 3 6 3 2" xfId="38626"/>
    <cellStyle name="Normal 5 2 2 2 2 3 6 4" xfId="38627"/>
    <cellStyle name="Normal 5 2 2 2 2 3 7" xfId="38628"/>
    <cellStyle name="Normal 5 2 2 2 2 3 7 2" xfId="38629"/>
    <cellStyle name="Normal 5 2 2 2 2 3 7 2 2" xfId="38630"/>
    <cellStyle name="Normal 5 2 2 2 2 3 7 3" xfId="38631"/>
    <cellStyle name="Normal 5 2 2 2 2 3 8" xfId="38632"/>
    <cellStyle name="Normal 5 2 2 2 2 3 8 2" xfId="38633"/>
    <cellStyle name="Normal 5 2 2 2 2 3 9" xfId="38634"/>
    <cellStyle name="Normal 5 2 2 2 2 3 9 2" xfId="38635"/>
    <cellStyle name="Normal 5 2 2 2 2 4" xfId="38636"/>
    <cellStyle name="Normal 5 2 2 2 2 4 10" xfId="38637"/>
    <cellStyle name="Normal 5 2 2 2 2 4 11" xfId="38638"/>
    <cellStyle name="Normal 5 2 2 2 2 4 2" xfId="38639"/>
    <cellStyle name="Normal 5 2 2 2 2 4 2 2" xfId="38640"/>
    <cellStyle name="Normal 5 2 2 2 2 4 2 2 2" xfId="38641"/>
    <cellStyle name="Normal 5 2 2 2 2 4 2 2 2 2" xfId="38642"/>
    <cellStyle name="Normal 5 2 2 2 2 4 2 2 2 2 2" xfId="38643"/>
    <cellStyle name="Normal 5 2 2 2 2 4 2 2 2 2 2 2" xfId="38644"/>
    <cellStyle name="Normal 5 2 2 2 2 4 2 2 2 2 2 2 2" xfId="38645"/>
    <cellStyle name="Normal 5 2 2 2 2 4 2 2 2 2 2 3" xfId="38646"/>
    <cellStyle name="Normal 5 2 2 2 2 4 2 2 2 2 3" xfId="38647"/>
    <cellStyle name="Normal 5 2 2 2 2 4 2 2 2 2 3 2" xfId="38648"/>
    <cellStyle name="Normal 5 2 2 2 2 4 2 2 2 2 4" xfId="38649"/>
    <cellStyle name="Normal 5 2 2 2 2 4 2 2 2 3" xfId="38650"/>
    <cellStyle name="Normal 5 2 2 2 2 4 2 2 2 3 2" xfId="38651"/>
    <cellStyle name="Normal 5 2 2 2 2 4 2 2 2 3 2 2" xfId="38652"/>
    <cellStyle name="Normal 5 2 2 2 2 4 2 2 2 3 3" xfId="38653"/>
    <cellStyle name="Normal 5 2 2 2 2 4 2 2 2 4" xfId="38654"/>
    <cellStyle name="Normal 5 2 2 2 2 4 2 2 2 4 2" xfId="38655"/>
    <cellStyle name="Normal 5 2 2 2 2 4 2 2 2 5" xfId="38656"/>
    <cellStyle name="Normal 5 2 2 2 2 4 2 2 3" xfId="38657"/>
    <cellStyle name="Normal 5 2 2 2 2 4 2 2 3 2" xfId="38658"/>
    <cellStyle name="Normal 5 2 2 2 2 4 2 2 3 2 2" xfId="38659"/>
    <cellStyle name="Normal 5 2 2 2 2 4 2 2 3 2 2 2" xfId="38660"/>
    <cellStyle name="Normal 5 2 2 2 2 4 2 2 3 2 3" xfId="38661"/>
    <cellStyle name="Normal 5 2 2 2 2 4 2 2 3 3" xfId="38662"/>
    <cellStyle name="Normal 5 2 2 2 2 4 2 2 3 3 2" xfId="38663"/>
    <cellStyle name="Normal 5 2 2 2 2 4 2 2 3 4" xfId="38664"/>
    <cellStyle name="Normal 5 2 2 2 2 4 2 2 4" xfId="38665"/>
    <cellStyle name="Normal 5 2 2 2 2 4 2 2 4 2" xfId="38666"/>
    <cellStyle name="Normal 5 2 2 2 2 4 2 2 4 2 2" xfId="38667"/>
    <cellStyle name="Normal 5 2 2 2 2 4 2 2 4 2 2 2" xfId="38668"/>
    <cellStyle name="Normal 5 2 2 2 2 4 2 2 4 2 3" xfId="38669"/>
    <cellStyle name="Normal 5 2 2 2 2 4 2 2 4 3" xfId="38670"/>
    <cellStyle name="Normal 5 2 2 2 2 4 2 2 4 3 2" xfId="38671"/>
    <cellStyle name="Normal 5 2 2 2 2 4 2 2 4 4" xfId="38672"/>
    <cellStyle name="Normal 5 2 2 2 2 4 2 2 5" xfId="38673"/>
    <cellStyle name="Normal 5 2 2 2 2 4 2 2 5 2" xfId="38674"/>
    <cellStyle name="Normal 5 2 2 2 2 4 2 2 5 2 2" xfId="38675"/>
    <cellStyle name="Normal 5 2 2 2 2 4 2 2 5 3" xfId="38676"/>
    <cellStyle name="Normal 5 2 2 2 2 4 2 2 6" xfId="38677"/>
    <cellStyle name="Normal 5 2 2 2 2 4 2 2 6 2" xfId="38678"/>
    <cellStyle name="Normal 5 2 2 2 2 4 2 2 7" xfId="38679"/>
    <cellStyle name="Normal 5 2 2 2 2 4 2 2 7 2" xfId="38680"/>
    <cellStyle name="Normal 5 2 2 2 2 4 2 2 8" xfId="38681"/>
    <cellStyle name="Normal 5 2 2 2 2 4 2 3" xfId="38682"/>
    <cellStyle name="Normal 5 2 2 2 2 4 2 3 2" xfId="38683"/>
    <cellStyle name="Normal 5 2 2 2 2 4 2 3 2 2" xfId="38684"/>
    <cellStyle name="Normal 5 2 2 2 2 4 2 3 2 2 2" xfId="38685"/>
    <cellStyle name="Normal 5 2 2 2 2 4 2 3 2 2 2 2" xfId="38686"/>
    <cellStyle name="Normal 5 2 2 2 2 4 2 3 2 2 3" xfId="38687"/>
    <cellStyle name="Normal 5 2 2 2 2 4 2 3 2 3" xfId="38688"/>
    <cellStyle name="Normal 5 2 2 2 2 4 2 3 2 3 2" xfId="38689"/>
    <cellStyle name="Normal 5 2 2 2 2 4 2 3 2 4" xfId="38690"/>
    <cellStyle name="Normal 5 2 2 2 2 4 2 3 3" xfId="38691"/>
    <cellStyle name="Normal 5 2 2 2 2 4 2 3 3 2" xfId="38692"/>
    <cellStyle name="Normal 5 2 2 2 2 4 2 3 3 2 2" xfId="38693"/>
    <cellStyle name="Normal 5 2 2 2 2 4 2 3 3 3" xfId="38694"/>
    <cellStyle name="Normal 5 2 2 2 2 4 2 3 4" xfId="38695"/>
    <cellStyle name="Normal 5 2 2 2 2 4 2 3 4 2" xfId="38696"/>
    <cellStyle name="Normal 5 2 2 2 2 4 2 3 5" xfId="38697"/>
    <cellStyle name="Normal 5 2 2 2 2 4 2 4" xfId="38698"/>
    <cellStyle name="Normal 5 2 2 2 2 4 2 4 2" xfId="38699"/>
    <cellStyle name="Normal 5 2 2 2 2 4 2 4 2 2" xfId="38700"/>
    <cellStyle name="Normal 5 2 2 2 2 4 2 4 2 2 2" xfId="38701"/>
    <cellStyle name="Normal 5 2 2 2 2 4 2 4 2 3" xfId="38702"/>
    <cellStyle name="Normal 5 2 2 2 2 4 2 4 3" xfId="38703"/>
    <cellStyle name="Normal 5 2 2 2 2 4 2 4 3 2" xfId="38704"/>
    <cellStyle name="Normal 5 2 2 2 2 4 2 4 4" xfId="38705"/>
    <cellStyle name="Normal 5 2 2 2 2 4 2 5" xfId="38706"/>
    <cellStyle name="Normal 5 2 2 2 2 4 2 5 2" xfId="38707"/>
    <cellStyle name="Normal 5 2 2 2 2 4 2 5 2 2" xfId="38708"/>
    <cellStyle name="Normal 5 2 2 2 2 4 2 5 2 2 2" xfId="38709"/>
    <cellStyle name="Normal 5 2 2 2 2 4 2 5 2 3" xfId="38710"/>
    <cellStyle name="Normal 5 2 2 2 2 4 2 5 3" xfId="38711"/>
    <cellStyle name="Normal 5 2 2 2 2 4 2 5 3 2" xfId="38712"/>
    <cellStyle name="Normal 5 2 2 2 2 4 2 5 4" xfId="38713"/>
    <cellStyle name="Normal 5 2 2 2 2 4 2 6" xfId="38714"/>
    <cellStyle name="Normal 5 2 2 2 2 4 2 6 2" xfId="38715"/>
    <cellStyle name="Normal 5 2 2 2 2 4 2 6 2 2" xfId="38716"/>
    <cellStyle name="Normal 5 2 2 2 2 4 2 6 3" xfId="38717"/>
    <cellStyle name="Normal 5 2 2 2 2 4 2 7" xfId="38718"/>
    <cellStyle name="Normal 5 2 2 2 2 4 2 7 2" xfId="38719"/>
    <cellStyle name="Normal 5 2 2 2 2 4 2 8" xfId="38720"/>
    <cellStyle name="Normal 5 2 2 2 2 4 2 8 2" xfId="38721"/>
    <cellStyle name="Normal 5 2 2 2 2 4 2 9" xfId="38722"/>
    <cellStyle name="Normal 5 2 2 2 2 4 3" xfId="38723"/>
    <cellStyle name="Normal 5 2 2 2 2 4 3 2" xfId="38724"/>
    <cellStyle name="Normal 5 2 2 2 2 4 3 2 2" xfId="38725"/>
    <cellStyle name="Normal 5 2 2 2 2 4 3 2 2 2" xfId="38726"/>
    <cellStyle name="Normal 5 2 2 2 2 4 3 2 2 2 2" xfId="38727"/>
    <cellStyle name="Normal 5 2 2 2 2 4 3 2 2 2 2 2" xfId="38728"/>
    <cellStyle name="Normal 5 2 2 2 2 4 3 2 2 2 3" xfId="38729"/>
    <cellStyle name="Normal 5 2 2 2 2 4 3 2 2 3" xfId="38730"/>
    <cellStyle name="Normal 5 2 2 2 2 4 3 2 2 3 2" xfId="38731"/>
    <cellStyle name="Normal 5 2 2 2 2 4 3 2 2 4" xfId="38732"/>
    <cellStyle name="Normal 5 2 2 2 2 4 3 2 3" xfId="38733"/>
    <cellStyle name="Normal 5 2 2 2 2 4 3 2 3 2" xfId="38734"/>
    <cellStyle name="Normal 5 2 2 2 2 4 3 2 3 2 2" xfId="38735"/>
    <cellStyle name="Normal 5 2 2 2 2 4 3 2 3 3" xfId="38736"/>
    <cellStyle name="Normal 5 2 2 2 2 4 3 2 4" xfId="38737"/>
    <cellStyle name="Normal 5 2 2 2 2 4 3 2 4 2" xfId="38738"/>
    <cellStyle name="Normal 5 2 2 2 2 4 3 2 5" xfId="38739"/>
    <cellStyle name="Normal 5 2 2 2 2 4 3 3" xfId="38740"/>
    <cellStyle name="Normal 5 2 2 2 2 4 3 3 2" xfId="38741"/>
    <cellStyle name="Normal 5 2 2 2 2 4 3 3 2 2" xfId="38742"/>
    <cellStyle name="Normal 5 2 2 2 2 4 3 3 2 2 2" xfId="38743"/>
    <cellStyle name="Normal 5 2 2 2 2 4 3 3 2 3" xfId="38744"/>
    <cellStyle name="Normal 5 2 2 2 2 4 3 3 3" xfId="38745"/>
    <cellStyle name="Normal 5 2 2 2 2 4 3 3 3 2" xfId="38746"/>
    <cellStyle name="Normal 5 2 2 2 2 4 3 3 4" xfId="38747"/>
    <cellStyle name="Normal 5 2 2 2 2 4 3 4" xfId="38748"/>
    <cellStyle name="Normal 5 2 2 2 2 4 3 4 2" xfId="38749"/>
    <cellStyle name="Normal 5 2 2 2 2 4 3 4 2 2" xfId="38750"/>
    <cellStyle name="Normal 5 2 2 2 2 4 3 4 2 2 2" xfId="38751"/>
    <cellStyle name="Normal 5 2 2 2 2 4 3 4 2 3" xfId="38752"/>
    <cellStyle name="Normal 5 2 2 2 2 4 3 4 3" xfId="38753"/>
    <cellStyle name="Normal 5 2 2 2 2 4 3 4 3 2" xfId="38754"/>
    <cellStyle name="Normal 5 2 2 2 2 4 3 4 4" xfId="38755"/>
    <cellStyle name="Normal 5 2 2 2 2 4 3 5" xfId="38756"/>
    <cellStyle name="Normal 5 2 2 2 2 4 3 5 2" xfId="38757"/>
    <cellStyle name="Normal 5 2 2 2 2 4 3 5 2 2" xfId="38758"/>
    <cellStyle name="Normal 5 2 2 2 2 4 3 5 3" xfId="38759"/>
    <cellStyle name="Normal 5 2 2 2 2 4 3 6" xfId="38760"/>
    <cellStyle name="Normal 5 2 2 2 2 4 3 6 2" xfId="38761"/>
    <cellStyle name="Normal 5 2 2 2 2 4 3 7" xfId="38762"/>
    <cellStyle name="Normal 5 2 2 2 2 4 3 7 2" xfId="38763"/>
    <cellStyle name="Normal 5 2 2 2 2 4 3 8" xfId="38764"/>
    <cellStyle name="Normal 5 2 2 2 2 4 4" xfId="38765"/>
    <cellStyle name="Normal 5 2 2 2 2 4 4 2" xfId="38766"/>
    <cellStyle name="Normal 5 2 2 2 2 4 4 2 2" xfId="38767"/>
    <cellStyle name="Normal 5 2 2 2 2 4 4 2 2 2" xfId="38768"/>
    <cellStyle name="Normal 5 2 2 2 2 4 4 2 2 2 2" xfId="38769"/>
    <cellStyle name="Normal 5 2 2 2 2 4 4 2 2 3" xfId="38770"/>
    <cellStyle name="Normal 5 2 2 2 2 4 4 2 3" xfId="38771"/>
    <cellStyle name="Normal 5 2 2 2 2 4 4 2 3 2" xfId="38772"/>
    <cellStyle name="Normal 5 2 2 2 2 4 4 2 4" xfId="38773"/>
    <cellStyle name="Normal 5 2 2 2 2 4 4 3" xfId="38774"/>
    <cellStyle name="Normal 5 2 2 2 2 4 4 3 2" xfId="38775"/>
    <cellStyle name="Normal 5 2 2 2 2 4 4 3 2 2" xfId="38776"/>
    <cellStyle name="Normal 5 2 2 2 2 4 4 3 3" xfId="38777"/>
    <cellStyle name="Normal 5 2 2 2 2 4 4 4" xfId="38778"/>
    <cellStyle name="Normal 5 2 2 2 2 4 4 4 2" xfId="38779"/>
    <cellStyle name="Normal 5 2 2 2 2 4 4 5" xfId="38780"/>
    <cellStyle name="Normal 5 2 2 2 2 4 5" xfId="38781"/>
    <cellStyle name="Normal 5 2 2 2 2 4 5 2" xfId="38782"/>
    <cellStyle name="Normal 5 2 2 2 2 4 5 2 2" xfId="38783"/>
    <cellStyle name="Normal 5 2 2 2 2 4 5 2 2 2" xfId="38784"/>
    <cellStyle name="Normal 5 2 2 2 2 4 5 2 3" xfId="38785"/>
    <cellStyle name="Normal 5 2 2 2 2 4 5 3" xfId="38786"/>
    <cellStyle name="Normal 5 2 2 2 2 4 5 3 2" xfId="38787"/>
    <cellStyle name="Normal 5 2 2 2 2 4 5 4" xfId="38788"/>
    <cellStyle name="Normal 5 2 2 2 2 4 6" xfId="38789"/>
    <cellStyle name="Normal 5 2 2 2 2 4 6 2" xfId="38790"/>
    <cellStyle name="Normal 5 2 2 2 2 4 6 2 2" xfId="38791"/>
    <cellStyle name="Normal 5 2 2 2 2 4 6 2 2 2" xfId="38792"/>
    <cellStyle name="Normal 5 2 2 2 2 4 6 2 3" xfId="38793"/>
    <cellStyle name="Normal 5 2 2 2 2 4 6 3" xfId="38794"/>
    <cellStyle name="Normal 5 2 2 2 2 4 6 3 2" xfId="38795"/>
    <cellStyle name="Normal 5 2 2 2 2 4 6 4" xfId="38796"/>
    <cellStyle name="Normal 5 2 2 2 2 4 7" xfId="38797"/>
    <cellStyle name="Normal 5 2 2 2 2 4 7 2" xfId="38798"/>
    <cellStyle name="Normal 5 2 2 2 2 4 7 2 2" xfId="38799"/>
    <cellStyle name="Normal 5 2 2 2 2 4 7 3" xfId="38800"/>
    <cellStyle name="Normal 5 2 2 2 2 4 8" xfId="38801"/>
    <cellStyle name="Normal 5 2 2 2 2 4 8 2" xfId="38802"/>
    <cellStyle name="Normal 5 2 2 2 2 4 9" xfId="38803"/>
    <cellStyle name="Normal 5 2 2 2 2 4 9 2" xfId="38804"/>
    <cellStyle name="Normal 5 2 2 2 2 5" xfId="38805"/>
    <cellStyle name="Normal 5 2 2 2 2 5 2" xfId="38806"/>
    <cellStyle name="Normal 5 2 2 2 2 5 2 2" xfId="38807"/>
    <cellStyle name="Normal 5 2 2 2 2 5 2 2 2" xfId="38808"/>
    <cellStyle name="Normal 5 2 2 2 2 5 2 2 2 2" xfId="38809"/>
    <cellStyle name="Normal 5 2 2 2 2 5 2 2 2 2 2" xfId="38810"/>
    <cellStyle name="Normal 5 2 2 2 2 5 2 2 2 2 2 2" xfId="38811"/>
    <cellStyle name="Normal 5 2 2 2 2 5 2 2 2 2 3" xfId="38812"/>
    <cellStyle name="Normal 5 2 2 2 2 5 2 2 2 3" xfId="38813"/>
    <cellStyle name="Normal 5 2 2 2 2 5 2 2 2 3 2" xfId="38814"/>
    <cellStyle name="Normal 5 2 2 2 2 5 2 2 2 4" xfId="38815"/>
    <cellStyle name="Normal 5 2 2 2 2 5 2 2 3" xfId="38816"/>
    <cellStyle name="Normal 5 2 2 2 2 5 2 2 3 2" xfId="38817"/>
    <cellStyle name="Normal 5 2 2 2 2 5 2 2 3 2 2" xfId="38818"/>
    <cellStyle name="Normal 5 2 2 2 2 5 2 2 3 3" xfId="38819"/>
    <cellStyle name="Normal 5 2 2 2 2 5 2 2 4" xfId="38820"/>
    <cellStyle name="Normal 5 2 2 2 2 5 2 2 4 2" xfId="38821"/>
    <cellStyle name="Normal 5 2 2 2 2 5 2 2 5" xfId="38822"/>
    <cellStyle name="Normal 5 2 2 2 2 5 2 3" xfId="38823"/>
    <cellStyle name="Normal 5 2 2 2 2 5 2 3 2" xfId="38824"/>
    <cellStyle name="Normal 5 2 2 2 2 5 2 3 2 2" xfId="38825"/>
    <cellStyle name="Normal 5 2 2 2 2 5 2 3 2 2 2" xfId="38826"/>
    <cellStyle name="Normal 5 2 2 2 2 5 2 3 2 3" xfId="38827"/>
    <cellStyle name="Normal 5 2 2 2 2 5 2 3 3" xfId="38828"/>
    <cellStyle name="Normal 5 2 2 2 2 5 2 3 3 2" xfId="38829"/>
    <cellStyle name="Normal 5 2 2 2 2 5 2 3 4" xfId="38830"/>
    <cellStyle name="Normal 5 2 2 2 2 5 2 4" xfId="38831"/>
    <cellStyle name="Normal 5 2 2 2 2 5 2 4 2" xfId="38832"/>
    <cellStyle name="Normal 5 2 2 2 2 5 2 4 2 2" xfId="38833"/>
    <cellStyle name="Normal 5 2 2 2 2 5 2 4 2 2 2" xfId="38834"/>
    <cellStyle name="Normal 5 2 2 2 2 5 2 4 2 3" xfId="38835"/>
    <cellStyle name="Normal 5 2 2 2 2 5 2 4 3" xfId="38836"/>
    <cellStyle name="Normal 5 2 2 2 2 5 2 4 3 2" xfId="38837"/>
    <cellStyle name="Normal 5 2 2 2 2 5 2 4 4" xfId="38838"/>
    <cellStyle name="Normal 5 2 2 2 2 5 2 5" xfId="38839"/>
    <cellStyle name="Normal 5 2 2 2 2 5 2 5 2" xfId="38840"/>
    <cellStyle name="Normal 5 2 2 2 2 5 2 5 2 2" xfId="38841"/>
    <cellStyle name="Normal 5 2 2 2 2 5 2 5 3" xfId="38842"/>
    <cellStyle name="Normal 5 2 2 2 2 5 2 6" xfId="38843"/>
    <cellStyle name="Normal 5 2 2 2 2 5 2 6 2" xfId="38844"/>
    <cellStyle name="Normal 5 2 2 2 2 5 2 7" xfId="38845"/>
    <cellStyle name="Normal 5 2 2 2 2 5 2 7 2" xfId="38846"/>
    <cellStyle name="Normal 5 2 2 2 2 5 2 8" xfId="38847"/>
    <cellStyle name="Normal 5 2 2 2 2 5 3" xfId="38848"/>
    <cellStyle name="Normal 5 2 2 2 2 5 3 2" xfId="38849"/>
    <cellStyle name="Normal 5 2 2 2 2 5 3 2 2" xfId="38850"/>
    <cellStyle name="Normal 5 2 2 2 2 5 3 2 2 2" xfId="38851"/>
    <cellStyle name="Normal 5 2 2 2 2 5 3 2 2 2 2" xfId="38852"/>
    <cellStyle name="Normal 5 2 2 2 2 5 3 2 2 3" xfId="38853"/>
    <cellStyle name="Normal 5 2 2 2 2 5 3 2 3" xfId="38854"/>
    <cellStyle name="Normal 5 2 2 2 2 5 3 2 3 2" xfId="38855"/>
    <cellStyle name="Normal 5 2 2 2 2 5 3 2 4" xfId="38856"/>
    <cellStyle name="Normal 5 2 2 2 2 5 3 3" xfId="38857"/>
    <cellStyle name="Normal 5 2 2 2 2 5 3 3 2" xfId="38858"/>
    <cellStyle name="Normal 5 2 2 2 2 5 3 3 2 2" xfId="38859"/>
    <cellStyle name="Normal 5 2 2 2 2 5 3 3 3" xfId="38860"/>
    <cellStyle name="Normal 5 2 2 2 2 5 3 4" xfId="38861"/>
    <cellStyle name="Normal 5 2 2 2 2 5 3 4 2" xfId="38862"/>
    <cellStyle name="Normal 5 2 2 2 2 5 3 5" xfId="38863"/>
    <cellStyle name="Normal 5 2 2 2 2 5 4" xfId="38864"/>
    <cellStyle name="Normal 5 2 2 2 2 5 4 2" xfId="38865"/>
    <cellStyle name="Normal 5 2 2 2 2 5 4 2 2" xfId="38866"/>
    <cellStyle name="Normal 5 2 2 2 2 5 4 2 2 2" xfId="38867"/>
    <cellStyle name="Normal 5 2 2 2 2 5 4 2 3" xfId="38868"/>
    <cellStyle name="Normal 5 2 2 2 2 5 4 3" xfId="38869"/>
    <cellStyle name="Normal 5 2 2 2 2 5 4 3 2" xfId="38870"/>
    <cellStyle name="Normal 5 2 2 2 2 5 4 4" xfId="38871"/>
    <cellStyle name="Normal 5 2 2 2 2 5 5" xfId="38872"/>
    <cellStyle name="Normal 5 2 2 2 2 5 5 2" xfId="38873"/>
    <cellStyle name="Normal 5 2 2 2 2 5 5 2 2" xfId="38874"/>
    <cellStyle name="Normal 5 2 2 2 2 5 5 2 2 2" xfId="38875"/>
    <cellStyle name="Normal 5 2 2 2 2 5 5 2 3" xfId="38876"/>
    <cellStyle name="Normal 5 2 2 2 2 5 5 3" xfId="38877"/>
    <cellStyle name="Normal 5 2 2 2 2 5 5 3 2" xfId="38878"/>
    <cellStyle name="Normal 5 2 2 2 2 5 5 4" xfId="38879"/>
    <cellStyle name="Normal 5 2 2 2 2 5 6" xfId="38880"/>
    <cellStyle name="Normal 5 2 2 2 2 5 6 2" xfId="38881"/>
    <cellStyle name="Normal 5 2 2 2 2 5 6 2 2" xfId="38882"/>
    <cellStyle name="Normal 5 2 2 2 2 5 6 3" xfId="38883"/>
    <cellStyle name="Normal 5 2 2 2 2 5 7" xfId="38884"/>
    <cellStyle name="Normal 5 2 2 2 2 5 7 2" xfId="38885"/>
    <cellStyle name="Normal 5 2 2 2 2 5 8" xfId="38886"/>
    <cellStyle name="Normal 5 2 2 2 2 5 8 2" xfId="38887"/>
    <cellStyle name="Normal 5 2 2 2 2 5 9" xfId="38888"/>
    <cellStyle name="Normal 5 2 2 2 2 6" xfId="38889"/>
    <cellStyle name="Normal 5 2 2 2 2 6 2" xfId="38890"/>
    <cellStyle name="Normal 5 2 2 2 2 6 2 2" xfId="38891"/>
    <cellStyle name="Normal 5 2 2 2 2 6 2 2 2" xfId="38892"/>
    <cellStyle name="Normal 5 2 2 2 2 6 2 2 2 2" xfId="38893"/>
    <cellStyle name="Normal 5 2 2 2 2 6 2 2 2 2 2" xfId="38894"/>
    <cellStyle name="Normal 5 2 2 2 2 6 2 2 2 3" xfId="38895"/>
    <cellStyle name="Normal 5 2 2 2 2 6 2 2 3" xfId="38896"/>
    <cellStyle name="Normal 5 2 2 2 2 6 2 2 3 2" xfId="38897"/>
    <cellStyle name="Normal 5 2 2 2 2 6 2 2 4" xfId="38898"/>
    <cellStyle name="Normal 5 2 2 2 2 6 2 3" xfId="38899"/>
    <cellStyle name="Normal 5 2 2 2 2 6 2 3 2" xfId="38900"/>
    <cellStyle name="Normal 5 2 2 2 2 6 2 3 2 2" xfId="38901"/>
    <cellStyle name="Normal 5 2 2 2 2 6 2 3 3" xfId="38902"/>
    <cellStyle name="Normal 5 2 2 2 2 6 2 4" xfId="38903"/>
    <cellStyle name="Normal 5 2 2 2 2 6 2 4 2" xfId="38904"/>
    <cellStyle name="Normal 5 2 2 2 2 6 2 5" xfId="38905"/>
    <cellStyle name="Normal 5 2 2 2 2 6 3" xfId="38906"/>
    <cellStyle name="Normal 5 2 2 2 2 6 3 2" xfId="38907"/>
    <cellStyle name="Normal 5 2 2 2 2 6 3 2 2" xfId="38908"/>
    <cellStyle name="Normal 5 2 2 2 2 6 3 2 2 2" xfId="38909"/>
    <cellStyle name="Normal 5 2 2 2 2 6 3 2 3" xfId="38910"/>
    <cellStyle name="Normal 5 2 2 2 2 6 3 3" xfId="38911"/>
    <cellStyle name="Normal 5 2 2 2 2 6 3 3 2" xfId="38912"/>
    <cellStyle name="Normal 5 2 2 2 2 6 3 4" xfId="38913"/>
    <cellStyle name="Normal 5 2 2 2 2 6 4" xfId="38914"/>
    <cellStyle name="Normal 5 2 2 2 2 6 4 2" xfId="38915"/>
    <cellStyle name="Normal 5 2 2 2 2 6 4 2 2" xfId="38916"/>
    <cellStyle name="Normal 5 2 2 2 2 6 4 2 2 2" xfId="38917"/>
    <cellStyle name="Normal 5 2 2 2 2 6 4 2 3" xfId="38918"/>
    <cellStyle name="Normal 5 2 2 2 2 6 4 3" xfId="38919"/>
    <cellStyle name="Normal 5 2 2 2 2 6 4 3 2" xfId="38920"/>
    <cellStyle name="Normal 5 2 2 2 2 6 4 4" xfId="38921"/>
    <cellStyle name="Normal 5 2 2 2 2 6 5" xfId="38922"/>
    <cellStyle name="Normal 5 2 2 2 2 6 5 2" xfId="38923"/>
    <cellStyle name="Normal 5 2 2 2 2 6 5 2 2" xfId="38924"/>
    <cellStyle name="Normal 5 2 2 2 2 6 5 3" xfId="38925"/>
    <cellStyle name="Normal 5 2 2 2 2 6 6" xfId="38926"/>
    <cellStyle name="Normal 5 2 2 2 2 6 6 2" xfId="38927"/>
    <cellStyle name="Normal 5 2 2 2 2 6 7" xfId="38928"/>
    <cellStyle name="Normal 5 2 2 2 2 6 7 2" xfId="38929"/>
    <cellStyle name="Normal 5 2 2 2 2 6 8" xfId="38930"/>
    <cellStyle name="Normal 5 2 2 2 2 7" xfId="38931"/>
    <cellStyle name="Normal 5 2 2 2 2 7 2" xfId="38932"/>
    <cellStyle name="Normal 5 2 2 2 2 7 2 2" xfId="38933"/>
    <cellStyle name="Normal 5 2 2 2 2 7 2 2 2" xfId="38934"/>
    <cellStyle name="Normal 5 2 2 2 2 7 2 2 2 2" xfId="38935"/>
    <cellStyle name="Normal 5 2 2 2 2 7 2 2 2 2 2" xfId="38936"/>
    <cellStyle name="Normal 5 2 2 2 2 7 2 2 2 3" xfId="38937"/>
    <cellStyle name="Normal 5 2 2 2 2 7 2 2 3" xfId="38938"/>
    <cellStyle name="Normal 5 2 2 2 2 7 2 2 3 2" xfId="38939"/>
    <cellStyle name="Normal 5 2 2 2 2 7 2 2 4" xfId="38940"/>
    <cellStyle name="Normal 5 2 2 2 2 7 2 3" xfId="38941"/>
    <cellStyle name="Normal 5 2 2 2 2 7 2 3 2" xfId="38942"/>
    <cellStyle name="Normal 5 2 2 2 2 7 2 3 2 2" xfId="38943"/>
    <cellStyle name="Normal 5 2 2 2 2 7 2 3 3" xfId="38944"/>
    <cellStyle name="Normal 5 2 2 2 2 7 2 4" xfId="38945"/>
    <cellStyle name="Normal 5 2 2 2 2 7 2 4 2" xfId="38946"/>
    <cellStyle name="Normal 5 2 2 2 2 7 2 5" xfId="38947"/>
    <cellStyle name="Normal 5 2 2 2 2 7 3" xfId="38948"/>
    <cellStyle name="Normal 5 2 2 2 2 7 3 2" xfId="38949"/>
    <cellStyle name="Normal 5 2 2 2 2 7 3 2 2" xfId="38950"/>
    <cellStyle name="Normal 5 2 2 2 2 7 3 2 2 2" xfId="38951"/>
    <cellStyle name="Normal 5 2 2 2 2 7 3 2 3" xfId="38952"/>
    <cellStyle name="Normal 5 2 2 2 2 7 3 3" xfId="38953"/>
    <cellStyle name="Normal 5 2 2 2 2 7 3 3 2" xfId="38954"/>
    <cellStyle name="Normal 5 2 2 2 2 7 3 4" xfId="38955"/>
    <cellStyle name="Normal 5 2 2 2 2 7 4" xfId="38956"/>
    <cellStyle name="Normal 5 2 2 2 2 7 4 2" xfId="38957"/>
    <cellStyle name="Normal 5 2 2 2 2 7 4 2 2" xfId="38958"/>
    <cellStyle name="Normal 5 2 2 2 2 7 4 3" xfId="38959"/>
    <cellStyle name="Normal 5 2 2 2 2 7 5" xfId="38960"/>
    <cellStyle name="Normal 5 2 2 2 2 7 5 2" xfId="38961"/>
    <cellStyle name="Normal 5 2 2 2 2 7 6" xfId="38962"/>
    <cellStyle name="Normal 5 2 2 2 2 8" xfId="38963"/>
    <cellStyle name="Normal 5 2 2 2 2 8 2" xfId="38964"/>
    <cellStyle name="Normal 5 2 2 2 2 8 2 2" xfId="38965"/>
    <cellStyle name="Normal 5 2 2 2 2 8 2 2 2" xfId="38966"/>
    <cellStyle name="Normal 5 2 2 2 2 8 2 2 2 2" xfId="38967"/>
    <cellStyle name="Normal 5 2 2 2 2 8 2 2 2 2 2" xfId="38968"/>
    <cellStyle name="Normal 5 2 2 2 2 8 2 2 2 3" xfId="38969"/>
    <cellStyle name="Normal 5 2 2 2 2 8 2 2 3" xfId="38970"/>
    <cellStyle name="Normal 5 2 2 2 2 8 2 2 3 2" xfId="38971"/>
    <cellStyle name="Normal 5 2 2 2 2 8 2 2 4" xfId="38972"/>
    <cellStyle name="Normal 5 2 2 2 2 8 2 3" xfId="38973"/>
    <cellStyle name="Normal 5 2 2 2 2 8 2 3 2" xfId="38974"/>
    <cellStyle name="Normal 5 2 2 2 2 8 2 3 2 2" xfId="38975"/>
    <cellStyle name="Normal 5 2 2 2 2 8 2 3 3" xfId="38976"/>
    <cellStyle name="Normal 5 2 2 2 2 8 2 4" xfId="38977"/>
    <cellStyle name="Normal 5 2 2 2 2 8 2 4 2" xfId="38978"/>
    <cellStyle name="Normal 5 2 2 2 2 8 2 5" xfId="38979"/>
    <cellStyle name="Normal 5 2 2 2 2 8 3" xfId="38980"/>
    <cellStyle name="Normal 5 2 2 2 2 8 3 2" xfId="38981"/>
    <cellStyle name="Normal 5 2 2 2 2 8 3 2 2" xfId="38982"/>
    <cellStyle name="Normal 5 2 2 2 2 8 3 2 2 2" xfId="38983"/>
    <cellStyle name="Normal 5 2 2 2 2 8 3 2 3" xfId="38984"/>
    <cellStyle name="Normal 5 2 2 2 2 8 3 3" xfId="38985"/>
    <cellStyle name="Normal 5 2 2 2 2 8 3 3 2" xfId="38986"/>
    <cellStyle name="Normal 5 2 2 2 2 8 3 4" xfId="38987"/>
    <cellStyle name="Normal 5 2 2 2 2 8 4" xfId="38988"/>
    <cellStyle name="Normal 5 2 2 2 2 8 4 2" xfId="38989"/>
    <cellStyle name="Normal 5 2 2 2 2 8 4 2 2" xfId="38990"/>
    <cellStyle name="Normal 5 2 2 2 2 8 4 3" xfId="38991"/>
    <cellStyle name="Normal 5 2 2 2 2 8 5" xfId="38992"/>
    <cellStyle name="Normal 5 2 2 2 2 8 5 2" xfId="38993"/>
    <cellStyle name="Normal 5 2 2 2 2 8 6" xfId="38994"/>
    <cellStyle name="Normal 5 2 2 2 2 9" xfId="38995"/>
    <cellStyle name="Normal 5 2 2 2 2 9 2" xfId="38996"/>
    <cellStyle name="Normal 5 2 2 2 2 9 2 2" xfId="38997"/>
    <cellStyle name="Normal 5 2 2 2 2 9 2 2 2" xfId="38998"/>
    <cellStyle name="Normal 5 2 2 2 2 9 2 2 2 2" xfId="38999"/>
    <cellStyle name="Normal 5 2 2 2 2 9 2 2 3" xfId="39000"/>
    <cellStyle name="Normal 5 2 2 2 2 9 2 3" xfId="39001"/>
    <cellStyle name="Normal 5 2 2 2 2 9 2 3 2" xfId="39002"/>
    <cellStyle name="Normal 5 2 2 2 2 9 2 4" xfId="39003"/>
    <cellStyle name="Normal 5 2 2 2 2 9 3" xfId="39004"/>
    <cellStyle name="Normal 5 2 2 2 2 9 3 2" xfId="39005"/>
    <cellStyle name="Normal 5 2 2 2 2 9 3 2 2" xfId="39006"/>
    <cellStyle name="Normal 5 2 2 2 2 9 3 3" xfId="39007"/>
    <cellStyle name="Normal 5 2 2 2 2 9 4" xfId="39008"/>
    <cellStyle name="Normal 5 2 2 2 2 9 4 2" xfId="39009"/>
    <cellStyle name="Normal 5 2 2 2 2 9 5" xfId="39010"/>
    <cellStyle name="Normal 5 2 2 2 2_T-straight with PEDs adjustor" xfId="39011"/>
    <cellStyle name="Normal 5 2 2 2 3" xfId="1351"/>
    <cellStyle name="Normal 5 2 2 2 3 10" xfId="39012"/>
    <cellStyle name="Normal 5 2 2 2 3 11" xfId="39013"/>
    <cellStyle name="Normal 5 2 2 2 3 2" xfId="39014"/>
    <cellStyle name="Normal 5 2 2 2 3 2 10" xfId="39015"/>
    <cellStyle name="Normal 5 2 2 2 3 2 2" xfId="39016"/>
    <cellStyle name="Normal 5 2 2 2 3 2 2 2" xfId="39017"/>
    <cellStyle name="Normal 5 2 2 2 3 2 2 2 2" xfId="39018"/>
    <cellStyle name="Normal 5 2 2 2 3 2 2 2 2 2" xfId="39019"/>
    <cellStyle name="Normal 5 2 2 2 3 2 2 2 2 2 2" xfId="39020"/>
    <cellStyle name="Normal 5 2 2 2 3 2 2 2 2 2 2 2" xfId="39021"/>
    <cellStyle name="Normal 5 2 2 2 3 2 2 2 2 2 3" xfId="39022"/>
    <cellStyle name="Normal 5 2 2 2 3 2 2 2 2 3" xfId="39023"/>
    <cellStyle name="Normal 5 2 2 2 3 2 2 2 2 3 2" xfId="39024"/>
    <cellStyle name="Normal 5 2 2 2 3 2 2 2 2 4" xfId="39025"/>
    <cellStyle name="Normal 5 2 2 2 3 2 2 2 3" xfId="39026"/>
    <cellStyle name="Normal 5 2 2 2 3 2 2 2 3 2" xfId="39027"/>
    <cellStyle name="Normal 5 2 2 2 3 2 2 2 3 2 2" xfId="39028"/>
    <cellStyle name="Normal 5 2 2 2 3 2 2 2 3 3" xfId="39029"/>
    <cellStyle name="Normal 5 2 2 2 3 2 2 2 4" xfId="39030"/>
    <cellStyle name="Normal 5 2 2 2 3 2 2 2 4 2" xfId="39031"/>
    <cellStyle name="Normal 5 2 2 2 3 2 2 2 5" xfId="39032"/>
    <cellStyle name="Normal 5 2 2 2 3 2 2 3" xfId="39033"/>
    <cellStyle name="Normal 5 2 2 2 3 2 2 3 2" xfId="39034"/>
    <cellStyle name="Normal 5 2 2 2 3 2 2 3 2 2" xfId="39035"/>
    <cellStyle name="Normal 5 2 2 2 3 2 2 3 2 2 2" xfId="39036"/>
    <cellStyle name="Normal 5 2 2 2 3 2 2 3 2 3" xfId="39037"/>
    <cellStyle name="Normal 5 2 2 2 3 2 2 3 3" xfId="39038"/>
    <cellStyle name="Normal 5 2 2 2 3 2 2 3 3 2" xfId="39039"/>
    <cellStyle name="Normal 5 2 2 2 3 2 2 3 4" xfId="39040"/>
    <cellStyle name="Normal 5 2 2 2 3 2 2 4" xfId="39041"/>
    <cellStyle name="Normal 5 2 2 2 3 2 2 4 2" xfId="39042"/>
    <cellStyle name="Normal 5 2 2 2 3 2 2 4 2 2" xfId="39043"/>
    <cellStyle name="Normal 5 2 2 2 3 2 2 4 2 2 2" xfId="39044"/>
    <cellStyle name="Normal 5 2 2 2 3 2 2 4 2 3" xfId="39045"/>
    <cellStyle name="Normal 5 2 2 2 3 2 2 4 3" xfId="39046"/>
    <cellStyle name="Normal 5 2 2 2 3 2 2 4 3 2" xfId="39047"/>
    <cellStyle name="Normal 5 2 2 2 3 2 2 4 4" xfId="39048"/>
    <cellStyle name="Normal 5 2 2 2 3 2 2 5" xfId="39049"/>
    <cellStyle name="Normal 5 2 2 2 3 2 2 5 2" xfId="39050"/>
    <cellStyle name="Normal 5 2 2 2 3 2 2 5 2 2" xfId="39051"/>
    <cellStyle name="Normal 5 2 2 2 3 2 2 5 3" xfId="39052"/>
    <cellStyle name="Normal 5 2 2 2 3 2 2 6" xfId="39053"/>
    <cellStyle name="Normal 5 2 2 2 3 2 2 6 2" xfId="39054"/>
    <cellStyle name="Normal 5 2 2 2 3 2 2 7" xfId="39055"/>
    <cellStyle name="Normal 5 2 2 2 3 2 2 7 2" xfId="39056"/>
    <cellStyle name="Normal 5 2 2 2 3 2 2 8" xfId="39057"/>
    <cellStyle name="Normal 5 2 2 2 3 2 3" xfId="39058"/>
    <cellStyle name="Normal 5 2 2 2 3 2 3 2" xfId="39059"/>
    <cellStyle name="Normal 5 2 2 2 3 2 3 2 2" xfId="39060"/>
    <cellStyle name="Normal 5 2 2 2 3 2 3 2 2 2" xfId="39061"/>
    <cellStyle name="Normal 5 2 2 2 3 2 3 2 2 2 2" xfId="39062"/>
    <cellStyle name="Normal 5 2 2 2 3 2 3 2 2 3" xfId="39063"/>
    <cellStyle name="Normal 5 2 2 2 3 2 3 2 3" xfId="39064"/>
    <cellStyle name="Normal 5 2 2 2 3 2 3 2 3 2" xfId="39065"/>
    <cellStyle name="Normal 5 2 2 2 3 2 3 2 4" xfId="39066"/>
    <cellStyle name="Normal 5 2 2 2 3 2 3 3" xfId="39067"/>
    <cellStyle name="Normal 5 2 2 2 3 2 3 3 2" xfId="39068"/>
    <cellStyle name="Normal 5 2 2 2 3 2 3 3 2 2" xfId="39069"/>
    <cellStyle name="Normal 5 2 2 2 3 2 3 3 3" xfId="39070"/>
    <cellStyle name="Normal 5 2 2 2 3 2 3 4" xfId="39071"/>
    <cellStyle name="Normal 5 2 2 2 3 2 3 4 2" xfId="39072"/>
    <cellStyle name="Normal 5 2 2 2 3 2 3 5" xfId="39073"/>
    <cellStyle name="Normal 5 2 2 2 3 2 4" xfId="39074"/>
    <cellStyle name="Normal 5 2 2 2 3 2 4 2" xfId="39075"/>
    <cellStyle name="Normal 5 2 2 2 3 2 4 2 2" xfId="39076"/>
    <cellStyle name="Normal 5 2 2 2 3 2 4 2 2 2" xfId="39077"/>
    <cellStyle name="Normal 5 2 2 2 3 2 4 2 3" xfId="39078"/>
    <cellStyle name="Normal 5 2 2 2 3 2 4 3" xfId="39079"/>
    <cellStyle name="Normal 5 2 2 2 3 2 4 3 2" xfId="39080"/>
    <cellStyle name="Normal 5 2 2 2 3 2 4 4" xfId="39081"/>
    <cellStyle name="Normal 5 2 2 2 3 2 5" xfId="39082"/>
    <cellStyle name="Normal 5 2 2 2 3 2 5 2" xfId="39083"/>
    <cellStyle name="Normal 5 2 2 2 3 2 5 2 2" xfId="39084"/>
    <cellStyle name="Normal 5 2 2 2 3 2 5 2 2 2" xfId="39085"/>
    <cellStyle name="Normal 5 2 2 2 3 2 5 2 3" xfId="39086"/>
    <cellStyle name="Normal 5 2 2 2 3 2 5 3" xfId="39087"/>
    <cellStyle name="Normal 5 2 2 2 3 2 5 3 2" xfId="39088"/>
    <cellStyle name="Normal 5 2 2 2 3 2 5 4" xfId="39089"/>
    <cellStyle name="Normal 5 2 2 2 3 2 6" xfId="39090"/>
    <cellStyle name="Normal 5 2 2 2 3 2 6 2" xfId="39091"/>
    <cellStyle name="Normal 5 2 2 2 3 2 6 2 2" xfId="39092"/>
    <cellStyle name="Normal 5 2 2 2 3 2 6 3" xfId="39093"/>
    <cellStyle name="Normal 5 2 2 2 3 2 7" xfId="39094"/>
    <cellStyle name="Normal 5 2 2 2 3 2 7 2" xfId="39095"/>
    <cellStyle name="Normal 5 2 2 2 3 2 8" xfId="39096"/>
    <cellStyle name="Normal 5 2 2 2 3 2 8 2" xfId="39097"/>
    <cellStyle name="Normal 5 2 2 2 3 2 9" xfId="39098"/>
    <cellStyle name="Normal 5 2 2 2 3 3" xfId="39099"/>
    <cellStyle name="Normal 5 2 2 2 3 3 2" xfId="39100"/>
    <cellStyle name="Normal 5 2 2 2 3 3 2 2" xfId="39101"/>
    <cellStyle name="Normal 5 2 2 2 3 3 2 2 2" xfId="39102"/>
    <cellStyle name="Normal 5 2 2 2 3 3 2 2 2 2" xfId="39103"/>
    <cellStyle name="Normal 5 2 2 2 3 3 2 2 2 2 2" xfId="39104"/>
    <cellStyle name="Normal 5 2 2 2 3 3 2 2 2 3" xfId="39105"/>
    <cellStyle name="Normal 5 2 2 2 3 3 2 2 3" xfId="39106"/>
    <cellStyle name="Normal 5 2 2 2 3 3 2 2 3 2" xfId="39107"/>
    <cellStyle name="Normal 5 2 2 2 3 3 2 2 4" xfId="39108"/>
    <cellStyle name="Normal 5 2 2 2 3 3 2 3" xfId="39109"/>
    <cellStyle name="Normal 5 2 2 2 3 3 2 3 2" xfId="39110"/>
    <cellStyle name="Normal 5 2 2 2 3 3 2 3 2 2" xfId="39111"/>
    <cellStyle name="Normal 5 2 2 2 3 3 2 3 3" xfId="39112"/>
    <cellStyle name="Normal 5 2 2 2 3 3 2 4" xfId="39113"/>
    <cellStyle name="Normal 5 2 2 2 3 3 2 4 2" xfId="39114"/>
    <cellStyle name="Normal 5 2 2 2 3 3 2 5" xfId="39115"/>
    <cellStyle name="Normal 5 2 2 2 3 3 3" xfId="39116"/>
    <cellStyle name="Normal 5 2 2 2 3 3 3 2" xfId="39117"/>
    <cellStyle name="Normal 5 2 2 2 3 3 3 2 2" xfId="39118"/>
    <cellStyle name="Normal 5 2 2 2 3 3 3 2 2 2" xfId="39119"/>
    <cellStyle name="Normal 5 2 2 2 3 3 3 2 3" xfId="39120"/>
    <cellStyle name="Normal 5 2 2 2 3 3 3 3" xfId="39121"/>
    <cellStyle name="Normal 5 2 2 2 3 3 3 3 2" xfId="39122"/>
    <cellStyle name="Normal 5 2 2 2 3 3 3 4" xfId="39123"/>
    <cellStyle name="Normal 5 2 2 2 3 3 4" xfId="39124"/>
    <cellStyle name="Normal 5 2 2 2 3 3 4 2" xfId="39125"/>
    <cellStyle name="Normal 5 2 2 2 3 3 4 2 2" xfId="39126"/>
    <cellStyle name="Normal 5 2 2 2 3 3 4 2 2 2" xfId="39127"/>
    <cellStyle name="Normal 5 2 2 2 3 3 4 2 3" xfId="39128"/>
    <cellStyle name="Normal 5 2 2 2 3 3 4 3" xfId="39129"/>
    <cellStyle name="Normal 5 2 2 2 3 3 4 3 2" xfId="39130"/>
    <cellStyle name="Normal 5 2 2 2 3 3 4 4" xfId="39131"/>
    <cellStyle name="Normal 5 2 2 2 3 3 5" xfId="39132"/>
    <cellStyle name="Normal 5 2 2 2 3 3 5 2" xfId="39133"/>
    <cellStyle name="Normal 5 2 2 2 3 3 5 2 2" xfId="39134"/>
    <cellStyle name="Normal 5 2 2 2 3 3 5 3" xfId="39135"/>
    <cellStyle name="Normal 5 2 2 2 3 3 6" xfId="39136"/>
    <cellStyle name="Normal 5 2 2 2 3 3 6 2" xfId="39137"/>
    <cellStyle name="Normal 5 2 2 2 3 3 7" xfId="39138"/>
    <cellStyle name="Normal 5 2 2 2 3 3 7 2" xfId="39139"/>
    <cellStyle name="Normal 5 2 2 2 3 3 8" xfId="39140"/>
    <cellStyle name="Normal 5 2 2 2 3 4" xfId="39141"/>
    <cellStyle name="Normal 5 2 2 2 3 4 2" xfId="39142"/>
    <cellStyle name="Normal 5 2 2 2 3 4 2 2" xfId="39143"/>
    <cellStyle name="Normal 5 2 2 2 3 4 2 2 2" xfId="39144"/>
    <cellStyle name="Normal 5 2 2 2 3 4 2 2 2 2" xfId="39145"/>
    <cellStyle name="Normal 5 2 2 2 3 4 2 2 3" xfId="39146"/>
    <cellStyle name="Normal 5 2 2 2 3 4 2 3" xfId="39147"/>
    <cellStyle name="Normal 5 2 2 2 3 4 2 3 2" xfId="39148"/>
    <cellStyle name="Normal 5 2 2 2 3 4 2 4" xfId="39149"/>
    <cellStyle name="Normal 5 2 2 2 3 4 3" xfId="39150"/>
    <cellStyle name="Normal 5 2 2 2 3 4 3 2" xfId="39151"/>
    <cellStyle name="Normal 5 2 2 2 3 4 3 2 2" xfId="39152"/>
    <cellStyle name="Normal 5 2 2 2 3 4 3 3" xfId="39153"/>
    <cellStyle name="Normal 5 2 2 2 3 4 4" xfId="39154"/>
    <cellStyle name="Normal 5 2 2 2 3 4 4 2" xfId="39155"/>
    <cellStyle name="Normal 5 2 2 2 3 4 5" xfId="39156"/>
    <cellStyle name="Normal 5 2 2 2 3 5" xfId="39157"/>
    <cellStyle name="Normal 5 2 2 2 3 5 2" xfId="39158"/>
    <cellStyle name="Normal 5 2 2 2 3 5 2 2" xfId="39159"/>
    <cellStyle name="Normal 5 2 2 2 3 5 2 2 2" xfId="39160"/>
    <cellStyle name="Normal 5 2 2 2 3 5 2 3" xfId="39161"/>
    <cellStyle name="Normal 5 2 2 2 3 5 3" xfId="39162"/>
    <cellStyle name="Normal 5 2 2 2 3 5 3 2" xfId="39163"/>
    <cellStyle name="Normal 5 2 2 2 3 5 4" xfId="39164"/>
    <cellStyle name="Normal 5 2 2 2 3 6" xfId="39165"/>
    <cellStyle name="Normal 5 2 2 2 3 6 2" xfId="39166"/>
    <cellStyle name="Normal 5 2 2 2 3 6 2 2" xfId="39167"/>
    <cellStyle name="Normal 5 2 2 2 3 6 2 2 2" xfId="39168"/>
    <cellStyle name="Normal 5 2 2 2 3 6 2 3" xfId="39169"/>
    <cellStyle name="Normal 5 2 2 2 3 6 3" xfId="39170"/>
    <cellStyle name="Normal 5 2 2 2 3 6 3 2" xfId="39171"/>
    <cellStyle name="Normal 5 2 2 2 3 6 4" xfId="39172"/>
    <cellStyle name="Normal 5 2 2 2 3 7" xfId="39173"/>
    <cellStyle name="Normal 5 2 2 2 3 7 2" xfId="39174"/>
    <cellStyle name="Normal 5 2 2 2 3 7 2 2" xfId="39175"/>
    <cellStyle name="Normal 5 2 2 2 3 7 3" xfId="39176"/>
    <cellStyle name="Normal 5 2 2 2 3 8" xfId="39177"/>
    <cellStyle name="Normal 5 2 2 2 3 8 2" xfId="39178"/>
    <cellStyle name="Normal 5 2 2 2 3 9" xfId="39179"/>
    <cellStyle name="Normal 5 2 2 2 3 9 2" xfId="39180"/>
    <cellStyle name="Normal 5 2 2 2 4" xfId="39181"/>
    <cellStyle name="Normal 5 2 2 2 4 10" xfId="39182"/>
    <cellStyle name="Normal 5 2 2 2 4 11" xfId="39183"/>
    <cellStyle name="Normal 5 2 2 2 4 2" xfId="39184"/>
    <cellStyle name="Normal 5 2 2 2 4 2 10" xfId="39185"/>
    <cellStyle name="Normal 5 2 2 2 4 2 2" xfId="39186"/>
    <cellStyle name="Normal 5 2 2 2 4 2 2 2" xfId="39187"/>
    <cellStyle name="Normal 5 2 2 2 4 2 2 2 2" xfId="39188"/>
    <cellStyle name="Normal 5 2 2 2 4 2 2 2 2 2" xfId="39189"/>
    <cellStyle name="Normal 5 2 2 2 4 2 2 2 2 2 2" xfId="39190"/>
    <cellStyle name="Normal 5 2 2 2 4 2 2 2 2 2 2 2" xfId="39191"/>
    <cellStyle name="Normal 5 2 2 2 4 2 2 2 2 2 3" xfId="39192"/>
    <cellStyle name="Normal 5 2 2 2 4 2 2 2 2 3" xfId="39193"/>
    <cellStyle name="Normal 5 2 2 2 4 2 2 2 2 3 2" xfId="39194"/>
    <cellStyle name="Normal 5 2 2 2 4 2 2 2 2 4" xfId="39195"/>
    <cellStyle name="Normal 5 2 2 2 4 2 2 2 3" xfId="39196"/>
    <cellStyle name="Normal 5 2 2 2 4 2 2 2 3 2" xfId="39197"/>
    <cellStyle name="Normal 5 2 2 2 4 2 2 2 3 2 2" xfId="39198"/>
    <cellStyle name="Normal 5 2 2 2 4 2 2 2 3 3" xfId="39199"/>
    <cellStyle name="Normal 5 2 2 2 4 2 2 2 4" xfId="39200"/>
    <cellStyle name="Normal 5 2 2 2 4 2 2 2 4 2" xfId="39201"/>
    <cellStyle name="Normal 5 2 2 2 4 2 2 2 5" xfId="39202"/>
    <cellStyle name="Normal 5 2 2 2 4 2 2 3" xfId="39203"/>
    <cellStyle name="Normal 5 2 2 2 4 2 2 3 2" xfId="39204"/>
    <cellStyle name="Normal 5 2 2 2 4 2 2 3 2 2" xfId="39205"/>
    <cellStyle name="Normal 5 2 2 2 4 2 2 3 2 2 2" xfId="39206"/>
    <cellStyle name="Normal 5 2 2 2 4 2 2 3 2 3" xfId="39207"/>
    <cellStyle name="Normal 5 2 2 2 4 2 2 3 3" xfId="39208"/>
    <cellStyle name="Normal 5 2 2 2 4 2 2 3 3 2" xfId="39209"/>
    <cellStyle name="Normal 5 2 2 2 4 2 2 3 4" xfId="39210"/>
    <cellStyle name="Normal 5 2 2 2 4 2 2 4" xfId="39211"/>
    <cellStyle name="Normal 5 2 2 2 4 2 2 4 2" xfId="39212"/>
    <cellStyle name="Normal 5 2 2 2 4 2 2 4 2 2" xfId="39213"/>
    <cellStyle name="Normal 5 2 2 2 4 2 2 4 2 2 2" xfId="39214"/>
    <cellStyle name="Normal 5 2 2 2 4 2 2 4 2 3" xfId="39215"/>
    <cellStyle name="Normal 5 2 2 2 4 2 2 4 3" xfId="39216"/>
    <cellStyle name="Normal 5 2 2 2 4 2 2 4 3 2" xfId="39217"/>
    <cellStyle name="Normal 5 2 2 2 4 2 2 4 4" xfId="39218"/>
    <cellStyle name="Normal 5 2 2 2 4 2 2 5" xfId="39219"/>
    <cellStyle name="Normal 5 2 2 2 4 2 2 5 2" xfId="39220"/>
    <cellStyle name="Normal 5 2 2 2 4 2 2 5 2 2" xfId="39221"/>
    <cellStyle name="Normal 5 2 2 2 4 2 2 5 3" xfId="39222"/>
    <cellStyle name="Normal 5 2 2 2 4 2 2 6" xfId="39223"/>
    <cellStyle name="Normal 5 2 2 2 4 2 2 6 2" xfId="39224"/>
    <cellStyle name="Normal 5 2 2 2 4 2 2 7" xfId="39225"/>
    <cellStyle name="Normal 5 2 2 2 4 2 2 7 2" xfId="39226"/>
    <cellStyle name="Normal 5 2 2 2 4 2 2 8" xfId="39227"/>
    <cellStyle name="Normal 5 2 2 2 4 2 3" xfId="39228"/>
    <cellStyle name="Normal 5 2 2 2 4 2 3 2" xfId="39229"/>
    <cellStyle name="Normal 5 2 2 2 4 2 3 2 2" xfId="39230"/>
    <cellStyle name="Normal 5 2 2 2 4 2 3 2 2 2" xfId="39231"/>
    <cellStyle name="Normal 5 2 2 2 4 2 3 2 2 2 2" xfId="39232"/>
    <cellStyle name="Normal 5 2 2 2 4 2 3 2 2 3" xfId="39233"/>
    <cellStyle name="Normal 5 2 2 2 4 2 3 2 3" xfId="39234"/>
    <cellStyle name="Normal 5 2 2 2 4 2 3 2 3 2" xfId="39235"/>
    <cellStyle name="Normal 5 2 2 2 4 2 3 2 4" xfId="39236"/>
    <cellStyle name="Normal 5 2 2 2 4 2 3 3" xfId="39237"/>
    <cellStyle name="Normal 5 2 2 2 4 2 3 3 2" xfId="39238"/>
    <cellStyle name="Normal 5 2 2 2 4 2 3 3 2 2" xfId="39239"/>
    <cellStyle name="Normal 5 2 2 2 4 2 3 3 3" xfId="39240"/>
    <cellStyle name="Normal 5 2 2 2 4 2 3 4" xfId="39241"/>
    <cellStyle name="Normal 5 2 2 2 4 2 3 4 2" xfId="39242"/>
    <cellStyle name="Normal 5 2 2 2 4 2 3 5" xfId="39243"/>
    <cellStyle name="Normal 5 2 2 2 4 2 4" xfId="39244"/>
    <cellStyle name="Normal 5 2 2 2 4 2 4 2" xfId="39245"/>
    <cellStyle name="Normal 5 2 2 2 4 2 4 2 2" xfId="39246"/>
    <cellStyle name="Normal 5 2 2 2 4 2 4 2 2 2" xfId="39247"/>
    <cellStyle name="Normal 5 2 2 2 4 2 4 2 3" xfId="39248"/>
    <cellStyle name="Normal 5 2 2 2 4 2 4 3" xfId="39249"/>
    <cellStyle name="Normal 5 2 2 2 4 2 4 3 2" xfId="39250"/>
    <cellStyle name="Normal 5 2 2 2 4 2 4 4" xfId="39251"/>
    <cellStyle name="Normal 5 2 2 2 4 2 5" xfId="39252"/>
    <cellStyle name="Normal 5 2 2 2 4 2 5 2" xfId="39253"/>
    <cellStyle name="Normal 5 2 2 2 4 2 5 2 2" xfId="39254"/>
    <cellStyle name="Normal 5 2 2 2 4 2 5 2 2 2" xfId="39255"/>
    <cellStyle name="Normal 5 2 2 2 4 2 5 2 3" xfId="39256"/>
    <cellStyle name="Normal 5 2 2 2 4 2 5 3" xfId="39257"/>
    <cellStyle name="Normal 5 2 2 2 4 2 5 3 2" xfId="39258"/>
    <cellStyle name="Normal 5 2 2 2 4 2 5 4" xfId="39259"/>
    <cellStyle name="Normal 5 2 2 2 4 2 6" xfId="39260"/>
    <cellStyle name="Normal 5 2 2 2 4 2 6 2" xfId="39261"/>
    <cellStyle name="Normal 5 2 2 2 4 2 6 2 2" xfId="39262"/>
    <cellStyle name="Normal 5 2 2 2 4 2 6 3" xfId="39263"/>
    <cellStyle name="Normal 5 2 2 2 4 2 7" xfId="39264"/>
    <cellStyle name="Normal 5 2 2 2 4 2 7 2" xfId="39265"/>
    <cellStyle name="Normal 5 2 2 2 4 2 8" xfId="39266"/>
    <cellStyle name="Normal 5 2 2 2 4 2 8 2" xfId="39267"/>
    <cellStyle name="Normal 5 2 2 2 4 2 9" xfId="39268"/>
    <cellStyle name="Normal 5 2 2 2 4 3" xfId="39269"/>
    <cellStyle name="Normal 5 2 2 2 4 3 2" xfId="39270"/>
    <cellStyle name="Normal 5 2 2 2 4 3 2 2" xfId="39271"/>
    <cellStyle name="Normal 5 2 2 2 4 3 2 2 2" xfId="39272"/>
    <cellStyle name="Normal 5 2 2 2 4 3 2 2 2 2" xfId="39273"/>
    <cellStyle name="Normal 5 2 2 2 4 3 2 2 2 2 2" xfId="39274"/>
    <cellStyle name="Normal 5 2 2 2 4 3 2 2 2 3" xfId="39275"/>
    <cellStyle name="Normal 5 2 2 2 4 3 2 2 3" xfId="39276"/>
    <cellStyle name="Normal 5 2 2 2 4 3 2 2 3 2" xfId="39277"/>
    <cellStyle name="Normal 5 2 2 2 4 3 2 2 4" xfId="39278"/>
    <cellStyle name="Normal 5 2 2 2 4 3 2 3" xfId="39279"/>
    <cellStyle name="Normal 5 2 2 2 4 3 2 3 2" xfId="39280"/>
    <cellStyle name="Normal 5 2 2 2 4 3 2 3 2 2" xfId="39281"/>
    <cellStyle name="Normal 5 2 2 2 4 3 2 3 3" xfId="39282"/>
    <cellStyle name="Normal 5 2 2 2 4 3 2 4" xfId="39283"/>
    <cellStyle name="Normal 5 2 2 2 4 3 2 4 2" xfId="39284"/>
    <cellStyle name="Normal 5 2 2 2 4 3 2 5" xfId="39285"/>
    <cellStyle name="Normal 5 2 2 2 4 3 3" xfId="39286"/>
    <cellStyle name="Normal 5 2 2 2 4 3 3 2" xfId="39287"/>
    <cellStyle name="Normal 5 2 2 2 4 3 3 2 2" xfId="39288"/>
    <cellStyle name="Normal 5 2 2 2 4 3 3 2 2 2" xfId="39289"/>
    <cellStyle name="Normal 5 2 2 2 4 3 3 2 3" xfId="39290"/>
    <cellStyle name="Normal 5 2 2 2 4 3 3 3" xfId="39291"/>
    <cellStyle name="Normal 5 2 2 2 4 3 3 3 2" xfId="39292"/>
    <cellStyle name="Normal 5 2 2 2 4 3 3 4" xfId="39293"/>
    <cellStyle name="Normal 5 2 2 2 4 3 4" xfId="39294"/>
    <cellStyle name="Normal 5 2 2 2 4 3 4 2" xfId="39295"/>
    <cellStyle name="Normal 5 2 2 2 4 3 4 2 2" xfId="39296"/>
    <cellStyle name="Normal 5 2 2 2 4 3 4 2 2 2" xfId="39297"/>
    <cellStyle name="Normal 5 2 2 2 4 3 4 2 3" xfId="39298"/>
    <cellStyle name="Normal 5 2 2 2 4 3 4 3" xfId="39299"/>
    <cellStyle name="Normal 5 2 2 2 4 3 4 3 2" xfId="39300"/>
    <cellStyle name="Normal 5 2 2 2 4 3 4 4" xfId="39301"/>
    <cellStyle name="Normal 5 2 2 2 4 3 5" xfId="39302"/>
    <cellStyle name="Normal 5 2 2 2 4 3 5 2" xfId="39303"/>
    <cellStyle name="Normal 5 2 2 2 4 3 5 2 2" xfId="39304"/>
    <cellStyle name="Normal 5 2 2 2 4 3 5 3" xfId="39305"/>
    <cellStyle name="Normal 5 2 2 2 4 3 6" xfId="39306"/>
    <cellStyle name="Normal 5 2 2 2 4 3 6 2" xfId="39307"/>
    <cellStyle name="Normal 5 2 2 2 4 3 7" xfId="39308"/>
    <cellStyle name="Normal 5 2 2 2 4 3 7 2" xfId="39309"/>
    <cellStyle name="Normal 5 2 2 2 4 3 8" xfId="39310"/>
    <cellStyle name="Normal 5 2 2 2 4 4" xfId="39311"/>
    <cellStyle name="Normal 5 2 2 2 4 4 2" xfId="39312"/>
    <cellStyle name="Normal 5 2 2 2 4 4 2 2" xfId="39313"/>
    <cellStyle name="Normal 5 2 2 2 4 4 2 2 2" xfId="39314"/>
    <cellStyle name="Normal 5 2 2 2 4 4 2 2 2 2" xfId="39315"/>
    <cellStyle name="Normal 5 2 2 2 4 4 2 2 3" xfId="39316"/>
    <cellStyle name="Normal 5 2 2 2 4 4 2 3" xfId="39317"/>
    <cellStyle name="Normal 5 2 2 2 4 4 2 3 2" xfId="39318"/>
    <cellStyle name="Normal 5 2 2 2 4 4 2 4" xfId="39319"/>
    <cellStyle name="Normal 5 2 2 2 4 4 3" xfId="39320"/>
    <cellStyle name="Normal 5 2 2 2 4 4 3 2" xfId="39321"/>
    <cellStyle name="Normal 5 2 2 2 4 4 3 2 2" xfId="39322"/>
    <cellStyle name="Normal 5 2 2 2 4 4 3 3" xfId="39323"/>
    <cellStyle name="Normal 5 2 2 2 4 4 4" xfId="39324"/>
    <cellStyle name="Normal 5 2 2 2 4 4 4 2" xfId="39325"/>
    <cellStyle name="Normal 5 2 2 2 4 4 5" xfId="39326"/>
    <cellStyle name="Normal 5 2 2 2 4 5" xfId="39327"/>
    <cellStyle name="Normal 5 2 2 2 4 5 2" xfId="39328"/>
    <cellStyle name="Normal 5 2 2 2 4 5 2 2" xfId="39329"/>
    <cellStyle name="Normal 5 2 2 2 4 5 2 2 2" xfId="39330"/>
    <cellStyle name="Normal 5 2 2 2 4 5 2 3" xfId="39331"/>
    <cellStyle name="Normal 5 2 2 2 4 5 3" xfId="39332"/>
    <cellStyle name="Normal 5 2 2 2 4 5 3 2" xfId="39333"/>
    <cellStyle name="Normal 5 2 2 2 4 5 4" xfId="39334"/>
    <cellStyle name="Normal 5 2 2 2 4 6" xfId="39335"/>
    <cellStyle name="Normal 5 2 2 2 4 6 2" xfId="39336"/>
    <cellStyle name="Normal 5 2 2 2 4 6 2 2" xfId="39337"/>
    <cellStyle name="Normal 5 2 2 2 4 6 2 2 2" xfId="39338"/>
    <cellStyle name="Normal 5 2 2 2 4 6 2 3" xfId="39339"/>
    <cellStyle name="Normal 5 2 2 2 4 6 3" xfId="39340"/>
    <cellStyle name="Normal 5 2 2 2 4 6 3 2" xfId="39341"/>
    <cellStyle name="Normal 5 2 2 2 4 6 4" xfId="39342"/>
    <cellStyle name="Normal 5 2 2 2 4 7" xfId="39343"/>
    <cellStyle name="Normal 5 2 2 2 4 7 2" xfId="39344"/>
    <cellStyle name="Normal 5 2 2 2 4 7 2 2" xfId="39345"/>
    <cellStyle name="Normal 5 2 2 2 4 7 3" xfId="39346"/>
    <cellStyle name="Normal 5 2 2 2 4 8" xfId="39347"/>
    <cellStyle name="Normal 5 2 2 2 4 8 2" xfId="39348"/>
    <cellStyle name="Normal 5 2 2 2 4 9" xfId="39349"/>
    <cellStyle name="Normal 5 2 2 2 4 9 2" xfId="39350"/>
    <cellStyle name="Normal 5 2 2 2 5" xfId="39351"/>
    <cellStyle name="Normal 5 2 2 2 5 10" xfId="39352"/>
    <cellStyle name="Normal 5 2 2 2 5 11" xfId="39353"/>
    <cellStyle name="Normal 5 2 2 2 5 2" xfId="39354"/>
    <cellStyle name="Normal 5 2 2 2 5 2 2" xfId="39355"/>
    <cellStyle name="Normal 5 2 2 2 5 2 2 2" xfId="39356"/>
    <cellStyle name="Normal 5 2 2 2 5 2 2 2 2" xfId="39357"/>
    <cellStyle name="Normal 5 2 2 2 5 2 2 2 2 2" xfId="39358"/>
    <cellStyle name="Normal 5 2 2 2 5 2 2 2 2 2 2" xfId="39359"/>
    <cellStyle name="Normal 5 2 2 2 5 2 2 2 2 3" xfId="39360"/>
    <cellStyle name="Normal 5 2 2 2 5 2 2 2 2 3 2" xfId="39361"/>
    <cellStyle name="Normal 5 2 2 2 5 2 2 2 2 3 2 2" xfId="39362"/>
    <cellStyle name="Normal 5 2 2 2 5 2 2 2 2 3 3" xfId="39363"/>
    <cellStyle name="Normal 5 2 2 2 5 2 2 2 2 4" xfId="39364"/>
    <cellStyle name="Normal 5 2 2 2 5 2 2 2 3" xfId="39365"/>
    <cellStyle name="Normal 5 2 2 2 5 2 2 2 3 2" xfId="39366"/>
    <cellStyle name="Normal 5 2 2 2 5 2 2 2 4" xfId="39367"/>
    <cellStyle name="Normal 5 2 2 2 5 2 2 2 4 2" xfId="39368"/>
    <cellStyle name="Normal 5 2 2 2 5 2 2 2 4 2 2" xfId="39369"/>
    <cellStyle name="Normal 5 2 2 2 5 2 2 2 4 3" xfId="39370"/>
    <cellStyle name="Normal 5 2 2 2 5 2 2 2 5" xfId="39371"/>
    <cellStyle name="Normal 5 2 2 2 5 2 2 3" xfId="39372"/>
    <cellStyle name="Normal 5 2 2 2 5 2 2 3 2" xfId="39373"/>
    <cellStyle name="Normal 5 2 2 2 5 2 2 3 2 2" xfId="39374"/>
    <cellStyle name="Normal 5 2 2 2 5 2 2 3 3" xfId="39375"/>
    <cellStyle name="Normal 5 2 2 2 5 2 2 3 3 2" xfId="39376"/>
    <cellStyle name="Normal 5 2 2 2 5 2 2 3 3 2 2" xfId="39377"/>
    <cellStyle name="Normal 5 2 2 2 5 2 2 3 3 3" xfId="39378"/>
    <cellStyle name="Normal 5 2 2 2 5 2 2 3 4" xfId="39379"/>
    <cellStyle name="Normal 5 2 2 2 5 2 2 4" xfId="39380"/>
    <cellStyle name="Normal 5 2 2 2 5 2 2 4 2" xfId="39381"/>
    <cellStyle name="Normal 5 2 2 2 5 2 2 4 2 2" xfId="39382"/>
    <cellStyle name="Normal 5 2 2 2 5 2 2 4 3" xfId="39383"/>
    <cellStyle name="Normal 5 2 2 2 5 2 2 4 3 2" xfId="39384"/>
    <cellStyle name="Normal 5 2 2 2 5 2 2 4 3 2 2" xfId="39385"/>
    <cellStyle name="Normal 5 2 2 2 5 2 2 4 3 3" xfId="39386"/>
    <cellStyle name="Normal 5 2 2 2 5 2 2 4 4" xfId="39387"/>
    <cellStyle name="Normal 5 2 2 2 5 2 2 5" xfId="39388"/>
    <cellStyle name="Normal 5 2 2 2 5 2 2 5 2" xfId="39389"/>
    <cellStyle name="Normal 5 2 2 2 5 2 2 6" xfId="39390"/>
    <cellStyle name="Normal 5 2 2 2 5 2 2 6 2" xfId="39391"/>
    <cellStyle name="Normal 5 2 2 2 5 2 2 6 2 2" xfId="39392"/>
    <cellStyle name="Normal 5 2 2 2 5 2 2 6 3" xfId="39393"/>
    <cellStyle name="Normal 5 2 2 2 5 2 2 7" xfId="39394"/>
    <cellStyle name="Normal 5 2 2 2 5 2 2 7 2" xfId="39395"/>
    <cellStyle name="Normal 5 2 2 2 5 2 2 8" xfId="39396"/>
    <cellStyle name="Normal 5 2 2 2 5 2 3" xfId="39397"/>
    <cellStyle name="Normal 5 2 2 2 5 2 3 2" xfId="39398"/>
    <cellStyle name="Normal 5 2 2 2 5 2 3 2 2" xfId="39399"/>
    <cellStyle name="Normal 5 2 2 2 5 2 3 2 2 2" xfId="39400"/>
    <cellStyle name="Normal 5 2 2 2 5 2 3 2 3" xfId="39401"/>
    <cellStyle name="Normal 5 2 2 2 5 2 3 2 3 2" xfId="39402"/>
    <cellStyle name="Normal 5 2 2 2 5 2 3 2 3 2 2" xfId="39403"/>
    <cellStyle name="Normal 5 2 2 2 5 2 3 2 3 3" xfId="39404"/>
    <cellStyle name="Normal 5 2 2 2 5 2 3 2 4" xfId="39405"/>
    <cellStyle name="Normal 5 2 2 2 5 2 3 3" xfId="39406"/>
    <cellStyle name="Normal 5 2 2 2 5 2 3 3 2" xfId="39407"/>
    <cellStyle name="Normal 5 2 2 2 5 2 3 4" xfId="39408"/>
    <cellStyle name="Normal 5 2 2 2 5 2 3 4 2" xfId="39409"/>
    <cellStyle name="Normal 5 2 2 2 5 2 3 4 2 2" xfId="39410"/>
    <cellStyle name="Normal 5 2 2 2 5 2 3 4 3" xfId="39411"/>
    <cellStyle name="Normal 5 2 2 2 5 2 3 5" xfId="39412"/>
    <cellStyle name="Normal 5 2 2 2 5 2 4" xfId="39413"/>
    <cellStyle name="Normal 5 2 2 2 5 2 4 2" xfId="39414"/>
    <cellStyle name="Normal 5 2 2 2 5 2 4 2 2" xfId="39415"/>
    <cellStyle name="Normal 5 2 2 2 5 2 4 3" xfId="39416"/>
    <cellStyle name="Normal 5 2 2 2 5 2 4 3 2" xfId="39417"/>
    <cellStyle name="Normal 5 2 2 2 5 2 4 3 2 2" xfId="39418"/>
    <cellStyle name="Normal 5 2 2 2 5 2 4 3 3" xfId="39419"/>
    <cellStyle name="Normal 5 2 2 2 5 2 4 4" xfId="39420"/>
    <cellStyle name="Normal 5 2 2 2 5 2 5" xfId="39421"/>
    <cellStyle name="Normal 5 2 2 2 5 2 5 2" xfId="39422"/>
    <cellStyle name="Normal 5 2 2 2 5 2 5 2 2" xfId="39423"/>
    <cellStyle name="Normal 5 2 2 2 5 2 5 3" xfId="39424"/>
    <cellStyle name="Normal 5 2 2 2 5 2 5 3 2" xfId="39425"/>
    <cellStyle name="Normal 5 2 2 2 5 2 5 3 2 2" xfId="39426"/>
    <cellStyle name="Normal 5 2 2 2 5 2 5 3 3" xfId="39427"/>
    <cellStyle name="Normal 5 2 2 2 5 2 5 4" xfId="39428"/>
    <cellStyle name="Normal 5 2 2 2 5 2 6" xfId="39429"/>
    <cellStyle name="Normal 5 2 2 2 5 2 6 2" xfId="39430"/>
    <cellStyle name="Normal 5 2 2 2 5 2 7" xfId="39431"/>
    <cellStyle name="Normal 5 2 2 2 5 2 7 2" xfId="39432"/>
    <cellStyle name="Normal 5 2 2 2 5 2 7 2 2" xfId="39433"/>
    <cellStyle name="Normal 5 2 2 2 5 2 7 3" xfId="39434"/>
    <cellStyle name="Normal 5 2 2 2 5 2 8" xfId="39435"/>
    <cellStyle name="Normal 5 2 2 2 5 2 8 2" xfId="39436"/>
    <cellStyle name="Normal 5 2 2 2 5 2 9" xfId="39437"/>
    <cellStyle name="Normal 5 2 2 2 5 3" xfId="39438"/>
    <cellStyle name="Normal 5 2 2 2 5 3 2" xfId="39439"/>
    <cellStyle name="Normal 5 2 2 2 5 3 2 2" xfId="39440"/>
    <cellStyle name="Normal 5 2 2 2 5 3 2 2 2" xfId="39441"/>
    <cellStyle name="Normal 5 2 2 2 5 3 2 2 2 2" xfId="39442"/>
    <cellStyle name="Normal 5 2 2 2 5 3 2 2 3" xfId="39443"/>
    <cellStyle name="Normal 5 2 2 2 5 3 2 2 3 2" xfId="39444"/>
    <cellStyle name="Normal 5 2 2 2 5 3 2 2 3 2 2" xfId="39445"/>
    <cellStyle name="Normal 5 2 2 2 5 3 2 2 3 3" xfId="39446"/>
    <cellStyle name="Normal 5 2 2 2 5 3 2 2 4" xfId="39447"/>
    <cellStyle name="Normal 5 2 2 2 5 3 2 3" xfId="39448"/>
    <cellStyle name="Normal 5 2 2 2 5 3 2 3 2" xfId="39449"/>
    <cellStyle name="Normal 5 2 2 2 5 3 2 4" xfId="39450"/>
    <cellStyle name="Normal 5 2 2 2 5 3 2 4 2" xfId="39451"/>
    <cellStyle name="Normal 5 2 2 2 5 3 2 4 2 2" xfId="39452"/>
    <cellStyle name="Normal 5 2 2 2 5 3 2 4 3" xfId="39453"/>
    <cellStyle name="Normal 5 2 2 2 5 3 2 5" xfId="39454"/>
    <cellStyle name="Normal 5 2 2 2 5 3 3" xfId="39455"/>
    <cellStyle name="Normal 5 2 2 2 5 3 3 2" xfId="39456"/>
    <cellStyle name="Normal 5 2 2 2 5 3 3 2 2" xfId="39457"/>
    <cellStyle name="Normal 5 2 2 2 5 3 3 3" xfId="39458"/>
    <cellStyle name="Normal 5 2 2 2 5 3 3 3 2" xfId="39459"/>
    <cellStyle name="Normal 5 2 2 2 5 3 3 3 2 2" xfId="39460"/>
    <cellStyle name="Normal 5 2 2 2 5 3 3 3 3" xfId="39461"/>
    <cellStyle name="Normal 5 2 2 2 5 3 3 4" xfId="39462"/>
    <cellStyle name="Normal 5 2 2 2 5 3 4" xfId="39463"/>
    <cellStyle name="Normal 5 2 2 2 5 3 4 2" xfId="39464"/>
    <cellStyle name="Normal 5 2 2 2 5 3 4 2 2" xfId="39465"/>
    <cellStyle name="Normal 5 2 2 2 5 3 4 3" xfId="39466"/>
    <cellStyle name="Normal 5 2 2 2 5 3 4 3 2" xfId="39467"/>
    <cellStyle name="Normal 5 2 2 2 5 3 4 3 2 2" xfId="39468"/>
    <cellStyle name="Normal 5 2 2 2 5 3 4 3 3" xfId="39469"/>
    <cellStyle name="Normal 5 2 2 2 5 3 4 4" xfId="39470"/>
    <cellStyle name="Normal 5 2 2 2 5 3 5" xfId="39471"/>
    <cellStyle name="Normal 5 2 2 2 5 3 5 2" xfId="39472"/>
    <cellStyle name="Normal 5 2 2 2 5 3 6" xfId="39473"/>
    <cellStyle name="Normal 5 2 2 2 5 3 6 2" xfId="39474"/>
    <cellStyle name="Normal 5 2 2 2 5 3 6 2 2" xfId="39475"/>
    <cellStyle name="Normal 5 2 2 2 5 3 6 3" xfId="39476"/>
    <cellStyle name="Normal 5 2 2 2 5 3 7" xfId="39477"/>
    <cellStyle name="Normal 5 2 2 2 5 3 7 2" xfId="39478"/>
    <cellStyle name="Normal 5 2 2 2 5 3 8" xfId="39479"/>
    <cellStyle name="Normal 5 2 2 2 5 4" xfId="39480"/>
    <cellStyle name="Normal 5 2 2 2 5 4 2" xfId="39481"/>
    <cellStyle name="Normal 5 2 2 2 5 4 2 2" xfId="39482"/>
    <cellStyle name="Normal 5 2 2 2 5 4 2 2 2" xfId="39483"/>
    <cellStyle name="Normal 5 2 2 2 5 4 2 3" xfId="39484"/>
    <cellStyle name="Normal 5 2 2 2 5 4 2 3 2" xfId="39485"/>
    <cellStyle name="Normal 5 2 2 2 5 4 2 3 2 2" xfId="39486"/>
    <cellStyle name="Normal 5 2 2 2 5 4 2 3 3" xfId="39487"/>
    <cellStyle name="Normal 5 2 2 2 5 4 2 4" xfId="39488"/>
    <cellStyle name="Normal 5 2 2 2 5 4 3" xfId="39489"/>
    <cellStyle name="Normal 5 2 2 2 5 4 3 2" xfId="39490"/>
    <cellStyle name="Normal 5 2 2 2 5 4 4" xfId="39491"/>
    <cellStyle name="Normal 5 2 2 2 5 4 4 2" xfId="39492"/>
    <cellStyle name="Normal 5 2 2 2 5 4 4 2 2" xfId="39493"/>
    <cellStyle name="Normal 5 2 2 2 5 4 4 3" xfId="39494"/>
    <cellStyle name="Normal 5 2 2 2 5 4 5" xfId="39495"/>
    <cellStyle name="Normal 5 2 2 2 5 5" xfId="39496"/>
    <cellStyle name="Normal 5 2 2 2 5 5 2" xfId="39497"/>
    <cellStyle name="Normal 5 2 2 2 5 5 2 2" xfId="39498"/>
    <cellStyle name="Normal 5 2 2 2 5 5 3" xfId="39499"/>
    <cellStyle name="Normal 5 2 2 2 5 5 3 2" xfId="39500"/>
    <cellStyle name="Normal 5 2 2 2 5 5 3 2 2" xfId="39501"/>
    <cellStyle name="Normal 5 2 2 2 5 5 3 3" xfId="39502"/>
    <cellStyle name="Normal 5 2 2 2 5 5 4" xfId="39503"/>
    <cellStyle name="Normal 5 2 2 2 5 6" xfId="39504"/>
    <cellStyle name="Normal 5 2 2 2 5 6 2" xfId="39505"/>
    <cellStyle name="Normal 5 2 2 2 5 6 2 2" xfId="39506"/>
    <cellStyle name="Normal 5 2 2 2 5 6 3" xfId="39507"/>
    <cellStyle name="Normal 5 2 2 2 5 6 3 2" xfId="39508"/>
    <cellStyle name="Normal 5 2 2 2 5 6 3 2 2" xfId="39509"/>
    <cellStyle name="Normal 5 2 2 2 5 6 3 3" xfId="39510"/>
    <cellStyle name="Normal 5 2 2 2 5 6 4" xfId="39511"/>
    <cellStyle name="Normal 5 2 2 2 5 7" xfId="39512"/>
    <cellStyle name="Normal 5 2 2 2 5 7 2" xfId="39513"/>
    <cellStyle name="Normal 5 2 2 2 5 8" xfId="39514"/>
    <cellStyle name="Normal 5 2 2 2 5 8 2" xfId="39515"/>
    <cellStyle name="Normal 5 2 2 2 5 8 2 2" xfId="39516"/>
    <cellStyle name="Normal 5 2 2 2 5 8 3" xfId="39517"/>
    <cellStyle name="Normal 5 2 2 2 5 9" xfId="39518"/>
    <cellStyle name="Normal 5 2 2 2 5 9 2" xfId="39519"/>
    <cellStyle name="Normal 5 2 2 2 6" xfId="39520"/>
    <cellStyle name="Normal 5 2 2 2 6 2" xfId="39521"/>
    <cellStyle name="Normal 5 2 2 2 6 2 2" xfId="39522"/>
    <cellStyle name="Normal 5 2 2 2 6 2 2 2" xfId="39523"/>
    <cellStyle name="Normal 5 2 2 2 6 2 2 2 2" xfId="39524"/>
    <cellStyle name="Normal 5 2 2 2 6 2 2 2 2 2" xfId="39525"/>
    <cellStyle name="Normal 5 2 2 2 6 2 2 2 3" xfId="39526"/>
    <cellStyle name="Normal 5 2 2 2 6 2 2 2 3 2" xfId="39527"/>
    <cellStyle name="Normal 5 2 2 2 6 2 2 2 3 2 2" xfId="39528"/>
    <cellStyle name="Normal 5 2 2 2 6 2 2 2 3 3" xfId="39529"/>
    <cellStyle name="Normal 5 2 2 2 6 2 2 2 4" xfId="39530"/>
    <cellStyle name="Normal 5 2 2 2 6 2 2 3" xfId="39531"/>
    <cellStyle name="Normal 5 2 2 2 6 2 2 3 2" xfId="39532"/>
    <cellStyle name="Normal 5 2 2 2 6 2 2 4" xfId="39533"/>
    <cellStyle name="Normal 5 2 2 2 6 2 2 4 2" xfId="39534"/>
    <cellStyle name="Normal 5 2 2 2 6 2 2 4 2 2" xfId="39535"/>
    <cellStyle name="Normal 5 2 2 2 6 2 2 4 3" xfId="39536"/>
    <cellStyle name="Normal 5 2 2 2 6 2 2 5" xfId="39537"/>
    <cellStyle name="Normal 5 2 2 2 6 2 3" xfId="39538"/>
    <cellStyle name="Normal 5 2 2 2 6 2 3 2" xfId="39539"/>
    <cellStyle name="Normal 5 2 2 2 6 2 3 2 2" xfId="39540"/>
    <cellStyle name="Normal 5 2 2 2 6 2 3 3" xfId="39541"/>
    <cellStyle name="Normal 5 2 2 2 6 2 3 3 2" xfId="39542"/>
    <cellStyle name="Normal 5 2 2 2 6 2 3 3 2 2" xfId="39543"/>
    <cellStyle name="Normal 5 2 2 2 6 2 3 3 3" xfId="39544"/>
    <cellStyle name="Normal 5 2 2 2 6 2 3 4" xfId="39545"/>
    <cellStyle name="Normal 5 2 2 2 6 2 4" xfId="39546"/>
    <cellStyle name="Normal 5 2 2 2 6 2 4 2" xfId="39547"/>
    <cellStyle name="Normal 5 2 2 2 6 2 4 2 2" xfId="39548"/>
    <cellStyle name="Normal 5 2 2 2 6 2 4 3" xfId="39549"/>
    <cellStyle name="Normal 5 2 2 2 6 2 4 3 2" xfId="39550"/>
    <cellStyle name="Normal 5 2 2 2 6 2 4 3 2 2" xfId="39551"/>
    <cellStyle name="Normal 5 2 2 2 6 2 4 3 3" xfId="39552"/>
    <cellStyle name="Normal 5 2 2 2 6 2 4 4" xfId="39553"/>
    <cellStyle name="Normal 5 2 2 2 6 2 5" xfId="39554"/>
    <cellStyle name="Normal 5 2 2 2 6 2 5 2" xfId="39555"/>
    <cellStyle name="Normal 5 2 2 2 6 2 6" xfId="39556"/>
    <cellStyle name="Normal 5 2 2 2 6 2 6 2" xfId="39557"/>
    <cellStyle name="Normal 5 2 2 2 6 2 6 2 2" xfId="39558"/>
    <cellStyle name="Normal 5 2 2 2 6 2 6 3" xfId="39559"/>
    <cellStyle name="Normal 5 2 2 2 6 2 7" xfId="39560"/>
    <cellStyle name="Normal 5 2 2 2 6 2 7 2" xfId="39561"/>
    <cellStyle name="Normal 5 2 2 2 6 2 8" xfId="39562"/>
    <cellStyle name="Normal 5 2 2 2 6 3" xfId="39563"/>
    <cellStyle name="Normal 5 2 2 2 6 3 2" xfId="39564"/>
    <cellStyle name="Normal 5 2 2 2 6 3 2 2" xfId="39565"/>
    <cellStyle name="Normal 5 2 2 2 6 3 2 2 2" xfId="39566"/>
    <cellStyle name="Normal 5 2 2 2 6 3 2 3" xfId="39567"/>
    <cellStyle name="Normal 5 2 2 2 6 3 2 3 2" xfId="39568"/>
    <cellStyle name="Normal 5 2 2 2 6 3 2 3 2 2" xfId="39569"/>
    <cellStyle name="Normal 5 2 2 2 6 3 2 3 3" xfId="39570"/>
    <cellStyle name="Normal 5 2 2 2 6 3 2 4" xfId="39571"/>
    <cellStyle name="Normal 5 2 2 2 6 3 3" xfId="39572"/>
    <cellStyle name="Normal 5 2 2 2 6 3 3 2" xfId="39573"/>
    <cellStyle name="Normal 5 2 2 2 6 3 4" xfId="39574"/>
    <cellStyle name="Normal 5 2 2 2 6 3 4 2" xfId="39575"/>
    <cellStyle name="Normal 5 2 2 2 6 3 4 2 2" xfId="39576"/>
    <cellStyle name="Normal 5 2 2 2 6 3 4 3" xfId="39577"/>
    <cellStyle name="Normal 5 2 2 2 6 3 5" xfId="39578"/>
    <cellStyle name="Normal 5 2 2 2 6 4" xfId="39579"/>
    <cellStyle name="Normal 5 2 2 2 6 4 2" xfId="39580"/>
    <cellStyle name="Normal 5 2 2 2 6 4 2 2" xfId="39581"/>
    <cellStyle name="Normal 5 2 2 2 6 4 3" xfId="39582"/>
    <cellStyle name="Normal 5 2 2 2 6 4 3 2" xfId="39583"/>
    <cellStyle name="Normal 5 2 2 2 6 4 3 2 2" xfId="39584"/>
    <cellStyle name="Normal 5 2 2 2 6 4 3 3" xfId="39585"/>
    <cellStyle name="Normal 5 2 2 2 6 4 4" xfId="39586"/>
    <cellStyle name="Normal 5 2 2 2 6 5" xfId="39587"/>
    <cellStyle name="Normal 5 2 2 2 6 5 2" xfId="39588"/>
    <cellStyle name="Normal 5 2 2 2 6 5 2 2" xfId="39589"/>
    <cellStyle name="Normal 5 2 2 2 6 5 3" xfId="39590"/>
    <cellStyle name="Normal 5 2 2 2 6 5 3 2" xfId="39591"/>
    <cellStyle name="Normal 5 2 2 2 6 5 3 2 2" xfId="39592"/>
    <cellStyle name="Normal 5 2 2 2 6 5 3 3" xfId="39593"/>
    <cellStyle name="Normal 5 2 2 2 6 5 4" xfId="39594"/>
    <cellStyle name="Normal 5 2 2 2 6 6" xfId="39595"/>
    <cellStyle name="Normal 5 2 2 2 6 6 2" xfId="39596"/>
    <cellStyle name="Normal 5 2 2 2 6 7" xfId="39597"/>
    <cellStyle name="Normal 5 2 2 2 6 7 2" xfId="39598"/>
    <cellStyle name="Normal 5 2 2 2 6 7 2 2" xfId="39599"/>
    <cellStyle name="Normal 5 2 2 2 6 7 3" xfId="39600"/>
    <cellStyle name="Normal 5 2 2 2 6 8" xfId="39601"/>
    <cellStyle name="Normal 5 2 2 2 6 8 2" xfId="39602"/>
    <cellStyle name="Normal 5 2 2 2 6 9" xfId="39603"/>
    <cellStyle name="Normal 5 2 2 2 7" xfId="39604"/>
    <cellStyle name="Normal 5 2 2 2 7 2" xfId="39605"/>
    <cellStyle name="Normal 5 2 2 2 7 2 2" xfId="39606"/>
    <cellStyle name="Normal 5 2 2 2 7 2 2 2" xfId="39607"/>
    <cellStyle name="Normal 5 2 2 2 7 2 2 2 2" xfId="39608"/>
    <cellStyle name="Normal 5 2 2 2 7 2 2 3" xfId="39609"/>
    <cellStyle name="Normal 5 2 2 2 7 2 2 3 2" xfId="39610"/>
    <cellStyle name="Normal 5 2 2 2 7 2 2 3 2 2" xfId="39611"/>
    <cellStyle name="Normal 5 2 2 2 7 2 2 3 3" xfId="39612"/>
    <cellStyle name="Normal 5 2 2 2 7 2 2 4" xfId="39613"/>
    <cellStyle name="Normal 5 2 2 2 7 2 3" xfId="39614"/>
    <cellStyle name="Normal 5 2 2 2 7 2 3 2" xfId="39615"/>
    <cellStyle name="Normal 5 2 2 2 7 2 4" xfId="39616"/>
    <cellStyle name="Normal 5 2 2 2 7 2 4 2" xfId="39617"/>
    <cellStyle name="Normal 5 2 2 2 7 2 4 2 2" xfId="39618"/>
    <cellStyle name="Normal 5 2 2 2 7 2 4 3" xfId="39619"/>
    <cellStyle name="Normal 5 2 2 2 7 2 5" xfId="39620"/>
    <cellStyle name="Normal 5 2 2 2 7 3" xfId="39621"/>
    <cellStyle name="Normal 5 2 2 2 7 3 2" xfId="39622"/>
    <cellStyle name="Normal 5 2 2 2 7 3 2 2" xfId="39623"/>
    <cellStyle name="Normal 5 2 2 2 7 3 3" xfId="39624"/>
    <cellStyle name="Normal 5 2 2 2 7 3 3 2" xfId="39625"/>
    <cellStyle name="Normal 5 2 2 2 7 3 3 2 2" xfId="39626"/>
    <cellStyle name="Normal 5 2 2 2 7 3 3 3" xfId="39627"/>
    <cellStyle name="Normal 5 2 2 2 7 3 4" xfId="39628"/>
    <cellStyle name="Normal 5 2 2 2 7 4" xfId="39629"/>
    <cellStyle name="Normal 5 2 2 2 7 4 2" xfId="39630"/>
    <cellStyle name="Normal 5 2 2 2 7 4 2 2" xfId="39631"/>
    <cellStyle name="Normal 5 2 2 2 7 4 3" xfId="39632"/>
    <cellStyle name="Normal 5 2 2 2 7 4 3 2" xfId="39633"/>
    <cellStyle name="Normal 5 2 2 2 7 4 3 2 2" xfId="39634"/>
    <cellStyle name="Normal 5 2 2 2 7 4 3 3" xfId="39635"/>
    <cellStyle name="Normal 5 2 2 2 7 4 4" xfId="39636"/>
    <cellStyle name="Normal 5 2 2 2 7 5" xfId="39637"/>
    <cellStyle name="Normal 5 2 2 2 7 5 2" xfId="39638"/>
    <cellStyle name="Normal 5 2 2 2 7 6" xfId="39639"/>
    <cellStyle name="Normal 5 2 2 2 7 6 2" xfId="39640"/>
    <cellStyle name="Normal 5 2 2 2 7 6 2 2" xfId="39641"/>
    <cellStyle name="Normal 5 2 2 2 7 6 3" xfId="39642"/>
    <cellStyle name="Normal 5 2 2 2 7 7" xfId="39643"/>
    <cellStyle name="Normal 5 2 2 2 7 7 2" xfId="39644"/>
    <cellStyle name="Normal 5 2 2 2 7 8" xfId="39645"/>
    <cellStyle name="Normal 5 2 2 2 8" xfId="39646"/>
    <cellStyle name="Normal 5 2 2 2 8 2" xfId="39647"/>
    <cellStyle name="Normal 5 2 2 2 8 2 2" xfId="39648"/>
    <cellStyle name="Normal 5 2 2 2 8 2 2 2" xfId="39649"/>
    <cellStyle name="Normal 5 2 2 2 8 2 2 2 2" xfId="39650"/>
    <cellStyle name="Normal 5 2 2 2 8 2 2 3" xfId="39651"/>
    <cellStyle name="Normal 5 2 2 2 8 2 2 3 2" xfId="39652"/>
    <cellStyle name="Normal 5 2 2 2 8 2 2 3 2 2" xfId="39653"/>
    <cellStyle name="Normal 5 2 2 2 8 2 2 3 3" xfId="39654"/>
    <cellStyle name="Normal 5 2 2 2 8 2 2 4" xfId="39655"/>
    <cellStyle name="Normal 5 2 2 2 8 2 3" xfId="39656"/>
    <cellStyle name="Normal 5 2 2 2 8 2 3 2" xfId="39657"/>
    <cellStyle name="Normal 5 2 2 2 8 2 4" xfId="39658"/>
    <cellStyle name="Normal 5 2 2 2 8 2 4 2" xfId="39659"/>
    <cellStyle name="Normal 5 2 2 2 8 2 4 2 2" xfId="39660"/>
    <cellStyle name="Normal 5 2 2 2 8 2 4 3" xfId="39661"/>
    <cellStyle name="Normal 5 2 2 2 8 2 5" xfId="39662"/>
    <cellStyle name="Normal 5 2 2 2 8 3" xfId="39663"/>
    <cellStyle name="Normal 5 2 2 2 8 3 2" xfId="39664"/>
    <cellStyle name="Normal 5 2 2 2 8 3 2 2" xfId="39665"/>
    <cellStyle name="Normal 5 2 2 2 8 3 3" xfId="39666"/>
    <cellStyle name="Normal 5 2 2 2 8 3 3 2" xfId="39667"/>
    <cellStyle name="Normal 5 2 2 2 8 3 3 2 2" xfId="39668"/>
    <cellStyle name="Normal 5 2 2 2 8 3 3 3" xfId="39669"/>
    <cellStyle name="Normal 5 2 2 2 8 3 4" xfId="39670"/>
    <cellStyle name="Normal 5 2 2 2 8 4" xfId="39671"/>
    <cellStyle name="Normal 5 2 2 2 8 4 2" xfId="39672"/>
    <cellStyle name="Normal 5 2 2 2 8 4 2 2" xfId="39673"/>
    <cellStyle name="Normal 5 2 2 2 8 4 3" xfId="39674"/>
    <cellStyle name="Normal 5 2 2 2 8 4 3 2" xfId="39675"/>
    <cellStyle name="Normal 5 2 2 2 8 4 3 2 2" xfId="39676"/>
    <cellStyle name="Normal 5 2 2 2 8 4 3 3" xfId="39677"/>
    <cellStyle name="Normal 5 2 2 2 8 4 4" xfId="39678"/>
    <cellStyle name="Normal 5 2 2 2 8 5" xfId="39679"/>
    <cellStyle name="Normal 5 2 2 2 8 5 2" xfId="39680"/>
    <cellStyle name="Normal 5 2 2 2 8 6" xfId="39681"/>
    <cellStyle name="Normal 5 2 2 2 8 6 2" xfId="39682"/>
    <cellStyle name="Normal 5 2 2 2 8 6 2 2" xfId="39683"/>
    <cellStyle name="Normal 5 2 2 2 8 6 3" xfId="39684"/>
    <cellStyle name="Normal 5 2 2 2 8 7" xfId="39685"/>
    <cellStyle name="Normal 5 2 2 2 8 7 2" xfId="39686"/>
    <cellStyle name="Normal 5 2 2 2 8 8" xfId="39687"/>
    <cellStyle name="Normal 5 2 2 2 9" xfId="39688"/>
    <cellStyle name="Normal 5 2 2 2 9 2" xfId="39689"/>
    <cellStyle name="Normal 5 2 2 2 9 2 2" xfId="39690"/>
    <cellStyle name="Normal 5 2 2 2 9 2 2 2" xfId="39691"/>
    <cellStyle name="Normal 5 2 2 2 9 2 2 2 2" xfId="39692"/>
    <cellStyle name="Normal 5 2 2 2 9 2 2 3" xfId="39693"/>
    <cellStyle name="Normal 5 2 2 2 9 2 2 3 2" xfId="39694"/>
    <cellStyle name="Normal 5 2 2 2 9 2 2 3 2 2" xfId="39695"/>
    <cellStyle name="Normal 5 2 2 2 9 2 2 3 3" xfId="39696"/>
    <cellStyle name="Normal 5 2 2 2 9 2 2 4" xfId="39697"/>
    <cellStyle name="Normal 5 2 2 2 9 2 3" xfId="39698"/>
    <cellStyle name="Normal 5 2 2 2 9 2 3 2" xfId="39699"/>
    <cellStyle name="Normal 5 2 2 2 9 2 4" xfId="39700"/>
    <cellStyle name="Normal 5 2 2 2 9 2 4 2" xfId="39701"/>
    <cellStyle name="Normal 5 2 2 2 9 2 4 2 2" xfId="39702"/>
    <cellStyle name="Normal 5 2 2 2 9 2 4 3" xfId="39703"/>
    <cellStyle name="Normal 5 2 2 2 9 2 5" xfId="39704"/>
    <cellStyle name="Normal 5 2 2 2 9 3" xfId="39705"/>
    <cellStyle name="Normal 5 2 2 2 9 3 2" xfId="39706"/>
    <cellStyle name="Normal 5 2 2 2 9 3 2 2" xfId="39707"/>
    <cellStyle name="Normal 5 2 2 2 9 3 3" xfId="39708"/>
    <cellStyle name="Normal 5 2 2 2 9 3 3 2" xfId="39709"/>
    <cellStyle name="Normal 5 2 2 2 9 3 3 2 2" xfId="39710"/>
    <cellStyle name="Normal 5 2 2 2 9 3 3 3" xfId="39711"/>
    <cellStyle name="Normal 5 2 2 2 9 3 4" xfId="39712"/>
    <cellStyle name="Normal 5 2 2 2 9 4" xfId="39713"/>
    <cellStyle name="Normal 5 2 2 2 9 4 2" xfId="39714"/>
    <cellStyle name="Normal 5 2 2 2 9 5" xfId="39715"/>
    <cellStyle name="Normal 5 2 2 2 9 5 2" xfId="39716"/>
    <cellStyle name="Normal 5 2 2 2 9 5 2 2" xfId="39717"/>
    <cellStyle name="Normal 5 2 2 2 9 5 3" xfId="39718"/>
    <cellStyle name="Normal 5 2 2 2 9 6" xfId="39719"/>
    <cellStyle name="Normal 5 2 2 2_T-straight with PEDs adjustor" xfId="39720"/>
    <cellStyle name="Normal 5 2 2 20" xfId="39721"/>
    <cellStyle name="Normal 5 2 2 3" xfId="1352"/>
    <cellStyle name="Normal 5 2 2 3 10" xfId="39722"/>
    <cellStyle name="Normal 5 2 2 3 10 2" xfId="39723"/>
    <cellStyle name="Normal 5 2 2 3 10 2 2" xfId="39724"/>
    <cellStyle name="Normal 5 2 2 3 10 3" xfId="39725"/>
    <cellStyle name="Normal 5 2 2 3 10 3 2" xfId="39726"/>
    <cellStyle name="Normal 5 2 2 3 10 3 2 2" xfId="39727"/>
    <cellStyle name="Normal 5 2 2 3 10 3 3" xfId="39728"/>
    <cellStyle name="Normal 5 2 2 3 10 4" xfId="39729"/>
    <cellStyle name="Normal 5 2 2 3 11" xfId="39730"/>
    <cellStyle name="Normal 5 2 2 3 11 2" xfId="39731"/>
    <cellStyle name="Normal 5 2 2 3 11 2 2" xfId="39732"/>
    <cellStyle name="Normal 5 2 2 3 11 3" xfId="39733"/>
    <cellStyle name="Normal 5 2 2 3 11 3 2" xfId="39734"/>
    <cellStyle name="Normal 5 2 2 3 11 3 2 2" xfId="39735"/>
    <cellStyle name="Normal 5 2 2 3 11 3 3" xfId="39736"/>
    <cellStyle name="Normal 5 2 2 3 11 4" xfId="39737"/>
    <cellStyle name="Normal 5 2 2 3 12" xfId="39738"/>
    <cellStyle name="Normal 5 2 2 3 12 2" xfId="39739"/>
    <cellStyle name="Normal 5 2 2 3 12 2 2" xfId="39740"/>
    <cellStyle name="Normal 5 2 2 3 12 3" xfId="39741"/>
    <cellStyle name="Normal 5 2 2 3 12 3 2" xfId="39742"/>
    <cellStyle name="Normal 5 2 2 3 12 3 2 2" xfId="39743"/>
    <cellStyle name="Normal 5 2 2 3 12 3 3" xfId="39744"/>
    <cellStyle name="Normal 5 2 2 3 12 4" xfId="39745"/>
    <cellStyle name="Normal 5 2 2 3 13" xfId="39746"/>
    <cellStyle name="Normal 5 2 2 3 13 2" xfId="39747"/>
    <cellStyle name="Normal 5 2 2 3 13 2 2" xfId="39748"/>
    <cellStyle name="Normal 5 2 2 3 13 3" xfId="39749"/>
    <cellStyle name="Normal 5 2 2 3 14" xfId="39750"/>
    <cellStyle name="Normal 5 2 2 3 14 2" xfId="39751"/>
    <cellStyle name="Normal 5 2 2 3 15" xfId="39752"/>
    <cellStyle name="Normal 5 2 2 3 15 2" xfId="39753"/>
    <cellStyle name="Normal 5 2 2 3 16" xfId="39754"/>
    <cellStyle name="Normal 5 2 2 3 17" xfId="39755"/>
    <cellStyle name="Normal 5 2 2 3 2" xfId="1353"/>
    <cellStyle name="Normal 5 2 2 3 2 10" xfId="39756"/>
    <cellStyle name="Normal 5 2 2 3 2 11" xfId="39757"/>
    <cellStyle name="Normal 5 2 2 3 2 2" xfId="39758"/>
    <cellStyle name="Normal 5 2 2 3 2 2 10" xfId="39759"/>
    <cellStyle name="Normal 5 2 2 3 2 2 2" xfId="39760"/>
    <cellStyle name="Normal 5 2 2 3 2 2 2 2" xfId="39761"/>
    <cellStyle name="Normal 5 2 2 3 2 2 2 2 2" xfId="39762"/>
    <cellStyle name="Normal 5 2 2 3 2 2 2 2 2 2" xfId="39763"/>
    <cellStyle name="Normal 5 2 2 3 2 2 2 2 2 2 2" xfId="39764"/>
    <cellStyle name="Normal 5 2 2 3 2 2 2 2 2 3" xfId="39765"/>
    <cellStyle name="Normal 5 2 2 3 2 2 2 2 2 3 2" xfId="39766"/>
    <cellStyle name="Normal 5 2 2 3 2 2 2 2 2 3 2 2" xfId="39767"/>
    <cellStyle name="Normal 5 2 2 3 2 2 2 2 2 3 3" xfId="39768"/>
    <cellStyle name="Normal 5 2 2 3 2 2 2 2 2 4" xfId="39769"/>
    <cellStyle name="Normal 5 2 2 3 2 2 2 2 3" xfId="39770"/>
    <cellStyle name="Normal 5 2 2 3 2 2 2 2 3 2" xfId="39771"/>
    <cellStyle name="Normal 5 2 2 3 2 2 2 2 4" xfId="39772"/>
    <cellStyle name="Normal 5 2 2 3 2 2 2 2 4 2" xfId="39773"/>
    <cellStyle name="Normal 5 2 2 3 2 2 2 2 4 2 2" xfId="39774"/>
    <cellStyle name="Normal 5 2 2 3 2 2 2 2 4 3" xfId="39775"/>
    <cellStyle name="Normal 5 2 2 3 2 2 2 2 5" xfId="39776"/>
    <cellStyle name="Normal 5 2 2 3 2 2 2 3" xfId="39777"/>
    <cellStyle name="Normal 5 2 2 3 2 2 2 3 2" xfId="39778"/>
    <cellStyle name="Normal 5 2 2 3 2 2 2 3 2 2" xfId="39779"/>
    <cellStyle name="Normal 5 2 2 3 2 2 2 3 3" xfId="39780"/>
    <cellStyle name="Normal 5 2 2 3 2 2 2 3 3 2" xfId="39781"/>
    <cellStyle name="Normal 5 2 2 3 2 2 2 3 3 2 2" xfId="39782"/>
    <cellStyle name="Normal 5 2 2 3 2 2 2 3 3 3" xfId="39783"/>
    <cellStyle name="Normal 5 2 2 3 2 2 2 3 4" xfId="39784"/>
    <cellStyle name="Normal 5 2 2 3 2 2 2 4" xfId="39785"/>
    <cellStyle name="Normal 5 2 2 3 2 2 2 4 2" xfId="39786"/>
    <cellStyle name="Normal 5 2 2 3 2 2 2 4 2 2" xfId="39787"/>
    <cellStyle name="Normal 5 2 2 3 2 2 2 4 3" xfId="39788"/>
    <cellStyle name="Normal 5 2 2 3 2 2 2 4 3 2" xfId="39789"/>
    <cellStyle name="Normal 5 2 2 3 2 2 2 4 3 2 2" xfId="39790"/>
    <cellStyle name="Normal 5 2 2 3 2 2 2 4 3 3" xfId="39791"/>
    <cellStyle name="Normal 5 2 2 3 2 2 2 4 4" xfId="39792"/>
    <cellStyle name="Normal 5 2 2 3 2 2 2 5" xfId="39793"/>
    <cellStyle name="Normal 5 2 2 3 2 2 2 5 2" xfId="39794"/>
    <cellStyle name="Normal 5 2 2 3 2 2 2 6" xfId="39795"/>
    <cellStyle name="Normal 5 2 2 3 2 2 2 6 2" xfId="39796"/>
    <cellStyle name="Normal 5 2 2 3 2 2 2 6 2 2" xfId="39797"/>
    <cellStyle name="Normal 5 2 2 3 2 2 2 6 3" xfId="39798"/>
    <cellStyle name="Normal 5 2 2 3 2 2 2 7" xfId="39799"/>
    <cellStyle name="Normal 5 2 2 3 2 2 2 7 2" xfId="39800"/>
    <cellStyle name="Normal 5 2 2 3 2 2 2 8" xfId="39801"/>
    <cellStyle name="Normal 5 2 2 3 2 2 3" xfId="39802"/>
    <cellStyle name="Normal 5 2 2 3 2 2 3 2" xfId="39803"/>
    <cellStyle name="Normal 5 2 2 3 2 2 3 2 2" xfId="39804"/>
    <cellStyle name="Normal 5 2 2 3 2 2 3 2 2 2" xfId="39805"/>
    <cellStyle name="Normal 5 2 2 3 2 2 3 2 3" xfId="39806"/>
    <cellStyle name="Normal 5 2 2 3 2 2 3 2 3 2" xfId="39807"/>
    <cellStyle name="Normal 5 2 2 3 2 2 3 2 3 2 2" xfId="39808"/>
    <cellStyle name="Normal 5 2 2 3 2 2 3 2 3 3" xfId="39809"/>
    <cellStyle name="Normal 5 2 2 3 2 2 3 2 4" xfId="39810"/>
    <cellStyle name="Normal 5 2 2 3 2 2 3 3" xfId="39811"/>
    <cellStyle name="Normal 5 2 2 3 2 2 3 3 2" xfId="39812"/>
    <cellStyle name="Normal 5 2 2 3 2 2 3 4" xfId="39813"/>
    <cellStyle name="Normal 5 2 2 3 2 2 3 4 2" xfId="39814"/>
    <cellStyle name="Normal 5 2 2 3 2 2 3 4 2 2" xfId="39815"/>
    <cellStyle name="Normal 5 2 2 3 2 2 3 4 3" xfId="39816"/>
    <cellStyle name="Normal 5 2 2 3 2 2 3 5" xfId="39817"/>
    <cellStyle name="Normal 5 2 2 3 2 2 4" xfId="39818"/>
    <cellStyle name="Normal 5 2 2 3 2 2 4 2" xfId="39819"/>
    <cellStyle name="Normal 5 2 2 3 2 2 4 2 2" xfId="39820"/>
    <cellStyle name="Normal 5 2 2 3 2 2 4 3" xfId="39821"/>
    <cellStyle name="Normal 5 2 2 3 2 2 4 3 2" xfId="39822"/>
    <cellStyle name="Normal 5 2 2 3 2 2 4 3 2 2" xfId="39823"/>
    <cellStyle name="Normal 5 2 2 3 2 2 4 3 3" xfId="39824"/>
    <cellStyle name="Normal 5 2 2 3 2 2 4 4" xfId="39825"/>
    <cellStyle name="Normal 5 2 2 3 2 2 5" xfId="39826"/>
    <cellStyle name="Normal 5 2 2 3 2 2 5 2" xfId="39827"/>
    <cellStyle name="Normal 5 2 2 3 2 2 5 2 2" xfId="39828"/>
    <cellStyle name="Normal 5 2 2 3 2 2 5 3" xfId="39829"/>
    <cellStyle name="Normal 5 2 2 3 2 2 5 3 2" xfId="39830"/>
    <cellStyle name="Normal 5 2 2 3 2 2 5 3 2 2" xfId="39831"/>
    <cellStyle name="Normal 5 2 2 3 2 2 5 3 3" xfId="39832"/>
    <cellStyle name="Normal 5 2 2 3 2 2 5 4" xfId="39833"/>
    <cellStyle name="Normal 5 2 2 3 2 2 6" xfId="39834"/>
    <cellStyle name="Normal 5 2 2 3 2 2 6 2" xfId="39835"/>
    <cellStyle name="Normal 5 2 2 3 2 2 7" xfId="39836"/>
    <cellStyle name="Normal 5 2 2 3 2 2 7 2" xfId="39837"/>
    <cellStyle name="Normal 5 2 2 3 2 2 7 2 2" xfId="39838"/>
    <cellStyle name="Normal 5 2 2 3 2 2 7 3" xfId="39839"/>
    <cellStyle name="Normal 5 2 2 3 2 2 8" xfId="39840"/>
    <cellStyle name="Normal 5 2 2 3 2 2 8 2" xfId="39841"/>
    <cellStyle name="Normal 5 2 2 3 2 2 9" xfId="39842"/>
    <cellStyle name="Normal 5 2 2 3 2 3" xfId="39843"/>
    <cellStyle name="Normal 5 2 2 3 2 3 2" xfId="39844"/>
    <cellStyle name="Normal 5 2 2 3 2 3 2 2" xfId="39845"/>
    <cellStyle name="Normal 5 2 2 3 2 3 2 2 2" xfId="39846"/>
    <cellStyle name="Normal 5 2 2 3 2 3 2 2 2 2" xfId="39847"/>
    <cellStyle name="Normal 5 2 2 3 2 3 2 2 3" xfId="39848"/>
    <cellStyle name="Normal 5 2 2 3 2 3 2 2 3 2" xfId="39849"/>
    <cellStyle name="Normal 5 2 2 3 2 3 2 2 3 2 2" xfId="39850"/>
    <cellStyle name="Normal 5 2 2 3 2 3 2 2 3 3" xfId="39851"/>
    <cellStyle name="Normal 5 2 2 3 2 3 2 2 4" xfId="39852"/>
    <cellStyle name="Normal 5 2 2 3 2 3 2 3" xfId="39853"/>
    <cellStyle name="Normal 5 2 2 3 2 3 2 3 2" xfId="39854"/>
    <cellStyle name="Normal 5 2 2 3 2 3 2 4" xfId="39855"/>
    <cellStyle name="Normal 5 2 2 3 2 3 2 4 2" xfId="39856"/>
    <cellStyle name="Normal 5 2 2 3 2 3 2 4 2 2" xfId="39857"/>
    <cellStyle name="Normal 5 2 2 3 2 3 2 4 3" xfId="39858"/>
    <cellStyle name="Normal 5 2 2 3 2 3 2 5" xfId="39859"/>
    <cellStyle name="Normal 5 2 2 3 2 3 3" xfId="39860"/>
    <cellStyle name="Normal 5 2 2 3 2 3 3 2" xfId="39861"/>
    <cellStyle name="Normal 5 2 2 3 2 3 3 2 2" xfId="39862"/>
    <cellStyle name="Normal 5 2 2 3 2 3 3 3" xfId="39863"/>
    <cellStyle name="Normal 5 2 2 3 2 3 3 3 2" xfId="39864"/>
    <cellStyle name="Normal 5 2 2 3 2 3 3 3 2 2" xfId="39865"/>
    <cellStyle name="Normal 5 2 2 3 2 3 3 3 3" xfId="39866"/>
    <cellStyle name="Normal 5 2 2 3 2 3 3 4" xfId="39867"/>
    <cellStyle name="Normal 5 2 2 3 2 3 4" xfId="39868"/>
    <cellStyle name="Normal 5 2 2 3 2 3 4 2" xfId="39869"/>
    <cellStyle name="Normal 5 2 2 3 2 3 4 2 2" xfId="39870"/>
    <cellStyle name="Normal 5 2 2 3 2 3 4 3" xfId="39871"/>
    <cellStyle name="Normal 5 2 2 3 2 3 4 3 2" xfId="39872"/>
    <cellStyle name="Normal 5 2 2 3 2 3 4 3 2 2" xfId="39873"/>
    <cellStyle name="Normal 5 2 2 3 2 3 4 3 3" xfId="39874"/>
    <cellStyle name="Normal 5 2 2 3 2 3 4 4" xfId="39875"/>
    <cellStyle name="Normal 5 2 2 3 2 3 5" xfId="39876"/>
    <cellStyle name="Normal 5 2 2 3 2 3 5 2" xfId="39877"/>
    <cellStyle name="Normal 5 2 2 3 2 3 6" xfId="39878"/>
    <cellStyle name="Normal 5 2 2 3 2 3 6 2" xfId="39879"/>
    <cellStyle name="Normal 5 2 2 3 2 3 6 2 2" xfId="39880"/>
    <cellStyle name="Normal 5 2 2 3 2 3 6 3" xfId="39881"/>
    <cellStyle name="Normal 5 2 2 3 2 3 7" xfId="39882"/>
    <cellStyle name="Normal 5 2 2 3 2 3 7 2" xfId="39883"/>
    <cellStyle name="Normal 5 2 2 3 2 3 8" xfId="39884"/>
    <cellStyle name="Normal 5 2 2 3 2 4" xfId="39885"/>
    <cellStyle name="Normal 5 2 2 3 2 4 2" xfId="39886"/>
    <cellStyle name="Normal 5 2 2 3 2 4 2 2" xfId="39887"/>
    <cellStyle name="Normal 5 2 2 3 2 4 2 2 2" xfId="39888"/>
    <cellStyle name="Normal 5 2 2 3 2 4 2 3" xfId="39889"/>
    <cellStyle name="Normal 5 2 2 3 2 4 2 3 2" xfId="39890"/>
    <cellStyle name="Normal 5 2 2 3 2 4 2 3 2 2" xfId="39891"/>
    <cellStyle name="Normal 5 2 2 3 2 4 2 3 3" xfId="39892"/>
    <cellStyle name="Normal 5 2 2 3 2 4 2 4" xfId="39893"/>
    <cellStyle name="Normal 5 2 2 3 2 4 3" xfId="39894"/>
    <cellStyle name="Normal 5 2 2 3 2 4 3 2" xfId="39895"/>
    <cellStyle name="Normal 5 2 2 3 2 4 4" xfId="39896"/>
    <cellStyle name="Normal 5 2 2 3 2 4 4 2" xfId="39897"/>
    <cellStyle name="Normal 5 2 2 3 2 4 4 2 2" xfId="39898"/>
    <cellStyle name="Normal 5 2 2 3 2 4 4 3" xfId="39899"/>
    <cellStyle name="Normal 5 2 2 3 2 4 5" xfId="39900"/>
    <cellStyle name="Normal 5 2 2 3 2 5" xfId="39901"/>
    <cellStyle name="Normal 5 2 2 3 2 5 2" xfId="39902"/>
    <cellStyle name="Normal 5 2 2 3 2 5 2 2" xfId="39903"/>
    <cellStyle name="Normal 5 2 2 3 2 5 3" xfId="39904"/>
    <cellStyle name="Normal 5 2 2 3 2 5 3 2" xfId="39905"/>
    <cellStyle name="Normal 5 2 2 3 2 5 3 2 2" xfId="39906"/>
    <cellStyle name="Normal 5 2 2 3 2 5 3 3" xfId="39907"/>
    <cellStyle name="Normal 5 2 2 3 2 5 4" xfId="39908"/>
    <cellStyle name="Normal 5 2 2 3 2 6" xfId="39909"/>
    <cellStyle name="Normal 5 2 2 3 2 6 2" xfId="39910"/>
    <cellStyle name="Normal 5 2 2 3 2 6 2 2" xfId="39911"/>
    <cellStyle name="Normal 5 2 2 3 2 6 3" xfId="39912"/>
    <cellStyle name="Normal 5 2 2 3 2 6 3 2" xfId="39913"/>
    <cellStyle name="Normal 5 2 2 3 2 6 3 2 2" xfId="39914"/>
    <cellStyle name="Normal 5 2 2 3 2 6 3 3" xfId="39915"/>
    <cellStyle name="Normal 5 2 2 3 2 6 4" xfId="39916"/>
    <cellStyle name="Normal 5 2 2 3 2 7" xfId="39917"/>
    <cellStyle name="Normal 5 2 2 3 2 7 2" xfId="39918"/>
    <cellStyle name="Normal 5 2 2 3 2 8" xfId="39919"/>
    <cellStyle name="Normal 5 2 2 3 2 8 2" xfId="39920"/>
    <cellStyle name="Normal 5 2 2 3 2 8 2 2" xfId="39921"/>
    <cellStyle name="Normal 5 2 2 3 2 8 3" xfId="39922"/>
    <cellStyle name="Normal 5 2 2 3 2 9" xfId="39923"/>
    <cellStyle name="Normal 5 2 2 3 2 9 2" xfId="39924"/>
    <cellStyle name="Normal 5 2 2 3 3" xfId="39925"/>
    <cellStyle name="Normal 5 2 2 3 3 10" xfId="39926"/>
    <cellStyle name="Normal 5 2 2 3 3 11" xfId="39927"/>
    <cellStyle name="Normal 5 2 2 3 3 2" xfId="39928"/>
    <cellStyle name="Normal 5 2 2 3 3 2 10" xfId="39929"/>
    <cellStyle name="Normal 5 2 2 3 3 2 2" xfId="39930"/>
    <cellStyle name="Normal 5 2 2 3 3 2 2 2" xfId="39931"/>
    <cellStyle name="Normal 5 2 2 3 3 2 2 2 2" xfId="39932"/>
    <cellStyle name="Normal 5 2 2 3 3 2 2 2 2 2" xfId="39933"/>
    <cellStyle name="Normal 5 2 2 3 3 2 2 2 2 2 2" xfId="39934"/>
    <cellStyle name="Normal 5 2 2 3 3 2 2 2 2 3" xfId="39935"/>
    <cellStyle name="Normal 5 2 2 3 3 2 2 2 2 3 2" xfId="39936"/>
    <cellStyle name="Normal 5 2 2 3 3 2 2 2 2 3 2 2" xfId="39937"/>
    <cellStyle name="Normal 5 2 2 3 3 2 2 2 2 3 3" xfId="39938"/>
    <cellStyle name="Normal 5 2 2 3 3 2 2 2 2 4" xfId="39939"/>
    <cellStyle name="Normal 5 2 2 3 3 2 2 2 3" xfId="39940"/>
    <cellStyle name="Normal 5 2 2 3 3 2 2 2 3 2" xfId="39941"/>
    <cellStyle name="Normal 5 2 2 3 3 2 2 2 4" xfId="39942"/>
    <cellStyle name="Normal 5 2 2 3 3 2 2 2 4 2" xfId="39943"/>
    <cellStyle name="Normal 5 2 2 3 3 2 2 2 4 2 2" xfId="39944"/>
    <cellStyle name="Normal 5 2 2 3 3 2 2 2 4 3" xfId="39945"/>
    <cellStyle name="Normal 5 2 2 3 3 2 2 2 5" xfId="39946"/>
    <cellStyle name="Normal 5 2 2 3 3 2 2 3" xfId="39947"/>
    <cellStyle name="Normal 5 2 2 3 3 2 2 3 2" xfId="39948"/>
    <cellStyle name="Normal 5 2 2 3 3 2 2 3 2 2" xfId="39949"/>
    <cellStyle name="Normal 5 2 2 3 3 2 2 3 3" xfId="39950"/>
    <cellStyle name="Normal 5 2 2 3 3 2 2 3 3 2" xfId="39951"/>
    <cellStyle name="Normal 5 2 2 3 3 2 2 3 3 2 2" xfId="39952"/>
    <cellStyle name="Normal 5 2 2 3 3 2 2 3 3 3" xfId="39953"/>
    <cellStyle name="Normal 5 2 2 3 3 2 2 3 4" xfId="39954"/>
    <cellStyle name="Normal 5 2 2 3 3 2 2 4" xfId="39955"/>
    <cellStyle name="Normal 5 2 2 3 3 2 2 4 2" xfId="39956"/>
    <cellStyle name="Normal 5 2 2 3 3 2 2 4 2 2" xfId="39957"/>
    <cellStyle name="Normal 5 2 2 3 3 2 2 4 3" xfId="39958"/>
    <cellStyle name="Normal 5 2 2 3 3 2 2 4 3 2" xfId="39959"/>
    <cellStyle name="Normal 5 2 2 3 3 2 2 4 3 2 2" xfId="39960"/>
    <cellStyle name="Normal 5 2 2 3 3 2 2 4 3 3" xfId="39961"/>
    <cellStyle name="Normal 5 2 2 3 3 2 2 4 4" xfId="39962"/>
    <cellStyle name="Normal 5 2 2 3 3 2 2 5" xfId="39963"/>
    <cellStyle name="Normal 5 2 2 3 3 2 2 5 2" xfId="39964"/>
    <cellStyle name="Normal 5 2 2 3 3 2 2 6" xfId="39965"/>
    <cellStyle name="Normal 5 2 2 3 3 2 2 6 2" xfId="39966"/>
    <cellStyle name="Normal 5 2 2 3 3 2 2 6 2 2" xfId="39967"/>
    <cellStyle name="Normal 5 2 2 3 3 2 2 6 3" xfId="39968"/>
    <cellStyle name="Normal 5 2 2 3 3 2 2 7" xfId="39969"/>
    <cellStyle name="Normal 5 2 2 3 3 2 2 7 2" xfId="39970"/>
    <cellStyle name="Normal 5 2 2 3 3 2 2 8" xfId="39971"/>
    <cellStyle name="Normal 5 2 2 3 3 2 3" xfId="39972"/>
    <cellStyle name="Normal 5 2 2 3 3 2 3 2" xfId="39973"/>
    <cellStyle name="Normal 5 2 2 3 3 2 3 2 2" xfId="39974"/>
    <cellStyle name="Normal 5 2 2 3 3 2 3 2 2 2" xfId="39975"/>
    <cellStyle name="Normal 5 2 2 3 3 2 3 2 3" xfId="39976"/>
    <cellStyle name="Normal 5 2 2 3 3 2 3 2 3 2" xfId="39977"/>
    <cellStyle name="Normal 5 2 2 3 3 2 3 2 3 2 2" xfId="39978"/>
    <cellStyle name="Normal 5 2 2 3 3 2 3 2 3 3" xfId="39979"/>
    <cellStyle name="Normal 5 2 2 3 3 2 3 2 4" xfId="39980"/>
    <cellStyle name="Normal 5 2 2 3 3 2 3 3" xfId="39981"/>
    <cellStyle name="Normal 5 2 2 3 3 2 3 3 2" xfId="39982"/>
    <cellStyle name="Normal 5 2 2 3 3 2 3 4" xfId="39983"/>
    <cellStyle name="Normal 5 2 2 3 3 2 3 4 2" xfId="39984"/>
    <cellStyle name="Normal 5 2 2 3 3 2 3 4 2 2" xfId="39985"/>
    <cellStyle name="Normal 5 2 2 3 3 2 3 4 3" xfId="39986"/>
    <cellStyle name="Normal 5 2 2 3 3 2 3 5" xfId="39987"/>
    <cellStyle name="Normal 5 2 2 3 3 2 4" xfId="39988"/>
    <cellStyle name="Normal 5 2 2 3 3 2 4 2" xfId="39989"/>
    <cellStyle name="Normal 5 2 2 3 3 2 4 2 2" xfId="39990"/>
    <cellStyle name="Normal 5 2 2 3 3 2 4 3" xfId="39991"/>
    <cellStyle name="Normal 5 2 2 3 3 2 4 3 2" xfId="39992"/>
    <cellStyle name="Normal 5 2 2 3 3 2 4 3 2 2" xfId="39993"/>
    <cellStyle name="Normal 5 2 2 3 3 2 4 3 3" xfId="39994"/>
    <cellStyle name="Normal 5 2 2 3 3 2 4 4" xfId="39995"/>
    <cellStyle name="Normal 5 2 2 3 3 2 5" xfId="39996"/>
    <cellStyle name="Normal 5 2 2 3 3 2 5 2" xfId="39997"/>
    <cellStyle name="Normal 5 2 2 3 3 2 5 2 2" xfId="39998"/>
    <cellStyle name="Normal 5 2 2 3 3 2 5 3" xfId="39999"/>
    <cellStyle name="Normal 5 2 2 3 3 2 5 3 2" xfId="40000"/>
    <cellStyle name="Normal 5 2 2 3 3 2 5 3 2 2" xfId="40001"/>
    <cellStyle name="Normal 5 2 2 3 3 2 5 3 3" xfId="40002"/>
    <cellStyle name="Normal 5 2 2 3 3 2 5 4" xfId="40003"/>
    <cellStyle name="Normal 5 2 2 3 3 2 6" xfId="40004"/>
    <cellStyle name="Normal 5 2 2 3 3 2 6 2" xfId="40005"/>
    <cellStyle name="Normal 5 2 2 3 3 2 7" xfId="40006"/>
    <cellStyle name="Normal 5 2 2 3 3 2 7 2" xfId="40007"/>
    <cellStyle name="Normal 5 2 2 3 3 2 7 2 2" xfId="40008"/>
    <cellStyle name="Normal 5 2 2 3 3 2 7 3" xfId="40009"/>
    <cellStyle name="Normal 5 2 2 3 3 2 8" xfId="40010"/>
    <cellStyle name="Normal 5 2 2 3 3 2 8 2" xfId="40011"/>
    <cellStyle name="Normal 5 2 2 3 3 2 9" xfId="40012"/>
    <cellStyle name="Normal 5 2 2 3 3 3" xfId="40013"/>
    <cellStyle name="Normal 5 2 2 3 3 3 2" xfId="40014"/>
    <cellStyle name="Normal 5 2 2 3 3 3 2 2" xfId="40015"/>
    <cellStyle name="Normal 5 2 2 3 3 3 2 2 2" xfId="40016"/>
    <cellStyle name="Normal 5 2 2 3 3 3 2 2 2 2" xfId="40017"/>
    <cellStyle name="Normal 5 2 2 3 3 3 2 2 3" xfId="40018"/>
    <cellStyle name="Normal 5 2 2 3 3 3 2 2 3 2" xfId="40019"/>
    <cellStyle name="Normal 5 2 2 3 3 3 2 2 3 2 2" xfId="40020"/>
    <cellStyle name="Normal 5 2 2 3 3 3 2 2 3 3" xfId="40021"/>
    <cellStyle name="Normal 5 2 2 3 3 3 2 2 4" xfId="40022"/>
    <cellStyle name="Normal 5 2 2 3 3 3 2 3" xfId="40023"/>
    <cellStyle name="Normal 5 2 2 3 3 3 2 3 2" xfId="40024"/>
    <cellStyle name="Normal 5 2 2 3 3 3 2 4" xfId="40025"/>
    <cellStyle name="Normal 5 2 2 3 3 3 2 4 2" xfId="40026"/>
    <cellStyle name="Normal 5 2 2 3 3 3 2 4 2 2" xfId="40027"/>
    <cellStyle name="Normal 5 2 2 3 3 3 2 4 3" xfId="40028"/>
    <cellStyle name="Normal 5 2 2 3 3 3 2 5" xfId="40029"/>
    <cellStyle name="Normal 5 2 2 3 3 3 3" xfId="40030"/>
    <cellStyle name="Normal 5 2 2 3 3 3 3 2" xfId="40031"/>
    <cellStyle name="Normal 5 2 2 3 3 3 3 2 2" xfId="40032"/>
    <cellStyle name="Normal 5 2 2 3 3 3 3 3" xfId="40033"/>
    <cellStyle name="Normal 5 2 2 3 3 3 3 3 2" xfId="40034"/>
    <cellStyle name="Normal 5 2 2 3 3 3 3 3 2 2" xfId="40035"/>
    <cellStyle name="Normal 5 2 2 3 3 3 3 3 3" xfId="40036"/>
    <cellStyle name="Normal 5 2 2 3 3 3 3 4" xfId="40037"/>
    <cellStyle name="Normal 5 2 2 3 3 3 4" xfId="40038"/>
    <cellStyle name="Normal 5 2 2 3 3 3 4 2" xfId="40039"/>
    <cellStyle name="Normal 5 2 2 3 3 3 4 2 2" xfId="40040"/>
    <cellStyle name="Normal 5 2 2 3 3 3 4 3" xfId="40041"/>
    <cellStyle name="Normal 5 2 2 3 3 3 4 3 2" xfId="40042"/>
    <cellStyle name="Normal 5 2 2 3 3 3 4 3 2 2" xfId="40043"/>
    <cellStyle name="Normal 5 2 2 3 3 3 4 3 3" xfId="40044"/>
    <cellStyle name="Normal 5 2 2 3 3 3 4 4" xfId="40045"/>
    <cellStyle name="Normal 5 2 2 3 3 3 5" xfId="40046"/>
    <cellStyle name="Normal 5 2 2 3 3 3 5 2" xfId="40047"/>
    <cellStyle name="Normal 5 2 2 3 3 3 6" xfId="40048"/>
    <cellStyle name="Normal 5 2 2 3 3 3 6 2" xfId="40049"/>
    <cellStyle name="Normal 5 2 2 3 3 3 6 2 2" xfId="40050"/>
    <cellStyle name="Normal 5 2 2 3 3 3 6 3" xfId="40051"/>
    <cellStyle name="Normal 5 2 2 3 3 3 7" xfId="40052"/>
    <cellStyle name="Normal 5 2 2 3 3 3 7 2" xfId="40053"/>
    <cellStyle name="Normal 5 2 2 3 3 3 8" xfId="40054"/>
    <cellStyle name="Normal 5 2 2 3 3 4" xfId="40055"/>
    <cellStyle name="Normal 5 2 2 3 3 4 2" xfId="40056"/>
    <cellStyle name="Normal 5 2 2 3 3 4 2 2" xfId="40057"/>
    <cellStyle name="Normal 5 2 2 3 3 4 2 2 2" xfId="40058"/>
    <cellStyle name="Normal 5 2 2 3 3 4 2 3" xfId="40059"/>
    <cellStyle name="Normal 5 2 2 3 3 4 2 3 2" xfId="40060"/>
    <cellStyle name="Normal 5 2 2 3 3 4 2 3 2 2" xfId="40061"/>
    <cellStyle name="Normal 5 2 2 3 3 4 2 3 3" xfId="40062"/>
    <cellStyle name="Normal 5 2 2 3 3 4 2 4" xfId="40063"/>
    <cellStyle name="Normal 5 2 2 3 3 4 3" xfId="40064"/>
    <cellStyle name="Normal 5 2 2 3 3 4 3 2" xfId="40065"/>
    <cellStyle name="Normal 5 2 2 3 3 4 4" xfId="40066"/>
    <cellStyle name="Normal 5 2 2 3 3 4 4 2" xfId="40067"/>
    <cellStyle name="Normal 5 2 2 3 3 4 4 2 2" xfId="40068"/>
    <cellStyle name="Normal 5 2 2 3 3 4 4 3" xfId="40069"/>
    <cellStyle name="Normal 5 2 2 3 3 4 5" xfId="40070"/>
    <cellStyle name="Normal 5 2 2 3 3 5" xfId="40071"/>
    <cellStyle name="Normal 5 2 2 3 3 5 2" xfId="40072"/>
    <cellStyle name="Normal 5 2 2 3 3 5 2 2" xfId="40073"/>
    <cellStyle name="Normal 5 2 2 3 3 5 3" xfId="40074"/>
    <cellStyle name="Normal 5 2 2 3 3 5 3 2" xfId="40075"/>
    <cellStyle name="Normal 5 2 2 3 3 5 3 2 2" xfId="40076"/>
    <cellStyle name="Normal 5 2 2 3 3 5 3 3" xfId="40077"/>
    <cellStyle name="Normal 5 2 2 3 3 5 4" xfId="40078"/>
    <cellStyle name="Normal 5 2 2 3 3 6" xfId="40079"/>
    <cellStyle name="Normal 5 2 2 3 3 6 2" xfId="40080"/>
    <cellStyle name="Normal 5 2 2 3 3 6 2 2" xfId="40081"/>
    <cellStyle name="Normal 5 2 2 3 3 6 3" xfId="40082"/>
    <cellStyle name="Normal 5 2 2 3 3 6 3 2" xfId="40083"/>
    <cellStyle name="Normal 5 2 2 3 3 6 3 2 2" xfId="40084"/>
    <cellStyle name="Normal 5 2 2 3 3 6 3 3" xfId="40085"/>
    <cellStyle name="Normal 5 2 2 3 3 6 4" xfId="40086"/>
    <cellStyle name="Normal 5 2 2 3 3 7" xfId="40087"/>
    <cellStyle name="Normal 5 2 2 3 3 7 2" xfId="40088"/>
    <cellStyle name="Normal 5 2 2 3 3 8" xfId="40089"/>
    <cellStyle name="Normal 5 2 2 3 3 8 2" xfId="40090"/>
    <cellStyle name="Normal 5 2 2 3 3 8 2 2" xfId="40091"/>
    <cellStyle name="Normal 5 2 2 3 3 8 3" xfId="40092"/>
    <cellStyle name="Normal 5 2 2 3 3 9" xfId="40093"/>
    <cellStyle name="Normal 5 2 2 3 3 9 2" xfId="40094"/>
    <cellStyle name="Normal 5 2 2 3 4" xfId="40095"/>
    <cellStyle name="Normal 5 2 2 3 4 10" xfId="40096"/>
    <cellStyle name="Normal 5 2 2 3 4 11" xfId="40097"/>
    <cellStyle name="Normal 5 2 2 3 4 2" xfId="40098"/>
    <cellStyle name="Normal 5 2 2 3 4 2 2" xfId="40099"/>
    <cellStyle name="Normal 5 2 2 3 4 2 2 2" xfId="40100"/>
    <cellStyle name="Normal 5 2 2 3 4 2 2 2 2" xfId="40101"/>
    <cellStyle name="Normal 5 2 2 3 4 2 2 2 2 2" xfId="40102"/>
    <cellStyle name="Normal 5 2 2 3 4 2 2 2 2 2 2" xfId="40103"/>
    <cellStyle name="Normal 5 2 2 3 4 2 2 2 2 3" xfId="40104"/>
    <cellStyle name="Normal 5 2 2 3 4 2 2 2 2 3 2" xfId="40105"/>
    <cellStyle name="Normal 5 2 2 3 4 2 2 2 2 3 2 2" xfId="40106"/>
    <cellStyle name="Normal 5 2 2 3 4 2 2 2 2 3 3" xfId="40107"/>
    <cellStyle name="Normal 5 2 2 3 4 2 2 2 2 4" xfId="40108"/>
    <cellStyle name="Normal 5 2 2 3 4 2 2 2 3" xfId="40109"/>
    <cellStyle name="Normal 5 2 2 3 4 2 2 2 3 2" xfId="40110"/>
    <cellStyle name="Normal 5 2 2 3 4 2 2 2 4" xfId="40111"/>
    <cellStyle name="Normal 5 2 2 3 4 2 2 2 4 2" xfId="40112"/>
    <cellStyle name="Normal 5 2 2 3 4 2 2 2 4 2 2" xfId="40113"/>
    <cellStyle name="Normal 5 2 2 3 4 2 2 2 4 3" xfId="40114"/>
    <cellStyle name="Normal 5 2 2 3 4 2 2 2 5" xfId="40115"/>
    <cellStyle name="Normal 5 2 2 3 4 2 2 3" xfId="40116"/>
    <cellStyle name="Normal 5 2 2 3 4 2 2 3 2" xfId="40117"/>
    <cellStyle name="Normal 5 2 2 3 4 2 2 3 2 2" xfId="40118"/>
    <cellStyle name="Normal 5 2 2 3 4 2 2 3 3" xfId="40119"/>
    <cellStyle name="Normal 5 2 2 3 4 2 2 3 3 2" xfId="40120"/>
    <cellStyle name="Normal 5 2 2 3 4 2 2 3 3 2 2" xfId="40121"/>
    <cellStyle name="Normal 5 2 2 3 4 2 2 3 3 3" xfId="40122"/>
    <cellStyle name="Normal 5 2 2 3 4 2 2 3 4" xfId="40123"/>
    <cellStyle name="Normal 5 2 2 3 4 2 2 4" xfId="40124"/>
    <cellStyle name="Normal 5 2 2 3 4 2 2 4 2" xfId="40125"/>
    <cellStyle name="Normal 5 2 2 3 4 2 2 4 2 2" xfId="40126"/>
    <cellStyle name="Normal 5 2 2 3 4 2 2 4 3" xfId="40127"/>
    <cellStyle name="Normal 5 2 2 3 4 2 2 4 3 2" xfId="40128"/>
    <cellStyle name="Normal 5 2 2 3 4 2 2 4 3 2 2" xfId="40129"/>
    <cellStyle name="Normal 5 2 2 3 4 2 2 4 3 3" xfId="40130"/>
    <cellStyle name="Normal 5 2 2 3 4 2 2 4 4" xfId="40131"/>
    <cellStyle name="Normal 5 2 2 3 4 2 2 5" xfId="40132"/>
    <cellStyle name="Normal 5 2 2 3 4 2 2 5 2" xfId="40133"/>
    <cellStyle name="Normal 5 2 2 3 4 2 2 6" xfId="40134"/>
    <cellStyle name="Normal 5 2 2 3 4 2 2 6 2" xfId="40135"/>
    <cellStyle name="Normal 5 2 2 3 4 2 2 6 2 2" xfId="40136"/>
    <cellStyle name="Normal 5 2 2 3 4 2 2 6 3" xfId="40137"/>
    <cellStyle name="Normal 5 2 2 3 4 2 2 7" xfId="40138"/>
    <cellStyle name="Normal 5 2 2 3 4 2 2 7 2" xfId="40139"/>
    <cellStyle name="Normal 5 2 2 3 4 2 2 8" xfId="40140"/>
    <cellStyle name="Normal 5 2 2 3 4 2 3" xfId="40141"/>
    <cellStyle name="Normal 5 2 2 3 4 2 3 2" xfId="40142"/>
    <cellStyle name="Normal 5 2 2 3 4 2 3 2 2" xfId="40143"/>
    <cellStyle name="Normal 5 2 2 3 4 2 3 2 2 2" xfId="40144"/>
    <cellStyle name="Normal 5 2 2 3 4 2 3 2 3" xfId="40145"/>
    <cellStyle name="Normal 5 2 2 3 4 2 3 2 3 2" xfId="40146"/>
    <cellStyle name="Normal 5 2 2 3 4 2 3 2 3 2 2" xfId="40147"/>
    <cellStyle name="Normal 5 2 2 3 4 2 3 2 3 3" xfId="40148"/>
    <cellStyle name="Normal 5 2 2 3 4 2 3 2 4" xfId="40149"/>
    <cellStyle name="Normal 5 2 2 3 4 2 3 3" xfId="40150"/>
    <cellStyle name="Normal 5 2 2 3 4 2 3 3 2" xfId="40151"/>
    <cellStyle name="Normal 5 2 2 3 4 2 3 4" xfId="40152"/>
    <cellStyle name="Normal 5 2 2 3 4 2 3 4 2" xfId="40153"/>
    <cellStyle name="Normal 5 2 2 3 4 2 3 4 2 2" xfId="40154"/>
    <cellStyle name="Normal 5 2 2 3 4 2 3 4 3" xfId="40155"/>
    <cellStyle name="Normal 5 2 2 3 4 2 3 5" xfId="40156"/>
    <cellStyle name="Normal 5 2 2 3 4 2 4" xfId="40157"/>
    <cellStyle name="Normal 5 2 2 3 4 2 4 2" xfId="40158"/>
    <cellStyle name="Normal 5 2 2 3 4 2 4 2 2" xfId="40159"/>
    <cellStyle name="Normal 5 2 2 3 4 2 4 3" xfId="40160"/>
    <cellStyle name="Normal 5 2 2 3 4 2 4 3 2" xfId="40161"/>
    <cellStyle name="Normal 5 2 2 3 4 2 4 3 2 2" xfId="40162"/>
    <cellStyle name="Normal 5 2 2 3 4 2 4 3 3" xfId="40163"/>
    <cellStyle name="Normal 5 2 2 3 4 2 4 4" xfId="40164"/>
    <cellStyle name="Normal 5 2 2 3 4 2 5" xfId="40165"/>
    <cellStyle name="Normal 5 2 2 3 4 2 5 2" xfId="40166"/>
    <cellStyle name="Normal 5 2 2 3 4 2 5 2 2" xfId="40167"/>
    <cellStyle name="Normal 5 2 2 3 4 2 5 3" xfId="40168"/>
    <cellStyle name="Normal 5 2 2 3 4 2 5 3 2" xfId="40169"/>
    <cellStyle name="Normal 5 2 2 3 4 2 5 3 2 2" xfId="40170"/>
    <cellStyle name="Normal 5 2 2 3 4 2 5 3 3" xfId="40171"/>
    <cellStyle name="Normal 5 2 2 3 4 2 5 4" xfId="40172"/>
    <cellStyle name="Normal 5 2 2 3 4 2 6" xfId="40173"/>
    <cellStyle name="Normal 5 2 2 3 4 2 6 2" xfId="40174"/>
    <cellStyle name="Normal 5 2 2 3 4 2 7" xfId="40175"/>
    <cellStyle name="Normal 5 2 2 3 4 2 7 2" xfId="40176"/>
    <cellStyle name="Normal 5 2 2 3 4 2 7 2 2" xfId="40177"/>
    <cellStyle name="Normal 5 2 2 3 4 2 7 3" xfId="40178"/>
    <cellStyle name="Normal 5 2 2 3 4 2 8" xfId="40179"/>
    <cellStyle name="Normal 5 2 2 3 4 2 8 2" xfId="40180"/>
    <cellStyle name="Normal 5 2 2 3 4 2 9" xfId="40181"/>
    <cellStyle name="Normal 5 2 2 3 4 3" xfId="40182"/>
    <cellStyle name="Normal 5 2 2 3 4 3 2" xfId="40183"/>
    <cellStyle name="Normal 5 2 2 3 4 3 2 2" xfId="40184"/>
    <cellStyle name="Normal 5 2 2 3 4 3 2 2 2" xfId="40185"/>
    <cellStyle name="Normal 5 2 2 3 4 3 2 2 2 2" xfId="40186"/>
    <cellStyle name="Normal 5 2 2 3 4 3 2 2 3" xfId="40187"/>
    <cellStyle name="Normal 5 2 2 3 4 3 2 2 3 2" xfId="40188"/>
    <cellStyle name="Normal 5 2 2 3 4 3 2 2 3 2 2" xfId="40189"/>
    <cellStyle name="Normal 5 2 2 3 4 3 2 2 3 3" xfId="40190"/>
    <cellStyle name="Normal 5 2 2 3 4 3 2 2 4" xfId="40191"/>
    <cellStyle name="Normal 5 2 2 3 4 3 2 3" xfId="40192"/>
    <cellStyle name="Normal 5 2 2 3 4 3 2 3 2" xfId="40193"/>
    <cellStyle name="Normal 5 2 2 3 4 3 2 4" xfId="40194"/>
    <cellStyle name="Normal 5 2 2 3 4 3 2 4 2" xfId="40195"/>
    <cellStyle name="Normal 5 2 2 3 4 3 2 4 2 2" xfId="40196"/>
    <cellStyle name="Normal 5 2 2 3 4 3 2 4 3" xfId="40197"/>
    <cellStyle name="Normal 5 2 2 3 4 3 2 5" xfId="40198"/>
    <cellStyle name="Normal 5 2 2 3 4 3 3" xfId="40199"/>
    <cellStyle name="Normal 5 2 2 3 4 3 3 2" xfId="40200"/>
    <cellStyle name="Normal 5 2 2 3 4 3 3 2 2" xfId="40201"/>
    <cellStyle name="Normal 5 2 2 3 4 3 3 3" xfId="40202"/>
    <cellStyle name="Normal 5 2 2 3 4 3 3 3 2" xfId="40203"/>
    <cellStyle name="Normal 5 2 2 3 4 3 3 3 2 2" xfId="40204"/>
    <cellStyle name="Normal 5 2 2 3 4 3 3 3 3" xfId="40205"/>
    <cellStyle name="Normal 5 2 2 3 4 3 3 4" xfId="40206"/>
    <cellStyle name="Normal 5 2 2 3 4 3 4" xfId="40207"/>
    <cellStyle name="Normal 5 2 2 3 4 3 4 2" xfId="40208"/>
    <cellStyle name="Normal 5 2 2 3 4 3 4 2 2" xfId="40209"/>
    <cellStyle name="Normal 5 2 2 3 4 3 4 3" xfId="40210"/>
    <cellStyle name="Normal 5 2 2 3 4 3 4 3 2" xfId="40211"/>
    <cellStyle name="Normal 5 2 2 3 4 3 4 3 2 2" xfId="40212"/>
    <cellStyle name="Normal 5 2 2 3 4 3 4 3 3" xfId="40213"/>
    <cellStyle name="Normal 5 2 2 3 4 3 4 4" xfId="40214"/>
    <cellStyle name="Normal 5 2 2 3 4 3 5" xfId="40215"/>
    <cellStyle name="Normal 5 2 2 3 4 3 5 2" xfId="40216"/>
    <cellStyle name="Normal 5 2 2 3 4 3 6" xfId="40217"/>
    <cellStyle name="Normal 5 2 2 3 4 3 6 2" xfId="40218"/>
    <cellStyle name="Normal 5 2 2 3 4 3 6 2 2" xfId="40219"/>
    <cellStyle name="Normal 5 2 2 3 4 3 6 3" xfId="40220"/>
    <cellStyle name="Normal 5 2 2 3 4 3 7" xfId="40221"/>
    <cellStyle name="Normal 5 2 2 3 4 3 7 2" xfId="40222"/>
    <cellStyle name="Normal 5 2 2 3 4 3 8" xfId="40223"/>
    <cellStyle name="Normal 5 2 2 3 4 4" xfId="40224"/>
    <cellStyle name="Normal 5 2 2 3 4 4 2" xfId="40225"/>
    <cellStyle name="Normal 5 2 2 3 4 4 2 2" xfId="40226"/>
    <cellStyle name="Normal 5 2 2 3 4 4 2 2 2" xfId="40227"/>
    <cellStyle name="Normal 5 2 2 3 4 4 2 3" xfId="40228"/>
    <cellStyle name="Normal 5 2 2 3 4 4 2 3 2" xfId="40229"/>
    <cellStyle name="Normal 5 2 2 3 4 4 2 3 2 2" xfId="40230"/>
    <cellStyle name="Normal 5 2 2 3 4 4 2 3 3" xfId="40231"/>
    <cellStyle name="Normal 5 2 2 3 4 4 2 4" xfId="40232"/>
    <cellStyle name="Normal 5 2 2 3 4 4 3" xfId="40233"/>
    <cellStyle name="Normal 5 2 2 3 4 4 3 2" xfId="40234"/>
    <cellStyle name="Normal 5 2 2 3 4 4 4" xfId="40235"/>
    <cellStyle name="Normal 5 2 2 3 4 4 4 2" xfId="40236"/>
    <cellStyle name="Normal 5 2 2 3 4 4 4 2 2" xfId="40237"/>
    <cellStyle name="Normal 5 2 2 3 4 4 4 3" xfId="40238"/>
    <cellStyle name="Normal 5 2 2 3 4 4 5" xfId="40239"/>
    <cellStyle name="Normal 5 2 2 3 4 5" xfId="40240"/>
    <cellStyle name="Normal 5 2 2 3 4 5 2" xfId="40241"/>
    <cellStyle name="Normal 5 2 2 3 4 5 2 2" xfId="40242"/>
    <cellStyle name="Normal 5 2 2 3 4 5 3" xfId="40243"/>
    <cellStyle name="Normal 5 2 2 3 4 5 3 2" xfId="40244"/>
    <cellStyle name="Normal 5 2 2 3 4 5 3 2 2" xfId="40245"/>
    <cellStyle name="Normal 5 2 2 3 4 5 3 3" xfId="40246"/>
    <cellStyle name="Normal 5 2 2 3 4 5 4" xfId="40247"/>
    <cellStyle name="Normal 5 2 2 3 4 6" xfId="40248"/>
    <cellStyle name="Normal 5 2 2 3 4 6 2" xfId="40249"/>
    <cellStyle name="Normal 5 2 2 3 4 6 2 2" xfId="40250"/>
    <cellStyle name="Normal 5 2 2 3 4 6 3" xfId="40251"/>
    <cellStyle name="Normal 5 2 2 3 4 6 3 2" xfId="40252"/>
    <cellStyle name="Normal 5 2 2 3 4 6 3 2 2" xfId="40253"/>
    <cellStyle name="Normal 5 2 2 3 4 6 3 3" xfId="40254"/>
    <cellStyle name="Normal 5 2 2 3 4 6 4" xfId="40255"/>
    <cellStyle name="Normal 5 2 2 3 4 7" xfId="40256"/>
    <cellStyle name="Normal 5 2 2 3 4 7 2" xfId="40257"/>
    <cellStyle name="Normal 5 2 2 3 4 8" xfId="40258"/>
    <cellStyle name="Normal 5 2 2 3 4 8 2" xfId="40259"/>
    <cellStyle name="Normal 5 2 2 3 4 8 2 2" xfId="40260"/>
    <cellStyle name="Normal 5 2 2 3 4 8 3" xfId="40261"/>
    <cellStyle name="Normal 5 2 2 3 4 9" xfId="40262"/>
    <cellStyle name="Normal 5 2 2 3 4 9 2" xfId="40263"/>
    <cellStyle name="Normal 5 2 2 3 5" xfId="40264"/>
    <cellStyle name="Normal 5 2 2 3 5 2" xfId="40265"/>
    <cellStyle name="Normal 5 2 2 3 5 2 2" xfId="40266"/>
    <cellStyle name="Normal 5 2 2 3 5 2 2 2" xfId="40267"/>
    <cellStyle name="Normal 5 2 2 3 5 2 2 2 2" xfId="40268"/>
    <cellStyle name="Normal 5 2 2 3 5 2 2 2 2 2" xfId="40269"/>
    <cellStyle name="Normal 5 2 2 3 5 2 2 2 3" xfId="40270"/>
    <cellStyle name="Normal 5 2 2 3 5 2 2 2 3 2" xfId="40271"/>
    <cellStyle name="Normal 5 2 2 3 5 2 2 2 3 2 2" xfId="40272"/>
    <cellStyle name="Normal 5 2 2 3 5 2 2 2 3 3" xfId="40273"/>
    <cellStyle name="Normal 5 2 2 3 5 2 2 2 4" xfId="40274"/>
    <cellStyle name="Normal 5 2 2 3 5 2 2 3" xfId="40275"/>
    <cellStyle name="Normal 5 2 2 3 5 2 2 3 2" xfId="40276"/>
    <cellStyle name="Normal 5 2 2 3 5 2 2 4" xfId="40277"/>
    <cellStyle name="Normal 5 2 2 3 5 2 2 4 2" xfId="40278"/>
    <cellStyle name="Normal 5 2 2 3 5 2 2 4 2 2" xfId="40279"/>
    <cellStyle name="Normal 5 2 2 3 5 2 2 4 3" xfId="40280"/>
    <cellStyle name="Normal 5 2 2 3 5 2 2 5" xfId="40281"/>
    <cellStyle name="Normal 5 2 2 3 5 2 3" xfId="40282"/>
    <cellStyle name="Normal 5 2 2 3 5 2 3 2" xfId="40283"/>
    <cellStyle name="Normal 5 2 2 3 5 2 3 2 2" xfId="40284"/>
    <cellStyle name="Normal 5 2 2 3 5 2 3 3" xfId="40285"/>
    <cellStyle name="Normal 5 2 2 3 5 2 3 3 2" xfId="40286"/>
    <cellStyle name="Normal 5 2 2 3 5 2 3 3 2 2" xfId="40287"/>
    <cellStyle name="Normal 5 2 2 3 5 2 3 3 3" xfId="40288"/>
    <cellStyle name="Normal 5 2 2 3 5 2 3 4" xfId="40289"/>
    <cellStyle name="Normal 5 2 2 3 5 2 4" xfId="40290"/>
    <cellStyle name="Normal 5 2 2 3 5 2 4 2" xfId="40291"/>
    <cellStyle name="Normal 5 2 2 3 5 2 4 2 2" xfId="40292"/>
    <cellStyle name="Normal 5 2 2 3 5 2 4 3" xfId="40293"/>
    <cellStyle name="Normal 5 2 2 3 5 2 4 3 2" xfId="40294"/>
    <cellStyle name="Normal 5 2 2 3 5 2 4 3 2 2" xfId="40295"/>
    <cellStyle name="Normal 5 2 2 3 5 2 4 3 3" xfId="40296"/>
    <cellStyle name="Normal 5 2 2 3 5 2 4 4" xfId="40297"/>
    <cellStyle name="Normal 5 2 2 3 5 2 5" xfId="40298"/>
    <cellStyle name="Normal 5 2 2 3 5 2 5 2" xfId="40299"/>
    <cellStyle name="Normal 5 2 2 3 5 2 6" xfId="40300"/>
    <cellStyle name="Normal 5 2 2 3 5 2 6 2" xfId="40301"/>
    <cellStyle name="Normal 5 2 2 3 5 2 6 2 2" xfId="40302"/>
    <cellStyle name="Normal 5 2 2 3 5 2 6 3" xfId="40303"/>
    <cellStyle name="Normal 5 2 2 3 5 2 7" xfId="40304"/>
    <cellStyle name="Normal 5 2 2 3 5 2 7 2" xfId="40305"/>
    <cellStyle name="Normal 5 2 2 3 5 2 8" xfId="40306"/>
    <cellStyle name="Normal 5 2 2 3 5 3" xfId="40307"/>
    <cellStyle name="Normal 5 2 2 3 5 3 2" xfId="40308"/>
    <cellStyle name="Normal 5 2 2 3 5 3 2 2" xfId="40309"/>
    <cellStyle name="Normal 5 2 2 3 5 3 2 2 2" xfId="40310"/>
    <cellStyle name="Normal 5 2 2 3 5 3 2 3" xfId="40311"/>
    <cellStyle name="Normal 5 2 2 3 5 3 2 3 2" xfId="40312"/>
    <cellStyle name="Normal 5 2 2 3 5 3 2 3 2 2" xfId="40313"/>
    <cellStyle name="Normal 5 2 2 3 5 3 2 3 3" xfId="40314"/>
    <cellStyle name="Normal 5 2 2 3 5 3 2 4" xfId="40315"/>
    <cellStyle name="Normal 5 2 2 3 5 3 3" xfId="40316"/>
    <cellStyle name="Normal 5 2 2 3 5 3 3 2" xfId="40317"/>
    <cellStyle name="Normal 5 2 2 3 5 3 4" xfId="40318"/>
    <cellStyle name="Normal 5 2 2 3 5 3 4 2" xfId="40319"/>
    <cellStyle name="Normal 5 2 2 3 5 3 4 2 2" xfId="40320"/>
    <cellStyle name="Normal 5 2 2 3 5 3 4 3" xfId="40321"/>
    <cellStyle name="Normal 5 2 2 3 5 3 5" xfId="40322"/>
    <cellStyle name="Normal 5 2 2 3 5 4" xfId="40323"/>
    <cellStyle name="Normal 5 2 2 3 5 4 2" xfId="40324"/>
    <cellStyle name="Normal 5 2 2 3 5 4 2 2" xfId="40325"/>
    <cellStyle name="Normal 5 2 2 3 5 4 3" xfId="40326"/>
    <cellStyle name="Normal 5 2 2 3 5 4 3 2" xfId="40327"/>
    <cellStyle name="Normal 5 2 2 3 5 4 3 2 2" xfId="40328"/>
    <cellStyle name="Normal 5 2 2 3 5 4 3 3" xfId="40329"/>
    <cellStyle name="Normal 5 2 2 3 5 4 4" xfId="40330"/>
    <cellStyle name="Normal 5 2 2 3 5 5" xfId="40331"/>
    <cellStyle name="Normal 5 2 2 3 5 5 2" xfId="40332"/>
    <cellStyle name="Normal 5 2 2 3 5 5 2 2" xfId="40333"/>
    <cellStyle name="Normal 5 2 2 3 5 5 3" xfId="40334"/>
    <cellStyle name="Normal 5 2 2 3 5 5 3 2" xfId="40335"/>
    <cellStyle name="Normal 5 2 2 3 5 5 3 2 2" xfId="40336"/>
    <cellStyle name="Normal 5 2 2 3 5 5 3 3" xfId="40337"/>
    <cellStyle name="Normal 5 2 2 3 5 5 4" xfId="40338"/>
    <cellStyle name="Normal 5 2 2 3 5 6" xfId="40339"/>
    <cellStyle name="Normal 5 2 2 3 5 6 2" xfId="40340"/>
    <cellStyle name="Normal 5 2 2 3 5 7" xfId="40341"/>
    <cellStyle name="Normal 5 2 2 3 5 7 2" xfId="40342"/>
    <cellStyle name="Normal 5 2 2 3 5 7 2 2" xfId="40343"/>
    <cellStyle name="Normal 5 2 2 3 5 7 3" xfId="40344"/>
    <cellStyle name="Normal 5 2 2 3 5 8" xfId="40345"/>
    <cellStyle name="Normal 5 2 2 3 5 8 2" xfId="40346"/>
    <cellStyle name="Normal 5 2 2 3 5 9" xfId="40347"/>
    <cellStyle name="Normal 5 2 2 3 6" xfId="40348"/>
    <cellStyle name="Normal 5 2 2 3 6 2" xfId="40349"/>
    <cellStyle name="Normal 5 2 2 3 6 2 2" xfId="40350"/>
    <cellStyle name="Normal 5 2 2 3 6 2 2 2" xfId="40351"/>
    <cellStyle name="Normal 5 2 2 3 6 2 2 2 2" xfId="40352"/>
    <cellStyle name="Normal 5 2 2 3 6 2 2 3" xfId="40353"/>
    <cellStyle name="Normal 5 2 2 3 6 2 2 3 2" xfId="40354"/>
    <cellStyle name="Normal 5 2 2 3 6 2 2 3 2 2" xfId="40355"/>
    <cellStyle name="Normal 5 2 2 3 6 2 2 3 3" xfId="40356"/>
    <cellStyle name="Normal 5 2 2 3 6 2 2 4" xfId="40357"/>
    <cellStyle name="Normal 5 2 2 3 6 2 3" xfId="40358"/>
    <cellStyle name="Normal 5 2 2 3 6 2 3 2" xfId="40359"/>
    <cellStyle name="Normal 5 2 2 3 6 2 4" xfId="40360"/>
    <cellStyle name="Normal 5 2 2 3 6 2 4 2" xfId="40361"/>
    <cellStyle name="Normal 5 2 2 3 6 2 4 2 2" xfId="40362"/>
    <cellStyle name="Normal 5 2 2 3 6 2 4 3" xfId="40363"/>
    <cellStyle name="Normal 5 2 2 3 6 2 5" xfId="40364"/>
    <cellStyle name="Normal 5 2 2 3 6 3" xfId="40365"/>
    <cellStyle name="Normal 5 2 2 3 6 3 2" xfId="40366"/>
    <cellStyle name="Normal 5 2 2 3 6 3 2 2" xfId="40367"/>
    <cellStyle name="Normal 5 2 2 3 6 3 3" xfId="40368"/>
    <cellStyle name="Normal 5 2 2 3 6 3 3 2" xfId="40369"/>
    <cellStyle name="Normal 5 2 2 3 6 3 3 2 2" xfId="40370"/>
    <cellStyle name="Normal 5 2 2 3 6 3 3 3" xfId="40371"/>
    <cellStyle name="Normal 5 2 2 3 6 3 4" xfId="40372"/>
    <cellStyle name="Normal 5 2 2 3 6 4" xfId="40373"/>
    <cellStyle name="Normal 5 2 2 3 6 4 2" xfId="40374"/>
    <cellStyle name="Normal 5 2 2 3 6 4 2 2" xfId="40375"/>
    <cellStyle name="Normal 5 2 2 3 6 4 3" xfId="40376"/>
    <cellStyle name="Normal 5 2 2 3 6 4 3 2" xfId="40377"/>
    <cellStyle name="Normal 5 2 2 3 6 4 3 2 2" xfId="40378"/>
    <cellStyle name="Normal 5 2 2 3 6 4 3 3" xfId="40379"/>
    <cellStyle name="Normal 5 2 2 3 6 4 4" xfId="40380"/>
    <cellStyle name="Normal 5 2 2 3 6 5" xfId="40381"/>
    <cellStyle name="Normal 5 2 2 3 6 5 2" xfId="40382"/>
    <cellStyle name="Normal 5 2 2 3 6 6" xfId="40383"/>
    <cellStyle name="Normal 5 2 2 3 6 6 2" xfId="40384"/>
    <cellStyle name="Normal 5 2 2 3 6 6 2 2" xfId="40385"/>
    <cellStyle name="Normal 5 2 2 3 6 6 3" xfId="40386"/>
    <cellStyle name="Normal 5 2 2 3 6 7" xfId="40387"/>
    <cellStyle name="Normal 5 2 2 3 6 7 2" xfId="40388"/>
    <cellStyle name="Normal 5 2 2 3 6 8" xfId="40389"/>
    <cellStyle name="Normal 5 2 2 3 7" xfId="40390"/>
    <cellStyle name="Normal 5 2 2 3 7 2" xfId="40391"/>
    <cellStyle name="Normal 5 2 2 3 7 2 2" xfId="40392"/>
    <cellStyle name="Normal 5 2 2 3 7 2 2 2" xfId="40393"/>
    <cellStyle name="Normal 5 2 2 3 7 2 2 2 2" xfId="40394"/>
    <cellStyle name="Normal 5 2 2 3 7 2 2 3" xfId="40395"/>
    <cellStyle name="Normal 5 2 2 3 7 2 2 3 2" xfId="40396"/>
    <cellStyle name="Normal 5 2 2 3 7 2 2 3 2 2" xfId="40397"/>
    <cellStyle name="Normal 5 2 2 3 7 2 2 3 3" xfId="40398"/>
    <cellStyle name="Normal 5 2 2 3 7 2 2 4" xfId="40399"/>
    <cellStyle name="Normal 5 2 2 3 7 2 3" xfId="40400"/>
    <cellStyle name="Normal 5 2 2 3 7 2 3 2" xfId="40401"/>
    <cellStyle name="Normal 5 2 2 3 7 2 4" xfId="40402"/>
    <cellStyle name="Normal 5 2 2 3 7 2 4 2" xfId="40403"/>
    <cellStyle name="Normal 5 2 2 3 7 2 4 2 2" xfId="40404"/>
    <cellStyle name="Normal 5 2 2 3 7 2 4 3" xfId="40405"/>
    <cellStyle name="Normal 5 2 2 3 7 2 5" xfId="40406"/>
    <cellStyle name="Normal 5 2 2 3 7 3" xfId="40407"/>
    <cellStyle name="Normal 5 2 2 3 7 3 2" xfId="40408"/>
    <cellStyle name="Normal 5 2 2 3 7 3 2 2" xfId="40409"/>
    <cellStyle name="Normal 5 2 2 3 7 3 3" xfId="40410"/>
    <cellStyle name="Normal 5 2 2 3 7 3 3 2" xfId="40411"/>
    <cellStyle name="Normal 5 2 2 3 7 3 3 2 2" xfId="40412"/>
    <cellStyle name="Normal 5 2 2 3 7 3 3 3" xfId="40413"/>
    <cellStyle name="Normal 5 2 2 3 7 3 4" xfId="40414"/>
    <cellStyle name="Normal 5 2 2 3 7 4" xfId="40415"/>
    <cellStyle name="Normal 5 2 2 3 7 4 2" xfId="40416"/>
    <cellStyle name="Normal 5 2 2 3 7 5" xfId="40417"/>
    <cellStyle name="Normal 5 2 2 3 7 5 2" xfId="40418"/>
    <cellStyle name="Normal 5 2 2 3 7 5 2 2" xfId="40419"/>
    <cellStyle name="Normal 5 2 2 3 7 5 3" xfId="40420"/>
    <cellStyle name="Normal 5 2 2 3 7 6" xfId="40421"/>
    <cellStyle name="Normal 5 2 2 3 8" xfId="40422"/>
    <cellStyle name="Normal 5 2 2 3 8 2" xfId="40423"/>
    <cellStyle name="Normal 5 2 2 3 8 2 2" xfId="40424"/>
    <cellStyle name="Normal 5 2 2 3 8 2 2 2" xfId="40425"/>
    <cellStyle name="Normal 5 2 2 3 8 2 2 2 2" xfId="40426"/>
    <cellStyle name="Normal 5 2 2 3 8 2 2 3" xfId="40427"/>
    <cellStyle name="Normal 5 2 2 3 8 2 2 3 2" xfId="40428"/>
    <cellStyle name="Normal 5 2 2 3 8 2 2 3 2 2" xfId="40429"/>
    <cellStyle name="Normal 5 2 2 3 8 2 2 3 3" xfId="40430"/>
    <cellStyle name="Normal 5 2 2 3 8 2 2 4" xfId="40431"/>
    <cellStyle name="Normal 5 2 2 3 8 2 3" xfId="40432"/>
    <cellStyle name="Normal 5 2 2 3 8 2 3 2" xfId="40433"/>
    <cellStyle name="Normal 5 2 2 3 8 2 4" xfId="40434"/>
    <cellStyle name="Normal 5 2 2 3 8 2 4 2" xfId="40435"/>
    <cellStyle name="Normal 5 2 2 3 8 2 4 2 2" xfId="40436"/>
    <cellStyle name="Normal 5 2 2 3 8 2 4 3" xfId="40437"/>
    <cellStyle name="Normal 5 2 2 3 8 2 5" xfId="40438"/>
    <cellStyle name="Normal 5 2 2 3 8 3" xfId="40439"/>
    <cellStyle name="Normal 5 2 2 3 8 3 2" xfId="40440"/>
    <cellStyle name="Normal 5 2 2 3 8 3 2 2" xfId="40441"/>
    <cellStyle name="Normal 5 2 2 3 8 3 3" xfId="40442"/>
    <cellStyle name="Normal 5 2 2 3 8 3 3 2" xfId="40443"/>
    <cellStyle name="Normal 5 2 2 3 8 3 3 2 2" xfId="40444"/>
    <cellStyle name="Normal 5 2 2 3 8 3 3 3" xfId="40445"/>
    <cellStyle name="Normal 5 2 2 3 8 3 4" xfId="40446"/>
    <cellStyle name="Normal 5 2 2 3 8 4" xfId="40447"/>
    <cellStyle name="Normal 5 2 2 3 8 4 2" xfId="40448"/>
    <cellStyle name="Normal 5 2 2 3 8 5" xfId="40449"/>
    <cellStyle name="Normal 5 2 2 3 8 5 2" xfId="40450"/>
    <cellStyle name="Normal 5 2 2 3 8 5 2 2" xfId="40451"/>
    <cellStyle name="Normal 5 2 2 3 8 5 3" xfId="40452"/>
    <cellStyle name="Normal 5 2 2 3 8 6" xfId="40453"/>
    <cellStyle name="Normal 5 2 2 3 9" xfId="40454"/>
    <cellStyle name="Normal 5 2 2 3 9 2" xfId="40455"/>
    <cellStyle name="Normal 5 2 2 3 9 2 2" xfId="40456"/>
    <cellStyle name="Normal 5 2 2 3 9 2 2 2" xfId="40457"/>
    <cellStyle name="Normal 5 2 2 3 9 2 3" xfId="40458"/>
    <cellStyle name="Normal 5 2 2 3 9 2 3 2" xfId="40459"/>
    <cellStyle name="Normal 5 2 2 3 9 2 3 2 2" xfId="40460"/>
    <cellStyle name="Normal 5 2 2 3 9 2 3 3" xfId="40461"/>
    <cellStyle name="Normal 5 2 2 3 9 2 4" xfId="40462"/>
    <cellStyle name="Normal 5 2 2 3 9 3" xfId="40463"/>
    <cellStyle name="Normal 5 2 2 3 9 3 2" xfId="40464"/>
    <cellStyle name="Normal 5 2 2 3 9 4" xfId="40465"/>
    <cellStyle name="Normal 5 2 2 3 9 4 2" xfId="40466"/>
    <cellStyle name="Normal 5 2 2 3 9 4 2 2" xfId="40467"/>
    <cellStyle name="Normal 5 2 2 3 9 4 3" xfId="40468"/>
    <cellStyle name="Normal 5 2 2 3 9 5" xfId="40469"/>
    <cellStyle name="Normal 5 2 2 3_T-straight with PEDs adjustor" xfId="40470"/>
    <cellStyle name="Normal 5 2 2 4" xfId="1354"/>
    <cellStyle name="Normal 5 2 2 4 10" xfId="40471"/>
    <cellStyle name="Normal 5 2 2 4 11" xfId="40472"/>
    <cellStyle name="Normal 5 2 2 4 2" xfId="40473"/>
    <cellStyle name="Normal 5 2 2 4 2 10" xfId="40474"/>
    <cellStyle name="Normal 5 2 2 4 2 2" xfId="40475"/>
    <cellStyle name="Normal 5 2 2 4 2 2 2" xfId="40476"/>
    <cellStyle name="Normal 5 2 2 4 2 2 2 2" xfId="40477"/>
    <cellStyle name="Normal 5 2 2 4 2 2 2 2 2" xfId="40478"/>
    <cellStyle name="Normal 5 2 2 4 2 2 2 2 2 2" xfId="40479"/>
    <cellStyle name="Normal 5 2 2 4 2 2 2 2 3" xfId="40480"/>
    <cellStyle name="Normal 5 2 2 4 2 2 2 2 3 2" xfId="40481"/>
    <cellStyle name="Normal 5 2 2 4 2 2 2 2 3 2 2" xfId="40482"/>
    <cellStyle name="Normal 5 2 2 4 2 2 2 2 3 3" xfId="40483"/>
    <cellStyle name="Normal 5 2 2 4 2 2 2 2 4" xfId="40484"/>
    <cellStyle name="Normal 5 2 2 4 2 2 2 3" xfId="40485"/>
    <cellStyle name="Normal 5 2 2 4 2 2 2 3 2" xfId="40486"/>
    <cellStyle name="Normal 5 2 2 4 2 2 2 4" xfId="40487"/>
    <cellStyle name="Normal 5 2 2 4 2 2 2 4 2" xfId="40488"/>
    <cellStyle name="Normal 5 2 2 4 2 2 2 4 2 2" xfId="40489"/>
    <cellStyle name="Normal 5 2 2 4 2 2 2 4 3" xfId="40490"/>
    <cellStyle name="Normal 5 2 2 4 2 2 2 5" xfId="40491"/>
    <cellStyle name="Normal 5 2 2 4 2 2 3" xfId="40492"/>
    <cellStyle name="Normal 5 2 2 4 2 2 3 2" xfId="40493"/>
    <cellStyle name="Normal 5 2 2 4 2 2 3 2 2" xfId="40494"/>
    <cellStyle name="Normal 5 2 2 4 2 2 3 3" xfId="40495"/>
    <cellStyle name="Normal 5 2 2 4 2 2 3 3 2" xfId="40496"/>
    <cellStyle name="Normal 5 2 2 4 2 2 3 3 2 2" xfId="40497"/>
    <cellStyle name="Normal 5 2 2 4 2 2 3 3 3" xfId="40498"/>
    <cellStyle name="Normal 5 2 2 4 2 2 3 4" xfId="40499"/>
    <cellStyle name="Normal 5 2 2 4 2 2 4" xfId="40500"/>
    <cellStyle name="Normal 5 2 2 4 2 2 4 2" xfId="40501"/>
    <cellStyle name="Normal 5 2 2 4 2 2 4 2 2" xfId="40502"/>
    <cellStyle name="Normal 5 2 2 4 2 2 4 3" xfId="40503"/>
    <cellStyle name="Normal 5 2 2 4 2 2 4 3 2" xfId="40504"/>
    <cellStyle name="Normal 5 2 2 4 2 2 4 3 2 2" xfId="40505"/>
    <cellStyle name="Normal 5 2 2 4 2 2 4 3 3" xfId="40506"/>
    <cellStyle name="Normal 5 2 2 4 2 2 4 4" xfId="40507"/>
    <cellStyle name="Normal 5 2 2 4 2 2 5" xfId="40508"/>
    <cellStyle name="Normal 5 2 2 4 2 2 5 2" xfId="40509"/>
    <cellStyle name="Normal 5 2 2 4 2 2 6" xfId="40510"/>
    <cellStyle name="Normal 5 2 2 4 2 2 6 2" xfId="40511"/>
    <cellStyle name="Normal 5 2 2 4 2 2 6 2 2" xfId="40512"/>
    <cellStyle name="Normal 5 2 2 4 2 2 6 3" xfId="40513"/>
    <cellStyle name="Normal 5 2 2 4 2 2 7" xfId="40514"/>
    <cellStyle name="Normal 5 2 2 4 2 2 7 2" xfId="40515"/>
    <cellStyle name="Normal 5 2 2 4 2 2 8" xfId="40516"/>
    <cellStyle name="Normal 5 2 2 4 2 3" xfId="40517"/>
    <cellStyle name="Normal 5 2 2 4 2 3 2" xfId="40518"/>
    <cellStyle name="Normal 5 2 2 4 2 3 2 2" xfId="40519"/>
    <cellStyle name="Normal 5 2 2 4 2 3 2 2 2" xfId="40520"/>
    <cellStyle name="Normal 5 2 2 4 2 3 2 3" xfId="40521"/>
    <cellStyle name="Normal 5 2 2 4 2 3 2 3 2" xfId="40522"/>
    <cellStyle name="Normal 5 2 2 4 2 3 2 3 2 2" xfId="40523"/>
    <cellStyle name="Normal 5 2 2 4 2 3 2 3 3" xfId="40524"/>
    <cellStyle name="Normal 5 2 2 4 2 3 2 4" xfId="40525"/>
    <cellStyle name="Normal 5 2 2 4 2 3 3" xfId="40526"/>
    <cellStyle name="Normal 5 2 2 4 2 3 3 2" xfId="40527"/>
    <cellStyle name="Normal 5 2 2 4 2 3 4" xfId="40528"/>
    <cellStyle name="Normal 5 2 2 4 2 3 4 2" xfId="40529"/>
    <cellStyle name="Normal 5 2 2 4 2 3 4 2 2" xfId="40530"/>
    <cellStyle name="Normal 5 2 2 4 2 3 4 3" xfId="40531"/>
    <cellStyle name="Normal 5 2 2 4 2 3 5" xfId="40532"/>
    <cellStyle name="Normal 5 2 2 4 2 4" xfId="40533"/>
    <cellStyle name="Normal 5 2 2 4 2 4 2" xfId="40534"/>
    <cellStyle name="Normal 5 2 2 4 2 4 2 2" xfId="40535"/>
    <cellStyle name="Normal 5 2 2 4 2 4 3" xfId="40536"/>
    <cellStyle name="Normal 5 2 2 4 2 4 3 2" xfId="40537"/>
    <cellStyle name="Normal 5 2 2 4 2 4 3 2 2" xfId="40538"/>
    <cellStyle name="Normal 5 2 2 4 2 4 3 3" xfId="40539"/>
    <cellStyle name="Normal 5 2 2 4 2 4 4" xfId="40540"/>
    <cellStyle name="Normal 5 2 2 4 2 5" xfId="40541"/>
    <cellStyle name="Normal 5 2 2 4 2 5 2" xfId="40542"/>
    <cellStyle name="Normal 5 2 2 4 2 5 2 2" xfId="40543"/>
    <cellStyle name="Normal 5 2 2 4 2 5 3" xfId="40544"/>
    <cellStyle name="Normal 5 2 2 4 2 5 3 2" xfId="40545"/>
    <cellStyle name="Normal 5 2 2 4 2 5 3 2 2" xfId="40546"/>
    <cellStyle name="Normal 5 2 2 4 2 5 3 3" xfId="40547"/>
    <cellStyle name="Normal 5 2 2 4 2 5 4" xfId="40548"/>
    <cellStyle name="Normal 5 2 2 4 2 6" xfId="40549"/>
    <cellStyle name="Normal 5 2 2 4 2 6 2" xfId="40550"/>
    <cellStyle name="Normal 5 2 2 4 2 7" xfId="40551"/>
    <cellStyle name="Normal 5 2 2 4 2 7 2" xfId="40552"/>
    <cellStyle name="Normal 5 2 2 4 2 7 2 2" xfId="40553"/>
    <cellStyle name="Normal 5 2 2 4 2 7 3" xfId="40554"/>
    <cellStyle name="Normal 5 2 2 4 2 8" xfId="40555"/>
    <cellStyle name="Normal 5 2 2 4 2 8 2" xfId="40556"/>
    <cellStyle name="Normal 5 2 2 4 2 9" xfId="40557"/>
    <cellStyle name="Normal 5 2 2 4 3" xfId="40558"/>
    <cellStyle name="Normal 5 2 2 4 3 2" xfId="40559"/>
    <cellStyle name="Normal 5 2 2 4 3 2 2" xfId="40560"/>
    <cellStyle name="Normal 5 2 2 4 3 2 2 2" xfId="40561"/>
    <cellStyle name="Normal 5 2 2 4 3 2 2 2 2" xfId="40562"/>
    <cellStyle name="Normal 5 2 2 4 3 2 2 3" xfId="40563"/>
    <cellStyle name="Normal 5 2 2 4 3 2 2 3 2" xfId="40564"/>
    <cellStyle name="Normal 5 2 2 4 3 2 2 3 2 2" xfId="40565"/>
    <cellStyle name="Normal 5 2 2 4 3 2 2 3 3" xfId="40566"/>
    <cellStyle name="Normal 5 2 2 4 3 2 2 4" xfId="40567"/>
    <cellStyle name="Normal 5 2 2 4 3 2 3" xfId="40568"/>
    <cellStyle name="Normal 5 2 2 4 3 2 3 2" xfId="40569"/>
    <cellStyle name="Normal 5 2 2 4 3 2 4" xfId="40570"/>
    <cellStyle name="Normal 5 2 2 4 3 2 4 2" xfId="40571"/>
    <cellStyle name="Normal 5 2 2 4 3 2 4 2 2" xfId="40572"/>
    <cellStyle name="Normal 5 2 2 4 3 2 4 3" xfId="40573"/>
    <cellStyle name="Normal 5 2 2 4 3 2 5" xfId="40574"/>
    <cellStyle name="Normal 5 2 2 4 3 3" xfId="40575"/>
    <cellStyle name="Normal 5 2 2 4 3 3 2" xfId="40576"/>
    <cellStyle name="Normal 5 2 2 4 3 3 2 2" xfId="40577"/>
    <cellStyle name="Normal 5 2 2 4 3 3 3" xfId="40578"/>
    <cellStyle name="Normal 5 2 2 4 3 3 3 2" xfId="40579"/>
    <cellStyle name="Normal 5 2 2 4 3 3 3 2 2" xfId="40580"/>
    <cellStyle name="Normal 5 2 2 4 3 3 3 3" xfId="40581"/>
    <cellStyle name="Normal 5 2 2 4 3 3 4" xfId="40582"/>
    <cellStyle name="Normal 5 2 2 4 3 4" xfId="40583"/>
    <cellStyle name="Normal 5 2 2 4 3 4 2" xfId="40584"/>
    <cellStyle name="Normal 5 2 2 4 3 4 2 2" xfId="40585"/>
    <cellStyle name="Normal 5 2 2 4 3 4 3" xfId="40586"/>
    <cellStyle name="Normal 5 2 2 4 3 4 3 2" xfId="40587"/>
    <cellStyle name="Normal 5 2 2 4 3 4 3 2 2" xfId="40588"/>
    <cellStyle name="Normal 5 2 2 4 3 4 3 3" xfId="40589"/>
    <cellStyle name="Normal 5 2 2 4 3 4 4" xfId="40590"/>
    <cellStyle name="Normal 5 2 2 4 3 5" xfId="40591"/>
    <cellStyle name="Normal 5 2 2 4 3 5 2" xfId="40592"/>
    <cellStyle name="Normal 5 2 2 4 3 6" xfId="40593"/>
    <cellStyle name="Normal 5 2 2 4 3 6 2" xfId="40594"/>
    <cellStyle name="Normal 5 2 2 4 3 6 2 2" xfId="40595"/>
    <cellStyle name="Normal 5 2 2 4 3 6 3" xfId="40596"/>
    <cellStyle name="Normal 5 2 2 4 3 7" xfId="40597"/>
    <cellStyle name="Normal 5 2 2 4 3 7 2" xfId="40598"/>
    <cellStyle name="Normal 5 2 2 4 3 8" xfId="40599"/>
    <cellStyle name="Normal 5 2 2 4 4" xfId="40600"/>
    <cellStyle name="Normal 5 2 2 4 4 2" xfId="40601"/>
    <cellStyle name="Normal 5 2 2 4 4 2 2" xfId="40602"/>
    <cellStyle name="Normal 5 2 2 4 4 2 2 2" xfId="40603"/>
    <cellStyle name="Normal 5 2 2 4 4 2 3" xfId="40604"/>
    <cellStyle name="Normal 5 2 2 4 4 2 3 2" xfId="40605"/>
    <cellStyle name="Normal 5 2 2 4 4 2 3 2 2" xfId="40606"/>
    <cellStyle name="Normal 5 2 2 4 4 2 3 3" xfId="40607"/>
    <cellStyle name="Normal 5 2 2 4 4 2 4" xfId="40608"/>
    <cellStyle name="Normal 5 2 2 4 4 3" xfId="40609"/>
    <cellStyle name="Normal 5 2 2 4 4 3 2" xfId="40610"/>
    <cellStyle name="Normal 5 2 2 4 4 4" xfId="40611"/>
    <cellStyle name="Normal 5 2 2 4 4 4 2" xfId="40612"/>
    <cellStyle name="Normal 5 2 2 4 4 4 2 2" xfId="40613"/>
    <cellStyle name="Normal 5 2 2 4 4 4 3" xfId="40614"/>
    <cellStyle name="Normal 5 2 2 4 4 5" xfId="40615"/>
    <cellStyle name="Normal 5 2 2 4 5" xfId="40616"/>
    <cellStyle name="Normal 5 2 2 4 5 2" xfId="40617"/>
    <cellStyle name="Normal 5 2 2 4 5 2 2" xfId="40618"/>
    <cellStyle name="Normal 5 2 2 4 5 3" xfId="40619"/>
    <cellStyle name="Normal 5 2 2 4 5 3 2" xfId="40620"/>
    <cellStyle name="Normal 5 2 2 4 5 3 2 2" xfId="40621"/>
    <cellStyle name="Normal 5 2 2 4 5 3 3" xfId="40622"/>
    <cellStyle name="Normal 5 2 2 4 5 4" xfId="40623"/>
    <cellStyle name="Normal 5 2 2 4 6" xfId="40624"/>
    <cellStyle name="Normal 5 2 2 4 6 2" xfId="40625"/>
    <cellStyle name="Normal 5 2 2 4 6 2 2" xfId="40626"/>
    <cellStyle name="Normal 5 2 2 4 6 3" xfId="40627"/>
    <cellStyle name="Normal 5 2 2 4 6 3 2" xfId="40628"/>
    <cellStyle name="Normal 5 2 2 4 6 3 2 2" xfId="40629"/>
    <cellStyle name="Normal 5 2 2 4 6 3 3" xfId="40630"/>
    <cellStyle name="Normal 5 2 2 4 6 4" xfId="40631"/>
    <cellStyle name="Normal 5 2 2 4 7" xfId="40632"/>
    <cellStyle name="Normal 5 2 2 4 7 2" xfId="40633"/>
    <cellStyle name="Normal 5 2 2 4 8" xfId="40634"/>
    <cellStyle name="Normal 5 2 2 4 8 2" xfId="40635"/>
    <cellStyle name="Normal 5 2 2 4 8 2 2" xfId="40636"/>
    <cellStyle name="Normal 5 2 2 4 8 3" xfId="40637"/>
    <cellStyle name="Normal 5 2 2 4 9" xfId="40638"/>
    <cellStyle name="Normal 5 2 2 4 9 2" xfId="40639"/>
    <cellStyle name="Normal 5 2 2 5" xfId="40640"/>
    <cellStyle name="Normal 5 2 2 5 10" xfId="40641"/>
    <cellStyle name="Normal 5 2 2 5 11" xfId="40642"/>
    <cellStyle name="Normal 5 2 2 5 2" xfId="40643"/>
    <cellStyle name="Normal 5 2 2 5 2 10" xfId="40644"/>
    <cellStyle name="Normal 5 2 2 5 2 2" xfId="40645"/>
    <cellStyle name="Normal 5 2 2 5 2 2 2" xfId="40646"/>
    <cellStyle name="Normal 5 2 2 5 2 2 2 2" xfId="40647"/>
    <cellStyle name="Normal 5 2 2 5 2 2 2 2 2" xfId="40648"/>
    <cellStyle name="Normal 5 2 2 5 2 2 2 2 2 2" xfId="40649"/>
    <cellStyle name="Normal 5 2 2 5 2 2 2 2 3" xfId="40650"/>
    <cellStyle name="Normal 5 2 2 5 2 2 2 2 3 2" xfId="40651"/>
    <cellStyle name="Normal 5 2 2 5 2 2 2 2 3 2 2" xfId="40652"/>
    <cellStyle name="Normal 5 2 2 5 2 2 2 2 3 3" xfId="40653"/>
    <cellStyle name="Normal 5 2 2 5 2 2 2 2 4" xfId="40654"/>
    <cellStyle name="Normal 5 2 2 5 2 2 2 3" xfId="40655"/>
    <cellStyle name="Normal 5 2 2 5 2 2 2 3 2" xfId="40656"/>
    <cellStyle name="Normal 5 2 2 5 2 2 2 4" xfId="40657"/>
    <cellStyle name="Normal 5 2 2 5 2 2 2 4 2" xfId="40658"/>
    <cellStyle name="Normal 5 2 2 5 2 2 2 4 2 2" xfId="40659"/>
    <cellStyle name="Normal 5 2 2 5 2 2 2 4 3" xfId="40660"/>
    <cellStyle name="Normal 5 2 2 5 2 2 2 5" xfId="40661"/>
    <cellStyle name="Normal 5 2 2 5 2 2 3" xfId="40662"/>
    <cellStyle name="Normal 5 2 2 5 2 2 3 2" xfId="40663"/>
    <cellStyle name="Normal 5 2 2 5 2 2 3 2 2" xfId="40664"/>
    <cellStyle name="Normal 5 2 2 5 2 2 3 3" xfId="40665"/>
    <cellStyle name="Normal 5 2 2 5 2 2 3 3 2" xfId="40666"/>
    <cellStyle name="Normal 5 2 2 5 2 2 3 3 2 2" xfId="40667"/>
    <cellStyle name="Normal 5 2 2 5 2 2 3 3 3" xfId="40668"/>
    <cellStyle name="Normal 5 2 2 5 2 2 3 4" xfId="40669"/>
    <cellStyle name="Normal 5 2 2 5 2 2 4" xfId="40670"/>
    <cellStyle name="Normal 5 2 2 5 2 2 4 2" xfId="40671"/>
    <cellStyle name="Normal 5 2 2 5 2 2 4 2 2" xfId="40672"/>
    <cellStyle name="Normal 5 2 2 5 2 2 4 3" xfId="40673"/>
    <cellStyle name="Normal 5 2 2 5 2 2 4 3 2" xfId="40674"/>
    <cellStyle name="Normal 5 2 2 5 2 2 4 3 2 2" xfId="40675"/>
    <cellStyle name="Normal 5 2 2 5 2 2 4 3 3" xfId="40676"/>
    <cellStyle name="Normal 5 2 2 5 2 2 4 4" xfId="40677"/>
    <cellStyle name="Normal 5 2 2 5 2 2 5" xfId="40678"/>
    <cellStyle name="Normal 5 2 2 5 2 2 5 2" xfId="40679"/>
    <cellStyle name="Normal 5 2 2 5 2 2 6" xfId="40680"/>
    <cellStyle name="Normal 5 2 2 5 2 2 6 2" xfId="40681"/>
    <cellStyle name="Normal 5 2 2 5 2 2 6 2 2" xfId="40682"/>
    <cellStyle name="Normal 5 2 2 5 2 2 6 3" xfId="40683"/>
    <cellStyle name="Normal 5 2 2 5 2 2 7" xfId="40684"/>
    <cellStyle name="Normal 5 2 2 5 2 2 7 2" xfId="40685"/>
    <cellStyle name="Normal 5 2 2 5 2 2 8" xfId="40686"/>
    <cellStyle name="Normal 5 2 2 5 2 3" xfId="40687"/>
    <cellStyle name="Normal 5 2 2 5 2 3 2" xfId="40688"/>
    <cellStyle name="Normal 5 2 2 5 2 3 2 2" xfId="40689"/>
    <cellStyle name="Normal 5 2 2 5 2 3 2 2 2" xfId="40690"/>
    <cellStyle name="Normal 5 2 2 5 2 3 2 3" xfId="40691"/>
    <cellStyle name="Normal 5 2 2 5 2 3 2 3 2" xfId="40692"/>
    <cellStyle name="Normal 5 2 2 5 2 3 2 3 2 2" xfId="40693"/>
    <cellStyle name="Normal 5 2 2 5 2 3 2 3 3" xfId="40694"/>
    <cellStyle name="Normal 5 2 2 5 2 3 2 4" xfId="40695"/>
    <cellStyle name="Normal 5 2 2 5 2 3 3" xfId="40696"/>
    <cellStyle name="Normal 5 2 2 5 2 3 3 2" xfId="40697"/>
    <cellStyle name="Normal 5 2 2 5 2 3 4" xfId="40698"/>
    <cellStyle name="Normal 5 2 2 5 2 3 4 2" xfId="40699"/>
    <cellStyle name="Normal 5 2 2 5 2 3 4 2 2" xfId="40700"/>
    <cellStyle name="Normal 5 2 2 5 2 3 4 3" xfId="40701"/>
    <cellStyle name="Normal 5 2 2 5 2 3 5" xfId="40702"/>
    <cellStyle name="Normal 5 2 2 5 2 4" xfId="40703"/>
    <cellStyle name="Normal 5 2 2 5 2 4 2" xfId="40704"/>
    <cellStyle name="Normal 5 2 2 5 2 4 2 2" xfId="40705"/>
    <cellStyle name="Normal 5 2 2 5 2 4 3" xfId="40706"/>
    <cellStyle name="Normal 5 2 2 5 2 4 3 2" xfId="40707"/>
    <cellStyle name="Normal 5 2 2 5 2 4 3 2 2" xfId="40708"/>
    <cellStyle name="Normal 5 2 2 5 2 4 3 3" xfId="40709"/>
    <cellStyle name="Normal 5 2 2 5 2 4 4" xfId="40710"/>
    <cellStyle name="Normal 5 2 2 5 2 5" xfId="40711"/>
    <cellStyle name="Normal 5 2 2 5 2 5 2" xfId="40712"/>
    <cellStyle name="Normal 5 2 2 5 2 5 2 2" xfId="40713"/>
    <cellStyle name="Normal 5 2 2 5 2 5 3" xfId="40714"/>
    <cellStyle name="Normal 5 2 2 5 2 5 3 2" xfId="40715"/>
    <cellStyle name="Normal 5 2 2 5 2 5 3 2 2" xfId="40716"/>
    <cellStyle name="Normal 5 2 2 5 2 5 3 3" xfId="40717"/>
    <cellStyle name="Normal 5 2 2 5 2 5 4" xfId="40718"/>
    <cellStyle name="Normal 5 2 2 5 2 6" xfId="40719"/>
    <cellStyle name="Normal 5 2 2 5 2 6 2" xfId="40720"/>
    <cellStyle name="Normal 5 2 2 5 2 7" xfId="40721"/>
    <cellStyle name="Normal 5 2 2 5 2 7 2" xfId="40722"/>
    <cellStyle name="Normal 5 2 2 5 2 7 2 2" xfId="40723"/>
    <cellStyle name="Normal 5 2 2 5 2 7 3" xfId="40724"/>
    <cellStyle name="Normal 5 2 2 5 2 8" xfId="40725"/>
    <cellStyle name="Normal 5 2 2 5 2 8 2" xfId="40726"/>
    <cellStyle name="Normal 5 2 2 5 2 9" xfId="40727"/>
    <cellStyle name="Normal 5 2 2 5 3" xfId="40728"/>
    <cellStyle name="Normal 5 2 2 5 3 2" xfId="40729"/>
    <cellStyle name="Normal 5 2 2 5 3 2 2" xfId="40730"/>
    <cellStyle name="Normal 5 2 2 5 3 2 2 2" xfId="40731"/>
    <cellStyle name="Normal 5 2 2 5 3 2 2 2 2" xfId="40732"/>
    <cellStyle name="Normal 5 2 2 5 3 2 2 3" xfId="40733"/>
    <cellStyle name="Normal 5 2 2 5 3 2 2 3 2" xfId="40734"/>
    <cellStyle name="Normal 5 2 2 5 3 2 2 3 2 2" xfId="40735"/>
    <cellStyle name="Normal 5 2 2 5 3 2 2 3 3" xfId="40736"/>
    <cellStyle name="Normal 5 2 2 5 3 2 2 4" xfId="40737"/>
    <cellStyle name="Normal 5 2 2 5 3 2 3" xfId="40738"/>
    <cellStyle name="Normal 5 2 2 5 3 2 3 2" xfId="40739"/>
    <cellStyle name="Normal 5 2 2 5 3 2 4" xfId="40740"/>
    <cellStyle name="Normal 5 2 2 5 3 2 4 2" xfId="40741"/>
    <cellStyle name="Normal 5 2 2 5 3 2 4 2 2" xfId="40742"/>
    <cellStyle name="Normal 5 2 2 5 3 2 4 3" xfId="40743"/>
    <cellStyle name="Normal 5 2 2 5 3 2 5" xfId="40744"/>
    <cellStyle name="Normal 5 2 2 5 3 3" xfId="40745"/>
    <cellStyle name="Normal 5 2 2 5 3 3 2" xfId="40746"/>
    <cellStyle name="Normal 5 2 2 5 3 3 2 2" xfId="40747"/>
    <cellStyle name="Normal 5 2 2 5 3 3 3" xfId="40748"/>
    <cellStyle name="Normal 5 2 2 5 3 3 3 2" xfId="40749"/>
    <cellStyle name="Normal 5 2 2 5 3 3 3 2 2" xfId="40750"/>
    <cellStyle name="Normal 5 2 2 5 3 3 3 3" xfId="40751"/>
    <cellStyle name="Normal 5 2 2 5 3 3 4" xfId="40752"/>
    <cellStyle name="Normal 5 2 2 5 3 4" xfId="40753"/>
    <cellStyle name="Normal 5 2 2 5 3 4 2" xfId="40754"/>
    <cellStyle name="Normal 5 2 2 5 3 4 2 2" xfId="40755"/>
    <cellStyle name="Normal 5 2 2 5 3 4 3" xfId="40756"/>
    <cellStyle name="Normal 5 2 2 5 3 4 3 2" xfId="40757"/>
    <cellStyle name="Normal 5 2 2 5 3 4 3 2 2" xfId="40758"/>
    <cellStyle name="Normal 5 2 2 5 3 4 3 3" xfId="40759"/>
    <cellStyle name="Normal 5 2 2 5 3 4 4" xfId="40760"/>
    <cellStyle name="Normal 5 2 2 5 3 5" xfId="40761"/>
    <cellStyle name="Normal 5 2 2 5 3 5 2" xfId="40762"/>
    <cellStyle name="Normal 5 2 2 5 3 6" xfId="40763"/>
    <cellStyle name="Normal 5 2 2 5 3 6 2" xfId="40764"/>
    <cellStyle name="Normal 5 2 2 5 3 6 2 2" xfId="40765"/>
    <cellStyle name="Normal 5 2 2 5 3 6 3" xfId="40766"/>
    <cellStyle name="Normal 5 2 2 5 3 7" xfId="40767"/>
    <cellStyle name="Normal 5 2 2 5 3 7 2" xfId="40768"/>
    <cellStyle name="Normal 5 2 2 5 3 8" xfId="40769"/>
    <cellStyle name="Normal 5 2 2 5 4" xfId="40770"/>
    <cellStyle name="Normal 5 2 2 5 4 2" xfId="40771"/>
    <cellStyle name="Normal 5 2 2 5 4 2 2" xfId="40772"/>
    <cellStyle name="Normal 5 2 2 5 4 2 2 2" xfId="40773"/>
    <cellStyle name="Normal 5 2 2 5 4 2 3" xfId="40774"/>
    <cellStyle name="Normal 5 2 2 5 4 2 3 2" xfId="40775"/>
    <cellStyle name="Normal 5 2 2 5 4 2 3 2 2" xfId="40776"/>
    <cellStyle name="Normal 5 2 2 5 4 2 3 3" xfId="40777"/>
    <cellStyle name="Normal 5 2 2 5 4 2 4" xfId="40778"/>
    <cellStyle name="Normal 5 2 2 5 4 3" xfId="40779"/>
    <cellStyle name="Normal 5 2 2 5 4 3 2" xfId="40780"/>
    <cellStyle name="Normal 5 2 2 5 4 4" xfId="40781"/>
    <cellStyle name="Normal 5 2 2 5 4 4 2" xfId="40782"/>
    <cellStyle name="Normal 5 2 2 5 4 4 2 2" xfId="40783"/>
    <cellStyle name="Normal 5 2 2 5 4 4 3" xfId="40784"/>
    <cellStyle name="Normal 5 2 2 5 4 5" xfId="40785"/>
    <cellStyle name="Normal 5 2 2 5 5" xfId="40786"/>
    <cellStyle name="Normal 5 2 2 5 5 2" xfId="40787"/>
    <cellStyle name="Normal 5 2 2 5 5 2 2" xfId="40788"/>
    <cellStyle name="Normal 5 2 2 5 5 3" xfId="40789"/>
    <cellStyle name="Normal 5 2 2 5 5 3 2" xfId="40790"/>
    <cellStyle name="Normal 5 2 2 5 5 3 2 2" xfId="40791"/>
    <cellStyle name="Normal 5 2 2 5 5 3 3" xfId="40792"/>
    <cellStyle name="Normal 5 2 2 5 5 4" xfId="40793"/>
    <cellStyle name="Normal 5 2 2 5 6" xfId="40794"/>
    <cellStyle name="Normal 5 2 2 5 6 2" xfId="40795"/>
    <cellStyle name="Normal 5 2 2 5 6 2 2" xfId="40796"/>
    <cellStyle name="Normal 5 2 2 5 6 3" xfId="40797"/>
    <cellStyle name="Normal 5 2 2 5 6 3 2" xfId="40798"/>
    <cellStyle name="Normal 5 2 2 5 6 3 2 2" xfId="40799"/>
    <cellStyle name="Normal 5 2 2 5 6 3 3" xfId="40800"/>
    <cellStyle name="Normal 5 2 2 5 6 4" xfId="40801"/>
    <cellStyle name="Normal 5 2 2 5 7" xfId="40802"/>
    <cellStyle name="Normal 5 2 2 5 7 2" xfId="40803"/>
    <cellStyle name="Normal 5 2 2 5 8" xfId="40804"/>
    <cellStyle name="Normal 5 2 2 5 8 2" xfId="40805"/>
    <cellStyle name="Normal 5 2 2 5 8 2 2" xfId="40806"/>
    <cellStyle name="Normal 5 2 2 5 8 3" xfId="40807"/>
    <cellStyle name="Normal 5 2 2 5 9" xfId="40808"/>
    <cellStyle name="Normal 5 2 2 5 9 2" xfId="40809"/>
    <cellStyle name="Normal 5 2 2 6" xfId="40810"/>
    <cellStyle name="Normal 5 2 2 6 10" xfId="40811"/>
    <cellStyle name="Normal 5 2 2 6 11" xfId="40812"/>
    <cellStyle name="Normal 5 2 2 6 2" xfId="40813"/>
    <cellStyle name="Normal 5 2 2 6 2 2" xfId="40814"/>
    <cellStyle name="Normal 5 2 2 6 2 2 2" xfId="40815"/>
    <cellStyle name="Normal 5 2 2 6 2 2 2 2" xfId="40816"/>
    <cellStyle name="Normal 5 2 2 6 2 2 2 2 2" xfId="40817"/>
    <cellStyle name="Normal 5 2 2 6 2 2 2 2 2 2" xfId="40818"/>
    <cellStyle name="Normal 5 2 2 6 2 2 2 2 3" xfId="40819"/>
    <cellStyle name="Normal 5 2 2 6 2 2 2 2 3 2" xfId="40820"/>
    <cellStyle name="Normal 5 2 2 6 2 2 2 2 3 2 2" xfId="40821"/>
    <cellStyle name="Normal 5 2 2 6 2 2 2 2 3 3" xfId="40822"/>
    <cellStyle name="Normal 5 2 2 6 2 2 2 2 4" xfId="40823"/>
    <cellStyle name="Normal 5 2 2 6 2 2 2 3" xfId="40824"/>
    <cellStyle name="Normal 5 2 2 6 2 2 2 3 2" xfId="40825"/>
    <cellStyle name="Normal 5 2 2 6 2 2 2 4" xfId="40826"/>
    <cellStyle name="Normal 5 2 2 6 2 2 2 4 2" xfId="40827"/>
    <cellStyle name="Normal 5 2 2 6 2 2 2 4 2 2" xfId="40828"/>
    <cellStyle name="Normal 5 2 2 6 2 2 2 4 3" xfId="40829"/>
    <cellStyle name="Normal 5 2 2 6 2 2 2 5" xfId="40830"/>
    <cellStyle name="Normal 5 2 2 6 2 2 3" xfId="40831"/>
    <cellStyle name="Normal 5 2 2 6 2 2 3 2" xfId="40832"/>
    <cellStyle name="Normal 5 2 2 6 2 2 3 2 2" xfId="40833"/>
    <cellStyle name="Normal 5 2 2 6 2 2 3 3" xfId="40834"/>
    <cellStyle name="Normal 5 2 2 6 2 2 3 3 2" xfId="40835"/>
    <cellStyle name="Normal 5 2 2 6 2 2 3 3 2 2" xfId="40836"/>
    <cellStyle name="Normal 5 2 2 6 2 2 3 3 3" xfId="40837"/>
    <cellStyle name="Normal 5 2 2 6 2 2 3 4" xfId="40838"/>
    <cellStyle name="Normal 5 2 2 6 2 2 4" xfId="40839"/>
    <cellStyle name="Normal 5 2 2 6 2 2 4 2" xfId="40840"/>
    <cellStyle name="Normal 5 2 2 6 2 2 4 2 2" xfId="40841"/>
    <cellStyle name="Normal 5 2 2 6 2 2 4 3" xfId="40842"/>
    <cellStyle name="Normal 5 2 2 6 2 2 4 3 2" xfId="40843"/>
    <cellStyle name="Normal 5 2 2 6 2 2 4 3 2 2" xfId="40844"/>
    <cellStyle name="Normal 5 2 2 6 2 2 4 3 3" xfId="40845"/>
    <cellStyle name="Normal 5 2 2 6 2 2 4 4" xfId="40846"/>
    <cellStyle name="Normal 5 2 2 6 2 2 5" xfId="40847"/>
    <cellStyle name="Normal 5 2 2 6 2 2 5 2" xfId="40848"/>
    <cellStyle name="Normal 5 2 2 6 2 2 6" xfId="40849"/>
    <cellStyle name="Normal 5 2 2 6 2 2 6 2" xfId="40850"/>
    <cellStyle name="Normal 5 2 2 6 2 2 6 2 2" xfId="40851"/>
    <cellStyle name="Normal 5 2 2 6 2 2 6 3" xfId="40852"/>
    <cellStyle name="Normal 5 2 2 6 2 2 7" xfId="40853"/>
    <cellStyle name="Normal 5 2 2 6 2 2 7 2" xfId="40854"/>
    <cellStyle name="Normal 5 2 2 6 2 2 8" xfId="40855"/>
    <cellStyle name="Normal 5 2 2 6 2 3" xfId="40856"/>
    <cellStyle name="Normal 5 2 2 6 2 3 2" xfId="40857"/>
    <cellStyle name="Normal 5 2 2 6 2 3 2 2" xfId="40858"/>
    <cellStyle name="Normal 5 2 2 6 2 3 2 2 2" xfId="40859"/>
    <cellStyle name="Normal 5 2 2 6 2 3 2 3" xfId="40860"/>
    <cellStyle name="Normal 5 2 2 6 2 3 2 3 2" xfId="40861"/>
    <cellStyle name="Normal 5 2 2 6 2 3 2 3 2 2" xfId="40862"/>
    <cellStyle name="Normal 5 2 2 6 2 3 2 3 3" xfId="40863"/>
    <cellStyle name="Normal 5 2 2 6 2 3 2 4" xfId="40864"/>
    <cellStyle name="Normal 5 2 2 6 2 3 3" xfId="40865"/>
    <cellStyle name="Normal 5 2 2 6 2 3 3 2" xfId="40866"/>
    <cellStyle name="Normal 5 2 2 6 2 3 4" xfId="40867"/>
    <cellStyle name="Normal 5 2 2 6 2 3 4 2" xfId="40868"/>
    <cellStyle name="Normal 5 2 2 6 2 3 4 2 2" xfId="40869"/>
    <cellStyle name="Normal 5 2 2 6 2 3 4 3" xfId="40870"/>
    <cellStyle name="Normal 5 2 2 6 2 3 5" xfId="40871"/>
    <cellStyle name="Normal 5 2 2 6 2 4" xfId="40872"/>
    <cellStyle name="Normal 5 2 2 6 2 4 2" xfId="40873"/>
    <cellStyle name="Normal 5 2 2 6 2 4 2 2" xfId="40874"/>
    <cellStyle name="Normal 5 2 2 6 2 4 3" xfId="40875"/>
    <cellStyle name="Normal 5 2 2 6 2 4 3 2" xfId="40876"/>
    <cellStyle name="Normal 5 2 2 6 2 4 3 2 2" xfId="40877"/>
    <cellStyle name="Normal 5 2 2 6 2 4 3 3" xfId="40878"/>
    <cellStyle name="Normal 5 2 2 6 2 4 4" xfId="40879"/>
    <cellStyle name="Normal 5 2 2 6 2 5" xfId="40880"/>
    <cellStyle name="Normal 5 2 2 6 2 5 2" xfId="40881"/>
    <cellStyle name="Normal 5 2 2 6 2 5 2 2" xfId="40882"/>
    <cellStyle name="Normal 5 2 2 6 2 5 3" xfId="40883"/>
    <cellStyle name="Normal 5 2 2 6 2 5 3 2" xfId="40884"/>
    <cellStyle name="Normal 5 2 2 6 2 5 3 2 2" xfId="40885"/>
    <cellStyle name="Normal 5 2 2 6 2 5 3 3" xfId="40886"/>
    <cellStyle name="Normal 5 2 2 6 2 5 4" xfId="40887"/>
    <cellStyle name="Normal 5 2 2 6 2 6" xfId="40888"/>
    <cellStyle name="Normal 5 2 2 6 2 6 2" xfId="40889"/>
    <cellStyle name="Normal 5 2 2 6 2 7" xfId="40890"/>
    <cellStyle name="Normal 5 2 2 6 2 7 2" xfId="40891"/>
    <cellStyle name="Normal 5 2 2 6 2 7 2 2" xfId="40892"/>
    <cellStyle name="Normal 5 2 2 6 2 7 3" xfId="40893"/>
    <cellStyle name="Normal 5 2 2 6 2 8" xfId="40894"/>
    <cellStyle name="Normal 5 2 2 6 2 8 2" xfId="40895"/>
    <cellStyle name="Normal 5 2 2 6 2 9" xfId="40896"/>
    <cellStyle name="Normal 5 2 2 6 3" xfId="40897"/>
    <cellStyle name="Normal 5 2 2 6 3 2" xfId="40898"/>
    <cellStyle name="Normal 5 2 2 6 3 2 2" xfId="40899"/>
    <cellStyle name="Normal 5 2 2 6 3 2 2 2" xfId="40900"/>
    <cellStyle name="Normal 5 2 2 6 3 2 2 2 2" xfId="40901"/>
    <cellStyle name="Normal 5 2 2 6 3 2 2 3" xfId="40902"/>
    <cellStyle name="Normal 5 2 2 6 3 2 2 3 2" xfId="40903"/>
    <cellStyle name="Normal 5 2 2 6 3 2 2 3 2 2" xfId="40904"/>
    <cellStyle name="Normal 5 2 2 6 3 2 2 3 3" xfId="40905"/>
    <cellStyle name="Normal 5 2 2 6 3 2 2 4" xfId="40906"/>
    <cellStyle name="Normal 5 2 2 6 3 2 3" xfId="40907"/>
    <cellStyle name="Normal 5 2 2 6 3 2 3 2" xfId="40908"/>
    <cellStyle name="Normal 5 2 2 6 3 2 4" xfId="40909"/>
    <cellStyle name="Normal 5 2 2 6 3 2 4 2" xfId="40910"/>
    <cellStyle name="Normal 5 2 2 6 3 2 4 2 2" xfId="40911"/>
    <cellStyle name="Normal 5 2 2 6 3 2 4 3" xfId="40912"/>
    <cellStyle name="Normal 5 2 2 6 3 2 5" xfId="40913"/>
    <cellStyle name="Normal 5 2 2 6 3 3" xfId="40914"/>
    <cellStyle name="Normal 5 2 2 6 3 3 2" xfId="40915"/>
    <cellStyle name="Normal 5 2 2 6 3 3 2 2" xfId="40916"/>
    <cellStyle name="Normal 5 2 2 6 3 3 3" xfId="40917"/>
    <cellStyle name="Normal 5 2 2 6 3 3 3 2" xfId="40918"/>
    <cellStyle name="Normal 5 2 2 6 3 3 3 2 2" xfId="40919"/>
    <cellStyle name="Normal 5 2 2 6 3 3 3 3" xfId="40920"/>
    <cellStyle name="Normal 5 2 2 6 3 3 4" xfId="40921"/>
    <cellStyle name="Normal 5 2 2 6 3 4" xfId="40922"/>
    <cellStyle name="Normal 5 2 2 6 3 4 2" xfId="40923"/>
    <cellStyle name="Normal 5 2 2 6 3 4 2 2" xfId="40924"/>
    <cellStyle name="Normal 5 2 2 6 3 4 3" xfId="40925"/>
    <cellStyle name="Normal 5 2 2 6 3 4 3 2" xfId="40926"/>
    <cellStyle name="Normal 5 2 2 6 3 4 3 2 2" xfId="40927"/>
    <cellStyle name="Normal 5 2 2 6 3 4 3 3" xfId="40928"/>
    <cellStyle name="Normal 5 2 2 6 3 4 4" xfId="40929"/>
    <cellStyle name="Normal 5 2 2 6 3 5" xfId="40930"/>
    <cellStyle name="Normal 5 2 2 6 3 5 2" xfId="40931"/>
    <cellStyle name="Normal 5 2 2 6 3 6" xfId="40932"/>
    <cellStyle name="Normal 5 2 2 6 3 6 2" xfId="40933"/>
    <cellStyle name="Normal 5 2 2 6 3 6 2 2" xfId="40934"/>
    <cellStyle name="Normal 5 2 2 6 3 6 3" xfId="40935"/>
    <cellStyle name="Normal 5 2 2 6 3 7" xfId="40936"/>
    <cellStyle name="Normal 5 2 2 6 3 7 2" xfId="40937"/>
    <cellStyle name="Normal 5 2 2 6 3 8" xfId="40938"/>
    <cellStyle name="Normal 5 2 2 6 4" xfId="40939"/>
    <cellStyle name="Normal 5 2 2 6 4 2" xfId="40940"/>
    <cellStyle name="Normal 5 2 2 6 4 2 2" xfId="40941"/>
    <cellStyle name="Normal 5 2 2 6 4 2 2 2" xfId="40942"/>
    <cellStyle name="Normal 5 2 2 6 4 2 3" xfId="40943"/>
    <cellStyle name="Normal 5 2 2 6 4 2 3 2" xfId="40944"/>
    <cellStyle name="Normal 5 2 2 6 4 2 3 2 2" xfId="40945"/>
    <cellStyle name="Normal 5 2 2 6 4 2 3 3" xfId="40946"/>
    <cellStyle name="Normal 5 2 2 6 4 2 4" xfId="40947"/>
    <cellStyle name="Normal 5 2 2 6 4 3" xfId="40948"/>
    <cellStyle name="Normal 5 2 2 6 4 3 2" xfId="40949"/>
    <cellStyle name="Normal 5 2 2 6 4 4" xfId="40950"/>
    <cellStyle name="Normal 5 2 2 6 4 4 2" xfId="40951"/>
    <cellStyle name="Normal 5 2 2 6 4 4 2 2" xfId="40952"/>
    <cellStyle name="Normal 5 2 2 6 4 4 3" xfId="40953"/>
    <cellStyle name="Normal 5 2 2 6 4 5" xfId="40954"/>
    <cellStyle name="Normal 5 2 2 6 5" xfId="40955"/>
    <cellStyle name="Normal 5 2 2 6 5 2" xfId="40956"/>
    <cellStyle name="Normal 5 2 2 6 5 2 2" xfId="40957"/>
    <cellStyle name="Normal 5 2 2 6 5 3" xfId="40958"/>
    <cellStyle name="Normal 5 2 2 6 5 3 2" xfId="40959"/>
    <cellStyle name="Normal 5 2 2 6 5 3 2 2" xfId="40960"/>
    <cellStyle name="Normal 5 2 2 6 5 3 3" xfId="40961"/>
    <cellStyle name="Normal 5 2 2 6 5 4" xfId="40962"/>
    <cellStyle name="Normal 5 2 2 6 6" xfId="40963"/>
    <cellStyle name="Normal 5 2 2 6 6 2" xfId="40964"/>
    <cellStyle name="Normal 5 2 2 6 6 2 2" xfId="40965"/>
    <cellStyle name="Normal 5 2 2 6 6 3" xfId="40966"/>
    <cellStyle name="Normal 5 2 2 6 6 3 2" xfId="40967"/>
    <cellStyle name="Normal 5 2 2 6 6 3 2 2" xfId="40968"/>
    <cellStyle name="Normal 5 2 2 6 6 3 3" xfId="40969"/>
    <cellStyle name="Normal 5 2 2 6 6 4" xfId="40970"/>
    <cellStyle name="Normal 5 2 2 6 7" xfId="40971"/>
    <cellStyle name="Normal 5 2 2 6 7 2" xfId="40972"/>
    <cellStyle name="Normal 5 2 2 6 8" xfId="40973"/>
    <cellStyle name="Normal 5 2 2 6 8 2" xfId="40974"/>
    <cellStyle name="Normal 5 2 2 6 8 2 2" xfId="40975"/>
    <cellStyle name="Normal 5 2 2 6 8 3" xfId="40976"/>
    <cellStyle name="Normal 5 2 2 6 9" xfId="40977"/>
    <cellStyle name="Normal 5 2 2 6 9 2" xfId="40978"/>
    <cellStyle name="Normal 5 2 2 7" xfId="40979"/>
    <cellStyle name="Normal 5 2 2 7 2" xfId="40980"/>
    <cellStyle name="Normal 5 2 2 7 2 2" xfId="40981"/>
    <cellStyle name="Normal 5 2 2 7 2 2 2" xfId="40982"/>
    <cellStyle name="Normal 5 2 2 7 2 2 2 2" xfId="40983"/>
    <cellStyle name="Normal 5 2 2 7 2 2 2 2 2" xfId="40984"/>
    <cellStyle name="Normal 5 2 2 7 2 2 2 3" xfId="40985"/>
    <cellStyle name="Normal 5 2 2 7 2 2 2 3 2" xfId="40986"/>
    <cellStyle name="Normal 5 2 2 7 2 2 2 3 2 2" xfId="40987"/>
    <cellStyle name="Normal 5 2 2 7 2 2 2 3 3" xfId="40988"/>
    <cellStyle name="Normal 5 2 2 7 2 2 2 4" xfId="40989"/>
    <cellStyle name="Normal 5 2 2 7 2 2 3" xfId="40990"/>
    <cellStyle name="Normal 5 2 2 7 2 2 3 2" xfId="40991"/>
    <cellStyle name="Normal 5 2 2 7 2 2 4" xfId="40992"/>
    <cellStyle name="Normal 5 2 2 7 2 2 4 2" xfId="40993"/>
    <cellStyle name="Normal 5 2 2 7 2 2 4 2 2" xfId="40994"/>
    <cellStyle name="Normal 5 2 2 7 2 2 4 3" xfId="40995"/>
    <cellStyle name="Normal 5 2 2 7 2 2 5" xfId="40996"/>
    <cellStyle name="Normal 5 2 2 7 2 3" xfId="40997"/>
    <cellStyle name="Normal 5 2 2 7 2 3 2" xfId="40998"/>
    <cellStyle name="Normal 5 2 2 7 2 3 2 2" xfId="40999"/>
    <cellStyle name="Normal 5 2 2 7 2 3 3" xfId="41000"/>
    <cellStyle name="Normal 5 2 2 7 2 3 3 2" xfId="41001"/>
    <cellStyle name="Normal 5 2 2 7 2 3 3 2 2" xfId="41002"/>
    <cellStyle name="Normal 5 2 2 7 2 3 3 3" xfId="41003"/>
    <cellStyle name="Normal 5 2 2 7 2 3 4" xfId="41004"/>
    <cellStyle name="Normal 5 2 2 7 2 4" xfId="41005"/>
    <cellStyle name="Normal 5 2 2 7 2 4 2" xfId="41006"/>
    <cellStyle name="Normal 5 2 2 7 2 4 2 2" xfId="41007"/>
    <cellStyle name="Normal 5 2 2 7 2 4 3" xfId="41008"/>
    <cellStyle name="Normal 5 2 2 7 2 4 3 2" xfId="41009"/>
    <cellStyle name="Normal 5 2 2 7 2 4 3 2 2" xfId="41010"/>
    <cellStyle name="Normal 5 2 2 7 2 4 3 3" xfId="41011"/>
    <cellStyle name="Normal 5 2 2 7 2 4 4" xfId="41012"/>
    <cellStyle name="Normal 5 2 2 7 2 5" xfId="41013"/>
    <cellStyle name="Normal 5 2 2 7 2 5 2" xfId="41014"/>
    <cellStyle name="Normal 5 2 2 7 2 6" xfId="41015"/>
    <cellStyle name="Normal 5 2 2 7 2 6 2" xfId="41016"/>
    <cellStyle name="Normal 5 2 2 7 2 6 2 2" xfId="41017"/>
    <cellStyle name="Normal 5 2 2 7 2 6 3" xfId="41018"/>
    <cellStyle name="Normal 5 2 2 7 2 7" xfId="41019"/>
    <cellStyle name="Normal 5 2 2 7 2 7 2" xfId="41020"/>
    <cellStyle name="Normal 5 2 2 7 2 8" xfId="41021"/>
    <cellStyle name="Normal 5 2 2 7 3" xfId="41022"/>
    <cellStyle name="Normal 5 2 2 7 3 2" xfId="41023"/>
    <cellStyle name="Normal 5 2 2 7 3 2 2" xfId="41024"/>
    <cellStyle name="Normal 5 2 2 7 3 2 2 2" xfId="41025"/>
    <cellStyle name="Normal 5 2 2 7 3 2 3" xfId="41026"/>
    <cellStyle name="Normal 5 2 2 7 3 2 3 2" xfId="41027"/>
    <cellStyle name="Normal 5 2 2 7 3 2 3 2 2" xfId="41028"/>
    <cellStyle name="Normal 5 2 2 7 3 2 3 3" xfId="41029"/>
    <cellStyle name="Normal 5 2 2 7 3 2 4" xfId="41030"/>
    <cellStyle name="Normal 5 2 2 7 3 3" xfId="41031"/>
    <cellStyle name="Normal 5 2 2 7 3 3 2" xfId="41032"/>
    <cellStyle name="Normal 5 2 2 7 3 4" xfId="41033"/>
    <cellStyle name="Normal 5 2 2 7 3 4 2" xfId="41034"/>
    <cellStyle name="Normal 5 2 2 7 3 4 2 2" xfId="41035"/>
    <cellStyle name="Normal 5 2 2 7 3 4 3" xfId="41036"/>
    <cellStyle name="Normal 5 2 2 7 3 5" xfId="41037"/>
    <cellStyle name="Normal 5 2 2 7 4" xfId="41038"/>
    <cellStyle name="Normal 5 2 2 7 4 2" xfId="41039"/>
    <cellStyle name="Normal 5 2 2 7 4 2 2" xfId="41040"/>
    <cellStyle name="Normal 5 2 2 7 4 3" xfId="41041"/>
    <cellStyle name="Normal 5 2 2 7 4 3 2" xfId="41042"/>
    <cellStyle name="Normal 5 2 2 7 4 3 2 2" xfId="41043"/>
    <cellStyle name="Normal 5 2 2 7 4 3 3" xfId="41044"/>
    <cellStyle name="Normal 5 2 2 7 4 4" xfId="41045"/>
    <cellStyle name="Normal 5 2 2 7 5" xfId="41046"/>
    <cellStyle name="Normal 5 2 2 7 5 2" xfId="41047"/>
    <cellStyle name="Normal 5 2 2 7 5 2 2" xfId="41048"/>
    <cellStyle name="Normal 5 2 2 7 5 3" xfId="41049"/>
    <cellStyle name="Normal 5 2 2 7 5 3 2" xfId="41050"/>
    <cellStyle name="Normal 5 2 2 7 5 3 2 2" xfId="41051"/>
    <cellStyle name="Normal 5 2 2 7 5 3 3" xfId="41052"/>
    <cellStyle name="Normal 5 2 2 7 5 4" xfId="41053"/>
    <cellStyle name="Normal 5 2 2 7 6" xfId="41054"/>
    <cellStyle name="Normal 5 2 2 7 6 2" xfId="41055"/>
    <cellStyle name="Normal 5 2 2 7 7" xfId="41056"/>
    <cellStyle name="Normal 5 2 2 7 7 2" xfId="41057"/>
    <cellStyle name="Normal 5 2 2 7 7 2 2" xfId="41058"/>
    <cellStyle name="Normal 5 2 2 7 7 3" xfId="41059"/>
    <cellStyle name="Normal 5 2 2 7 8" xfId="41060"/>
    <cellStyle name="Normal 5 2 2 7 8 2" xfId="41061"/>
    <cellStyle name="Normal 5 2 2 7 9" xfId="41062"/>
    <cellStyle name="Normal 5 2 2 8" xfId="41063"/>
    <cellStyle name="Normal 5 2 2 8 2" xfId="41064"/>
    <cellStyle name="Normal 5 2 2 8 2 2" xfId="41065"/>
    <cellStyle name="Normal 5 2 2 8 2 2 2" xfId="41066"/>
    <cellStyle name="Normal 5 2 2 8 2 2 2 2" xfId="41067"/>
    <cellStyle name="Normal 5 2 2 8 2 2 3" xfId="41068"/>
    <cellStyle name="Normal 5 2 2 8 2 2 3 2" xfId="41069"/>
    <cellStyle name="Normal 5 2 2 8 2 2 3 2 2" xfId="41070"/>
    <cellStyle name="Normal 5 2 2 8 2 2 3 3" xfId="41071"/>
    <cellStyle name="Normal 5 2 2 8 2 2 4" xfId="41072"/>
    <cellStyle name="Normal 5 2 2 8 2 3" xfId="41073"/>
    <cellStyle name="Normal 5 2 2 8 2 3 2" xfId="41074"/>
    <cellStyle name="Normal 5 2 2 8 2 4" xfId="41075"/>
    <cellStyle name="Normal 5 2 2 8 2 4 2" xfId="41076"/>
    <cellStyle name="Normal 5 2 2 8 2 4 2 2" xfId="41077"/>
    <cellStyle name="Normal 5 2 2 8 2 4 3" xfId="41078"/>
    <cellStyle name="Normal 5 2 2 8 2 5" xfId="41079"/>
    <cellStyle name="Normal 5 2 2 8 3" xfId="41080"/>
    <cellStyle name="Normal 5 2 2 8 3 2" xfId="41081"/>
    <cellStyle name="Normal 5 2 2 8 3 2 2" xfId="41082"/>
    <cellStyle name="Normal 5 2 2 8 3 3" xfId="41083"/>
    <cellStyle name="Normal 5 2 2 8 3 3 2" xfId="41084"/>
    <cellStyle name="Normal 5 2 2 8 3 3 2 2" xfId="41085"/>
    <cellStyle name="Normal 5 2 2 8 3 3 3" xfId="41086"/>
    <cellStyle name="Normal 5 2 2 8 3 4" xfId="41087"/>
    <cellStyle name="Normal 5 2 2 8 4" xfId="41088"/>
    <cellStyle name="Normal 5 2 2 8 4 2" xfId="41089"/>
    <cellStyle name="Normal 5 2 2 8 4 2 2" xfId="41090"/>
    <cellStyle name="Normal 5 2 2 8 4 3" xfId="41091"/>
    <cellStyle name="Normal 5 2 2 8 4 3 2" xfId="41092"/>
    <cellStyle name="Normal 5 2 2 8 4 3 2 2" xfId="41093"/>
    <cellStyle name="Normal 5 2 2 8 4 3 3" xfId="41094"/>
    <cellStyle name="Normal 5 2 2 8 4 4" xfId="41095"/>
    <cellStyle name="Normal 5 2 2 8 5" xfId="41096"/>
    <cellStyle name="Normal 5 2 2 8 5 2" xfId="41097"/>
    <cellStyle name="Normal 5 2 2 8 6" xfId="41098"/>
    <cellStyle name="Normal 5 2 2 8 6 2" xfId="41099"/>
    <cellStyle name="Normal 5 2 2 8 6 2 2" xfId="41100"/>
    <cellStyle name="Normal 5 2 2 8 6 3" xfId="41101"/>
    <cellStyle name="Normal 5 2 2 8 7" xfId="41102"/>
    <cellStyle name="Normal 5 2 2 8 7 2" xfId="41103"/>
    <cellStyle name="Normal 5 2 2 8 8" xfId="41104"/>
    <cellStyle name="Normal 5 2 2 9" xfId="41105"/>
    <cellStyle name="Normal 5 2 2 9 2" xfId="41106"/>
    <cellStyle name="Normal 5 2 2 9 2 2" xfId="41107"/>
    <cellStyle name="Normal 5 2 2 9 2 2 2" xfId="41108"/>
    <cellStyle name="Normal 5 2 2 9 2 2 2 2" xfId="41109"/>
    <cellStyle name="Normal 5 2 2 9 2 2 3" xfId="41110"/>
    <cellStyle name="Normal 5 2 2 9 2 2 3 2" xfId="41111"/>
    <cellStyle name="Normal 5 2 2 9 2 2 3 2 2" xfId="41112"/>
    <cellStyle name="Normal 5 2 2 9 2 2 3 3" xfId="41113"/>
    <cellStyle name="Normal 5 2 2 9 2 2 4" xfId="41114"/>
    <cellStyle name="Normal 5 2 2 9 2 3" xfId="41115"/>
    <cellStyle name="Normal 5 2 2 9 2 3 2" xfId="41116"/>
    <cellStyle name="Normal 5 2 2 9 2 4" xfId="41117"/>
    <cellStyle name="Normal 5 2 2 9 2 4 2" xfId="41118"/>
    <cellStyle name="Normal 5 2 2 9 2 4 2 2" xfId="41119"/>
    <cellStyle name="Normal 5 2 2 9 2 4 3" xfId="41120"/>
    <cellStyle name="Normal 5 2 2 9 2 5" xfId="41121"/>
    <cellStyle name="Normal 5 2 2 9 3" xfId="41122"/>
    <cellStyle name="Normal 5 2 2 9 3 2" xfId="41123"/>
    <cellStyle name="Normal 5 2 2 9 3 2 2" xfId="41124"/>
    <cellStyle name="Normal 5 2 2 9 3 3" xfId="41125"/>
    <cellStyle name="Normal 5 2 2 9 3 3 2" xfId="41126"/>
    <cellStyle name="Normal 5 2 2 9 3 3 2 2" xfId="41127"/>
    <cellStyle name="Normal 5 2 2 9 3 3 3" xfId="41128"/>
    <cellStyle name="Normal 5 2 2 9 3 4" xfId="41129"/>
    <cellStyle name="Normal 5 2 2 9 4" xfId="41130"/>
    <cellStyle name="Normal 5 2 2 9 4 2" xfId="41131"/>
    <cellStyle name="Normal 5 2 2 9 4 2 2" xfId="41132"/>
    <cellStyle name="Normal 5 2 2 9 4 3" xfId="41133"/>
    <cellStyle name="Normal 5 2 2 9 4 3 2" xfId="41134"/>
    <cellStyle name="Normal 5 2 2 9 4 3 2 2" xfId="41135"/>
    <cellStyle name="Normal 5 2 2 9 4 3 3" xfId="41136"/>
    <cellStyle name="Normal 5 2 2 9 4 4" xfId="41137"/>
    <cellStyle name="Normal 5 2 2 9 5" xfId="41138"/>
    <cellStyle name="Normal 5 2 2 9 5 2" xfId="41139"/>
    <cellStyle name="Normal 5 2 2 9 6" xfId="41140"/>
    <cellStyle name="Normal 5 2 2 9 6 2" xfId="41141"/>
    <cellStyle name="Normal 5 2 2 9 6 2 2" xfId="41142"/>
    <cellStyle name="Normal 5 2 2 9 6 3" xfId="41143"/>
    <cellStyle name="Normal 5 2 2 9 7" xfId="41144"/>
    <cellStyle name="Normal 5 2 2 9 7 2" xfId="41145"/>
    <cellStyle name="Normal 5 2 2 9 8" xfId="41146"/>
    <cellStyle name="Normal 5 2 2_Sheet1" xfId="41147"/>
    <cellStyle name="Normal 5 2 20" xfId="41148"/>
    <cellStyle name="Normal 5 2 21" xfId="41149"/>
    <cellStyle name="Normal 5 2 3" xfId="1355"/>
    <cellStyle name="Normal 5 2 3 10" xfId="41150"/>
    <cellStyle name="Normal 5 2 3 10 2" xfId="41151"/>
    <cellStyle name="Normal 5 2 3 10 2 2" xfId="41152"/>
    <cellStyle name="Normal 5 2 3 10 2 2 2" xfId="41153"/>
    <cellStyle name="Normal 5 2 3 10 2 2 2 2" xfId="41154"/>
    <cellStyle name="Normal 5 2 3 10 2 2 3" xfId="41155"/>
    <cellStyle name="Normal 5 2 3 10 2 2 3 2" xfId="41156"/>
    <cellStyle name="Normal 5 2 3 10 2 2 3 2 2" xfId="41157"/>
    <cellStyle name="Normal 5 2 3 10 2 2 3 3" xfId="41158"/>
    <cellStyle name="Normal 5 2 3 10 2 2 4" xfId="41159"/>
    <cellStyle name="Normal 5 2 3 10 2 3" xfId="41160"/>
    <cellStyle name="Normal 5 2 3 10 2 3 2" xfId="41161"/>
    <cellStyle name="Normal 5 2 3 10 2 4" xfId="41162"/>
    <cellStyle name="Normal 5 2 3 10 2 4 2" xfId="41163"/>
    <cellStyle name="Normal 5 2 3 10 2 4 2 2" xfId="41164"/>
    <cellStyle name="Normal 5 2 3 10 2 4 3" xfId="41165"/>
    <cellStyle name="Normal 5 2 3 10 2 5" xfId="41166"/>
    <cellStyle name="Normal 5 2 3 10 3" xfId="41167"/>
    <cellStyle name="Normal 5 2 3 10 3 2" xfId="41168"/>
    <cellStyle name="Normal 5 2 3 10 3 2 2" xfId="41169"/>
    <cellStyle name="Normal 5 2 3 10 3 3" xfId="41170"/>
    <cellStyle name="Normal 5 2 3 10 3 3 2" xfId="41171"/>
    <cellStyle name="Normal 5 2 3 10 3 3 2 2" xfId="41172"/>
    <cellStyle name="Normal 5 2 3 10 3 3 3" xfId="41173"/>
    <cellStyle name="Normal 5 2 3 10 3 4" xfId="41174"/>
    <cellStyle name="Normal 5 2 3 10 4" xfId="41175"/>
    <cellStyle name="Normal 5 2 3 10 4 2" xfId="41176"/>
    <cellStyle name="Normal 5 2 3 10 5" xfId="41177"/>
    <cellStyle name="Normal 5 2 3 10 5 2" xfId="41178"/>
    <cellStyle name="Normal 5 2 3 10 5 2 2" xfId="41179"/>
    <cellStyle name="Normal 5 2 3 10 5 3" xfId="41180"/>
    <cellStyle name="Normal 5 2 3 10 6" xfId="41181"/>
    <cellStyle name="Normal 5 2 3 11" xfId="41182"/>
    <cellStyle name="Normal 5 2 3 11 2" xfId="41183"/>
    <cellStyle name="Normal 5 2 3 11 2 2" xfId="41184"/>
    <cellStyle name="Normal 5 2 3 11 2 2 2" xfId="41185"/>
    <cellStyle name="Normal 5 2 3 11 2 3" xfId="41186"/>
    <cellStyle name="Normal 5 2 3 11 2 3 2" xfId="41187"/>
    <cellStyle name="Normal 5 2 3 11 2 3 2 2" xfId="41188"/>
    <cellStyle name="Normal 5 2 3 11 2 3 3" xfId="41189"/>
    <cellStyle name="Normal 5 2 3 11 2 4" xfId="41190"/>
    <cellStyle name="Normal 5 2 3 11 3" xfId="41191"/>
    <cellStyle name="Normal 5 2 3 11 3 2" xfId="41192"/>
    <cellStyle name="Normal 5 2 3 11 4" xfId="41193"/>
    <cellStyle name="Normal 5 2 3 11 4 2" xfId="41194"/>
    <cellStyle name="Normal 5 2 3 11 4 2 2" xfId="41195"/>
    <cellStyle name="Normal 5 2 3 11 4 3" xfId="41196"/>
    <cellStyle name="Normal 5 2 3 11 5" xfId="41197"/>
    <cellStyle name="Normal 5 2 3 12" xfId="41198"/>
    <cellStyle name="Normal 5 2 3 12 2" xfId="41199"/>
    <cellStyle name="Normal 5 2 3 12 2 2" xfId="41200"/>
    <cellStyle name="Normal 5 2 3 12 3" xfId="41201"/>
    <cellStyle name="Normal 5 2 3 12 3 2" xfId="41202"/>
    <cellStyle name="Normal 5 2 3 12 3 2 2" xfId="41203"/>
    <cellStyle name="Normal 5 2 3 12 3 3" xfId="41204"/>
    <cellStyle name="Normal 5 2 3 12 4" xfId="41205"/>
    <cellStyle name="Normal 5 2 3 13" xfId="41206"/>
    <cellStyle name="Normal 5 2 3 13 2" xfId="41207"/>
    <cellStyle name="Normal 5 2 3 13 2 2" xfId="41208"/>
    <cellStyle name="Normal 5 2 3 13 3" xfId="41209"/>
    <cellStyle name="Normal 5 2 3 13 3 2" xfId="41210"/>
    <cellStyle name="Normal 5 2 3 13 3 2 2" xfId="41211"/>
    <cellStyle name="Normal 5 2 3 13 3 3" xfId="41212"/>
    <cellStyle name="Normal 5 2 3 13 4" xfId="41213"/>
    <cellStyle name="Normal 5 2 3 14" xfId="41214"/>
    <cellStyle name="Normal 5 2 3 14 2" xfId="41215"/>
    <cellStyle name="Normal 5 2 3 14 2 2" xfId="41216"/>
    <cellStyle name="Normal 5 2 3 14 3" xfId="41217"/>
    <cellStyle name="Normal 5 2 3 14 3 2" xfId="41218"/>
    <cellStyle name="Normal 5 2 3 14 3 2 2" xfId="41219"/>
    <cellStyle name="Normal 5 2 3 14 3 3" xfId="41220"/>
    <cellStyle name="Normal 5 2 3 14 4" xfId="41221"/>
    <cellStyle name="Normal 5 2 3 15" xfId="41222"/>
    <cellStyle name="Normal 5 2 3 15 2" xfId="41223"/>
    <cellStyle name="Normal 5 2 3 15 2 2" xfId="41224"/>
    <cellStyle name="Normal 5 2 3 15 3" xfId="41225"/>
    <cellStyle name="Normal 5 2 3 16" xfId="41226"/>
    <cellStyle name="Normal 5 2 3 16 2" xfId="41227"/>
    <cellStyle name="Normal 5 2 3 17" xfId="41228"/>
    <cellStyle name="Normal 5 2 3 17 2" xfId="41229"/>
    <cellStyle name="Normal 5 2 3 18" xfId="41230"/>
    <cellStyle name="Normal 5 2 3 19" xfId="41231"/>
    <cellStyle name="Normal 5 2 3 2" xfId="1356"/>
    <cellStyle name="Normal 5 2 3 2 10" xfId="41232"/>
    <cellStyle name="Normal 5 2 3 2 10 2" xfId="41233"/>
    <cellStyle name="Normal 5 2 3 2 10 2 2" xfId="41234"/>
    <cellStyle name="Normal 5 2 3 2 10 3" xfId="41235"/>
    <cellStyle name="Normal 5 2 3 2 10 3 2" xfId="41236"/>
    <cellStyle name="Normal 5 2 3 2 10 3 2 2" xfId="41237"/>
    <cellStyle name="Normal 5 2 3 2 10 3 3" xfId="41238"/>
    <cellStyle name="Normal 5 2 3 2 10 4" xfId="41239"/>
    <cellStyle name="Normal 5 2 3 2 11" xfId="41240"/>
    <cellStyle name="Normal 5 2 3 2 11 2" xfId="41241"/>
    <cellStyle name="Normal 5 2 3 2 11 2 2" xfId="41242"/>
    <cellStyle name="Normal 5 2 3 2 11 3" xfId="41243"/>
    <cellStyle name="Normal 5 2 3 2 11 3 2" xfId="41244"/>
    <cellStyle name="Normal 5 2 3 2 11 3 2 2" xfId="41245"/>
    <cellStyle name="Normal 5 2 3 2 11 3 3" xfId="41246"/>
    <cellStyle name="Normal 5 2 3 2 11 4" xfId="41247"/>
    <cellStyle name="Normal 5 2 3 2 12" xfId="41248"/>
    <cellStyle name="Normal 5 2 3 2 12 2" xfId="41249"/>
    <cellStyle name="Normal 5 2 3 2 12 2 2" xfId="41250"/>
    <cellStyle name="Normal 5 2 3 2 12 3" xfId="41251"/>
    <cellStyle name="Normal 5 2 3 2 12 3 2" xfId="41252"/>
    <cellStyle name="Normal 5 2 3 2 12 3 2 2" xfId="41253"/>
    <cellStyle name="Normal 5 2 3 2 12 3 3" xfId="41254"/>
    <cellStyle name="Normal 5 2 3 2 12 4" xfId="41255"/>
    <cellStyle name="Normal 5 2 3 2 13" xfId="41256"/>
    <cellStyle name="Normal 5 2 3 2 13 2" xfId="41257"/>
    <cellStyle name="Normal 5 2 3 2 13 2 2" xfId="41258"/>
    <cellStyle name="Normal 5 2 3 2 13 3" xfId="41259"/>
    <cellStyle name="Normal 5 2 3 2 14" xfId="41260"/>
    <cellStyle name="Normal 5 2 3 2 14 2" xfId="41261"/>
    <cellStyle name="Normal 5 2 3 2 15" xfId="41262"/>
    <cellStyle name="Normal 5 2 3 2 15 2" xfId="41263"/>
    <cellStyle name="Normal 5 2 3 2 16" xfId="41264"/>
    <cellStyle name="Normal 5 2 3 2 17" xfId="41265"/>
    <cellStyle name="Normal 5 2 3 2 2" xfId="1357"/>
    <cellStyle name="Normal 5 2 3 2 2 10" xfId="41266"/>
    <cellStyle name="Normal 5 2 3 2 2 11" xfId="41267"/>
    <cellStyle name="Normal 5 2 3 2 2 2" xfId="41268"/>
    <cellStyle name="Normal 5 2 3 2 2 2 10" xfId="41269"/>
    <cellStyle name="Normal 5 2 3 2 2 2 2" xfId="41270"/>
    <cellStyle name="Normal 5 2 3 2 2 2 2 2" xfId="41271"/>
    <cellStyle name="Normal 5 2 3 2 2 2 2 2 2" xfId="41272"/>
    <cellStyle name="Normal 5 2 3 2 2 2 2 2 2 2" xfId="41273"/>
    <cellStyle name="Normal 5 2 3 2 2 2 2 2 2 2 2" xfId="41274"/>
    <cellStyle name="Normal 5 2 3 2 2 2 2 2 2 3" xfId="41275"/>
    <cellStyle name="Normal 5 2 3 2 2 2 2 2 2 3 2" xfId="41276"/>
    <cellStyle name="Normal 5 2 3 2 2 2 2 2 2 3 2 2" xfId="41277"/>
    <cellStyle name="Normal 5 2 3 2 2 2 2 2 2 3 3" xfId="41278"/>
    <cellStyle name="Normal 5 2 3 2 2 2 2 2 2 4" xfId="41279"/>
    <cellStyle name="Normal 5 2 3 2 2 2 2 2 3" xfId="41280"/>
    <cellStyle name="Normal 5 2 3 2 2 2 2 2 3 2" xfId="41281"/>
    <cellStyle name="Normal 5 2 3 2 2 2 2 2 4" xfId="41282"/>
    <cellStyle name="Normal 5 2 3 2 2 2 2 2 4 2" xfId="41283"/>
    <cellStyle name="Normal 5 2 3 2 2 2 2 2 4 2 2" xfId="41284"/>
    <cellStyle name="Normal 5 2 3 2 2 2 2 2 4 3" xfId="41285"/>
    <cellStyle name="Normal 5 2 3 2 2 2 2 2 5" xfId="41286"/>
    <cellStyle name="Normal 5 2 3 2 2 2 2 3" xfId="41287"/>
    <cellStyle name="Normal 5 2 3 2 2 2 2 3 2" xfId="41288"/>
    <cellStyle name="Normal 5 2 3 2 2 2 2 3 2 2" xfId="41289"/>
    <cellStyle name="Normal 5 2 3 2 2 2 2 3 3" xfId="41290"/>
    <cellStyle name="Normal 5 2 3 2 2 2 2 3 3 2" xfId="41291"/>
    <cellStyle name="Normal 5 2 3 2 2 2 2 3 3 2 2" xfId="41292"/>
    <cellStyle name="Normal 5 2 3 2 2 2 2 3 3 3" xfId="41293"/>
    <cellStyle name="Normal 5 2 3 2 2 2 2 3 4" xfId="41294"/>
    <cellStyle name="Normal 5 2 3 2 2 2 2 4" xfId="41295"/>
    <cellStyle name="Normal 5 2 3 2 2 2 2 4 2" xfId="41296"/>
    <cellStyle name="Normal 5 2 3 2 2 2 2 4 2 2" xfId="41297"/>
    <cellStyle name="Normal 5 2 3 2 2 2 2 4 3" xfId="41298"/>
    <cellStyle name="Normal 5 2 3 2 2 2 2 4 3 2" xfId="41299"/>
    <cellStyle name="Normal 5 2 3 2 2 2 2 4 3 2 2" xfId="41300"/>
    <cellStyle name="Normal 5 2 3 2 2 2 2 4 3 3" xfId="41301"/>
    <cellStyle name="Normal 5 2 3 2 2 2 2 4 4" xfId="41302"/>
    <cellStyle name="Normal 5 2 3 2 2 2 2 5" xfId="41303"/>
    <cellStyle name="Normal 5 2 3 2 2 2 2 5 2" xfId="41304"/>
    <cellStyle name="Normal 5 2 3 2 2 2 2 6" xfId="41305"/>
    <cellStyle name="Normal 5 2 3 2 2 2 2 6 2" xfId="41306"/>
    <cellStyle name="Normal 5 2 3 2 2 2 2 6 2 2" xfId="41307"/>
    <cellStyle name="Normal 5 2 3 2 2 2 2 6 3" xfId="41308"/>
    <cellStyle name="Normal 5 2 3 2 2 2 2 7" xfId="41309"/>
    <cellStyle name="Normal 5 2 3 2 2 2 2 7 2" xfId="41310"/>
    <cellStyle name="Normal 5 2 3 2 2 2 2 8" xfId="41311"/>
    <cellStyle name="Normal 5 2 3 2 2 2 3" xfId="41312"/>
    <cellStyle name="Normal 5 2 3 2 2 2 3 2" xfId="41313"/>
    <cellStyle name="Normal 5 2 3 2 2 2 3 2 2" xfId="41314"/>
    <cellStyle name="Normal 5 2 3 2 2 2 3 2 2 2" xfId="41315"/>
    <cellStyle name="Normal 5 2 3 2 2 2 3 2 3" xfId="41316"/>
    <cellStyle name="Normal 5 2 3 2 2 2 3 2 3 2" xfId="41317"/>
    <cellStyle name="Normal 5 2 3 2 2 2 3 2 3 2 2" xfId="41318"/>
    <cellStyle name="Normal 5 2 3 2 2 2 3 2 3 3" xfId="41319"/>
    <cellStyle name="Normal 5 2 3 2 2 2 3 2 4" xfId="41320"/>
    <cellStyle name="Normal 5 2 3 2 2 2 3 3" xfId="41321"/>
    <cellStyle name="Normal 5 2 3 2 2 2 3 3 2" xfId="41322"/>
    <cellStyle name="Normal 5 2 3 2 2 2 3 4" xfId="41323"/>
    <cellStyle name="Normal 5 2 3 2 2 2 3 4 2" xfId="41324"/>
    <cellStyle name="Normal 5 2 3 2 2 2 3 4 2 2" xfId="41325"/>
    <cellStyle name="Normal 5 2 3 2 2 2 3 4 3" xfId="41326"/>
    <cellStyle name="Normal 5 2 3 2 2 2 3 5" xfId="41327"/>
    <cellStyle name="Normal 5 2 3 2 2 2 4" xfId="41328"/>
    <cellStyle name="Normal 5 2 3 2 2 2 4 2" xfId="41329"/>
    <cellStyle name="Normal 5 2 3 2 2 2 4 2 2" xfId="41330"/>
    <cellStyle name="Normal 5 2 3 2 2 2 4 3" xfId="41331"/>
    <cellStyle name="Normal 5 2 3 2 2 2 4 3 2" xfId="41332"/>
    <cellStyle name="Normal 5 2 3 2 2 2 4 3 2 2" xfId="41333"/>
    <cellStyle name="Normal 5 2 3 2 2 2 4 3 3" xfId="41334"/>
    <cellStyle name="Normal 5 2 3 2 2 2 4 4" xfId="41335"/>
    <cellStyle name="Normal 5 2 3 2 2 2 5" xfId="41336"/>
    <cellStyle name="Normal 5 2 3 2 2 2 5 2" xfId="41337"/>
    <cellStyle name="Normal 5 2 3 2 2 2 5 2 2" xfId="41338"/>
    <cellStyle name="Normal 5 2 3 2 2 2 5 3" xfId="41339"/>
    <cellStyle name="Normal 5 2 3 2 2 2 5 3 2" xfId="41340"/>
    <cellStyle name="Normal 5 2 3 2 2 2 5 3 2 2" xfId="41341"/>
    <cellStyle name="Normal 5 2 3 2 2 2 5 3 3" xfId="41342"/>
    <cellStyle name="Normal 5 2 3 2 2 2 5 4" xfId="41343"/>
    <cellStyle name="Normal 5 2 3 2 2 2 6" xfId="41344"/>
    <cellStyle name="Normal 5 2 3 2 2 2 6 2" xfId="41345"/>
    <cellStyle name="Normal 5 2 3 2 2 2 7" xfId="41346"/>
    <cellStyle name="Normal 5 2 3 2 2 2 7 2" xfId="41347"/>
    <cellStyle name="Normal 5 2 3 2 2 2 7 2 2" xfId="41348"/>
    <cellStyle name="Normal 5 2 3 2 2 2 7 3" xfId="41349"/>
    <cellStyle name="Normal 5 2 3 2 2 2 8" xfId="41350"/>
    <cellStyle name="Normal 5 2 3 2 2 2 8 2" xfId="41351"/>
    <cellStyle name="Normal 5 2 3 2 2 2 9" xfId="41352"/>
    <cellStyle name="Normal 5 2 3 2 2 3" xfId="41353"/>
    <cellStyle name="Normal 5 2 3 2 2 3 2" xfId="41354"/>
    <cellStyle name="Normal 5 2 3 2 2 3 2 2" xfId="41355"/>
    <cellStyle name="Normal 5 2 3 2 2 3 2 2 2" xfId="41356"/>
    <cellStyle name="Normal 5 2 3 2 2 3 2 2 2 2" xfId="41357"/>
    <cellStyle name="Normal 5 2 3 2 2 3 2 2 3" xfId="41358"/>
    <cellStyle name="Normal 5 2 3 2 2 3 2 2 3 2" xfId="41359"/>
    <cellStyle name="Normal 5 2 3 2 2 3 2 2 3 2 2" xfId="41360"/>
    <cellStyle name="Normal 5 2 3 2 2 3 2 2 3 3" xfId="41361"/>
    <cellStyle name="Normal 5 2 3 2 2 3 2 2 4" xfId="41362"/>
    <cellStyle name="Normal 5 2 3 2 2 3 2 3" xfId="41363"/>
    <cellStyle name="Normal 5 2 3 2 2 3 2 3 2" xfId="41364"/>
    <cellStyle name="Normal 5 2 3 2 2 3 2 4" xfId="41365"/>
    <cellStyle name="Normal 5 2 3 2 2 3 2 4 2" xfId="41366"/>
    <cellStyle name="Normal 5 2 3 2 2 3 2 4 2 2" xfId="41367"/>
    <cellStyle name="Normal 5 2 3 2 2 3 2 4 3" xfId="41368"/>
    <cellStyle name="Normal 5 2 3 2 2 3 2 5" xfId="41369"/>
    <cellStyle name="Normal 5 2 3 2 2 3 3" xfId="41370"/>
    <cellStyle name="Normal 5 2 3 2 2 3 3 2" xfId="41371"/>
    <cellStyle name="Normal 5 2 3 2 2 3 3 2 2" xfId="41372"/>
    <cellStyle name="Normal 5 2 3 2 2 3 3 3" xfId="41373"/>
    <cellStyle name="Normal 5 2 3 2 2 3 3 3 2" xfId="41374"/>
    <cellStyle name="Normal 5 2 3 2 2 3 3 3 2 2" xfId="41375"/>
    <cellStyle name="Normal 5 2 3 2 2 3 3 3 3" xfId="41376"/>
    <cellStyle name="Normal 5 2 3 2 2 3 3 4" xfId="41377"/>
    <cellStyle name="Normal 5 2 3 2 2 3 4" xfId="41378"/>
    <cellStyle name="Normal 5 2 3 2 2 3 4 2" xfId="41379"/>
    <cellStyle name="Normal 5 2 3 2 2 3 4 2 2" xfId="41380"/>
    <cellStyle name="Normal 5 2 3 2 2 3 4 3" xfId="41381"/>
    <cellStyle name="Normal 5 2 3 2 2 3 4 3 2" xfId="41382"/>
    <cellStyle name="Normal 5 2 3 2 2 3 4 3 2 2" xfId="41383"/>
    <cellStyle name="Normal 5 2 3 2 2 3 4 3 3" xfId="41384"/>
    <cellStyle name="Normal 5 2 3 2 2 3 4 4" xfId="41385"/>
    <cellStyle name="Normal 5 2 3 2 2 3 5" xfId="41386"/>
    <cellStyle name="Normal 5 2 3 2 2 3 5 2" xfId="41387"/>
    <cellStyle name="Normal 5 2 3 2 2 3 6" xfId="41388"/>
    <cellStyle name="Normal 5 2 3 2 2 3 6 2" xfId="41389"/>
    <cellStyle name="Normal 5 2 3 2 2 3 6 2 2" xfId="41390"/>
    <cellStyle name="Normal 5 2 3 2 2 3 6 3" xfId="41391"/>
    <cellStyle name="Normal 5 2 3 2 2 3 7" xfId="41392"/>
    <cellStyle name="Normal 5 2 3 2 2 3 7 2" xfId="41393"/>
    <cellStyle name="Normal 5 2 3 2 2 3 8" xfId="41394"/>
    <cellStyle name="Normal 5 2 3 2 2 4" xfId="41395"/>
    <cellStyle name="Normal 5 2 3 2 2 4 2" xfId="41396"/>
    <cellStyle name="Normal 5 2 3 2 2 4 2 2" xfId="41397"/>
    <cellStyle name="Normal 5 2 3 2 2 4 2 2 2" xfId="41398"/>
    <cellStyle name="Normal 5 2 3 2 2 4 2 3" xfId="41399"/>
    <cellStyle name="Normal 5 2 3 2 2 4 2 3 2" xfId="41400"/>
    <cellStyle name="Normal 5 2 3 2 2 4 2 3 2 2" xfId="41401"/>
    <cellStyle name="Normal 5 2 3 2 2 4 2 3 3" xfId="41402"/>
    <cellStyle name="Normal 5 2 3 2 2 4 2 4" xfId="41403"/>
    <cellStyle name="Normal 5 2 3 2 2 4 3" xfId="41404"/>
    <cellStyle name="Normal 5 2 3 2 2 4 3 2" xfId="41405"/>
    <cellStyle name="Normal 5 2 3 2 2 4 4" xfId="41406"/>
    <cellStyle name="Normal 5 2 3 2 2 4 4 2" xfId="41407"/>
    <cellStyle name="Normal 5 2 3 2 2 4 4 2 2" xfId="41408"/>
    <cellStyle name="Normal 5 2 3 2 2 4 4 3" xfId="41409"/>
    <cellStyle name="Normal 5 2 3 2 2 4 5" xfId="41410"/>
    <cellStyle name="Normal 5 2 3 2 2 5" xfId="41411"/>
    <cellStyle name="Normal 5 2 3 2 2 5 2" xfId="41412"/>
    <cellStyle name="Normal 5 2 3 2 2 5 2 2" xfId="41413"/>
    <cellStyle name="Normal 5 2 3 2 2 5 3" xfId="41414"/>
    <cellStyle name="Normal 5 2 3 2 2 5 3 2" xfId="41415"/>
    <cellStyle name="Normal 5 2 3 2 2 5 3 2 2" xfId="41416"/>
    <cellStyle name="Normal 5 2 3 2 2 5 3 3" xfId="41417"/>
    <cellStyle name="Normal 5 2 3 2 2 5 4" xfId="41418"/>
    <cellStyle name="Normal 5 2 3 2 2 6" xfId="41419"/>
    <cellStyle name="Normal 5 2 3 2 2 6 2" xfId="41420"/>
    <cellStyle name="Normal 5 2 3 2 2 6 2 2" xfId="41421"/>
    <cellStyle name="Normal 5 2 3 2 2 6 3" xfId="41422"/>
    <cellStyle name="Normal 5 2 3 2 2 6 3 2" xfId="41423"/>
    <cellStyle name="Normal 5 2 3 2 2 6 3 2 2" xfId="41424"/>
    <cellStyle name="Normal 5 2 3 2 2 6 3 3" xfId="41425"/>
    <cellStyle name="Normal 5 2 3 2 2 6 4" xfId="41426"/>
    <cellStyle name="Normal 5 2 3 2 2 7" xfId="41427"/>
    <cellStyle name="Normal 5 2 3 2 2 7 2" xfId="41428"/>
    <cellStyle name="Normal 5 2 3 2 2 8" xfId="41429"/>
    <cellStyle name="Normal 5 2 3 2 2 8 2" xfId="41430"/>
    <cellStyle name="Normal 5 2 3 2 2 8 2 2" xfId="41431"/>
    <cellStyle name="Normal 5 2 3 2 2 8 3" xfId="41432"/>
    <cellStyle name="Normal 5 2 3 2 2 9" xfId="41433"/>
    <cellStyle name="Normal 5 2 3 2 2 9 2" xfId="41434"/>
    <cellStyle name="Normal 5 2 3 2 3" xfId="41435"/>
    <cellStyle name="Normal 5 2 3 2 3 10" xfId="41436"/>
    <cellStyle name="Normal 5 2 3 2 3 11" xfId="41437"/>
    <cellStyle name="Normal 5 2 3 2 3 2" xfId="41438"/>
    <cellStyle name="Normal 5 2 3 2 3 2 10" xfId="41439"/>
    <cellStyle name="Normal 5 2 3 2 3 2 2" xfId="41440"/>
    <cellStyle name="Normal 5 2 3 2 3 2 2 2" xfId="41441"/>
    <cellStyle name="Normal 5 2 3 2 3 2 2 2 2" xfId="41442"/>
    <cellStyle name="Normal 5 2 3 2 3 2 2 2 2 2" xfId="41443"/>
    <cellStyle name="Normal 5 2 3 2 3 2 2 2 2 2 2" xfId="41444"/>
    <cellStyle name="Normal 5 2 3 2 3 2 2 2 2 3" xfId="41445"/>
    <cellStyle name="Normal 5 2 3 2 3 2 2 2 2 3 2" xfId="41446"/>
    <cellStyle name="Normal 5 2 3 2 3 2 2 2 2 3 2 2" xfId="41447"/>
    <cellStyle name="Normal 5 2 3 2 3 2 2 2 2 3 3" xfId="41448"/>
    <cellStyle name="Normal 5 2 3 2 3 2 2 2 2 4" xfId="41449"/>
    <cellStyle name="Normal 5 2 3 2 3 2 2 2 3" xfId="41450"/>
    <cellStyle name="Normal 5 2 3 2 3 2 2 2 3 2" xfId="41451"/>
    <cellStyle name="Normal 5 2 3 2 3 2 2 2 4" xfId="41452"/>
    <cellStyle name="Normal 5 2 3 2 3 2 2 2 4 2" xfId="41453"/>
    <cellStyle name="Normal 5 2 3 2 3 2 2 2 4 2 2" xfId="41454"/>
    <cellStyle name="Normal 5 2 3 2 3 2 2 2 4 3" xfId="41455"/>
    <cellStyle name="Normal 5 2 3 2 3 2 2 2 5" xfId="41456"/>
    <cellStyle name="Normal 5 2 3 2 3 2 2 3" xfId="41457"/>
    <cellStyle name="Normal 5 2 3 2 3 2 2 3 2" xfId="41458"/>
    <cellStyle name="Normal 5 2 3 2 3 2 2 3 2 2" xfId="41459"/>
    <cellStyle name="Normal 5 2 3 2 3 2 2 3 3" xfId="41460"/>
    <cellStyle name="Normal 5 2 3 2 3 2 2 3 3 2" xfId="41461"/>
    <cellStyle name="Normal 5 2 3 2 3 2 2 3 3 2 2" xfId="41462"/>
    <cellStyle name="Normal 5 2 3 2 3 2 2 3 3 3" xfId="41463"/>
    <cellStyle name="Normal 5 2 3 2 3 2 2 3 4" xfId="41464"/>
    <cellStyle name="Normal 5 2 3 2 3 2 2 4" xfId="41465"/>
    <cellStyle name="Normal 5 2 3 2 3 2 2 4 2" xfId="41466"/>
    <cellStyle name="Normal 5 2 3 2 3 2 2 4 2 2" xfId="41467"/>
    <cellStyle name="Normal 5 2 3 2 3 2 2 4 3" xfId="41468"/>
    <cellStyle name="Normal 5 2 3 2 3 2 2 4 3 2" xfId="41469"/>
    <cellStyle name="Normal 5 2 3 2 3 2 2 4 3 2 2" xfId="41470"/>
    <cellStyle name="Normal 5 2 3 2 3 2 2 4 3 3" xfId="41471"/>
    <cellStyle name="Normal 5 2 3 2 3 2 2 4 4" xfId="41472"/>
    <cellStyle name="Normal 5 2 3 2 3 2 2 5" xfId="41473"/>
    <cellStyle name="Normal 5 2 3 2 3 2 2 5 2" xfId="41474"/>
    <cellStyle name="Normal 5 2 3 2 3 2 2 6" xfId="41475"/>
    <cellStyle name="Normal 5 2 3 2 3 2 2 6 2" xfId="41476"/>
    <cellStyle name="Normal 5 2 3 2 3 2 2 6 2 2" xfId="41477"/>
    <cellStyle name="Normal 5 2 3 2 3 2 2 6 3" xfId="41478"/>
    <cellStyle name="Normal 5 2 3 2 3 2 2 7" xfId="41479"/>
    <cellStyle name="Normal 5 2 3 2 3 2 2 7 2" xfId="41480"/>
    <cellStyle name="Normal 5 2 3 2 3 2 2 8" xfId="41481"/>
    <cellStyle name="Normal 5 2 3 2 3 2 3" xfId="41482"/>
    <cellStyle name="Normal 5 2 3 2 3 2 3 2" xfId="41483"/>
    <cellStyle name="Normal 5 2 3 2 3 2 3 2 2" xfId="41484"/>
    <cellStyle name="Normal 5 2 3 2 3 2 3 2 2 2" xfId="41485"/>
    <cellStyle name="Normal 5 2 3 2 3 2 3 2 3" xfId="41486"/>
    <cellStyle name="Normal 5 2 3 2 3 2 3 2 3 2" xfId="41487"/>
    <cellStyle name="Normal 5 2 3 2 3 2 3 2 3 2 2" xfId="41488"/>
    <cellStyle name="Normal 5 2 3 2 3 2 3 2 3 3" xfId="41489"/>
    <cellStyle name="Normal 5 2 3 2 3 2 3 2 4" xfId="41490"/>
    <cellStyle name="Normal 5 2 3 2 3 2 3 3" xfId="41491"/>
    <cellStyle name="Normal 5 2 3 2 3 2 3 3 2" xfId="41492"/>
    <cellStyle name="Normal 5 2 3 2 3 2 3 4" xfId="41493"/>
    <cellStyle name="Normal 5 2 3 2 3 2 3 4 2" xfId="41494"/>
    <cellStyle name="Normal 5 2 3 2 3 2 3 4 2 2" xfId="41495"/>
    <cellStyle name="Normal 5 2 3 2 3 2 3 4 3" xfId="41496"/>
    <cellStyle name="Normal 5 2 3 2 3 2 3 5" xfId="41497"/>
    <cellStyle name="Normal 5 2 3 2 3 2 4" xfId="41498"/>
    <cellStyle name="Normal 5 2 3 2 3 2 4 2" xfId="41499"/>
    <cellStyle name="Normal 5 2 3 2 3 2 4 2 2" xfId="41500"/>
    <cellStyle name="Normal 5 2 3 2 3 2 4 3" xfId="41501"/>
    <cellStyle name="Normal 5 2 3 2 3 2 4 3 2" xfId="41502"/>
    <cellStyle name="Normal 5 2 3 2 3 2 4 3 2 2" xfId="41503"/>
    <cellStyle name="Normal 5 2 3 2 3 2 4 3 3" xfId="41504"/>
    <cellStyle name="Normal 5 2 3 2 3 2 4 4" xfId="41505"/>
    <cellStyle name="Normal 5 2 3 2 3 2 5" xfId="41506"/>
    <cellStyle name="Normal 5 2 3 2 3 2 5 2" xfId="41507"/>
    <cellStyle name="Normal 5 2 3 2 3 2 5 2 2" xfId="41508"/>
    <cellStyle name="Normal 5 2 3 2 3 2 5 3" xfId="41509"/>
    <cellStyle name="Normal 5 2 3 2 3 2 5 3 2" xfId="41510"/>
    <cellStyle name="Normal 5 2 3 2 3 2 5 3 2 2" xfId="41511"/>
    <cellStyle name="Normal 5 2 3 2 3 2 5 3 3" xfId="41512"/>
    <cellStyle name="Normal 5 2 3 2 3 2 5 4" xfId="41513"/>
    <cellStyle name="Normal 5 2 3 2 3 2 6" xfId="41514"/>
    <cellStyle name="Normal 5 2 3 2 3 2 6 2" xfId="41515"/>
    <cellStyle name="Normal 5 2 3 2 3 2 7" xfId="41516"/>
    <cellStyle name="Normal 5 2 3 2 3 2 7 2" xfId="41517"/>
    <cellStyle name="Normal 5 2 3 2 3 2 7 2 2" xfId="41518"/>
    <cellStyle name="Normal 5 2 3 2 3 2 7 3" xfId="41519"/>
    <cellStyle name="Normal 5 2 3 2 3 2 8" xfId="41520"/>
    <cellStyle name="Normal 5 2 3 2 3 2 8 2" xfId="41521"/>
    <cellStyle name="Normal 5 2 3 2 3 2 9" xfId="41522"/>
    <cellStyle name="Normal 5 2 3 2 3 3" xfId="41523"/>
    <cellStyle name="Normal 5 2 3 2 3 3 2" xfId="41524"/>
    <cellStyle name="Normal 5 2 3 2 3 3 2 2" xfId="41525"/>
    <cellStyle name="Normal 5 2 3 2 3 3 2 2 2" xfId="41526"/>
    <cellStyle name="Normal 5 2 3 2 3 3 2 2 2 2" xfId="41527"/>
    <cellStyle name="Normal 5 2 3 2 3 3 2 2 3" xfId="41528"/>
    <cellStyle name="Normal 5 2 3 2 3 3 2 2 3 2" xfId="41529"/>
    <cellStyle name="Normal 5 2 3 2 3 3 2 2 3 2 2" xfId="41530"/>
    <cellStyle name="Normal 5 2 3 2 3 3 2 2 3 3" xfId="41531"/>
    <cellStyle name="Normal 5 2 3 2 3 3 2 2 4" xfId="41532"/>
    <cellStyle name="Normal 5 2 3 2 3 3 2 3" xfId="41533"/>
    <cellStyle name="Normal 5 2 3 2 3 3 2 3 2" xfId="41534"/>
    <cellStyle name="Normal 5 2 3 2 3 3 2 4" xfId="41535"/>
    <cellStyle name="Normal 5 2 3 2 3 3 2 4 2" xfId="41536"/>
    <cellStyle name="Normal 5 2 3 2 3 3 2 4 2 2" xfId="41537"/>
    <cellStyle name="Normal 5 2 3 2 3 3 2 4 3" xfId="41538"/>
    <cellStyle name="Normal 5 2 3 2 3 3 2 5" xfId="41539"/>
    <cellStyle name="Normal 5 2 3 2 3 3 3" xfId="41540"/>
    <cellStyle name="Normal 5 2 3 2 3 3 3 2" xfId="41541"/>
    <cellStyle name="Normal 5 2 3 2 3 3 3 2 2" xfId="41542"/>
    <cellStyle name="Normal 5 2 3 2 3 3 3 3" xfId="41543"/>
    <cellStyle name="Normal 5 2 3 2 3 3 3 3 2" xfId="41544"/>
    <cellStyle name="Normal 5 2 3 2 3 3 3 3 2 2" xfId="41545"/>
    <cellStyle name="Normal 5 2 3 2 3 3 3 3 3" xfId="41546"/>
    <cellStyle name="Normal 5 2 3 2 3 3 3 4" xfId="41547"/>
    <cellStyle name="Normal 5 2 3 2 3 3 4" xfId="41548"/>
    <cellStyle name="Normal 5 2 3 2 3 3 4 2" xfId="41549"/>
    <cellStyle name="Normal 5 2 3 2 3 3 4 2 2" xfId="41550"/>
    <cellStyle name="Normal 5 2 3 2 3 3 4 3" xfId="41551"/>
    <cellStyle name="Normal 5 2 3 2 3 3 4 3 2" xfId="41552"/>
    <cellStyle name="Normal 5 2 3 2 3 3 4 3 2 2" xfId="41553"/>
    <cellStyle name="Normal 5 2 3 2 3 3 4 3 3" xfId="41554"/>
    <cellStyle name="Normal 5 2 3 2 3 3 4 4" xfId="41555"/>
    <cellStyle name="Normal 5 2 3 2 3 3 5" xfId="41556"/>
    <cellStyle name="Normal 5 2 3 2 3 3 5 2" xfId="41557"/>
    <cellStyle name="Normal 5 2 3 2 3 3 6" xfId="41558"/>
    <cellStyle name="Normal 5 2 3 2 3 3 6 2" xfId="41559"/>
    <cellStyle name="Normal 5 2 3 2 3 3 6 2 2" xfId="41560"/>
    <cellStyle name="Normal 5 2 3 2 3 3 6 3" xfId="41561"/>
    <cellStyle name="Normal 5 2 3 2 3 3 7" xfId="41562"/>
    <cellStyle name="Normal 5 2 3 2 3 3 7 2" xfId="41563"/>
    <cellStyle name="Normal 5 2 3 2 3 3 8" xfId="41564"/>
    <cellStyle name="Normal 5 2 3 2 3 4" xfId="41565"/>
    <cellStyle name="Normal 5 2 3 2 3 4 2" xfId="41566"/>
    <cellStyle name="Normal 5 2 3 2 3 4 2 2" xfId="41567"/>
    <cellStyle name="Normal 5 2 3 2 3 4 2 2 2" xfId="41568"/>
    <cellStyle name="Normal 5 2 3 2 3 4 2 3" xfId="41569"/>
    <cellStyle name="Normal 5 2 3 2 3 4 2 3 2" xfId="41570"/>
    <cellStyle name="Normal 5 2 3 2 3 4 2 3 2 2" xfId="41571"/>
    <cellStyle name="Normal 5 2 3 2 3 4 2 3 3" xfId="41572"/>
    <cellStyle name="Normal 5 2 3 2 3 4 2 4" xfId="41573"/>
    <cellStyle name="Normal 5 2 3 2 3 4 3" xfId="41574"/>
    <cellStyle name="Normal 5 2 3 2 3 4 3 2" xfId="41575"/>
    <cellStyle name="Normal 5 2 3 2 3 4 4" xfId="41576"/>
    <cellStyle name="Normal 5 2 3 2 3 4 4 2" xfId="41577"/>
    <cellStyle name="Normal 5 2 3 2 3 4 4 2 2" xfId="41578"/>
    <cellStyle name="Normal 5 2 3 2 3 4 4 3" xfId="41579"/>
    <cellStyle name="Normal 5 2 3 2 3 4 5" xfId="41580"/>
    <cellStyle name="Normal 5 2 3 2 3 5" xfId="41581"/>
    <cellStyle name="Normal 5 2 3 2 3 5 2" xfId="41582"/>
    <cellStyle name="Normal 5 2 3 2 3 5 2 2" xfId="41583"/>
    <cellStyle name="Normal 5 2 3 2 3 5 3" xfId="41584"/>
    <cellStyle name="Normal 5 2 3 2 3 5 3 2" xfId="41585"/>
    <cellStyle name="Normal 5 2 3 2 3 5 3 2 2" xfId="41586"/>
    <cellStyle name="Normal 5 2 3 2 3 5 3 3" xfId="41587"/>
    <cellStyle name="Normal 5 2 3 2 3 5 4" xfId="41588"/>
    <cellStyle name="Normal 5 2 3 2 3 6" xfId="41589"/>
    <cellStyle name="Normal 5 2 3 2 3 6 2" xfId="41590"/>
    <cellStyle name="Normal 5 2 3 2 3 6 2 2" xfId="41591"/>
    <cellStyle name="Normal 5 2 3 2 3 6 3" xfId="41592"/>
    <cellStyle name="Normal 5 2 3 2 3 6 3 2" xfId="41593"/>
    <cellStyle name="Normal 5 2 3 2 3 6 3 2 2" xfId="41594"/>
    <cellStyle name="Normal 5 2 3 2 3 6 3 3" xfId="41595"/>
    <cellStyle name="Normal 5 2 3 2 3 6 4" xfId="41596"/>
    <cellStyle name="Normal 5 2 3 2 3 7" xfId="41597"/>
    <cellStyle name="Normal 5 2 3 2 3 7 2" xfId="41598"/>
    <cellStyle name="Normal 5 2 3 2 3 8" xfId="41599"/>
    <cellStyle name="Normal 5 2 3 2 3 8 2" xfId="41600"/>
    <cellStyle name="Normal 5 2 3 2 3 8 2 2" xfId="41601"/>
    <cellStyle name="Normal 5 2 3 2 3 8 3" xfId="41602"/>
    <cellStyle name="Normal 5 2 3 2 3 9" xfId="41603"/>
    <cellStyle name="Normal 5 2 3 2 3 9 2" xfId="41604"/>
    <cellStyle name="Normal 5 2 3 2 4" xfId="41605"/>
    <cellStyle name="Normal 5 2 3 2 4 10" xfId="41606"/>
    <cellStyle name="Normal 5 2 3 2 4 11" xfId="41607"/>
    <cellStyle name="Normal 5 2 3 2 4 2" xfId="41608"/>
    <cellStyle name="Normal 5 2 3 2 4 2 2" xfId="41609"/>
    <cellStyle name="Normal 5 2 3 2 4 2 2 2" xfId="41610"/>
    <cellStyle name="Normal 5 2 3 2 4 2 2 2 2" xfId="41611"/>
    <cellStyle name="Normal 5 2 3 2 4 2 2 2 2 2" xfId="41612"/>
    <cellStyle name="Normal 5 2 3 2 4 2 2 2 2 2 2" xfId="41613"/>
    <cellStyle name="Normal 5 2 3 2 4 2 2 2 2 3" xfId="41614"/>
    <cellStyle name="Normal 5 2 3 2 4 2 2 2 2 3 2" xfId="41615"/>
    <cellStyle name="Normal 5 2 3 2 4 2 2 2 2 3 2 2" xfId="41616"/>
    <cellStyle name="Normal 5 2 3 2 4 2 2 2 2 3 3" xfId="41617"/>
    <cellStyle name="Normal 5 2 3 2 4 2 2 2 2 4" xfId="41618"/>
    <cellStyle name="Normal 5 2 3 2 4 2 2 2 3" xfId="41619"/>
    <cellStyle name="Normal 5 2 3 2 4 2 2 2 3 2" xfId="41620"/>
    <cellStyle name="Normal 5 2 3 2 4 2 2 2 4" xfId="41621"/>
    <cellStyle name="Normal 5 2 3 2 4 2 2 2 4 2" xfId="41622"/>
    <cellStyle name="Normal 5 2 3 2 4 2 2 2 4 2 2" xfId="41623"/>
    <cellStyle name="Normal 5 2 3 2 4 2 2 2 4 3" xfId="41624"/>
    <cellStyle name="Normal 5 2 3 2 4 2 2 2 5" xfId="41625"/>
    <cellStyle name="Normal 5 2 3 2 4 2 2 3" xfId="41626"/>
    <cellStyle name="Normal 5 2 3 2 4 2 2 3 2" xfId="41627"/>
    <cellStyle name="Normal 5 2 3 2 4 2 2 3 2 2" xfId="41628"/>
    <cellStyle name="Normal 5 2 3 2 4 2 2 3 3" xfId="41629"/>
    <cellStyle name="Normal 5 2 3 2 4 2 2 3 3 2" xfId="41630"/>
    <cellStyle name="Normal 5 2 3 2 4 2 2 3 3 2 2" xfId="41631"/>
    <cellStyle name="Normal 5 2 3 2 4 2 2 3 3 3" xfId="41632"/>
    <cellStyle name="Normal 5 2 3 2 4 2 2 3 4" xfId="41633"/>
    <cellStyle name="Normal 5 2 3 2 4 2 2 4" xfId="41634"/>
    <cellStyle name="Normal 5 2 3 2 4 2 2 4 2" xfId="41635"/>
    <cellStyle name="Normal 5 2 3 2 4 2 2 4 2 2" xfId="41636"/>
    <cellStyle name="Normal 5 2 3 2 4 2 2 4 3" xfId="41637"/>
    <cellStyle name="Normal 5 2 3 2 4 2 2 4 3 2" xfId="41638"/>
    <cellStyle name="Normal 5 2 3 2 4 2 2 4 3 2 2" xfId="41639"/>
    <cellStyle name="Normal 5 2 3 2 4 2 2 4 3 3" xfId="41640"/>
    <cellStyle name="Normal 5 2 3 2 4 2 2 4 4" xfId="41641"/>
    <cellStyle name="Normal 5 2 3 2 4 2 2 5" xfId="41642"/>
    <cellStyle name="Normal 5 2 3 2 4 2 2 5 2" xfId="41643"/>
    <cellStyle name="Normal 5 2 3 2 4 2 2 6" xfId="41644"/>
    <cellStyle name="Normal 5 2 3 2 4 2 2 6 2" xfId="41645"/>
    <cellStyle name="Normal 5 2 3 2 4 2 2 6 2 2" xfId="41646"/>
    <cellStyle name="Normal 5 2 3 2 4 2 2 6 3" xfId="41647"/>
    <cellStyle name="Normal 5 2 3 2 4 2 2 7" xfId="41648"/>
    <cellStyle name="Normal 5 2 3 2 4 2 2 7 2" xfId="41649"/>
    <cellStyle name="Normal 5 2 3 2 4 2 2 8" xfId="41650"/>
    <cellStyle name="Normal 5 2 3 2 4 2 3" xfId="41651"/>
    <cellStyle name="Normal 5 2 3 2 4 2 3 2" xfId="41652"/>
    <cellStyle name="Normal 5 2 3 2 4 2 3 2 2" xfId="41653"/>
    <cellStyle name="Normal 5 2 3 2 4 2 3 2 2 2" xfId="41654"/>
    <cellStyle name="Normal 5 2 3 2 4 2 3 2 3" xfId="41655"/>
    <cellStyle name="Normal 5 2 3 2 4 2 3 2 3 2" xfId="41656"/>
    <cellStyle name="Normal 5 2 3 2 4 2 3 2 3 2 2" xfId="41657"/>
    <cellStyle name="Normal 5 2 3 2 4 2 3 2 3 3" xfId="41658"/>
    <cellStyle name="Normal 5 2 3 2 4 2 3 2 4" xfId="41659"/>
    <cellStyle name="Normal 5 2 3 2 4 2 3 3" xfId="41660"/>
    <cellStyle name="Normal 5 2 3 2 4 2 3 3 2" xfId="41661"/>
    <cellStyle name="Normal 5 2 3 2 4 2 3 4" xfId="41662"/>
    <cellStyle name="Normal 5 2 3 2 4 2 3 4 2" xfId="41663"/>
    <cellStyle name="Normal 5 2 3 2 4 2 3 4 2 2" xfId="41664"/>
    <cellStyle name="Normal 5 2 3 2 4 2 3 4 3" xfId="41665"/>
    <cellStyle name="Normal 5 2 3 2 4 2 3 5" xfId="41666"/>
    <cellStyle name="Normal 5 2 3 2 4 2 4" xfId="41667"/>
    <cellStyle name="Normal 5 2 3 2 4 2 4 2" xfId="41668"/>
    <cellStyle name="Normal 5 2 3 2 4 2 4 2 2" xfId="41669"/>
    <cellStyle name="Normal 5 2 3 2 4 2 4 3" xfId="41670"/>
    <cellStyle name="Normal 5 2 3 2 4 2 4 3 2" xfId="41671"/>
    <cellStyle name="Normal 5 2 3 2 4 2 4 3 2 2" xfId="41672"/>
    <cellStyle name="Normal 5 2 3 2 4 2 4 3 3" xfId="41673"/>
    <cellStyle name="Normal 5 2 3 2 4 2 4 4" xfId="41674"/>
    <cellStyle name="Normal 5 2 3 2 4 2 5" xfId="41675"/>
    <cellStyle name="Normal 5 2 3 2 4 2 5 2" xfId="41676"/>
    <cellStyle name="Normal 5 2 3 2 4 2 5 2 2" xfId="41677"/>
    <cellStyle name="Normal 5 2 3 2 4 2 5 3" xfId="41678"/>
    <cellStyle name="Normal 5 2 3 2 4 2 5 3 2" xfId="41679"/>
    <cellStyle name="Normal 5 2 3 2 4 2 5 3 2 2" xfId="41680"/>
    <cellStyle name="Normal 5 2 3 2 4 2 5 3 3" xfId="41681"/>
    <cellStyle name="Normal 5 2 3 2 4 2 5 4" xfId="41682"/>
    <cellStyle name="Normal 5 2 3 2 4 2 6" xfId="41683"/>
    <cellStyle name="Normal 5 2 3 2 4 2 6 2" xfId="41684"/>
    <cellStyle name="Normal 5 2 3 2 4 2 7" xfId="41685"/>
    <cellStyle name="Normal 5 2 3 2 4 2 7 2" xfId="41686"/>
    <cellStyle name="Normal 5 2 3 2 4 2 7 2 2" xfId="41687"/>
    <cellStyle name="Normal 5 2 3 2 4 2 7 3" xfId="41688"/>
    <cellStyle name="Normal 5 2 3 2 4 2 8" xfId="41689"/>
    <cellStyle name="Normal 5 2 3 2 4 2 8 2" xfId="41690"/>
    <cellStyle name="Normal 5 2 3 2 4 2 9" xfId="41691"/>
    <cellStyle name="Normal 5 2 3 2 4 3" xfId="41692"/>
    <cellStyle name="Normal 5 2 3 2 4 3 2" xfId="41693"/>
    <cellStyle name="Normal 5 2 3 2 4 3 2 2" xfId="41694"/>
    <cellStyle name="Normal 5 2 3 2 4 3 2 2 2" xfId="41695"/>
    <cellStyle name="Normal 5 2 3 2 4 3 2 2 2 2" xfId="41696"/>
    <cellStyle name="Normal 5 2 3 2 4 3 2 2 3" xfId="41697"/>
    <cellStyle name="Normal 5 2 3 2 4 3 2 2 3 2" xfId="41698"/>
    <cellStyle name="Normal 5 2 3 2 4 3 2 2 3 2 2" xfId="41699"/>
    <cellStyle name="Normal 5 2 3 2 4 3 2 2 3 3" xfId="41700"/>
    <cellStyle name="Normal 5 2 3 2 4 3 2 2 4" xfId="41701"/>
    <cellStyle name="Normal 5 2 3 2 4 3 2 3" xfId="41702"/>
    <cellStyle name="Normal 5 2 3 2 4 3 2 3 2" xfId="41703"/>
    <cellStyle name="Normal 5 2 3 2 4 3 2 4" xfId="41704"/>
    <cellStyle name="Normal 5 2 3 2 4 3 2 4 2" xfId="41705"/>
    <cellStyle name="Normal 5 2 3 2 4 3 2 4 2 2" xfId="41706"/>
    <cellStyle name="Normal 5 2 3 2 4 3 2 4 3" xfId="41707"/>
    <cellStyle name="Normal 5 2 3 2 4 3 2 5" xfId="41708"/>
    <cellStyle name="Normal 5 2 3 2 4 3 3" xfId="41709"/>
    <cellStyle name="Normal 5 2 3 2 4 3 3 2" xfId="41710"/>
    <cellStyle name="Normal 5 2 3 2 4 3 3 2 2" xfId="41711"/>
    <cellStyle name="Normal 5 2 3 2 4 3 3 3" xfId="41712"/>
    <cellStyle name="Normal 5 2 3 2 4 3 3 3 2" xfId="41713"/>
    <cellStyle name="Normal 5 2 3 2 4 3 3 3 2 2" xfId="41714"/>
    <cellStyle name="Normal 5 2 3 2 4 3 3 3 3" xfId="41715"/>
    <cellStyle name="Normal 5 2 3 2 4 3 3 4" xfId="41716"/>
    <cellStyle name="Normal 5 2 3 2 4 3 4" xfId="41717"/>
    <cellStyle name="Normal 5 2 3 2 4 3 4 2" xfId="41718"/>
    <cellStyle name="Normal 5 2 3 2 4 3 4 2 2" xfId="41719"/>
    <cellStyle name="Normal 5 2 3 2 4 3 4 3" xfId="41720"/>
    <cellStyle name="Normal 5 2 3 2 4 3 4 3 2" xfId="41721"/>
    <cellStyle name="Normal 5 2 3 2 4 3 4 3 2 2" xfId="41722"/>
    <cellStyle name="Normal 5 2 3 2 4 3 4 3 3" xfId="41723"/>
    <cellStyle name="Normal 5 2 3 2 4 3 4 4" xfId="41724"/>
    <cellStyle name="Normal 5 2 3 2 4 3 5" xfId="41725"/>
    <cellStyle name="Normal 5 2 3 2 4 3 5 2" xfId="41726"/>
    <cellStyle name="Normal 5 2 3 2 4 3 6" xfId="41727"/>
    <cellStyle name="Normal 5 2 3 2 4 3 6 2" xfId="41728"/>
    <cellStyle name="Normal 5 2 3 2 4 3 6 2 2" xfId="41729"/>
    <cellStyle name="Normal 5 2 3 2 4 3 6 3" xfId="41730"/>
    <cellStyle name="Normal 5 2 3 2 4 3 7" xfId="41731"/>
    <cellStyle name="Normal 5 2 3 2 4 3 7 2" xfId="41732"/>
    <cellStyle name="Normal 5 2 3 2 4 3 8" xfId="41733"/>
    <cellStyle name="Normal 5 2 3 2 4 4" xfId="41734"/>
    <cellStyle name="Normal 5 2 3 2 4 4 2" xfId="41735"/>
    <cellStyle name="Normal 5 2 3 2 4 4 2 2" xfId="41736"/>
    <cellStyle name="Normal 5 2 3 2 4 4 2 2 2" xfId="41737"/>
    <cellStyle name="Normal 5 2 3 2 4 4 2 3" xfId="41738"/>
    <cellStyle name="Normal 5 2 3 2 4 4 2 3 2" xfId="41739"/>
    <cellStyle name="Normal 5 2 3 2 4 4 2 3 2 2" xfId="41740"/>
    <cellStyle name="Normal 5 2 3 2 4 4 2 3 3" xfId="41741"/>
    <cellStyle name="Normal 5 2 3 2 4 4 2 4" xfId="41742"/>
    <cellStyle name="Normal 5 2 3 2 4 4 3" xfId="41743"/>
    <cellStyle name="Normal 5 2 3 2 4 4 3 2" xfId="41744"/>
    <cellStyle name="Normal 5 2 3 2 4 4 4" xfId="41745"/>
    <cellStyle name="Normal 5 2 3 2 4 4 4 2" xfId="41746"/>
    <cellStyle name="Normal 5 2 3 2 4 4 4 2 2" xfId="41747"/>
    <cellStyle name="Normal 5 2 3 2 4 4 4 3" xfId="41748"/>
    <cellStyle name="Normal 5 2 3 2 4 4 5" xfId="41749"/>
    <cellStyle name="Normal 5 2 3 2 4 5" xfId="41750"/>
    <cellStyle name="Normal 5 2 3 2 4 5 2" xfId="41751"/>
    <cellStyle name="Normal 5 2 3 2 4 5 2 2" xfId="41752"/>
    <cellStyle name="Normal 5 2 3 2 4 5 3" xfId="41753"/>
    <cellStyle name="Normal 5 2 3 2 4 5 3 2" xfId="41754"/>
    <cellStyle name="Normal 5 2 3 2 4 5 3 2 2" xfId="41755"/>
    <cellStyle name="Normal 5 2 3 2 4 5 3 3" xfId="41756"/>
    <cellStyle name="Normal 5 2 3 2 4 5 4" xfId="41757"/>
    <cellStyle name="Normal 5 2 3 2 4 6" xfId="41758"/>
    <cellStyle name="Normal 5 2 3 2 4 6 2" xfId="41759"/>
    <cellStyle name="Normal 5 2 3 2 4 6 2 2" xfId="41760"/>
    <cellStyle name="Normal 5 2 3 2 4 6 3" xfId="41761"/>
    <cellStyle name="Normal 5 2 3 2 4 6 3 2" xfId="41762"/>
    <cellStyle name="Normal 5 2 3 2 4 6 3 2 2" xfId="41763"/>
    <cellStyle name="Normal 5 2 3 2 4 6 3 3" xfId="41764"/>
    <cellStyle name="Normal 5 2 3 2 4 6 4" xfId="41765"/>
    <cellStyle name="Normal 5 2 3 2 4 7" xfId="41766"/>
    <cellStyle name="Normal 5 2 3 2 4 7 2" xfId="41767"/>
    <cellStyle name="Normal 5 2 3 2 4 8" xfId="41768"/>
    <cellStyle name="Normal 5 2 3 2 4 8 2" xfId="41769"/>
    <cellStyle name="Normal 5 2 3 2 4 8 2 2" xfId="41770"/>
    <cellStyle name="Normal 5 2 3 2 4 8 3" xfId="41771"/>
    <cellStyle name="Normal 5 2 3 2 4 9" xfId="41772"/>
    <cellStyle name="Normal 5 2 3 2 4 9 2" xfId="41773"/>
    <cellStyle name="Normal 5 2 3 2 5" xfId="41774"/>
    <cellStyle name="Normal 5 2 3 2 5 2" xfId="41775"/>
    <cellStyle name="Normal 5 2 3 2 5 2 2" xfId="41776"/>
    <cellStyle name="Normal 5 2 3 2 5 2 2 2" xfId="41777"/>
    <cellStyle name="Normal 5 2 3 2 5 2 2 2 2" xfId="41778"/>
    <cellStyle name="Normal 5 2 3 2 5 2 2 2 2 2" xfId="41779"/>
    <cellStyle name="Normal 5 2 3 2 5 2 2 2 3" xfId="41780"/>
    <cellStyle name="Normal 5 2 3 2 5 2 2 2 3 2" xfId="41781"/>
    <cellStyle name="Normal 5 2 3 2 5 2 2 2 3 2 2" xfId="41782"/>
    <cellStyle name="Normal 5 2 3 2 5 2 2 2 3 3" xfId="41783"/>
    <cellStyle name="Normal 5 2 3 2 5 2 2 2 4" xfId="41784"/>
    <cellStyle name="Normal 5 2 3 2 5 2 2 3" xfId="41785"/>
    <cellStyle name="Normal 5 2 3 2 5 2 2 3 2" xfId="41786"/>
    <cellStyle name="Normal 5 2 3 2 5 2 2 4" xfId="41787"/>
    <cellStyle name="Normal 5 2 3 2 5 2 2 4 2" xfId="41788"/>
    <cellStyle name="Normal 5 2 3 2 5 2 2 4 2 2" xfId="41789"/>
    <cellStyle name="Normal 5 2 3 2 5 2 2 4 3" xfId="41790"/>
    <cellStyle name="Normal 5 2 3 2 5 2 2 5" xfId="41791"/>
    <cellStyle name="Normal 5 2 3 2 5 2 3" xfId="41792"/>
    <cellStyle name="Normal 5 2 3 2 5 2 3 2" xfId="41793"/>
    <cellStyle name="Normal 5 2 3 2 5 2 3 2 2" xfId="41794"/>
    <cellStyle name="Normal 5 2 3 2 5 2 3 3" xfId="41795"/>
    <cellStyle name="Normal 5 2 3 2 5 2 3 3 2" xfId="41796"/>
    <cellStyle name="Normal 5 2 3 2 5 2 3 3 2 2" xfId="41797"/>
    <cellStyle name="Normal 5 2 3 2 5 2 3 3 3" xfId="41798"/>
    <cellStyle name="Normal 5 2 3 2 5 2 3 4" xfId="41799"/>
    <cellStyle name="Normal 5 2 3 2 5 2 4" xfId="41800"/>
    <cellStyle name="Normal 5 2 3 2 5 2 4 2" xfId="41801"/>
    <cellStyle name="Normal 5 2 3 2 5 2 4 2 2" xfId="41802"/>
    <cellStyle name="Normal 5 2 3 2 5 2 4 3" xfId="41803"/>
    <cellStyle name="Normal 5 2 3 2 5 2 4 3 2" xfId="41804"/>
    <cellStyle name="Normal 5 2 3 2 5 2 4 3 2 2" xfId="41805"/>
    <cellStyle name="Normal 5 2 3 2 5 2 4 3 3" xfId="41806"/>
    <cellStyle name="Normal 5 2 3 2 5 2 4 4" xfId="41807"/>
    <cellStyle name="Normal 5 2 3 2 5 2 5" xfId="41808"/>
    <cellStyle name="Normal 5 2 3 2 5 2 5 2" xfId="41809"/>
    <cellStyle name="Normal 5 2 3 2 5 2 6" xfId="41810"/>
    <cellStyle name="Normal 5 2 3 2 5 2 6 2" xfId="41811"/>
    <cellStyle name="Normal 5 2 3 2 5 2 6 2 2" xfId="41812"/>
    <cellStyle name="Normal 5 2 3 2 5 2 6 3" xfId="41813"/>
    <cellStyle name="Normal 5 2 3 2 5 2 7" xfId="41814"/>
    <cellStyle name="Normal 5 2 3 2 5 2 7 2" xfId="41815"/>
    <cellStyle name="Normal 5 2 3 2 5 2 8" xfId="41816"/>
    <cellStyle name="Normal 5 2 3 2 5 3" xfId="41817"/>
    <cellStyle name="Normal 5 2 3 2 5 3 2" xfId="41818"/>
    <cellStyle name="Normal 5 2 3 2 5 3 2 2" xfId="41819"/>
    <cellStyle name="Normal 5 2 3 2 5 3 2 2 2" xfId="41820"/>
    <cellStyle name="Normal 5 2 3 2 5 3 2 3" xfId="41821"/>
    <cellStyle name="Normal 5 2 3 2 5 3 2 3 2" xfId="41822"/>
    <cellStyle name="Normal 5 2 3 2 5 3 2 3 2 2" xfId="41823"/>
    <cellStyle name="Normal 5 2 3 2 5 3 2 3 3" xfId="41824"/>
    <cellStyle name="Normal 5 2 3 2 5 3 2 4" xfId="41825"/>
    <cellStyle name="Normal 5 2 3 2 5 3 3" xfId="41826"/>
    <cellStyle name="Normal 5 2 3 2 5 3 3 2" xfId="41827"/>
    <cellStyle name="Normal 5 2 3 2 5 3 4" xfId="41828"/>
    <cellStyle name="Normal 5 2 3 2 5 3 4 2" xfId="41829"/>
    <cellStyle name="Normal 5 2 3 2 5 3 4 2 2" xfId="41830"/>
    <cellStyle name="Normal 5 2 3 2 5 3 4 3" xfId="41831"/>
    <cellStyle name="Normal 5 2 3 2 5 3 5" xfId="41832"/>
    <cellStyle name="Normal 5 2 3 2 5 4" xfId="41833"/>
    <cellStyle name="Normal 5 2 3 2 5 4 2" xfId="41834"/>
    <cellStyle name="Normal 5 2 3 2 5 4 2 2" xfId="41835"/>
    <cellStyle name="Normal 5 2 3 2 5 4 3" xfId="41836"/>
    <cellStyle name="Normal 5 2 3 2 5 4 3 2" xfId="41837"/>
    <cellStyle name="Normal 5 2 3 2 5 4 3 2 2" xfId="41838"/>
    <cellStyle name="Normal 5 2 3 2 5 4 3 3" xfId="41839"/>
    <cellStyle name="Normal 5 2 3 2 5 4 4" xfId="41840"/>
    <cellStyle name="Normal 5 2 3 2 5 5" xfId="41841"/>
    <cellStyle name="Normal 5 2 3 2 5 5 2" xfId="41842"/>
    <cellStyle name="Normal 5 2 3 2 5 5 2 2" xfId="41843"/>
    <cellStyle name="Normal 5 2 3 2 5 5 3" xfId="41844"/>
    <cellStyle name="Normal 5 2 3 2 5 5 3 2" xfId="41845"/>
    <cellStyle name="Normal 5 2 3 2 5 5 3 2 2" xfId="41846"/>
    <cellStyle name="Normal 5 2 3 2 5 5 3 3" xfId="41847"/>
    <cellStyle name="Normal 5 2 3 2 5 5 4" xfId="41848"/>
    <cellStyle name="Normal 5 2 3 2 5 6" xfId="41849"/>
    <cellStyle name="Normal 5 2 3 2 5 6 2" xfId="41850"/>
    <cellStyle name="Normal 5 2 3 2 5 7" xfId="41851"/>
    <cellStyle name="Normal 5 2 3 2 5 7 2" xfId="41852"/>
    <cellStyle name="Normal 5 2 3 2 5 7 2 2" xfId="41853"/>
    <cellStyle name="Normal 5 2 3 2 5 7 3" xfId="41854"/>
    <cellStyle name="Normal 5 2 3 2 5 8" xfId="41855"/>
    <cellStyle name="Normal 5 2 3 2 5 8 2" xfId="41856"/>
    <cellStyle name="Normal 5 2 3 2 5 9" xfId="41857"/>
    <cellStyle name="Normal 5 2 3 2 6" xfId="41858"/>
    <cellStyle name="Normal 5 2 3 2 6 2" xfId="41859"/>
    <cellStyle name="Normal 5 2 3 2 6 2 2" xfId="41860"/>
    <cellStyle name="Normal 5 2 3 2 6 2 2 2" xfId="41861"/>
    <cellStyle name="Normal 5 2 3 2 6 2 2 2 2" xfId="41862"/>
    <cellStyle name="Normal 5 2 3 2 6 2 2 3" xfId="41863"/>
    <cellStyle name="Normal 5 2 3 2 6 2 2 3 2" xfId="41864"/>
    <cellStyle name="Normal 5 2 3 2 6 2 2 3 2 2" xfId="41865"/>
    <cellStyle name="Normal 5 2 3 2 6 2 2 3 3" xfId="41866"/>
    <cellStyle name="Normal 5 2 3 2 6 2 2 4" xfId="41867"/>
    <cellStyle name="Normal 5 2 3 2 6 2 3" xfId="41868"/>
    <cellStyle name="Normal 5 2 3 2 6 2 3 2" xfId="41869"/>
    <cellStyle name="Normal 5 2 3 2 6 2 4" xfId="41870"/>
    <cellStyle name="Normal 5 2 3 2 6 2 4 2" xfId="41871"/>
    <cellStyle name="Normal 5 2 3 2 6 2 4 2 2" xfId="41872"/>
    <cellStyle name="Normal 5 2 3 2 6 2 4 3" xfId="41873"/>
    <cellStyle name="Normal 5 2 3 2 6 2 5" xfId="41874"/>
    <cellStyle name="Normal 5 2 3 2 6 3" xfId="41875"/>
    <cellStyle name="Normal 5 2 3 2 6 3 2" xfId="41876"/>
    <cellStyle name="Normal 5 2 3 2 6 3 2 2" xfId="41877"/>
    <cellStyle name="Normal 5 2 3 2 6 3 3" xfId="41878"/>
    <cellStyle name="Normal 5 2 3 2 6 3 3 2" xfId="41879"/>
    <cellStyle name="Normal 5 2 3 2 6 3 3 2 2" xfId="41880"/>
    <cellStyle name="Normal 5 2 3 2 6 3 3 3" xfId="41881"/>
    <cellStyle name="Normal 5 2 3 2 6 3 4" xfId="41882"/>
    <cellStyle name="Normal 5 2 3 2 6 4" xfId="41883"/>
    <cellStyle name="Normal 5 2 3 2 6 4 2" xfId="41884"/>
    <cellStyle name="Normal 5 2 3 2 6 4 2 2" xfId="41885"/>
    <cellStyle name="Normal 5 2 3 2 6 4 3" xfId="41886"/>
    <cellStyle name="Normal 5 2 3 2 6 4 3 2" xfId="41887"/>
    <cellStyle name="Normal 5 2 3 2 6 4 3 2 2" xfId="41888"/>
    <cellStyle name="Normal 5 2 3 2 6 4 3 3" xfId="41889"/>
    <cellStyle name="Normal 5 2 3 2 6 4 4" xfId="41890"/>
    <cellStyle name="Normal 5 2 3 2 6 5" xfId="41891"/>
    <cellStyle name="Normal 5 2 3 2 6 5 2" xfId="41892"/>
    <cellStyle name="Normal 5 2 3 2 6 6" xfId="41893"/>
    <cellStyle name="Normal 5 2 3 2 6 6 2" xfId="41894"/>
    <cellStyle name="Normal 5 2 3 2 6 6 2 2" xfId="41895"/>
    <cellStyle name="Normal 5 2 3 2 6 6 3" xfId="41896"/>
    <cellStyle name="Normal 5 2 3 2 6 7" xfId="41897"/>
    <cellStyle name="Normal 5 2 3 2 6 7 2" xfId="41898"/>
    <cellStyle name="Normal 5 2 3 2 6 8" xfId="41899"/>
    <cellStyle name="Normal 5 2 3 2 7" xfId="41900"/>
    <cellStyle name="Normal 5 2 3 2 7 2" xfId="41901"/>
    <cellStyle name="Normal 5 2 3 2 7 2 2" xfId="41902"/>
    <cellStyle name="Normal 5 2 3 2 7 2 2 2" xfId="41903"/>
    <cellStyle name="Normal 5 2 3 2 7 2 2 2 2" xfId="41904"/>
    <cellStyle name="Normal 5 2 3 2 7 2 2 3" xfId="41905"/>
    <cellStyle name="Normal 5 2 3 2 7 2 2 3 2" xfId="41906"/>
    <cellStyle name="Normal 5 2 3 2 7 2 2 3 2 2" xfId="41907"/>
    <cellStyle name="Normal 5 2 3 2 7 2 2 3 3" xfId="41908"/>
    <cellStyle name="Normal 5 2 3 2 7 2 2 4" xfId="41909"/>
    <cellStyle name="Normal 5 2 3 2 7 2 3" xfId="41910"/>
    <cellStyle name="Normal 5 2 3 2 7 2 3 2" xfId="41911"/>
    <cellStyle name="Normal 5 2 3 2 7 2 4" xfId="41912"/>
    <cellStyle name="Normal 5 2 3 2 7 2 4 2" xfId="41913"/>
    <cellStyle name="Normal 5 2 3 2 7 2 4 2 2" xfId="41914"/>
    <cellStyle name="Normal 5 2 3 2 7 2 4 3" xfId="41915"/>
    <cellStyle name="Normal 5 2 3 2 7 2 5" xfId="41916"/>
    <cellStyle name="Normal 5 2 3 2 7 3" xfId="41917"/>
    <cellStyle name="Normal 5 2 3 2 7 3 2" xfId="41918"/>
    <cellStyle name="Normal 5 2 3 2 7 3 2 2" xfId="41919"/>
    <cellStyle name="Normal 5 2 3 2 7 3 3" xfId="41920"/>
    <cellStyle name="Normal 5 2 3 2 7 3 3 2" xfId="41921"/>
    <cellStyle name="Normal 5 2 3 2 7 3 3 2 2" xfId="41922"/>
    <cellStyle name="Normal 5 2 3 2 7 3 3 3" xfId="41923"/>
    <cellStyle name="Normal 5 2 3 2 7 3 4" xfId="41924"/>
    <cellStyle name="Normal 5 2 3 2 7 4" xfId="41925"/>
    <cellStyle name="Normal 5 2 3 2 7 4 2" xfId="41926"/>
    <cellStyle name="Normal 5 2 3 2 7 5" xfId="41927"/>
    <cellStyle name="Normal 5 2 3 2 7 5 2" xfId="41928"/>
    <cellStyle name="Normal 5 2 3 2 7 5 2 2" xfId="41929"/>
    <cellStyle name="Normal 5 2 3 2 7 5 3" xfId="41930"/>
    <cellStyle name="Normal 5 2 3 2 7 6" xfId="41931"/>
    <cellStyle name="Normal 5 2 3 2 8" xfId="41932"/>
    <cellStyle name="Normal 5 2 3 2 8 2" xfId="41933"/>
    <cellStyle name="Normal 5 2 3 2 8 2 2" xfId="41934"/>
    <cellStyle name="Normal 5 2 3 2 8 2 2 2" xfId="41935"/>
    <cellStyle name="Normal 5 2 3 2 8 2 2 2 2" xfId="41936"/>
    <cellStyle name="Normal 5 2 3 2 8 2 2 3" xfId="41937"/>
    <cellStyle name="Normal 5 2 3 2 8 2 2 3 2" xfId="41938"/>
    <cellStyle name="Normal 5 2 3 2 8 2 2 3 2 2" xfId="41939"/>
    <cellStyle name="Normal 5 2 3 2 8 2 2 3 3" xfId="41940"/>
    <cellStyle name="Normal 5 2 3 2 8 2 2 4" xfId="41941"/>
    <cellStyle name="Normal 5 2 3 2 8 2 3" xfId="41942"/>
    <cellStyle name="Normal 5 2 3 2 8 2 3 2" xfId="41943"/>
    <cellStyle name="Normal 5 2 3 2 8 2 4" xfId="41944"/>
    <cellStyle name="Normal 5 2 3 2 8 2 4 2" xfId="41945"/>
    <cellStyle name="Normal 5 2 3 2 8 2 4 2 2" xfId="41946"/>
    <cellStyle name="Normal 5 2 3 2 8 2 4 3" xfId="41947"/>
    <cellStyle name="Normal 5 2 3 2 8 2 5" xfId="41948"/>
    <cellStyle name="Normal 5 2 3 2 8 3" xfId="41949"/>
    <cellStyle name="Normal 5 2 3 2 8 3 2" xfId="41950"/>
    <cellStyle name="Normal 5 2 3 2 8 3 2 2" xfId="41951"/>
    <cellStyle name="Normal 5 2 3 2 8 3 3" xfId="41952"/>
    <cellStyle name="Normal 5 2 3 2 8 3 3 2" xfId="41953"/>
    <cellStyle name="Normal 5 2 3 2 8 3 3 2 2" xfId="41954"/>
    <cellStyle name="Normal 5 2 3 2 8 3 3 3" xfId="41955"/>
    <cellStyle name="Normal 5 2 3 2 8 3 4" xfId="41956"/>
    <cellStyle name="Normal 5 2 3 2 8 4" xfId="41957"/>
    <cellStyle name="Normal 5 2 3 2 8 4 2" xfId="41958"/>
    <cellStyle name="Normal 5 2 3 2 8 5" xfId="41959"/>
    <cellStyle name="Normal 5 2 3 2 8 5 2" xfId="41960"/>
    <cellStyle name="Normal 5 2 3 2 8 5 2 2" xfId="41961"/>
    <cellStyle name="Normal 5 2 3 2 8 5 3" xfId="41962"/>
    <cellStyle name="Normal 5 2 3 2 8 6" xfId="41963"/>
    <cellStyle name="Normal 5 2 3 2 9" xfId="41964"/>
    <cellStyle name="Normal 5 2 3 2 9 2" xfId="41965"/>
    <cellStyle name="Normal 5 2 3 2 9 2 2" xfId="41966"/>
    <cellStyle name="Normal 5 2 3 2 9 2 2 2" xfId="41967"/>
    <cellStyle name="Normal 5 2 3 2 9 2 3" xfId="41968"/>
    <cellStyle name="Normal 5 2 3 2 9 2 3 2" xfId="41969"/>
    <cellStyle name="Normal 5 2 3 2 9 2 3 2 2" xfId="41970"/>
    <cellStyle name="Normal 5 2 3 2 9 2 3 3" xfId="41971"/>
    <cellStyle name="Normal 5 2 3 2 9 2 4" xfId="41972"/>
    <cellStyle name="Normal 5 2 3 2 9 3" xfId="41973"/>
    <cellStyle name="Normal 5 2 3 2 9 3 2" xfId="41974"/>
    <cellStyle name="Normal 5 2 3 2 9 4" xfId="41975"/>
    <cellStyle name="Normal 5 2 3 2 9 4 2" xfId="41976"/>
    <cellStyle name="Normal 5 2 3 2 9 4 2 2" xfId="41977"/>
    <cellStyle name="Normal 5 2 3 2 9 4 3" xfId="41978"/>
    <cellStyle name="Normal 5 2 3 2 9 5" xfId="41979"/>
    <cellStyle name="Normal 5 2 3 2_T-straight with PEDs adjustor" xfId="41980"/>
    <cellStyle name="Normal 5 2 3 3" xfId="1358"/>
    <cellStyle name="Normal 5 2 3 3 10" xfId="41981"/>
    <cellStyle name="Normal 5 2 3 3 11" xfId="41982"/>
    <cellStyle name="Normal 5 2 3 3 2" xfId="41983"/>
    <cellStyle name="Normal 5 2 3 3 2 10" xfId="41984"/>
    <cellStyle name="Normal 5 2 3 3 2 2" xfId="41985"/>
    <cellStyle name="Normal 5 2 3 3 2 2 2" xfId="41986"/>
    <cellStyle name="Normal 5 2 3 3 2 2 2 2" xfId="41987"/>
    <cellStyle name="Normal 5 2 3 3 2 2 2 2 2" xfId="41988"/>
    <cellStyle name="Normal 5 2 3 3 2 2 2 2 2 2" xfId="41989"/>
    <cellStyle name="Normal 5 2 3 3 2 2 2 2 3" xfId="41990"/>
    <cellStyle name="Normal 5 2 3 3 2 2 2 2 3 2" xfId="41991"/>
    <cellStyle name="Normal 5 2 3 3 2 2 2 2 3 2 2" xfId="41992"/>
    <cellStyle name="Normal 5 2 3 3 2 2 2 2 3 3" xfId="41993"/>
    <cellStyle name="Normal 5 2 3 3 2 2 2 2 4" xfId="41994"/>
    <cellStyle name="Normal 5 2 3 3 2 2 2 3" xfId="41995"/>
    <cellStyle name="Normal 5 2 3 3 2 2 2 3 2" xfId="41996"/>
    <cellStyle name="Normal 5 2 3 3 2 2 2 4" xfId="41997"/>
    <cellStyle name="Normal 5 2 3 3 2 2 2 4 2" xfId="41998"/>
    <cellStyle name="Normal 5 2 3 3 2 2 2 4 2 2" xfId="41999"/>
    <cellStyle name="Normal 5 2 3 3 2 2 2 4 3" xfId="42000"/>
    <cellStyle name="Normal 5 2 3 3 2 2 2 5" xfId="42001"/>
    <cellStyle name="Normal 5 2 3 3 2 2 3" xfId="42002"/>
    <cellStyle name="Normal 5 2 3 3 2 2 3 2" xfId="42003"/>
    <cellStyle name="Normal 5 2 3 3 2 2 3 2 2" xfId="42004"/>
    <cellStyle name="Normal 5 2 3 3 2 2 3 3" xfId="42005"/>
    <cellStyle name="Normal 5 2 3 3 2 2 3 3 2" xfId="42006"/>
    <cellStyle name="Normal 5 2 3 3 2 2 3 3 2 2" xfId="42007"/>
    <cellStyle name="Normal 5 2 3 3 2 2 3 3 3" xfId="42008"/>
    <cellStyle name="Normal 5 2 3 3 2 2 3 4" xfId="42009"/>
    <cellStyle name="Normal 5 2 3 3 2 2 4" xfId="42010"/>
    <cellStyle name="Normal 5 2 3 3 2 2 4 2" xfId="42011"/>
    <cellStyle name="Normal 5 2 3 3 2 2 4 2 2" xfId="42012"/>
    <cellStyle name="Normal 5 2 3 3 2 2 4 3" xfId="42013"/>
    <cellStyle name="Normal 5 2 3 3 2 2 4 3 2" xfId="42014"/>
    <cellStyle name="Normal 5 2 3 3 2 2 4 3 2 2" xfId="42015"/>
    <cellStyle name="Normal 5 2 3 3 2 2 4 3 3" xfId="42016"/>
    <cellStyle name="Normal 5 2 3 3 2 2 4 4" xfId="42017"/>
    <cellStyle name="Normal 5 2 3 3 2 2 5" xfId="42018"/>
    <cellStyle name="Normal 5 2 3 3 2 2 5 2" xfId="42019"/>
    <cellStyle name="Normal 5 2 3 3 2 2 6" xfId="42020"/>
    <cellStyle name="Normal 5 2 3 3 2 2 6 2" xfId="42021"/>
    <cellStyle name="Normal 5 2 3 3 2 2 6 2 2" xfId="42022"/>
    <cellStyle name="Normal 5 2 3 3 2 2 6 3" xfId="42023"/>
    <cellStyle name="Normal 5 2 3 3 2 2 7" xfId="42024"/>
    <cellStyle name="Normal 5 2 3 3 2 2 7 2" xfId="42025"/>
    <cellStyle name="Normal 5 2 3 3 2 2 8" xfId="42026"/>
    <cellStyle name="Normal 5 2 3 3 2 3" xfId="42027"/>
    <cellStyle name="Normal 5 2 3 3 2 3 2" xfId="42028"/>
    <cellStyle name="Normal 5 2 3 3 2 3 2 2" xfId="42029"/>
    <cellStyle name="Normal 5 2 3 3 2 3 2 2 2" xfId="42030"/>
    <cellStyle name="Normal 5 2 3 3 2 3 2 3" xfId="42031"/>
    <cellStyle name="Normal 5 2 3 3 2 3 2 3 2" xfId="42032"/>
    <cellStyle name="Normal 5 2 3 3 2 3 2 3 2 2" xfId="42033"/>
    <cellStyle name="Normal 5 2 3 3 2 3 2 3 3" xfId="42034"/>
    <cellStyle name="Normal 5 2 3 3 2 3 2 4" xfId="42035"/>
    <cellStyle name="Normal 5 2 3 3 2 3 3" xfId="42036"/>
    <cellStyle name="Normal 5 2 3 3 2 3 3 2" xfId="42037"/>
    <cellStyle name="Normal 5 2 3 3 2 3 4" xfId="42038"/>
    <cellStyle name="Normal 5 2 3 3 2 3 4 2" xfId="42039"/>
    <cellStyle name="Normal 5 2 3 3 2 3 4 2 2" xfId="42040"/>
    <cellStyle name="Normal 5 2 3 3 2 3 4 3" xfId="42041"/>
    <cellStyle name="Normal 5 2 3 3 2 3 5" xfId="42042"/>
    <cellStyle name="Normal 5 2 3 3 2 4" xfId="42043"/>
    <cellStyle name="Normal 5 2 3 3 2 4 2" xfId="42044"/>
    <cellStyle name="Normal 5 2 3 3 2 4 2 2" xfId="42045"/>
    <cellStyle name="Normal 5 2 3 3 2 4 3" xfId="42046"/>
    <cellStyle name="Normal 5 2 3 3 2 4 3 2" xfId="42047"/>
    <cellStyle name="Normal 5 2 3 3 2 4 3 2 2" xfId="42048"/>
    <cellStyle name="Normal 5 2 3 3 2 4 3 3" xfId="42049"/>
    <cellStyle name="Normal 5 2 3 3 2 4 4" xfId="42050"/>
    <cellStyle name="Normal 5 2 3 3 2 5" xfId="42051"/>
    <cellStyle name="Normal 5 2 3 3 2 5 2" xfId="42052"/>
    <cellStyle name="Normal 5 2 3 3 2 5 2 2" xfId="42053"/>
    <cellStyle name="Normal 5 2 3 3 2 5 3" xfId="42054"/>
    <cellStyle name="Normal 5 2 3 3 2 5 3 2" xfId="42055"/>
    <cellStyle name="Normal 5 2 3 3 2 5 3 2 2" xfId="42056"/>
    <cellStyle name="Normal 5 2 3 3 2 5 3 3" xfId="42057"/>
    <cellStyle name="Normal 5 2 3 3 2 5 4" xfId="42058"/>
    <cellStyle name="Normal 5 2 3 3 2 6" xfId="42059"/>
    <cellStyle name="Normal 5 2 3 3 2 6 2" xfId="42060"/>
    <cellStyle name="Normal 5 2 3 3 2 7" xfId="42061"/>
    <cellStyle name="Normal 5 2 3 3 2 7 2" xfId="42062"/>
    <cellStyle name="Normal 5 2 3 3 2 7 2 2" xfId="42063"/>
    <cellStyle name="Normal 5 2 3 3 2 7 3" xfId="42064"/>
    <cellStyle name="Normal 5 2 3 3 2 8" xfId="42065"/>
    <cellStyle name="Normal 5 2 3 3 2 8 2" xfId="42066"/>
    <cellStyle name="Normal 5 2 3 3 2 9" xfId="42067"/>
    <cellStyle name="Normal 5 2 3 3 3" xfId="42068"/>
    <cellStyle name="Normal 5 2 3 3 3 2" xfId="42069"/>
    <cellStyle name="Normal 5 2 3 3 3 2 2" xfId="42070"/>
    <cellStyle name="Normal 5 2 3 3 3 2 2 2" xfId="42071"/>
    <cellStyle name="Normal 5 2 3 3 3 2 2 2 2" xfId="42072"/>
    <cellStyle name="Normal 5 2 3 3 3 2 2 3" xfId="42073"/>
    <cellStyle name="Normal 5 2 3 3 3 2 2 3 2" xfId="42074"/>
    <cellStyle name="Normal 5 2 3 3 3 2 2 3 2 2" xfId="42075"/>
    <cellStyle name="Normal 5 2 3 3 3 2 2 3 3" xfId="42076"/>
    <cellStyle name="Normal 5 2 3 3 3 2 2 4" xfId="42077"/>
    <cellStyle name="Normal 5 2 3 3 3 2 3" xfId="42078"/>
    <cellStyle name="Normal 5 2 3 3 3 2 3 2" xfId="42079"/>
    <cellStyle name="Normal 5 2 3 3 3 2 4" xfId="42080"/>
    <cellStyle name="Normal 5 2 3 3 3 2 4 2" xfId="42081"/>
    <cellStyle name="Normal 5 2 3 3 3 2 4 2 2" xfId="42082"/>
    <cellStyle name="Normal 5 2 3 3 3 2 4 3" xfId="42083"/>
    <cellStyle name="Normal 5 2 3 3 3 2 5" xfId="42084"/>
    <cellStyle name="Normal 5 2 3 3 3 3" xfId="42085"/>
    <cellStyle name="Normal 5 2 3 3 3 3 2" xfId="42086"/>
    <cellStyle name="Normal 5 2 3 3 3 3 2 2" xfId="42087"/>
    <cellStyle name="Normal 5 2 3 3 3 3 3" xfId="42088"/>
    <cellStyle name="Normal 5 2 3 3 3 3 3 2" xfId="42089"/>
    <cellStyle name="Normal 5 2 3 3 3 3 3 2 2" xfId="42090"/>
    <cellStyle name="Normal 5 2 3 3 3 3 3 3" xfId="42091"/>
    <cellStyle name="Normal 5 2 3 3 3 3 4" xfId="42092"/>
    <cellStyle name="Normal 5 2 3 3 3 4" xfId="42093"/>
    <cellStyle name="Normal 5 2 3 3 3 4 2" xfId="42094"/>
    <cellStyle name="Normal 5 2 3 3 3 4 2 2" xfId="42095"/>
    <cellStyle name="Normal 5 2 3 3 3 4 3" xfId="42096"/>
    <cellStyle name="Normal 5 2 3 3 3 4 3 2" xfId="42097"/>
    <cellStyle name="Normal 5 2 3 3 3 4 3 2 2" xfId="42098"/>
    <cellStyle name="Normal 5 2 3 3 3 4 3 3" xfId="42099"/>
    <cellStyle name="Normal 5 2 3 3 3 4 4" xfId="42100"/>
    <cellStyle name="Normal 5 2 3 3 3 5" xfId="42101"/>
    <cellStyle name="Normal 5 2 3 3 3 5 2" xfId="42102"/>
    <cellStyle name="Normal 5 2 3 3 3 6" xfId="42103"/>
    <cellStyle name="Normal 5 2 3 3 3 6 2" xfId="42104"/>
    <cellStyle name="Normal 5 2 3 3 3 6 2 2" xfId="42105"/>
    <cellStyle name="Normal 5 2 3 3 3 6 3" xfId="42106"/>
    <cellStyle name="Normal 5 2 3 3 3 7" xfId="42107"/>
    <cellStyle name="Normal 5 2 3 3 3 7 2" xfId="42108"/>
    <cellStyle name="Normal 5 2 3 3 3 8" xfId="42109"/>
    <cellStyle name="Normal 5 2 3 3 4" xfId="42110"/>
    <cellStyle name="Normal 5 2 3 3 4 2" xfId="42111"/>
    <cellStyle name="Normal 5 2 3 3 4 2 2" xfId="42112"/>
    <cellStyle name="Normal 5 2 3 3 4 2 2 2" xfId="42113"/>
    <cellStyle name="Normal 5 2 3 3 4 2 3" xfId="42114"/>
    <cellStyle name="Normal 5 2 3 3 4 2 3 2" xfId="42115"/>
    <cellStyle name="Normal 5 2 3 3 4 2 3 2 2" xfId="42116"/>
    <cellStyle name="Normal 5 2 3 3 4 2 3 3" xfId="42117"/>
    <cellStyle name="Normal 5 2 3 3 4 2 4" xfId="42118"/>
    <cellStyle name="Normal 5 2 3 3 4 3" xfId="42119"/>
    <cellStyle name="Normal 5 2 3 3 4 3 2" xfId="42120"/>
    <cellStyle name="Normal 5 2 3 3 4 4" xfId="42121"/>
    <cellStyle name="Normal 5 2 3 3 4 4 2" xfId="42122"/>
    <cellStyle name="Normal 5 2 3 3 4 4 2 2" xfId="42123"/>
    <cellStyle name="Normal 5 2 3 3 4 4 3" xfId="42124"/>
    <cellStyle name="Normal 5 2 3 3 4 5" xfId="42125"/>
    <cellStyle name="Normal 5 2 3 3 5" xfId="42126"/>
    <cellStyle name="Normal 5 2 3 3 5 2" xfId="42127"/>
    <cellStyle name="Normal 5 2 3 3 5 2 2" xfId="42128"/>
    <cellStyle name="Normal 5 2 3 3 5 3" xfId="42129"/>
    <cellStyle name="Normal 5 2 3 3 5 3 2" xfId="42130"/>
    <cellStyle name="Normal 5 2 3 3 5 3 2 2" xfId="42131"/>
    <cellStyle name="Normal 5 2 3 3 5 3 3" xfId="42132"/>
    <cellStyle name="Normal 5 2 3 3 5 4" xfId="42133"/>
    <cellStyle name="Normal 5 2 3 3 6" xfId="42134"/>
    <cellStyle name="Normal 5 2 3 3 6 2" xfId="42135"/>
    <cellStyle name="Normal 5 2 3 3 6 2 2" xfId="42136"/>
    <cellStyle name="Normal 5 2 3 3 6 3" xfId="42137"/>
    <cellStyle name="Normal 5 2 3 3 6 3 2" xfId="42138"/>
    <cellStyle name="Normal 5 2 3 3 6 3 2 2" xfId="42139"/>
    <cellStyle name="Normal 5 2 3 3 6 3 3" xfId="42140"/>
    <cellStyle name="Normal 5 2 3 3 6 4" xfId="42141"/>
    <cellStyle name="Normal 5 2 3 3 7" xfId="42142"/>
    <cellStyle name="Normal 5 2 3 3 7 2" xfId="42143"/>
    <cellStyle name="Normal 5 2 3 3 8" xfId="42144"/>
    <cellStyle name="Normal 5 2 3 3 8 2" xfId="42145"/>
    <cellStyle name="Normal 5 2 3 3 8 2 2" xfId="42146"/>
    <cellStyle name="Normal 5 2 3 3 8 3" xfId="42147"/>
    <cellStyle name="Normal 5 2 3 3 9" xfId="42148"/>
    <cellStyle name="Normal 5 2 3 3 9 2" xfId="42149"/>
    <cellStyle name="Normal 5 2 3 4" xfId="42150"/>
    <cellStyle name="Normal 5 2 3 4 10" xfId="42151"/>
    <cellStyle name="Normal 5 2 3 4 11" xfId="42152"/>
    <cellStyle name="Normal 5 2 3 4 2" xfId="42153"/>
    <cellStyle name="Normal 5 2 3 4 2 10" xfId="42154"/>
    <cellStyle name="Normal 5 2 3 4 2 2" xfId="42155"/>
    <cellStyle name="Normal 5 2 3 4 2 2 2" xfId="42156"/>
    <cellStyle name="Normal 5 2 3 4 2 2 2 2" xfId="42157"/>
    <cellStyle name="Normal 5 2 3 4 2 2 2 2 2" xfId="42158"/>
    <cellStyle name="Normal 5 2 3 4 2 2 2 2 2 2" xfId="42159"/>
    <cellStyle name="Normal 5 2 3 4 2 2 2 2 3" xfId="42160"/>
    <cellStyle name="Normal 5 2 3 4 2 2 2 2 3 2" xfId="42161"/>
    <cellStyle name="Normal 5 2 3 4 2 2 2 2 3 2 2" xfId="42162"/>
    <cellStyle name="Normal 5 2 3 4 2 2 2 2 3 3" xfId="42163"/>
    <cellStyle name="Normal 5 2 3 4 2 2 2 2 4" xfId="42164"/>
    <cellStyle name="Normal 5 2 3 4 2 2 2 3" xfId="42165"/>
    <cellStyle name="Normal 5 2 3 4 2 2 2 3 2" xfId="42166"/>
    <cellStyle name="Normal 5 2 3 4 2 2 2 4" xfId="42167"/>
    <cellStyle name="Normal 5 2 3 4 2 2 2 4 2" xfId="42168"/>
    <cellStyle name="Normal 5 2 3 4 2 2 2 4 2 2" xfId="42169"/>
    <cellStyle name="Normal 5 2 3 4 2 2 2 4 3" xfId="42170"/>
    <cellStyle name="Normal 5 2 3 4 2 2 2 5" xfId="42171"/>
    <cellStyle name="Normal 5 2 3 4 2 2 3" xfId="42172"/>
    <cellStyle name="Normal 5 2 3 4 2 2 3 2" xfId="42173"/>
    <cellStyle name="Normal 5 2 3 4 2 2 3 2 2" xfId="42174"/>
    <cellStyle name="Normal 5 2 3 4 2 2 3 3" xfId="42175"/>
    <cellStyle name="Normal 5 2 3 4 2 2 3 3 2" xfId="42176"/>
    <cellStyle name="Normal 5 2 3 4 2 2 3 3 2 2" xfId="42177"/>
    <cellStyle name="Normal 5 2 3 4 2 2 3 3 3" xfId="42178"/>
    <cellStyle name="Normal 5 2 3 4 2 2 3 4" xfId="42179"/>
    <cellStyle name="Normal 5 2 3 4 2 2 4" xfId="42180"/>
    <cellStyle name="Normal 5 2 3 4 2 2 4 2" xfId="42181"/>
    <cellStyle name="Normal 5 2 3 4 2 2 4 2 2" xfId="42182"/>
    <cellStyle name="Normal 5 2 3 4 2 2 4 3" xfId="42183"/>
    <cellStyle name="Normal 5 2 3 4 2 2 4 3 2" xfId="42184"/>
    <cellStyle name="Normal 5 2 3 4 2 2 4 3 2 2" xfId="42185"/>
    <cellStyle name="Normal 5 2 3 4 2 2 4 3 3" xfId="42186"/>
    <cellStyle name="Normal 5 2 3 4 2 2 4 4" xfId="42187"/>
    <cellStyle name="Normal 5 2 3 4 2 2 5" xfId="42188"/>
    <cellStyle name="Normal 5 2 3 4 2 2 5 2" xfId="42189"/>
    <cellStyle name="Normal 5 2 3 4 2 2 6" xfId="42190"/>
    <cellStyle name="Normal 5 2 3 4 2 2 6 2" xfId="42191"/>
    <cellStyle name="Normal 5 2 3 4 2 2 6 2 2" xfId="42192"/>
    <cellStyle name="Normal 5 2 3 4 2 2 6 3" xfId="42193"/>
    <cellStyle name="Normal 5 2 3 4 2 2 7" xfId="42194"/>
    <cellStyle name="Normal 5 2 3 4 2 2 7 2" xfId="42195"/>
    <cellStyle name="Normal 5 2 3 4 2 2 8" xfId="42196"/>
    <cellStyle name="Normal 5 2 3 4 2 3" xfId="42197"/>
    <cellStyle name="Normal 5 2 3 4 2 3 2" xfId="42198"/>
    <cellStyle name="Normal 5 2 3 4 2 3 2 2" xfId="42199"/>
    <cellStyle name="Normal 5 2 3 4 2 3 2 2 2" xfId="42200"/>
    <cellStyle name="Normal 5 2 3 4 2 3 2 3" xfId="42201"/>
    <cellStyle name="Normal 5 2 3 4 2 3 2 3 2" xfId="42202"/>
    <cellStyle name="Normal 5 2 3 4 2 3 2 3 2 2" xfId="42203"/>
    <cellStyle name="Normal 5 2 3 4 2 3 2 3 3" xfId="42204"/>
    <cellStyle name="Normal 5 2 3 4 2 3 2 4" xfId="42205"/>
    <cellStyle name="Normal 5 2 3 4 2 3 3" xfId="42206"/>
    <cellStyle name="Normal 5 2 3 4 2 3 3 2" xfId="42207"/>
    <cellStyle name="Normal 5 2 3 4 2 3 4" xfId="42208"/>
    <cellStyle name="Normal 5 2 3 4 2 3 4 2" xfId="42209"/>
    <cellStyle name="Normal 5 2 3 4 2 3 4 2 2" xfId="42210"/>
    <cellStyle name="Normal 5 2 3 4 2 3 4 3" xfId="42211"/>
    <cellStyle name="Normal 5 2 3 4 2 3 5" xfId="42212"/>
    <cellStyle name="Normal 5 2 3 4 2 4" xfId="42213"/>
    <cellStyle name="Normal 5 2 3 4 2 4 2" xfId="42214"/>
    <cellStyle name="Normal 5 2 3 4 2 4 2 2" xfId="42215"/>
    <cellStyle name="Normal 5 2 3 4 2 4 3" xfId="42216"/>
    <cellStyle name="Normal 5 2 3 4 2 4 3 2" xfId="42217"/>
    <cellStyle name="Normal 5 2 3 4 2 4 3 2 2" xfId="42218"/>
    <cellStyle name="Normal 5 2 3 4 2 4 3 3" xfId="42219"/>
    <cellStyle name="Normal 5 2 3 4 2 4 4" xfId="42220"/>
    <cellStyle name="Normal 5 2 3 4 2 5" xfId="42221"/>
    <cellStyle name="Normal 5 2 3 4 2 5 2" xfId="42222"/>
    <cellStyle name="Normal 5 2 3 4 2 5 2 2" xfId="42223"/>
    <cellStyle name="Normal 5 2 3 4 2 5 3" xfId="42224"/>
    <cellStyle name="Normal 5 2 3 4 2 5 3 2" xfId="42225"/>
    <cellStyle name="Normal 5 2 3 4 2 5 3 2 2" xfId="42226"/>
    <cellStyle name="Normal 5 2 3 4 2 5 3 3" xfId="42227"/>
    <cellStyle name="Normal 5 2 3 4 2 5 4" xfId="42228"/>
    <cellStyle name="Normal 5 2 3 4 2 6" xfId="42229"/>
    <cellStyle name="Normal 5 2 3 4 2 6 2" xfId="42230"/>
    <cellStyle name="Normal 5 2 3 4 2 7" xfId="42231"/>
    <cellStyle name="Normal 5 2 3 4 2 7 2" xfId="42232"/>
    <cellStyle name="Normal 5 2 3 4 2 7 2 2" xfId="42233"/>
    <cellStyle name="Normal 5 2 3 4 2 7 3" xfId="42234"/>
    <cellStyle name="Normal 5 2 3 4 2 8" xfId="42235"/>
    <cellStyle name="Normal 5 2 3 4 2 8 2" xfId="42236"/>
    <cellStyle name="Normal 5 2 3 4 2 9" xfId="42237"/>
    <cellStyle name="Normal 5 2 3 4 3" xfId="42238"/>
    <cellStyle name="Normal 5 2 3 4 3 2" xfId="42239"/>
    <cellStyle name="Normal 5 2 3 4 3 2 2" xfId="42240"/>
    <cellStyle name="Normal 5 2 3 4 3 2 2 2" xfId="42241"/>
    <cellStyle name="Normal 5 2 3 4 3 2 2 2 2" xfId="42242"/>
    <cellStyle name="Normal 5 2 3 4 3 2 2 3" xfId="42243"/>
    <cellStyle name="Normal 5 2 3 4 3 2 2 3 2" xfId="42244"/>
    <cellStyle name="Normal 5 2 3 4 3 2 2 3 2 2" xfId="42245"/>
    <cellStyle name="Normal 5 2 3 4 3 2 2 3 3" xfId="42246"/>
    <cellStyle name="Normal 5 2 3 4 3 2 2 4" xfId="42247"/>
    <cellStyle name="Normal 5 2 3 4 3 2 3" xfId="42248"/>
    <cellStyle name="Normal 5 2 3 4 3 2 3 2" xfId="42249"/>
    <cellStyle name="Normal 5 2 3 4 3 2 4" xfId="42250"/>
    <cellStyle name="Normal 5 2 3 4 3 2 4 2" xfId="42251"/>
    <cellStyle name="Normal 5 2 3 4 3 2 4 2 2" xfId="42252"/>
    <cellStyle name="Normal 5 2 3 4 3 2 4 3" xfId="42253"/>
    <cellStyle name="Normal 5 2 3 4 3 2 5" xfId="42254"/>
    <cellStyle name="Normal 5 2 3 4 3 3" xfId="42255"/>
    <cellStyle name="Normal 5 2 3 4 3 3 2" xfId="42256"/>
    <cellStyle name="Normal 5 2 3 4 3 3 2 2" xfId="42257"/>
    <cellStyle name="Normal 5 2 3 4 3 3 3" xfId="42258"/>
    <cellStyle name="Normal 5 2 3 4 3 3 3 2" xfId="42259"/>
    <cellStyle name="Normal 5 2 3 4 3 3 3 2 2" xfId="42260"/>
    <cellStyle name="Normal 5 2 3 4 3 3 3 3" xfId="42261"/>
    <cellStyle name="Normal 5 2 3 4 3 3 4" xfId="42262"/>
    <cellStyle name="Normal 5 2 3 4 3 4" xfId="42263"/>
    <cellStyle name="Normal 5 2 3 4 3 4 2" xfId="42264"/>
    <cellStyle name="Normal 5 2 3 4 3 4 2 2" xfId="42265"/>
    <cellStyle name="Normal 5 2 3 4 3 4 3" xfId="42266"/>
    <cellStyle name="Normal 5 2 3 4 3 4 3 2" xfId="42267"/>
    <cellStyle name="Normal 5 2 3 4 3 4 3 2 2" xfId="42268"/>
    <cellStyle name="Normal 5 2 3 4 3 4 3 3" xfId="42269"/>
    <cellStyle name="Normal 5 2 3 4 3 4 4" xfId="42270"/>
    <cellStyle name="Normal 5 2 3 4 3 5" xfId="42271"/>
    <cellStyle name="Normal 5 2 3 4 3 5 2" xfId="42272"/>
    <cellStyle name="Normal 5 2 3 4 3 6" xfId="42273"/>
    <cellStyle name="Normal 5 2 3 4 3 6 2" xfId="42274"/>
    <cellStyle name="Normal 5 2 3 4 3 6 2 2" xfId="42275"/>
    <cellStyle name="Normal 5 2 3 4 3 6 3" xfId="42276"/>
    <cellStyle name="Normal 5 2 3 4 3 7" xfId="42277"/>
    <cellStyle name="Normal 5 2 3 4 3 7 2" xfId="42278"/>
    <cellStyle name="Normal 5 2 3 4 3 8" xfId="42279"/>
    <cellStyle name="Normal 5 2 3 4 4" xfId="42280"/>
    <cellStyle name="Normal 5 2 3 4 4 2" xfId="42281"/>
    <cellStyle name="Normal 5 2 3 4 4 2 2" xfId="42282"/>
    <cellStyle name="Normal 5 2 3 4 4 2 2 2" xfId="42283"/>
    <cellStyle name="Normal 5 2 3 4 4 2 3" xfId="42284"/>
    <cellStyle name="Normal 5 2 3 4 4 2 3 2" xfId="42285"/>
    <cellStyle name="Normal 5 2 3 4 4 2 3 2 2" xfId="42286"/>
    <cellStyle name="Normal 5 2 3 4 4 2 3 3" xfId="42287"/>
    <cellStyle name="Normal 5 2 3 4 4 2 4" xfId="42288"/>
    <cellStyle name="Normal 5 2 3 4 4 3" xfId="42289"/>
    <cellStyle name="Normal 5 2 3 4 4 3 2" xfId="42290"/>
    <cellStyle name="Normal 5 2 3 4 4 4" xfId="42291"/>
    <cellStyle name="Normal 5 2 3 4 4 4 2" xfId="42292"/>
    <cellStyle name="Normal 5 2 3 4 4 4 2 2" xfId="42293"/>
    <cellStyle name="Normal 5 2 3 4 4 4 3" xfId="42294"/>
    <cellStyle name="Normal 5 2 3 4 4 5" xfId="42295"/>
    <cellStyle name="Normal 5 2 3 4 5" xfId="42296"/>
    <cellStyle name="Normal 5 2 3 4 5 2" xfId="42297"/>
    <cellStyle name="Normal 5 2 3 4 5 2 2" xfId="42298"/>
    <cellStyle name="Normal 5 2 3 4 5 3" xfId="42299"/>
    <cellStyle name="Normal 5 2 3 4 5 3 2" xfId="42300"/>
    <cellStyle name="Normal 5 2 3 4 5 3 2 2" xfId="42301"/>
    <cellStyle name="Normal 5 2 3 4 5 3 3" xfId="42302"/>
    <cellStyle name="Normal 5 2 3 4 5 4" xfId="42303"/>
    <cellStyle name="Normal 5 2 3 4 6" xfId="42304"/>
    <cellStyle name="Normal 5 2 3 4 6 2" xfId="42305"/>
    <cellStyle name="Normal 5 2 3 4 6 2 2" xfId="42306"/>
    <cellStyle name="Normal 5 2 3 4 6 3" xfId="42307"/>
    <cellStyle name="Normal 5 2 3 4 6 3 2" xfId="42308"/>
    <cellStyle name="Normal 5 2 3 4 6 3 2 2" xfId="42309"/>
    <cellStyle name="Normal 5 2 3 4 6 3 3" xfId="42310"/>
    <cellStyle name="Normal 5 2 3 4 6 4" xfId="42311"/>
    <cellStyle name="Normal 5 2 3 4 7" xfId="42312"/>
    <cellStyle name="Normal 5 2 3 4 7 2" xfId="42313"/>
    <cellStyle name="Normal 5 2 3 4 8" xfId="42314"/>
    <cellStyle name="Normal 5 2 3 4 8 2" xfId="42315"/>
    <cellStyle name="Normal 5 2 3 4 8 2 2" xfId="42316"/>
    <cellStyle name="Normal 5 2 3 4 8 3" xfId="42317"/>
    <cellStyle name="Normal 5 2 3 4 9" xfId="42318"/>
    <cellStyle name="Normal 5 2 3 4 9 2" xfId="42319"/>
    <cellStyle name="Normal 5 2 3 5" xfId="42320"/>
    <cellStyle name="Normal 5 2 3 5 10" xfId="42321"/>
    <cellStyle name="Normal 5 2 3 5 11" xfId="42322"/>
    <cellStyle name="Normal 5 2 3 5 2" xfId="42323"/>
    <cellStyle name="Normal 5 2 3 5 2 2" xfId="42324"/>
    <cellStyle name="Normal 5 2 3 5 2 2 2" xfId="42325"/>
    <cellStyle name="Normal 5 2 3 5 2 2 2 2" xfId="42326"/>
    <cellStyle name="Normal 5 2 3 5 2 2 2 2 2" xfId="42327"/>
    <cellStyle name="Normal 5 2 3 5 2 2 2 2 2 2" xfId="42328"/>
    <cellStyle name="Normal 5 2 3 5 2 2 2 2 3" xfId="42329"/>
    <cellStyle name="Normal 5 2 3 5 2 2 2 2 3 2" xfId="42330"/>
    <cellStyle name="Normal 5 2 3 5 2 2 2 2 3 2 2" xfId="42331"/>
    <cellStyle name="Normal 5 2 3 5 2 2 2 2 3 3" xfId="42332"/>
    <cellStyle name="Normal 5 2 3 5 2 2 2 2 4" xfId="42333"/>
    <cellStyle name="Normal 5 2 3 5 2 2 2 3" xfId="42334"/>
    <cellStyle name="Normal 5 2 3 5 2 2 2 3 2" xfId="42335"/>
    <cellStyle name="Normal 5 2 3 5 2 2 2 4" xfId="42336"/>
    <cellStyle name="Normal 5 2 3 5 2 2 2 4 2" xfId="42337"/>
    <cellStyle name="Normal 5 2 3 5 2 2 2 4 2 2" xfId="42338"/>
    <cellStyle name="Normal 5 2 3 5 2 2 2 4 3" xfId="42339"/>
    <cellStyle name="Normal 5 2 3 5 2 2 2 5" xfId="42340"/>
    <cellStyle name="Normal 5 2 3 5 2 2 3" xfId="42341"/>
    <cellStyle name="Normal 5 2 3 5 2 2 3 2" xfId="42342"/>
    <cellStyle name="Normal 5 2 3 5 2 2 3 2 2" xfId="42343"/>
    <cellStyle name="Normal 5 2 3 5 2 2 3 3" xfId="42344"/>
    <cellStyle name="Normal 5 2 3 5 2 2 3 3 2" xfId="42345"/>
    <cellStyle name="Normal 5 2 3 5 2 2 3 3 2 2" xfId="42346"/>
    <cellStyle name="Normal 5 2 3 5 2 2 3 3 3" xfId="42347"/>
    <cellStyle name="Normal 5 2 3 5 2 2 3 4" xfId="42348"/>
    <cellStyle name="Normal 5 2 3 5 2 2 4" xfId="42349"/>
    <cellStyle name="Normal 5 2 3 5 2 2 4 2" xfId="42350"/>
    <cellStyle name="Normal 5 2 3 5 2 2 4 2 2" xfId="42351"/>
    <cellStyle name="Normal 5 2 3 5 2 2 4 3" xfId="42352"/>
    <cellStyle name="Normal 5 2 3 5 2 2 4 3 2" xfId="42353"/>
    <cellStyle name="Normal 5 2 3 5 2 2 4 3 2 2" xfId="42354"/>
    <cellStyle name="Normal 5 2 3 5 2 2 4 3 3" xfId="42355"/>
    <cellStyle name="Normal 5 2 3 5 2 2 4 4" xfId="42356"/>
    <cellStyle name="Normal 5 2 3 5 2 2 5" xfId="42357"/>
    <cellStyle name="Normal 5 2 3 5 2 2 5 2" xfId="42358"/>
    <cellStyle name="Normal 5 2 3 5 2 2 6" xfId="42359"/>
    <cellStyle name="Normal 5 2 3 5 2 2 6 2" xfId="42360"/>
    <cellStyle name="Normal 5 2 3 5 2 2 6 2 2" xfId="42361"/>
    <cellStyle name="Normal 5 2 3 5 2 2 6 3" xfId="42362"/>
    <cellStyle name="Normal 5 2 3 5 2 2 7" xfId="42363"/>
    <cellStyle name="Normal 5 2 3 5 2 2 7 2" xfId="42364"/>
    <cellStyle name="Normal 5 2 3 5 2 2 8" xfId="42365"/>
    <cellStyle name="Normal 5 2 3 5 2 3" xfId="42366"/>
    <cellStyle name="Normal 5 2 3 5 2 3 2" xfId="42367"/>
    <cellStyle name="Normal 5 2 3 5 2 3 2 2" xfId="42368"/>
    <cellStyle name="Normal 5 2 3 5 2 3 2 2 2" xfId="42369"/>
    <cellStyle name="Normal 5 2 3 5 2 3 2 3" xfId="42370"/>
    <cellStyle name="Normal 5 2 3 5 2 3 2 3 2" xfId="42371"/>
    <cellStyle name="Normal 5 2 3 5 2 3 2 3 2 2" xfId="42372"/>
    <cellStyle name="Normal 5 2 3 5 2 3 2 3 3" xfId="42373"/>
    <cellStyle name="Normal 5 2 3 5 2 3 2 4" xfId="42374"/>
    <cellStyle name="Normal 5 2 3 5 2 3 3" xfId="42375"/>
    <cellStyle name="Normal 5 2 3 5 2 3 3 2" xfId="42376"/>
    <cellStyle name="Normal 5 2 3 5 2 3 4" xfId="42377"/>
    <cellStyle name="Normal 5 2 3 5 2 3 4 2" xfId="42378"/>
    <cellStyle name="Normal 5 2 3 5 2 3 4 2 2" xfId="42379"/>
    <cellStyle name="Normal 5 2 3 5 2 3 4 3" xfId="42380"/>
    <cellStyle name="Normal 5 2 3 5 2 3 5" xfId="42381"/>
    <cellStyle name="Normal 5 2 3 5 2 4" xfId="42382"/>
    <cellStyle name="Normal 5 2 3 5 2 4 2" xfId="42383"/>
    <cellStyle name="Normal 5 2 3 5 2 4 2 2" xfId="42384"/>
    <cellStyle name="Normal 5 2 3 5 2 4 3" xfId="42385"/>
    <cellStyle name="Normal 5 2 3 5 2 4 3 2" xfId="42386"/>
    <cellStyle name="Normal 5 2 3 5 2 4 3 2 2" xfId="42387"/>
    <cellStyle name="Normal 5 2 3 5 2 4 3 3" xfId="42388"/>
    <cellStyle name="Normal 5 2 3 5 2 4 4" xfId="42389"/>
    <cellStyle name="Normal 5 2 3 5 2 5" xfId="42390"/>
    <cellStyle name="Normal 5 2 3 5 2 5 2" xfId="42391"/>
    <cellStyle name="Normal 5 2 3 5 2 5 2 2" xfId="42392"/>
    <cellStyle name="Normal 5 2 3 5 2 5 3" xfId="42393"/>
    <cellStyle name="Normal 5 2 3 5 2 5 3 2" xfId="42394"/>
    <cellStyle name="Normal 5 2 3 5 2 5 3 2 2" xfId="42395"/>
    <cellStyle name="Normal 5 2 3 5 2 5 3 3" xfId="42396"/>
    <cellStyle name="Normal 5 2 3 5 2 5 4" xfId="42397"/>
    <cellStyle name="Normal 5 2 3 5 2 6" xfId="42398"/>
    <cellStyle name="Normal 5 2 3 5 2 6 2" xfId="42399"/>
    <cellStyle name="Normal 5 2 3 5 2 7" xfId="42400"/>
    <cellStyle name="Normal 5 2 3 5 2 7 2" xfId="42401"/>
    <cellStyle name="Normal 5 2 3 5 2 7 2 2" xfId="42402"/>
    <cellStyle name="Normal 5 2 3 5 2 7 3" xfId="42403"/>
    <cellStyle name="Normal 5 2 3 5 2 8" xfId="42404"/>
    <cellStyle name="Normal 5 2 3 5 2 8 2" xfId="42405"/>
    <cellStyle name="Normal 5 2 3 5 2 9" xfId="42406"/>
    <cellStyle name="Normal 5 2 3 5 3" xfId="42407"/>
    <cellStyle name="Normal 5 2 3 5 3 2" xfId="42408"/>
    <cellStyle name="Normal 5 2 3 5 3 2 2" xfId="42409"/>
    <cellStyle name="Normal 5 2 3 5 3 2 2 2" xfId="42410"/>
    <cellStyle name="Normal 5 2 3 5 3 2 2 2 2" xfId="42411"/>
    <cellStyle name="Normal 5 2 3 5 3 2 2 3" xfId="42412"/>
    <cellStyle name="Normal 5 2 3 5 3 2 2 3 2" xfId="42413"/>
    <cellStyle name="Normal 5 2 3 5 3 2 2 3 2 2" xfId="42414"/>
    <cellStyle name="Normal 5 2 3 5 3 2 2 3 3" xfId="42415"/>
    <cellStyle name="Normal 5 2 3 5 3 2 2 4" xfId="42416"/>
    <cellStyle name="Normal 5 2 3 5 3 2 3" xfId="42417"/>
    <cellStyle name="Normal 5 2 3 5 3 2 3 2" xfId="42418"/>
    <cellStyle name="Normal 5 2 3 5 3 2 4" xfId="42419"/>
    <cellStyle name="Normal 5 2 3 5 3 2 4 2" xfId="42420"/>
    <cellStyle name="Normal 5 2 3 5 3 2 4 2 2" xfId="42421"/>
    <cellStyle name="Normal 5 2 3 5 3 2 4 3" xfId="42422"/>
    <cellStyle name="Normal 5 2 3 5 3 2 5" xfId="42423"/>
    <cellStyle name="Normal 5 2 3 5 3 3" xfId="42424"/>
    <cellStyle name="Normal 5 2 3 5 3 3 2" xfId="42425"/>
    <cellStyle name="Normal 5 2 3 5 3 3 2 2" xfId="42426"/>
    <cellStyle name="Normal 5 2 3 5 3 3 3" xfId="42427"/>
    <cellStyle name="Normal 5 2 3 5 3 3 3 2" xfId="42428"/>
    <cellStyle name="Normal 5 2 3 5 3 3 3 2 2" xfId="42429"/>
    <cellStyle name="Normal 5 2 3 5 3 3 3 3" xfId="42430"/>
    <cellStyle name="Normal 5 2 3 5 3 3 4" xfId="42431"/>
    <cellStyle name="Normal 5 2 3 5 3 4" xfId="42432"/>
    <cellStyle name="Normal 5 2 3 5 3 4 2" xfId="42433"/>
    <cellStyle name="Normal 5 2 3 5 3 4 2 2" xfId="42434"/>
    <cellStyle name="Normal 5 2 3 5 3 4 3" xfId="42435"/>
    <cellStyle name="Normal 5 2 3 5 3 4 3 2" xfId="42436"/>
    <cellStyle name="Normal 5 2 3 5 3 4 3 2 2" xfId="42437"/>
    <cellStyle name="Normal 5 2 3 5 3 4 3 3" xfId="42438"/>
    <cellStyle name="Normal 5 2 3 5 3 4 4" xfId="42439"/>
    <cellStyle name="Normal 5 2 3 5 3 5" xfId="42440"/>
    <cellStyle name="Normal 5 2 3 5 3 5 2" xfId="42441"/>
    <cellStyle name="Normal 5 2 3 5 3 6" xfId="42442"/>
    <cellStyle name="Normal 5 2 3 5 3 6 2" xfId="42443"/>
    <cellStyle name="Normal 5 2 3 5 3 6 2 2" xfId="42444"/>
    <cellStyle name="Normal 5 2 3 5 3 6 3" xfId="42445"/>
    <cellStyle name="Normal 5 2 3 5 3 7" xfId="42446"/>
    <cellStyle name="Normal 5 2 3 5 3 7 2" xfId="42447"/>
    <cellStyle name="Normal 5 2 3 5 3 8" xfId="42448"/>
    <cellStyle name="Normal 5 2 3 5 4" xfId="42449"/>
    <cellStyle name="Normal 5 2 3 5 4 2" xfId="42450"/>
    <cellStyle name="Normal 5 2 3 5 4 2 2" xfId="42451"/>
    <cellStyle name="Normal 5 2 3 5 4 2 2 2" xfId="42452"/>
    <cellStyle name="Normal 5 2 3 5 4 2 3" xfId="42453"/>
    <cellStyle name="Normal 5 2 3 5 4 2 3 2" xfId="42454"/>
    <cellStyle name="Normal 5 2 3 5 4 2 3 2 2" xfId="42455"/>
    <cellStyle name="Normal 5 2 3 5 4 2 3 3" xfId="42456"/>
    <cellStyle name="Normal 5 2 3 5 4 2 4" xfId="42457"/>
    <cellStyle name="Normal 5 2 3 5 4 3" xfId="42458"/>
    <cellStyle name="Normal 5 2 3 5 4 3 2" xfId="42459"/>
    <cellStyle name="Normal 5 2 3 5 4 4" xfId="42460"/>
    <cellStyle name="Normal 5 2 3 5 4 4 2" xfId="42461"/>
    <cellStyle name="Normal 5 2 3 5 4 4 2 2" xfId="42462"/>
    <cellStyle name="Normal 5 2 3 5 4 4 3" xfId="42463"/>
    <cellStyle name="Normal 5 2 3 5 4 5" xfId="42464"/>
    <cellStyle name="Normal 5 2 3 5 5" xfId="42465"/>
    <cellStyle name="Normal 5 2 3 5 5 2" xfId="42466"/>
    <cellStyle name="Normal 5 2 3 5 5 2 2" xfId="42467"/>
    <cellStyle name="Normal 5 2 3 5 5 3" xfId="42468"/>
    <cellStyle name="Normal 5 2 3 5 5 3 2" xfId="42469"/>
    <cellStyle name="Normal 5 2 3 5 5 3 2 2" xfId="42470"/>
    <cellStyle name="Normal 5 2 3 5 5 3 3" xfId="42471"/>
    <cellStyle name="Normal 5 2 3 5 5 4" xfId="42472"/>
    <cellStyle name="Normal 5 2 3 5 6" xfId="42473"/>
    <cellStyle name="Normal 5 2 3 5 6 2" xfId="42474"/>
    <cellStyle name="Normal 5 2 3 5 6 2 2" xfId="42475"/>
    <cellStyle name="Normal 5 2 3 5 6 3" xfId="42476"/>
    <cellStyle name="Normal 5 2 3 5 6 3 2" xfId="42477"/>
    <cellStyle name="Normal 5 2 3 5 6 3 2 2" xfId="42478"/>
    <cellStyle name="Normal 5 2 3 5 6 3 3" xfId="42479"/>
    <cellStyle name="Normal 5 2 3 5 6 4" xfId="42480"/>
    <cellStyle name="Normal 5 2 3 5 7" xfId="42481"/>
    <cellStyle name="Normal 5 2 3 5 7 2" xfId="42482"/>
    <cellStyle name="Normal 5 2 3 5 8" xfId="42483"/>
    <cellStyle name="Normal 5 2 3 5 8 2" xfId="42484"/>
    <cellStyle name="Normal 5 2 3 5 8 2 2" xfId="42485"/>
    <cellStyle name="Normal 5 2 3 5 8 3" xfId="42486"/>
    <cellStyle name="Normal 5 2 3 5 9" xfId="42487"/>
    <cellStyle name="Normal 5 2 3 5 9 2" xfId="42488"/>
    <cellStyle name="Normal 5 2 3 6" xfId="42489"/>
    <cellStyle name="Normal 5 2 3 6 2" xfId="42490"/>
    <cellStyle name="Normal 5 2 3 6 2 2" xfId="42491"/>
    <cellStyle name="Normal 5 2 3 6 2 2 2" xfId="42492"/>
    <cellStyle name="Normal 5 2 3 6 2 2 2 2" xfId="42493"/>
    <cellStyle name="Normal 5 2 3 6 2 2 2 2 2" xfId="42494"/>
    <cellStyle name="Normal 5 2 3 6 2 2 2 3" xfId="42495"/>
    <cellStyle name="Normal 5 2 3 6 2 2 2 3 2" xfId="42496"/>
    <cellStyle name="Normal 5 2 3 6 2 2 2 3 2 2" xfId="42497"/>
    <cellStyle name="Normal 5 2 3 6 2 2 2 3 3" xfId="42498"/>
    <cellStyle name="Normal 5 2 3 6 2 2 2 4" xfId="42499"/>
    <cellStyle name="Normal 5 2 3 6 2 2 3" xfId="42500"/>
    <cellStyle name="Normal 5 2 3 6 2 2 3 2" xfId="42501"/>
    <cellStyle name="Normal 5 2 3 6 2 2 4" xfId="42502"/>
    <cellStyle name="Normal 5 2 3 6 2 2 4 2" xfId="42503"/>
    <cellStyle name="Normal 5 2 3 6 2 2 4 2 2" xfId="42504"/>
    <cellStyle name="Normal 5 2 3 6 2 2 4 3" xfId="42505"/>
    <cellStyle name="Normal 5 2 3 6 2 2 5" xfId="42506"/>
    <cellStyle name="Normal 5 2 3 6 2 3" xfId="42507"/>
    <cellStyle name="Normal 5 2 3 6 2 3 2" xfId="42508"/>
    <cellStyle name="Normal 5 2 3 6 2 3 2 2" xfId="42509"/>
    <cellStyle name="Normal 5 2 3 6 2 3 3" xfId="42510"/>
    <cellStyle name="Normal 5 2 3 6 2 3 3 2" xfId="42511"/>
    <cellStyle name="Normal 5 2 3 6 2 3 3 2 2" xfId="42512"/>
    <cellStyle name="Normal 5 2 3 6 2 3 3 3" xfId="42513"/>
    <cellStyle name="Normal 5 2 3 6 2 3 4" xfId="42514"/>
    <cellStyle name="Normal 5 2 3 6 2 4" xfId="42515"/>
    <cellStyle name="Normal 5 2 3 6 2 4 2" xfId="42516"/>
    <cellStyle name="Normal 5 2 3 6 2 4 2 2" xfId="42517"/>
    <cellStyle name="Normal 5 2 3 6 2 4 3" xfId="42518"/>
    <cellStyle name="Normal 5 2 3 6 2 4 3 2" xfId="42519"/>
    <cellStyle name="Normal 5 2 3 6 2 4 3 2 2" xfId="42520"/>
    <cellStyle name="Normal 5 2 3 6 2 4 3 3" xfId="42521"/>
    <cellStyle name="Normal 5 2 3 6 2 4 4" xfId="42522"/>
    <cellStyle name="Normal 5 2 3 6 2 5" xfId="42523"/>
    <cellStyle name="Normal 5 2 3 6 2 5 2" xfId="42524"/>
    <cellStyle name="Normal 5 2 3 6 2 6" xfId="42525"/>
    <cellStyle name="Normal 5 2 3 6 2 6 2" xfId="42526"/>
    <cellStyle name="Normal 5 2 3 6 2 6 2 2" xfId="42527"/>
    <cellStyle name="Normal 5 2 3 6 2 6 3" xfId="42528"/>
    <cellStyle name="Normal 5 2 3 6 2 7" xfId="42529"/>
    <cellStyle name="Normal 5 2 3 6 2 7 2" xfId="42530"/>
    <cellStyle name="Normal 5 2 3 6 2 8" xfId="42531"/>
    <cellStyle name="Normal 5 2 3 6 3" xfId="42532"/>
    <cellStyle name="Normal 5 2 3 6 3 2" xfId="42533"/>
    <cellStyle name="Normal 5 2 3 6 3 2 2" xfId="42534"/>
    <cellStyle name="Normal 5 2 3 6 3 2 2 2" xfId="42535"/>
    <cellStyle name="Normal 5 2 3 6 3 2 3" xfId="42536"/>
    <cellStyle name="Normal 5 2 3 6 3 2 3 2" xfId="42537"/>
    <cellStyle name="Normal 5 2 3 6 3 2 3 2 2" xfId="42538"/>
    <cellStyle name="Normal 5 2 3 6 3 2 3 3" xfId="42539"/>
    <cellStyle name="Normal 5 2 3 6 3 2 4" xfId="42540"/>
    <cellStyle name="Normal 5 2 3 6 3 3" xfId="42541"/>
    <cellStyle name="Normal 5 2 3 6 3 3 2" xfId="42542"/>
    <cellStyle name="Normal 5 2 3 6 3 4" xfId="42543"/>
    <cellStyle name="Normal 5 2 3 6 3 4 2" xfId="42544"/>
    <cellStyle name="Normal 5 2 3 6 3 4 2 2" xfId="42545"/>
    <cellStyle name="Normal 5 2 3 6 3 4 3" xfId="42546"/>
    <cellStyle name="Normal 5 2 3 6 3 5" xfId="42547"/>
    <cellStyle name="Normal 5 2 3 6 4" xfId="42548"/>
    <cellStyle name="Normal 5 2 3 6 4 2" xfId="42549"/>
    <cellStyle name="Normal 5 2 3 6 4 2 2" xfId="42550"/>
    <cellStyle name="Normal 5 2 3 6 4 3" xfId="42551"/>
    <cellStyle name="Normal 5 2 3 6 4 3 2" xfId="42552"/>
    <cellStyle name="Normal 5 2 3 6 4 3 2 2" xfId="42553"/>
    <cellStyle name="Normal 5 2 3 6 4 3 3" xfId="42554"/>
    <cellStyle name="Normal 5 2 3 6 4 4" xfId="42555"/>
    <cellStyle name="Normal 5 2 3 6 5" xfId="42556"/>
    <cellStyle name="Normal 5 2 3 6 5 2" xfId="42557"/>
    <cellStyle name="Normal 5 2 3 6 5 2 2" xfId="42558"/>
    <cellStyle name="Normal 5 2 3 6 5 3" xfId="42559"/>
    <cellStyle name="Normal 5 2 3 6 5 3 2" xfId="42560"/>
    <cellStyle name="Normal 5 2 3 6 5 3 2 2" xfId="42561"/>
    <cellStyle name="Normal 5 2 3 6 5 3 3" xfId="42562"/>
    <cellStyle name="Normal 5 2 3 6 5 4" xfId="42563"/>
    <cellStyle name="Normal 5 2 3 6 6" xfId="42564"/>
    <cellStyle name="Normal 5 2 3 6 6 2" xfId="42565"/>
    <cellStyle name="Normal 5 2 3 6 7" xfId="42566"/>
    <cellStyle name="Normal 5 2 3 6 7 2" xfId="42567"/>
    <cellStyle name="Normal 5 2 3 6 7 2 2" xfId="42568"/>
    <cellStyle name="Normal 5 2 3 6 7 3" xfId="42569"/>
    <cellStyle name="Normal 5 2 3 6 8" xfId="42570"/>
    <cellStyle name="Normal 5 2 3 6 8 2" xfId="42571"/>
    <cellStyle name="Normal 5 2 3 6 9" xfId="42572"/>
    <cellStyle name="Normal 5 2 3 7" xfId="42573"/>
    <cellStyle name="Normal 5 2 3 7 2" xfId="42574"/>
    <cellStyle name="Normal 5 2 3 7 2 2" xfId="42575"/>
    <cellStyle name="Normal 5 2 3 7 2 2 2" xfId="42576"/>
    <cellStyle name="Normal 5 2 3 7 2 2 2 2" xfId="42577"/>
    <cellStyle name="Normal 5 2 3 7 2 2 3" xfId="42578"/>
    <cellStyle name="Normal 5 2 3 7 2 2 3 2" xfId="42579"/>
    <cellStyle name="Normal 5 2 3 7 2 2 3 2 2" xfId="42580"/>
    <cellStyle name="Normal 5 2 3 7 2 2 3 3" xfId="42581"/>
    <cellStyle name="Normal 5 2 3 7 2 2 4" xfId="42582"/>
    <cellStyle name="Normal 5 2 3 7 2 3" xfId="42583"/>
    <cellStyle name="Normal 5 2 3 7 2 3 2" xfId="42584"/>
    <cellStyle name="Normal 5 2 3 7 2 4" xfId="42585"/>
    <cellStyle name="Normal 5 2 3 7 2 4 2" xfId="42586"/>
    <cellStyle name="Normal 5 2 3 7 2 4 2 2" xfId="42587"/>
    <cellStyle name="Normal 5 2 3 7 2 4 3" xfId="42588"/>
    <cellStyle name="Normal 5 2 3 7 2 5" xfId="42589"/>
    <cellStyle name="Normal 5 2 3 7 3" xfId="42590"/>
    <cellStyle name="Normal 5 2 3 7 3 2" xfId="42591"/>
    <cellStyle name="Normal 5 2 3 7 3 2 2" xfId="42592"/>
    <cellStyle name="Normal 5 2 3 7 3 3" xfId="42593"/>
    <cellStyle name="Normal 5 2 3 7 3 3 2" xfId="42594"/>
    <cellStyle name="Normal 5 2 3 7 3 3 2 2" xfId="42595"/>
    <cellStyle name="Normal 5 2 3 7 3 3 3" xfId="42596"/>
    <cellStyle name="Normal 5 2 3 7 3 4" xfId="42597"/>
    <cellStyle name="Normal 5 2 3 7 4" xfId="42598"/>
    <cellStyle name="Normal 5 2 3 7 4 2" xfId="42599"/>
    <cellStyle name="Normal 5 2 3 7 4 2 2" xfId="42600"/>
    <cellStyle name="Normal 5 2 3 7 4 3" xfId="42601"/>
    <cellStyle name="Normal 5 2 3 7 4 3 2" xfId="42602"/>
    <cellStyle name="Normal 5 2 3 7 4 3 2 2" xfId="42603"/>
    <cellStyle name="Normal 5 2 3 7 4 3 3" xfId="42604"/>
    <cellStyle name="Normal 5 2 3 7 4 4" xfId="42605"/>
    <cellStyle name="Normal 5 2 3 7 5" xfId="42606"/>
    <cellStyle name="Normal 5 2 3 7 5 2" xfId="42607"/>
    <cellStyle name="Normal 5 2 3 7 6" xfId="42608"/>
    <cellStyle name="Normal 5 2 3 7 6 2" xfId="42609"/>
    <cellStyle name="Normal 5 2 3 7 6 2 2" xfId="42610"/>
    <cellStyle name="Normal 5 2 3 7 6 3" xfId="42611"/>
    <cellStyle name="Normal 5 2 3 7 7" xfId="42612"/>
    <cellStyle name="Normal 5 2 3 7 7 2" xfId="42613"/>
    <cellStyle name="Normal 5 2 3 7 8" xfId="42614"/>
    <cellStyle name="Normal 5 2 3 8" xfId="42615"/>
    <cellStyle name="Normal 5 2 3 8 2" xfId="42616"/>
    <cellStyle name="Normal 5 2 3 8 2 2" xfId="42617"/>
    <cellStyle name="Normal 5 2 3 8 2 2 2" xfId="42618"/>
    <cellStyle name="Normal 5 2 3 8 2 2 2 2" xfId="42619"/>
    <cellStyle name="Normal 5 2 3 8 2 2 3" xfId="42620"/>
    <cellStyle name="Normal 5 2 3 8 2 2 3 2" xfId="42621"/>
    <cellStyle name="Normal 5 2 3 8 2 2 3 2 2" xfId="42622"/>
    <cellStyle name="Normal 5 2 3 8 2 2 3 3" xfId="42623"/>
    <cellStyle name="Normal 5 2 3 8 2 2 4" xfId="42624"/>
    <cellStyle name="Normal 5 2 3 8 2 3" xfId="42625"/>
    <cellStyle name="Normal 5 2 3 8 2 3 2" xfId="42626"/>
    <cellStyle name="Normal 5 2 3 8 2 4" xfId="42627"/>
    <cellStyle name="Normal 5 2 3 8 2 4 2" xfId="42628"/>
    <cellStyle name="Normal 5 2 3 8 2 4 2 2" xfId="42629"/>
    <cellStyle name="Normal 5 2 3 8 2 4 3" xfId="42630"/>
    <cellStyle name="Normal 5 2 3 8 2 5" xfId="42631"/>
    <cellStyle name="Normal 5 2 3 8 3" xfId="42632"/>
    <cellStyle name="Normal 5 2 3 8 3 2" xfId="42633"/>
    <cellStyle name="Normal 5 2 3 8 3 2 2" xfId="42634"/>
    <cellStyle name="Normal 5 2 3 8 3 3" xfId="42635"/>
    <cellStyle name="Normal 5 2 3 8 3 3 2" xfId="42636"/>
    <cellStyle name="Normal 5 2 3 8 3 3 2 2" xfId="42637"/>
    <cellStyle name="Normal 5 2 3 8 3 3 3" xfId="42638"/>
    <cellStyle name="Normal 5 2 3 8 3 4" xfId="42639"/>
    <cellStyle name="Normal 5 2 3 8 4" xfId="42640"/>
    <cellStyle name="Normal 5 2 3 8 4 2" xfId="42641"/>
    <cellStyle name="Normal 5 2 3 8 4 2 2" xfId="42642"/>
    <cellStyle name="Normal 5 2 3 8 4 3" xfId="42643"/>
    <cellStyle name="Normal 5 2 3 8 4 3 2" xfId="42644"/>
    <cellStyle name="Normal 5 2 3 8 4 3 2 2" xfId="42645"/>
    <cellStyle name="Normal 5 2 3 8 4 3 3" xfId="42646"/>
    <cellStyle name="Normal 5 2 3 8 4 4" xfId="42647"/>
    <cellStyle name="Normal 5 2 3 8 5" xfId="42648"/>
    <cellStyle name="Normal 5 2 3 8 5 2" xfId="42649"/>
    <cellStyle name="Normal 5 2 3 8 6" xfId="42650"/>
    <cellStyle name="Normal 5 2 3 8 6 2" xfId="42651"/>
    <cellStyle name="Normal 5 2 3 8 6 2 2" xfId="42652"/>
    <cellStyle name="Normal 5 2 3 8 6 3" xfId="42653"/>
    <cellStyle name="Normal 5 2 3 8 7" xfId="42654"/>
    <cellStyle name="Normal 5 2 3 8 7 2" xfId="42655"/>
    <cellStyle name="Normal 5 2 3 8 8" xfId="42656"/>
    <cellStyle name="Normal 5 2 3 9" xfId="42657"/>
    <cellStyle name="Normal 5 2 3 9 2" xfId="42658"/>
    <cellStyle name="Normal 5 2 3 9 2 2" xfId="42659"/>
    <cellStyle name="Normal 5 2 3 9 2 2 2" xfId="42660"/>
    <cellStyle name="Normal 5 2 3 9 2 2 2 2" xfId="42661"/>
    <cellStyle name="Normal 5 2 3 9 2 2 3" xfId="42662"/>
    <cellStyle name="Normal 5 2 3 9 2 2 3 2" xfId="42663"/>
    <cellStyle name="Normal 5 2 3 9 2 2 3 2 2" xfId="42664"/>
    <cellStyle name="Normal 5 2 3 9 2 2 3 3" xfId="42665"/>
    <cellStyle name="Normal 5 2 3 9 2 2 4" xfId="42666"/>
    <cellStyle name="Normal 5 2 3 9 2 3" xfId="42667"/>
    <cellStyle name="Normal 5 2 3 9 2 3 2" xfId="42668"/>
    <cellStyle name="Normal 5 2 3 9 2 4" xfId="42669"/>
    <cellStyle name="Normal 5 2 3 9 2 4 2" xfId="42670"/>
    <cellStyle name="Normal 5 2 3 9 2 4 2 2" xfId="42671"/>
    <cellStyle name="Normal 5 2 3 9 2 4 3" xfId="42672"/>
    <cellStyle name="Normal 5 2 3 9 2 5" xfId="42673"/>
    <cellStyle name="Normal 5 2 3 9 3" xfId="42674"/>
    <cellStyle name="Normal 5 2 3 9 3 2" xfId="42675"/>
    <cellStyle name="Normal 5 2 3 9 3 2 2" xfId="42676"/>
    <cellStyle name="Normal 5 2 3 9 3 3" xfId="42677"/>
    <cellStyle name="Normal 5 2 3 9 3 3 2" xfId="42678"/>
    <cellStyle name="Normal 5 2 3 9 3 3 2 2" xfId="42679"/>
    <cellStyle name="Normal 5 2 3 9 3 3 3" xfId="42680"/>
    <cellStyle name="Normal 5 2 3 9 3 4" xfId="42681"/>
    <cellStyle name="Normal 5 2 3 9 4" xfId="42682"/>
    <cellStyle name="Normal 5 2 3 9 4 2" xfId="42683"/>
    <cellStyle name="Normal 5 2 3 9 5" xfId="42684"/>
    <cellStyle name="Normal 5 2 3 9 5 2" xfId="42685"/>
    <cellStyle name="Normal 5 2 3 9 5 2 2" xfId="42686"/>
    <cellStyle name="Normal 5 2 3 9 5 3" xfId="42687"/>
    <cellStyle name="Normal 5 2 3 9 6" xfId="42688"/>
    <cellStyle name="Normal 5 2 3_T-straight with PEDs adjustor" xfId="42689"/>
    <cellStyle name="Normal 5 2 4" xfId="1359"/>
    <cellStyle name="Normal 5 2 4 10" xfId="42690"/>
    <cellStyle name="Normal 5 2 4 10 2" xfId="42691"/>
    <cellStyle name="Normal 5 2 4 10 2 2" xfId="42692"/>
    <cellStyle name="Normal 5 2 4 10 3" xfId="42693"/>
    <cellStyle name="Normal 5 2 4 10 3 2" xfId="42694"/>
    <cellStyle name="Normal 5 2 4 10 3 2 2" xfId="42695"/>
    <cellStyle name="Normal 5 2 4 10 3 3" xfId="42696"/>
    <cellStyle name="Normal 5 2 4 10 4" xfId="42697"/>
    <cellStyle name="Normal 5 2 4 11" xfId="42698"/>
    <cellStyle name="Normal 5 2 4 11 2" xfId="42699"/>
    <cellStyle name="Normal 5 2 4 11 2 2" xfId="42700"/>
    <cellStyle name="Normal 5 2 4 11 3" xfId="42701"/>
    <cellStyle name="Normal 5 2 4 11 3 2" xfId="42702"/>
    <cellStyle name="Normal 5 2 4 11 3 2 2" xfId="42703"/>
    <cellStyle name="Normal 5 2 4 11 3 3" xfId="42704"/>
    <cellStyle name="Normal 5 2 4 11 4" xfId="42705"/>
    <cellStyle name="Normal 5 2 4 12" xfId="42706"/>
    <cellStyle name="Normal 5 2 4 12 2" xfId="42707"/>
    <cellStyle name="Normal 5 2 4 12 2 2" xfId="42708"/>
    <cellStyle name="Normal 5 2 4 12 3" xfId="42709"/>
    <cellStyle name="Normal 5 2 4 12 3 2" xfId="42710"/>
    <cellStyle name="Normal 5 2 4 12 3 2 2" xfId="42711"/>
    <cellStyle name="Normal 5 2 4 12 3 3" xfId="42712"/>
    <cellStyle name="Normal 5 2 4 12 4" xfId="42713"/>
    <cellStyle name="Normal 5 2 4 13" xfId="42714"/>
    <cellStyle name="Normal 5 2 4 13 2" xfId="42715"/>
    <cellStyle name="Normal 5 2 4 13 2 2" xfId="42716"/>
    <cellStyle name="Normal 5 2 4 13 3" xfId="42717"/>
    <cellStyle name="Normal 5 2 4 14" xfId="42718"/>
    <cellStyle name="Normal 5 2 4 14 2" xfId="42719"/>
    <cellStyle name="Normal 5 2 4 15" xfId="42720"/>
    <cellStyle name="Normal 5 2 4 15 2" xfId="42721"/>
    <cellStyle name="Normal 5 2 4 16" xfId="42722"/>
    <cellStyle name="Normal 5 2 4 17" xfId="42723"/>
    <cellStyle name="Normal 5 2 4 2" xfId="1360"/>
    <cellStyle name="Normal 5 2 4 2 10" xfId="42724"/>
    <cellStyle name="Normal 5 2 4 2 11" xfId="42725"/>
    <cellStyle name="Normal 5 2 4 2 2" xfId="42726"/>
    <cellStyle name="Normal 5 2 4 2 2 10" xfId="42727"/>
    <cellStyle name="Normal 5 2 4 2 2 2" xfId="42728"/>
    <cellStyle name="Normal 5 2 4 2 2 2 2" xfId="42729"/>
    <cellStyle name="Normal 5 2 4 2 2 2 2 2" xfId="42730"/>
    <cellStyle name="Normal 5 2 4 2 2 2 2 2 2" xfId="42731"/>
    <cellStyle name="Normal 5 2 4 2 2 2 2 2 2 2" xfId="42732"/>
    <cellStyle name="Normal 5 2 4 2 2 2 2 2 3" xfId="42733"/>
    <cellStyle name="Normal 5 2 4 2 2 2 2 2 3 2" xfId="42734"/>
    <cellStyle name="Normal 5 2 4 2 2 2 2 2 3 2 2" xfId="42735"/>
    <cellStyle name="Normal 5 2 4 2 2 2 2 2 3 3" xfId="42736"/>
    <cellStyle name="Normal 5 2 4 2 2 2 2 2 4" xfId="42737"/>
    <cellStyle name="Normal 5 2 4 2 2 2 2 3" xfId="42738"/>
    <cellStyle name="Normal 5 2 4 2 2 2 2 3 2" xfId="42739"/>
    <cellStyle name="Normal 5 2 4 2 2 2 2 4" xfId="42740"/>
    <cellStyle name="Normal 5 2 4 2 2 2 2 4 2" xfId="42741"/>
    <cellStyle name="Normal 5 2 4 2 2 2 2 4 2 2" xfId="42742"/>
    <cellStyle name="Normal 5 2 4 2 2 2 2 4 3" xfId="42743"/>
    <cellStyle name="Normal 5 2 4 2 2 2 2 5" xfId="42744"/>
    <cellStyle name="Normal 5 2 4 2 2 2 3" xfId="42745"/>
    <cellStyle name="Normal 5 2 4 2 2 2 3 2" xfId="42746"/>
    <cellStyle name="Normal 5 2 4 2 2 2 3 2 2" xfId="42747"/>
    <cellStyle name="Normal 5 2 4 2 2 2 3 3" xfId="42748"/>
    <cellStyle name="Normal 5 2 4 2 2 2 3 3 2" xfId="42749"/>
    <cellStyle name="Normal 5 2 4 2 2 2 3 3 2 2" xfId="42750"/>
    <cellStyle name="Normal 5 2 4 2 2 2 3 3 3" xfId="42751"/>
    <cellStyle name="Normal 5 2 4 2 2 2 3 4" xfId="42752"/>
    <cellStyle name="Normal 5 2 4 2 2 2 4" xfId="42753"/>
    <cellStyle name="Normal 5 2 4 2 2 2 4 2" xfId="42754"/>
    <cellStyle name="Normal 5 2 4 2 2 2 4 2 2" xfId="42755"/>
    <cellStyle name="Normal 5 2 4 2 2 2 4 3" xfId="42756"/>
    <cellStyle name="Normal 5 2 4 2 2 2 4 3 2" xfId="42757"/>
    <cellStyle name="Normal 5 2 4 2 2 2 4 3 2 2" xfId="42758"/>
    <cellStyle name="Normal 5 2 4 2 2 2 4 3 3" xfId="42759"/>
    <cellStyle name="Normal 5 2 4 2 2 2 4 4" xfId="42760"/>
    <cellStyle name="Normal 5 2 4 2 2 2 5" xfId="42761"/>
    <cellStyle name="Normal 5 2 4 2 2 2 5 2" xfId="42762"/>
    <cellStyle name="Normal 5 2 4 2 2 2 6" xfId="42763"/>
    <cellStyle name="Normal 5 2 4 2 2 2 6 2" xfId="42764"/>
    <cellStyle name="Normal 5 2 4 2 2 2 6 2 2" xfId="42765"/>
    <cellStyle name="Normal 5 2 4 2 2 2 6 3" xfId="42766"/>
    <cellStyle name="Normal 5 2 4 2 2 2 7" xfId="42767"/>
    <cellStyle name="Normal 5 2 4 2 2 2 7 2" xfId="42768"/>
    <cellStyle name="Normal 5 2 4 2 2 2 8" xfId="42769"/>
    <cellStyle name="Normal 5 2 4 2 2 3" xfId="42770"/>
    <cellStyle name="Normal 5 2 4 2 2 3 2" xfId="42771"/>
    <cellStyle name="Normal 5 2 4 2 2 3 2 2" xfId="42772"/>
    <cellStyle name="Normal 5 2 4 2 2 3 2 2 2" xfId="42773"/>
    <cellStyle name="Normal 5 2 4 2 2 3 2 3" xfId="42774"/>
    <cellStyle name="Normal 5 2 4 2 2 3 2 3 2" xfId="42775"/>
    <cellStyle name="Normal 5 2 4 2 2 3 2 3 2 2" xfId="42776"/>
    <cellStyle name="Normal 5 2 4 2 2 3 2 3 3" xfId="42777"/>
    <cellStyle name="Normal 5 2 4 2 2 3 2 4" xfId="42778"/>
    <cellStyle name="Normal 5 2 4 2 2 3 3" xfId="42779"/>
    <cellStyle name="Normal 5 2 4 2 2 3 3 2" xfId="42780"/>
    <cellStyle name="Normal 5 2 4 2 2 3 4" xfId="42781"/>
    <cellStyle name="Normal 5 2 4 2 2 3 4 2" xfId="42782"/>
    <cellStyle name="Normal 5 2 4 2 2 3 4 2 2" xfId="42783"/>
    <cellStyle name="Normal 5 2 4 2 2 3 4 3" xfId="42784"/>
    <cellStyle name="Normal 5 2 4 2 2 3 5" xfId="42785"/>
    <cellStyle name="Normal 5 2 4 2 2 4" xfId="42786"/>
    <cellStyle name="Normal 5 2 4 2 2 4 2" xfId="42787"/>
    <cellStyle name="Normal 5 2 4 2 2 4 2 2" xfId="42788"/>
    <cellStyle name="Normal 5 2 4 2 2 4 3" xfId="42789"/>
    <cellStyle name="Normal 5 2 4 2 2 4 3 2" xfId="42790"/>
    <cellStyle name="Normal 5 2 4 2 2 4 3 2 2" xfId="42791"/>
    <cellStyle name="Normal 5 2 4 2 2 4 3 3" xfId="42792"/>
    <cellStyle name="Normal 5 2 4 2 2 4 4" xfId="42793"/>
    <cellStyle name="Normal 5 2 4 2 2 5" xfId="42794"/>
    <cellStyle name="Normal 5 2 4 2 2 5 2" xfId="42795"/>
    <cellStyle name="Normal 5 2 4 2 2 5 2 2" xfId="42796"/>
    <cellStyle name="Normal 5 2 4 2 2 5 3" xfId="42797"/>
    <cellStyle name="Normal 5 2 4 2 2 5 3 2" xfId="42798"/>
    <cellStyle name="Normal 5 2 4 2 2 5 3 2 2" xfId="42799"/>
    <cellStyle name="Normal 5 2 4 2 2 5 3 3" xfId="42800"/>
    <cellStyle name="Normal 5 2 4 2 2 5 4" xfId="42801"/>
    <cellStyle name="Normal 5 2 4 2 2 6" xfId="42802"/>
    <cellStyle name="Normal 5 2 4 2 2 6 2" xfId="42803"/>
    <cellStyle name="Normal 5 2 4 2 2 7" xfId="42804"/>
    <cellStyle name="Normal 5 2 4 2 2 7 2" xfId="42805"/>
    <cellStyle name="Normal 5 2 4 2 2 7 2 2" xfId="42806"/>
    <cellStyle name="Normal 5 2 4 2 2 7 3" xfId="42807"/>
    <cellStyle name="Normal 5 2 4 2 2 8" xfId="42808"/>
    <cellStyle name="Normal 5 2 4 2 2 8 2" xfId="42809"/>
    <cellStyle name="Normal 5 2 4 2 2 9" xfId="42810"/>
    <cellStyle name="Normal 5 2 4 2 3" xfId="42811"/>
    <cellStyle name="Normal 5 2 4 2 3 2" xfId="42812"/>
    <cellStyle name="Normal 5 2 4 2 3 2 2" xfId="42813"/>
    <cellStyle name="Normal 5 2 4 2 3 2 2 2" xfId="42814"/>
    <cellStyle name="Normal 5 2 4 2 3 2 2 2 2" xfId="42815"/>
    <cellStyle name="Normal 5 2 4 2 3 2 2 3" xfId="42816"/>
    <cellStyle name="Normal 5 2 4 2 3 2 2 3 2" xfId="42817"/>
    <cellStyle name="Normal 5 2 4 2 3 2 2 3 2 2" xfId="42818"/>
    <cellStyle name="Normal 5 2 4 2 3 2 2 3 3" xfId="42819"/>
    <cellStyle name="Normal 5 2 4 2 3 2 2 4" xfId="42820"/>
    <cellStyle name="Normal 5 2 4 2 3 2 3" xfId="42821"/>
    <cellStyle name="Normal 5 2 4 2 3 2 3 2" xfId="42822"/>
    <cellStyle name="Normal 5 2 4 2 3 2 4" xfId="42823"/>
    <cellStyle name="Normal 5 2 4 2 3 2 4 2" xfId="42824"/>
    <cellStyle name="Normal 5 2 4 2 3 2 4 2 2" xfId="42825"/>
    <cellStyle name="Normal 5 2 4 2 3 2 4 3" xfId="42826"/>
    <cellStyle name="Normal 5 2 4 2 3 2 5" xfId="42827"/>
    <cellStyle name="Normal 5 2 4 2 3 3" xfId="42828"/>
    <cellStyle name="Normal 5 2 4 2 3 3 2" xfId="42829"/>
    <cellStyle name="Normal 5 2 4 2 3 3 2 2" xfId="42830"/>
    <cellStyle name="Normal 5 2 4 2 3 3 3" xfId="42831"/>
    <cellStyle name="Normal 5 2 4 2 3 3 3 2" xfId="42832"/>
    <cellStyle name="Normal 5 2 4 2 3 3 3 2 2" xfId="42833"/>
    <cellStyle name="Normal 5 2 4 2 3 3 3 3" xfId="42834"/>
    <cellStyle name="Normal 5 2 4 2 3 3 4" xfId="42835"/>
    <cellStyle name="Normal 5 2 4 2 3 4" xfId="42836"/>
    <cellStyle name="Normal 5 2 4 2 3 4 2" xfId="42837"/>
    <cellStyle name="Normal 5 2 4 2 3 4 2 2" xfId="42838"/>
    <cellStyle name="Normal 5 2 4 2 3 4 3" xfId="42839"/>
    <cellStyle name="Normal 5 2 4 2 3 4 3 2" xfId="42840"/>
    <cellStyle name="Normal 5 2 4 2 3 4 3 2 2" xfId="42841"/>
    <cellStyle name="Normal 5 2 4 2 3 4 3 3" xfId="42842"/>
    <cellStyle name="Normal 5 2 4 2 3 4 4" xfId="42843"/>
    <cellStyle name="Normal 5 2 4 2 3 5" xfId="42844"/>
    <cellStyle name="Normal 5 2 4 2 3 5 2" xfId="42845"/>
    <cellStyle name="Normal 5 2 4 2 3 6" xfId="42846"/>
    <cellStyle name="Normal 5 2 4 2 3 6 2" xfId="42847"/>
    <cellStyle name="Normal 5 2 4 2 3 6 2 2" xfId="42848"/>
    <cellStyle name="Normal 5 2 4 2 3 6 3" xfId="42849"/>
    <cellStyle name="Normal 5 2 4 2 3 7" xfId="42850"/>
    <cellStyle name="Normal 5 2 4 2 3 7 2" xfId="42851"/>
    <cellStyle name="Normal 5 2 4 2 3 8" xfId="42852"/>
    <cellStyle name="Normal 5 2 4 2 4" xfId="42853"/>
    <cellStyle name="Normal 5 2 4 2 4 2" xfId="42854"/>
    <cellStyle name="Normal 5 2 4 2 4 2 2" xfId="42855"/>
    <cellStyle name="Normal 5 2 4 2 4 2 2 2" xfId="42856"/>
    <cellStyle name="Normal 5 2 4 2 4 2 3" xfId="42857"/>
    <cellStyle name="Normal 5 2 4 2 4 2 3 2" xfId="42858"/>
    <cellStyle name="Normal 5 2 4 2 4 2 3 2 2" xfId="42859"/>
    <cellStyle name="Normal 5 2 4 2 4 2 3 3" xfId="42860"/>
    <cellStyle name="Normal 5 2 4 2 4 2 4" xfId="42861"/>
    <cellStyle name="Normal 5 2 4 2 4 3" xfId="42862"/>
    <cellStyle name="Normal 5 2 4 2 4 3 2" xfId="42863"/>
    <cellStyle name="Normal 5 2 4 2 4 4" xfId="42864"/>
    <cellStyle name="Normal 5 2 4 2 4 4 2" xfId="42865"/>
    <cellStyle name="Normal 5 2 4 2 4 4 2 2" xfId="42866"/>
    <cellStyle name="Normal 5 2 4 2 4 4 3" xfId="42867"/>
    <cellStyle name="Normal 5 2 4 2 4 5" xfId="42868"/>
    <cellStyle name="Normal 5 2 4 2 5" xfId="42869"/>
    <cellStyle name="Normal 5 2 4 2 5 2" xfId="42870"/>
    <cellStyle name="Normal 5 2 4 2 5 2 2" xfId="42871"/>
    <cellStyle name="Normal 5 2 4 2 5 3" xfId="42872"/>
    <cellStyle name="Normal 5 2 4 2 5 3 2" xfId="42873"/>
    <cellStyle name="Normal 5 2 4 2 5 3 2 2" xfId="42874"/>
    <cellStyle name="Normal 5 2 4 2 5 3 3" xfId="42875"/>
    <cellStyle name="Normal 5 2 4 2 5 4" xfId="42876"/>
    <cellStyle name="Normal 5 2 4 2 6" xfId="42877"/>
    <cellStyle name="Normal 5 2 4 2 6 2" xfId="42878"/>
    <cellStyle name="Normal 5 2 4 2 6 2 2" xfId="42879"/>
    <cellStyle name="Normal 5 2 4 2 6 3" xfId="42880"/>
    <cellStyle name="Normal 5 2 4 2 6 3 2" xfId="42881"/>
    <cellStyle name="Normal 5 2 4 2 6 3 2 2" xfId="42882"/>
    <cellStyle name="Normal 5 2 4 2 6 3 3" xfId="42883"/>
    <cellStyle name="Normal 5 2 4 2 6 4" xfId="42884"/>
    <cellStyle name="Normal 5 2 4 2 7" xfId="42885"/>
    <cellStyle name="Normal 5 2 4 2 7 2" xfId="42886"/>
    <cellStyle name="Normal 5 2 4 2 8" xfId="42887"/>
    <cellStyle name="Normal 5 2 4 2 8 2" xfId="42888"/>
    <cellStyle name="Normal 5 2 4 2 8 2 2" xfId="42889"/>
    <cellStyle name="Normal 5 2 4 2 8 3" xfId="42890"/>
    <cellStyle name="Normal 5 2 4 2 9" xfId="42891"/>
    <cellStyle name="Normal 5 2 4 2 9 2" xfId="42892"/>
    <cellStyle name="Normal 5 2 4 3" xfId="42893"/>
    <cellStyle name="Normal 5 2 4 3 10" xfId="42894"/>
    <cellStyle name="Normal 5 2 4 3 11" xfId="42895"/>
    <cellStyle name="Normal 5 2 4 3 2" xfId="42896"/>
    <cellStyle name="Normal 5 2 4 3 2 10" xfId="42897"/>
    <cellStyle name="Normal 5 2 4 3 2 2" xfId="42898"/>
    <cellStyle name="Normal 5 2 4 3 2 2 2" xfId="42899"/>
    <cellStyle name="Normal 5 2 4 3 2 2 2 2" xfId="42900"/>
    <cellStyle name="Normal 5 2 4 3 2 2 2 2 2" xfId="42901"/>
    <cellStyle name="Normal 5 2 4 3 2 2 2 2 2 2" xfId="42902"/>
    <cellStyle name="Normal 5 2 4 3 2 2 2 2 3" xfId="42903"/>
    <cellStyle name="Normal 5 2 4 3 2 2 2 2 3 2" xfId="42904"/>
    <cellStyle name="Normal 5 2 4 3 2 2 2 2 3 2 2" xfId="42905"/>
    <cellStyle name="Normal 5 2 4 3 2 2 2 2 3 3" xfId="42906"/>
    <cellStyle name="Normal 5 2 4 3 2 2 2 2 4" xfId="42907"/>
    <cellStyle name="Normal 5 2 4 3 2 2 2 3" xfId="42908"/>
    <cellStyle name="Normal 5 2 4 3 2 2 2 3 2" xfId="42909"/>
    <cellStyle name="Normal 5 2 4 3 2 2 2 4" xfId="42910"/>
    <cellStyle name="Normal 5 2 4 3 2 2 2 4 2" xfId="42911"/>
    <cellStyle name="Normal 5 2 4 3 2 2 2 4 2 2" xfId="42912"/>
    <cellStyle name="Normal 5 2 4 3 2 2 2 4 3" xfId="42913"/>
    <cellStyle name="Normal 5 2 4 3 2 2 2 5" xfId="42914"/>
    <cellStyle name="Normal 5 2 4 3 2 2 3" xfId="42915"/>
    <cellStyle name="Normal 5 2 4 3 2 2 3 2" xfId="42916"/>
    <cellStyle name="Normal 5 2 4 3 2 2 3 2 2" xfId="42917"/>
    <cellStyle name="Normal 5 2 4 3 2 2 3 3" xfId="42918"/>
    <cellStyle name="Normal 5 2 4 3 2 2 3 3 2" xfId="42919"/>
    <cellStyle name="Normal 5 2 4 3 2 2 3 3 2 2" xfId="42920"/>
    <cellStyle name="Normal 5 2 4 3 2 2 3 3 3" xfId="42921"/>
    <cellStyle name="Normal 5 2 4 3 2 2 3 4" xfId="42922"/>
    <cellStyle name="Normal 5 2 4 3 2 2 4" xfId="42923"/>
    <cellStyle name="Normal 5 2 4 3 2 2 4 2" xfId="42924"/>
    <cellStyle name="Normal 5 2 4 3 2 2 4 2 2" xfId="42925"/>
    <cellStyle name="Normal 5 2 4 3 2 2 4 3" xfId="42926"/>
    <cellStyle name="Normal 5 2 4 3 2 2 4 3 2" xfId="42927"/>
    <cellStyle name="Normal 5 2 4 3 2 2 4 3 2 2" xfId="42928"/>
    <cellStyle name="Normal 5 2 4 3 2 2 4 3 3" xfId="42929"/>
    <cellStyle name="Normal 5 2 4 3 2 2 4 4" xfId="42930"/>
    <cellStyle name="Normal 5 2 4 3 2 2 5" xfId="42931"/>
    <cellStyle name="Normal 5 2 4 3 2 2 5 2" xfId="42932"/>
    <cellStyle name="Normal 5 2 4 3 2 2 6" xfId="42933"/>
    <cellStyle name="Normal 5 2 4 3 2 2 6 2" xfId="42934"/>
    <cellStyle name="Normal 5 2 4 3 2 2 6 2 2" xfId="42935"/>
    <cellStyle name="Normal 5 2 4 3 2 2 6 3" xfId="42936"/>
    <cellStyle name="Normal 5 2 4 3 2 2 7" xfId="42937"/>
    <cellStyle name="Normal 5 2 4 3 2 2 7 2" xfId="42938"/>
    <cellStyle name="Normal 5 2 4 3 2 2 8" xfId="42939"/>
    <cellStyle name="Normal 5 2 4 3 2 3" xfId="42940"/>
    <cellStyle name="Normal 5 2 4 3 2 3 2" xfId="42941"/>
    <cellStyle name="Normal 5 2 4 3 2 3 2 2" xfId="42942"/>
    <cellStyle name="Normal 5 2 4 3 2 3 2 2 2" xfId="42943"/>
    <cellStyle name="Normal 5 2 4 3 2 3 2 3" xfId="42944"/>
    <cellStyle name="Normal 5 2 4 3 2 3 2 3 2" xfId="42945"/>
    <cellStyle name="Normal 5 2 4 3 2 3 2 3 2 2" xfId="42946"/>
    <cellStyle name="Normal 5 2 4 3 2 3 2 3 3" xfId="42947"/>
    <cellStyle name="Normal 5 2 4 3 2 3 2 4" xfId="42948"/>
    <cellStyle name="Normal 5 2 4 3 2 3 3" xfId="42949"/>
    <cellStyle name="Normal 5 2 4 3 2 3 3 2" xfId="42950"/>
    <cellStyle name="Normal 5 2 4 3 2 3 4" xfId="42951"/>
    <cellStyle name="Normal 5 2 4 3 2 3 4 2" xfId="42952"/>
    <cellStyle name="Normal 5 2 4 3 2 3 4 2 2" xfId="42953"/>
    <cellStyle name="Normal 5 2 4 3 2 3 4 3" xfId="42954"/>
    <cellStyle name="Normal 5 2 4 3 2 3 5" xfId="42955"/>
    <cellStyle name="Normal 5 2 4 3 2 4" xfId="42956"/>
    <cellStyle name="Normal 5 2 4 3 2 4 2" xfId="42957"/>
    <cellStyle name="Normal 5 2 4 3 2 4 2 2" xfId="42958"/>
    <cellStyle name="Normal 5 2 4 3 2 4 3" xfId="42959"/>
    <cellStyle name="Normal 5 2 4 3 2 4 3 2" xfId="42960"/>
    <cellStyle name="Normal 5 2 4 3 2 4 3 2 2" xfId="42961"/>
    <cellStyle name="Normal 5 2 4 3 2 4 3 3" xfId="42962"/>
    <cellStyle name="Normal 5 2 4 3 2 4 4" xfId="42963"/>
    <cellStyle name="Normal 5 2 4 3 2 5" xfId="42964"/>
    <cellStyle name="Normal 5 2 4 3 2 5 2" xfId="42965"/>
    <cellStyle name="Normal 5 2 4 3 2 5 2 2" xfId="42966"/>
    <cellStyle name="Normal 5 2 4 3 2 5 3" xfId="42967"/>
    <cellStyle name="Normal 5 2 4 3 2 5 3 2" xfId="42968"/>
    <cellStyle name="Normal 5 2 4 3 2 5 3 2 2" xfId="42969"/>
    <cellStyle name="Normal 5 2 4 3 2 5 3 3" xfId="42970"/>
    <cellStyle name="Normal 5 2 4 3 2 5 4" xfId="42971"/>
    <cellStyle name="Normal 5 2 4 3 2 6" xfId="42972"/>
    <cellStyle name="Normal 5 2 4 3 2 6 2" xfId="42973"/>
    <cellStyle name="Normal 5 2 4 3 2 7" xfId="42974"/>
    <cellStyle name="Normal 5 2 4 3 2 7 2" xfId="42975"/>
    <cellStyle name="Normal 5 2 4 3 2 7 2 2" xfId="42976"/>
    <cellStyle name="Normal 5 2 4 3 2 7 3" xfId="42977"/>
    <cellStyle name="Normal 5 2 4 3 2 8" xfId="42978"/>
    <cellStyle name="Normal 5 2 4 3 2 8 2" xfId="42979"/>
    <cellStyle name="Normal 5 2 4 3 2 9" xfId="42980"/>
    <cellStyle name="Normal 5 2 4 3 3" xfId="42981"/>
    <cellStyle name="Normal 5 2 4 3 3 2" xfId="42982"/>
    <cellStyle name="Normal 5 2 4 3 3 2 2" xfId="42983"/>
    <cellStyle name="Normal 5 2 4 3 3 2 2 2" xfId="42984"/>
    <cellStyle name="Normal 5 2 4 3 3 2 2 2 2" xfId="42985"/>
    <cellStyle name="Normal 5 2 4 3 3 2 2 3" xfId="42986"/>
    <cellStyle name="Normal 5 2 4 3 3 2 2 3 2" xfId="42987"/>
    <cellStyle name="Normal 5 2 4 3 3 2 2 3 2 2" xfId="42988"/>
    <cellStyle name="Normal 5 2 4 3 3 2 2 3 3" xfId="42989"/>
    <cellStyle name="Normal 5 2 4 3 3 2 2 4" xfId="42990"/>
    <cellStyle name="Normal 5 2 4 3 3 2 3" xfId="42991"/>
    <cellStyle name="Normal 5 2 4 3 3 2 3 2" xfId="42992"/>
    <cellStyle name="Normal 5 2 4 3 3 2 4" xfId="42993"/>
    <cellStyle name="Normal 5 2 4 3 3 2 4 2" xfId="42994"/>
    <cellStyle name="Normal 5 2 4 3 3 2 4 2 2" xfId="42995"/>
    <cellStyle name="Normal 5 2 4 3 3 2 4 3" xfId="42996"/>
    <cellStyle name="Normal 5 2 4 3 3 2 5" xfId="42997"/>
    <cellStyle name="Normal 5 2 4 3 3 3" xfId="42998"/>
    <cellStyle name="Normal 5 2 4 3 3 3 2" xfId="42999"/>
    <cellStyle name="Normal 5 2 4 3 3 3 2 2" xfId="43000"/>
    <cellStyle name="Normal 5 2 4 3 3 3 3" xfId="43001"/>
    <cellStyle name="Normal 5 2 4 3 3 3 3 2" xfId="43002"/>
    <cellStyle name="Normal 5 2 4 3 3 3 3 2 2" xfId="43003"/>
    <cellStyle name="Normal 5 2 4 3 3 3 3 3" xfId="43004"/>
    <cellStyle name="Normal 5 2 4 3 3 3 4" xfId="43005"/>
    <cellStyle name="Normal 5 2 4 3 3 4" xfId="43006"/>
    <cellStyle name="Normal 5 2 4 3 3 4 2" xfId="43007"/>
    <cellStyle name="Normal 5 2 4 3 3 4 2 2" xfId="43008"/>
    <cellStyle name="Normal 5 2 4 3 3 4 3" xfId="43009"/>
    <cellStyle name="Normal 5 2 4 3 3 4 3 2" xfId="43010"/>
    <cellStyle name="Normal 5 2 4 3 3 4 3 2 2" xfId="43011"/>
    <cellStyle name="Normal 5 2 4 3 3 4 3 3" xfId="43012"/>
    <cellStyle name="Normal 5 2 4 3 3 4 4" xfId="43013"/>
    <cellStyle name="Normal 5 2 4 3 3 5" xfId="43014"/>
    <cellStyle name="Normal 5 2 4 3 3 5 2" xfId="43015"/>
    <cellStyle name="Normal 5 2 4 3 3 6" xfId="43016"/>
    <cellStyle name="Normal 5 2 4 3 3 6 2" xfId="43017"/>
    <cellStyle name="Normal 5 2 4 3 3 6 2 2" xfId="43018"/>
    <cellStyle name="Normal 5 2 4 3 3 6 3" xfId="43019"/>
    <cellStyle name="Normal 5 2 4 3 3 7" xfId="43020"/>
    <cellStyle name="Normal 5 2 4 3 3 7 2" xfId="43021"/>
    <cellStyle name="Normal 5 2 4 3 3 8" xfId="43022"/>
    <cellStyle name="Normal 5 2 4 3 4" xfId="43023"/>
    <cellStyle name="Normal 5 2 4 3 4 2" xfId="43024"/>
    <cellStyle name="Normal 5 2 4 3 4 2 2" xfId="43025"/>
    <cellStyle name="Normal 5 2 4 3 4 2 2 2" xfId="43026"/>
    <cellStyle name="Normal 5 2 4 3 4 2 3" xfId="43027"/>
    <cellStyle name="Normal 5 2 4 3 4 2 3 2" xfId="43028"/>
    <cellStyle name="Normal 5 2 4 3 4 2 3 2 2" xfId="43029"/>
    <cellStyle name="Normal 5 2 4 3 4 2 3 3" xfId="43030"/>
    <cellStyle name="Normal 5 2 4 3 4 2 4" xfId="43031"/>
    <cellStyle name="Normal 5 2 4 3 4 3" xfId="43032"/>
    <cellStyle name="Normal 5 2 4 3 4 3 2" xfId="43033"/>
    <cellStyle name="Normal 5 2 4 3 4 4" xfId="43034"/>
    <cellStyle name="Normal 5 2 4 3 4 4 2" xfId="43035"/>
    <cellStyle name="Normal 5 2 4 3 4 4 2 2" xfId="43036"/>
    <cellStyle name="Normal 5 2 4 3 4 4 3" xfId="43037"/>
    <cellStyle name="Normal 5 2 4 3 4 5" xfId="43038"/>
    <cellStyle name="Normal 5 2 4 3 5" xfId="43039"/>
    <cellStyle name="Normal 5 2 4 3 5 2" xfId="43040"/>
    <cellStyle name="Normal 5 2 4 3 5 2 2" xfId="43041"/>
    <cellStyle name="Normal 5 2 4 3 5 3" xfId="43042"/>
    <cellStyle name="Normal 5 2 4 3 5 3 2" xfId="43043"/>
    <cellStyle name="Normal 5 2 4 3 5 3 2 2" xfId="43044"/>
    <cellStyle name="Normal 5 2 4 3 5 3 3" xfId="43045"/>
    <cellStyle name="Normal 5 2 4 3 5 4" xfId="43046"/>
    <cellStyle name="Normal 5 2 4 3 6" xfId="43047"/>
    <cellStyle name="Normal 5 2 4 3 6 2" xfId="43048"/>
    <cellStyle name="Normal 5 2 4 3 6 2 2" xfId="43049"/>
    <cellStyle name="Normal 5 2 4 3 6 3" xfId="43050"/>
    <cellStyle name="Normal 5 2 4 3 6 3 2" xfId="43051"/>
    <cellStyle name="Normal 5 2 4 3 6 3 2 2" xfId="43052"/>
    <cellStyle name="Normal 5 2 4 3 6 3 3" xfId="43053"/>
    <cellStyle name="Normal 5 2 4 3 6 4" xfId="43054"/>
    <cellStyle name="Normal 5 2 4 3 7" xfId="43055"/>
    <cellStyle name="Normal 5 2 4 3 7 2" xfId="43056"/>
    <cellStyle name="Normal 5 2 4 3 8" xfId="43057"/>
    <cellStyle name="Normal 5 2 4 3 8 2" xfId="43058"/>
    <cellStyle name="Normal 5 2 4 3 8 2 2" xfId="43059"/>
    <cellStyle name="Normal 5 2 4 3 8 3" xfId="43060"/>
    <cellStyle name="Normal 5 2 4 3 9" xfId="43061"/>
    <cellStyle name="Normal 5 2 4 3 9 2" xfId="43062"/>
    <cellStyle name="Normal 5 2 4 4" xfId="43063"/>
    <cellStyle name="Normal 5 2 4 4 10" xfId="43064"/>
    <cellStyle name="Normal 5 2 4 4 11" xfId="43065"/>
    <cellStyle name="Normal 5 2 4 4 2" xfId="43066"/>
    <cellStyle name="Normal 5 2 4 4 2 2" xfId="43067"/>
    <cellStyle name="Normal 5 2 4 4 2 2 2" xfId="43068"/>
    <cellStyle name="Normal 5 2 4 4 2 2 2 2" xfId="43069"/>
    <cellStyle name="Normal 5 2 4 4 2 2 2 2 2" xfId="43070"/>
    <cellStyle name="Normal 5 2 4 4 2 2 2 2 2 2" xfId="43071"/>
    <cellStyle name="Normal 5 2 4 4 2 2 2 2 3" xfId="43072"/>
    <cellStyle name="Normal 5 2 4 4 2 2 2 2 3 2" xfId="43073"/>
    <cellStyle name="Normal 5 2 4 4 2 2 2 2 3 2 2" xfId="43074"/>
    <cellStyle name="Normal 5 2 4 4 2 2 2 2 3 3" xfId="43075"/>
    <cellStyle name="Normal 5 2 4 4 2 2 2 2 4" xfId="43076"/>
    <cellStyle name="Normal 5 2 4 4 2 2 2 3" xfId="43077"/>
    <cellStyle name="Normal 5 2 4 4 2 2 2 3 2" xfId="43078"/>
    <cellStyle name="Normal 5 2 4 4 2 2 2 4" xfId="43079"/>
    <cellStyle name="Normal 5 2 4 4 2 2 2 4 2" xfId="43080"/>
    <cellStyle name="Normal 5 2 4 4 2 2 2 4 2 2" xfId="43081"/>
    <cellStyle name="Normal 5 2 4 4 2 2 2 4 3" xfId="43082"/>
    <cellStyle name="Normal 5 2 4 4 2 2 2 5" xfId="43083"/>
    <cellStyle name="Normal 5 2 4 4 2 2 3" xfId="43084"/>
    <cellStyle name="Normal 5 2 4 4 2 2 3 2" xfId="43085"/>
    <cellStyle name="Normal 5 2 4 4 2 2 3 2 2" xfId="43086"/>
    <cellStyle name="Normal 5 2 4 4 2 2 3 3" xfId="43087"/>
    <cellStyle name="Normal 5 2 4 4 2 2 3 3 2" xfId="43088"/>
    <cellStyle name="Normal 5 2 4 4 2 2 3 3 2 2" xfId="43089"/>
    <cellStyle name="Normal 5 2 4 4 2 2 3 3 3" xfId="43090"/>
    <cellStyle name="Normal 5 2 4 4 2 2 3 4" xfId="43091"/>
    <cellStyle name="Normal 5 2 4 4 2 2 4" xfId="43092"/>
    <cellStyle name="Normal 5 2 4 4 2 2 4 2" xfId="43093"/>
    <cellStyle name="Normal 5 2 4 4 2 2 4 2 2" xfId="43094"/>
    <cellStyle name="Normal 5 2 4 4 2 2 4 3" xfId="43095"/>
    <cellStyle name="Normal 5 2 4 4 2 2 4 3 2" xfId="43096"/>
    <cellStyle name="Normal 5 2 4 4 2 2 4 3 2 2" xfId="43097"/>
    <cellStyle name="Normal 5 2 4 4 2 2 4 3 3" xfId="43098"/>
    <cellStyle name="Normal 5 2 4 4 2 2 4 4" xfId="43099"/>
    <cellStyle name="Normal 5 2 4 4 2 2 5" xfId="43100"/>
    <cellStyle name="Normal 5 2 4 4 2 2 5 2" xfId="43101"/>
    <cellStyle name="Normal 5 2 4 4 2 2 6" xfId="43102"/>
    <cellStyle name="Normal 5 2 4 4 2 2 6 2" xfId="43103"/>
    <cellStyle name="Normal 5 2 4 4 2 2 6 2 2" xfId="43104"/>
    <cellStyle name="Normal 5 2 4 4 2 2 6 3" xfId="43105"/>
    <cellStyle name="Normal 5 2 4 4 2 2 7" xfId="43106"/>
    <cellStyle name="Normal 5 2 4 4 2 2 7 2" xfId="43107"/>
    <cellStyle name="Normal 5 2 4 4 2 2 8" xfId="43108"/>
    <cellStyle name="Normal 5 2 4 4 2 3" xfId="43109"/>
    <cellStyle name="Normal 5 2 4 4 2 3 2" xfId="43110"/>
    <cellStyle name="Normal 5 2 4 4 2 3 2 2" xfId="43111"/>
    <cellStyle name="Normal 5 2 4 4 2 3 2 2 2" xfId="43112"/>
    <cellStyle name="Normal 5 2 4 4 2 3 2 3" xfId="43113"/>
    <cellStyle name="Normal 5 2 4 4 2 3 2 3 2" xfId="43114"/>
    <cellStyle name="Normal 5 2 4 4 2 3 2 3 2 2" xfId="43115"/>
    <cellStyle name="Normal 5 2 4 4 2 3 2 3 3" xfId="43116"/>
    <cellStyle name="Normal 5 2 4 4 2 3 2 4" xfId="43117"/>
    <cellStyle name="Normal 5 2 4 4 2 3 3" xfId="43118"/>
    <cellStyle name="Normal 5 2 4 4 2 3 3 2" xfId="43119"/>
    <cellStyle name="Normal 5 2 4 4 2 3 4" xfId="43120"/>
    <cellStyle name="Normal 5 2 4 4 2 3 4 2" xfId="43121"/>
    <cellStyle name="Normal 5 2 4 4 2 3 4 2 2" xfId="43122"/>
    <cellStyle name="Normal 5 2 4 4 2 3 4 3" xfId="43123"/>
    <cellStyle name="Normal 5 2 4 4 2 3 5" xfId="43124"/>
    <cellStyle name="Normal 5 2 4 4 2 4" xfId="43125"/>
    <cellStyle name="Normal 5 2 4 4 2 4 2" xfId="43126"/>
    <cellStyle name="Normal 5 2 4 4 2 4 2 2" xfId="43127"/>
    <cellStyle name="Normal 5 2 4 4 2 4 3" xfId="43128"/>
    <cellStyle name="Normal 5 2 4 4 2 4 3 2" xfId="43129"/>
    <cellStyle name="Normal 5 2 4 4 2 4 3 2 2" xfId="43130"/>
    <cellStyle name="Normal 5 2 4 4 2 4 3 3" xfId="43131"/>
    <cellStyle name="Normal 5 2 4 4 2 4 4" xfId="43132"/>
    <cellStyle name="Normal 5 2 4 4 2 5" xfId="43133"/>
    <cellStyle name="Normal 5 2 4 4 2 5 2" xfId="43134"/>
    <cellStyle name="Normal 5 2 4 4 2 5 2 2" xfId="43135"/>
    <cellStyle name="Normal 5 2 4 4 2 5 3" xfId="43136"/>
    <cellStyle name="Normal 5 2 4 4 2 5 3 2" xfId="43137"/>
    <cellStyle name="Normal 5 2 4 4 2 5 3 2 2" xfId="43138"/>
    <cellStyle name="Normal 5 2 4 4 2 5 3 3" xfId="43139"/>
    <cellStyle name="Normal 5 2 4 4 2 5 4" xfId="43140"/>
    <cellStyle name="Normal 5 2 4 4 2 6" xfId="43141"/>
    <cellStyle name="Normal 5 2 4 4 2 6 2" xfId="43142"/>
    <cellStyle name="Normal 5 2 4 4 2 7" xfId="43143"/>
    <cellStyle name="Normal 5 2 4 4 2 7 2" xfId="43144"/>
    <cellStyle name="Normal 5 2 4 4 2 7 2 2" xfId="43145"/>
    <cellStyle name="Normal 5 2 4 4 2 7 3" xfId="43146"/>
    <cellStyle name="Normal 5 2 4 4 2 8" xfId="43147"/>
    <cellStyle name="Normal 5 2 4 4 2 8 2" xfId="43148"/>
    <cellStyle name="Normal 5 2 4 4 2 9" xfId="43149"/>
    <cellStyle name="Normal 5 2 4 4 3" xfId="43150"/>
    <cellStyle name="Normal 5 2 4 4 3 2" xfId="43151"/>
    <cellStyle name="Normal 5 2 4 4 3 2 2" xfId="43152"/>
    <cellStyle name="Normal 5 2 4 4 3 2 2 2" xfId="43153"/>
    <cellStyle name="Normal 5 2 4 4 3 2 2 2 2" xfId="43154"/>
    <cellStyle name="Normal 5 2 4 4 3 2 2 3" xfId="43155"/>
    <cellStyle name="Normal 5 2 4 4 3 2 2 3 2" xfId="43156"/>
    <cellStyle name="Normal 5 2 4 4 3 2 2 3 2 2" xfId="43157"/>
    <cellStyle name="Normal 5 2 4 4 3 2 2 3 3" xfId="43158"/>
    <cellStyle name="Normal 5 2 4 4 3 2 2 4" xfId="43159"/>
    <cellStyle name="Normal 5 2 4 4 3 2 3" xfId="43160"/>
    <cellStyle name="Normal 5 2 4 4 3 2 3 2" xfId="43161"/>
    <cellStyle name="Normal 5 2 4 4 3 2 4" xfId="43162"/>
    <cellStyle name="Normal 5 2 4 4 3 2 4 2" xfId="43163"/>
    <cellStyle name="Normal 5 2 4 4 3 2 4 2 2" xfId="43164"/>
    <cellStyle name="Normal 5 2 4 4 3 2 4 3" xfId="43165"/>
    <cellStyle name="Normal 5 2 4 4 3 2 5" xfId="43166"/>
    <cellStyle name="Normal 5 2 4 4 3 3" xfId="43167"/>
    <cellStyle name="Normal 5 2 4 4 3 3 2" xfId="43168"/>
    <cellStyle name="Normal 5 2 4 4 3 3 2 2" xfId="43169"/>
    <cellStyle name="Normal 5 2 4 4 3 3 3" xfId="43170"/>
    <cellStyle name="Normal 5 2 4 4 3 3 3 2" xfId="43171"/>
    <cellStyle name="Normal 5 2 4 4 3 3 3 2 2" xfId="43172"/>
    <cellStyle name="Normal 5 2 4 4 3 3 3 3" xfId="43173"/>
    <cellStyle name="Normal 5 2 4 4 3 3 4" xfId="43174"/>
    <cellStyle name="Normal 5 2 4 4 3 4" xfId="43175"/>
    <cellStyle name="Normal 5 2 4 4 3 4 2" xfId="43176"/>
    <cellStyle name="Normal 5 2 4 4 3 4 2 2" xfId="43177"/>
    <cellStyle name="Normal 5 2 4 4 3 4 3" xfId="43178"/>
    <cellStyle name="Normal 5 2 4 4 3 4 3 2" xfId="43179"/>
    <cellStyle name="Normal 5 2 4 4 3 4 3 2 2" xfId="43180"/>
    <cellStyle name="Normal 5 2 4 4 3 4 3 3" xfId="43181"/>
    <cellStyle name="Normal 5 2 4 4 3 4 4" xfId="43182"/>
    <cellStyle name="Normal 5 2 4 4 3 5" xfId="43183"/>
    <cellStyle name="Normal 5 2 4 4 3 5 2" xfId="43184"/>
    <cellStyle name="Normal 5 2 4 4 3 6" xfId="43185"/>
    <cellStyle name="Normal 5 2 4 4 3 6 2" xfId="43186"/>
    <cellStyle name="Normal 5 2 4 4 3 6 2 2" xfId="43187"/>
    <cellStyle name="Normal 5 2 4 4 3 6 3" xfId="43188"/>
    <cellStyle name="Normal 5 2 4 4 3 7" xfId="43189"/>
    <cellStyle name="Normal 5 2 4 4 3 7 2" xfId="43190"/>
    <cellStyle name="Normal 5 2 4 4 3 8" xfId="43191"/>
    <cellStyle name="Normal 5 2 4 4 4" xfId="43192"/>
    <cellStyle name="Normal 5 2 4 4 4 2" xfId="43193"/>
    <cellStyle name="Normal 5 2 4 4 4 2 2" xfId="43194"/>
    <cellStyle name="Normal 5 2 4 4 4 2 2 2" xfId="43195"/>
    <cellStyle name="Normal 5 2 4 4 4 2 3" xfId="43196"/>
    <cellStyle name="Normal 5 2 4 4 4 2 3 2" xfId="43197"/>
    <cellStyle name="Normal 5 2 4 4 4 2 3 2 2" xfId="43198"/>
    <cellStyle name="Normal 5 2 4 4 4 2 3 3" xfId="43199"/>
    <cellStyle name="Normal 5 2 4 4 4 2 4" xfId="43200"/>
    <cellStyle name="Normal 5 2 4 4 4 3" xfId="43201"/>
    <cellStyle name="Normal 5 2 4 4 4 3 2" xfId="43202"/>
    <cellStyle name="Normal 5 2 4 4 4 4" xfId="43203"/>
    <cellStyle name="Normal 5 2 4 4 4 4 2" xfId="43204"/>
    <cellStyle name="Normal 5 2 4 4 4 4 2 2" xfId="43205"/>
    <cellStyle name="Normal 5 2 4 4 4 4 3" xfId="43206"/>
    <cellStyle name="Normal 5 2 4 4 4 5" xfId="43207"/>
    <cellStyle name="Normal 5 2 4 4 5" xfId="43208"/>
    <cellStyle name="Normal 5 2 4 4 5 2" xfId="43209"/>
    <cellStyle name="Normal 5 2 4 4 5 2 2" xfId="43210"/>
    <cellStyle name="Normal 5 2 4 4 5 3" xfId="43211"/>
    <cellStyle name="Normal 5 2 4 4 5 3 2" xfId="43212"/>
    <cellStyle name="Normal 5 2 4 4 5 3 2 2" xfId="43213"/>
    <cellStyle name="Normal 5 2 4 4 5 3 3" xfId="43214"/>
    <cellStyle name="Normal 5 2 4 4 5 4" xfId="43215"/>
    <cellStyle name="Normal 5 2 4 4 6" xfId="43216"/>
    <cellStyle name="Normal 5 2 4 4 6 2" xfId="43217"/>
    <cellStyle name="Normal 5 2 4 4 6 2 2" xfId="43218"/>
    <cellStyle name="Normal 5 2 4 4 6 3" xfId="43219"/>
    <cellStyle name="Normal 5 2 4 4 6 3 2" xfId="43220"/>
    <cellStyle name="Normal 5 2 4 4 6 3 2 2" xfId="43221"/>
    <cellStyle name="Normal 5 2 4 4 6 3 3" xfId="43222"/>
    <cellStyle name="Normal 5 2 4 4 6 4" xfId="43223"/>
    <cellStyle name="Normal 5 2 4 4 7" xfId="43224"/>
    <cellStyle name="Normal 5 2 4 4 7 2" xfId="43225"/>
    <cellStyle name="Normal 5 2 4 4 8" xfId="43226"/>
    <cellStyle name="Normal 5 2 4 4 8 2" xfId="43227"/>
    <cellStyle name="Normal 5 2 4 4 8 2 2" xfId="43228"/>
    <cellStyle name="Normal 5 2 4 4 8 3" xfId="43229"/>
    <cellStyle name="Normal 5 2 4 4 9" xfId="43230"/>
    <cellStyle name="Normal 5 2 4 4 9 2" xfId="43231"/>
    <cellStyle name="Normal 5 2 4 5" xfId="43232"/>
    <cellStyle name="Normal 5 2 4 5 2" xfId="43233"/>
    <cellStyle name="Normal 5 2 4 5 2 2" xfId="43234"/>
    <cellStyle name="Normal 5 2 4 5 2 2 2" xfId="43235"/>
    <cellStyle name="Normal 5 2 4 5 2 2 2 2" xfId="43236"/>
    <cellStyle name="Normal 5 2 4 5 2 2 2 2 2" xfId="43237"/>
    <cellStyle name="Normal 5 2 4 5 2 2 2 3" xfId="43238"/>
    <cellStyle name="Normal 5 2 4 5 2 2 2 3 2" xfId="43239"/>
    <cellStyle name="Normal 5 2 4 5 2 2 2 3 2 2" xfId="43240"/>
    <cellStyle name="Normal 5 2 4 5 2 2 2 3 3" xfId="43241"/>
    <cellStyle name="Normal 5 2 4 5 2 2 2 4" xfId="43242"/>
    <cellStyle name="Normal 5 2 4 5 2 2 3" xfId="43243"/>
    <cellStyle name="Normal 5 2 4 5 2 2 3 2" xfId="43244"/>
    <cellStyle name="Normal 5 2 4 5 2 2 4" xfId="43245"/>
    <cellStyle name="Normal 5 2 4 5 2 2 4 2" xfId="43246"/>
    <cellStyle name="Normal 5 2 4 5 2 2 4 2 2" xfId="43247"/>
    <cellStyle name="Normal 5 2 4 5 2 2 4 3" xfId="43248"/>
    <cellStyle name="Normal 5 2 4 5 2 2 5" xfId="43249"/>
    <cellStyle name="Normal 5 2 4 5 2 3" xfId="43250"/>
    <cellStyle name="Normal 5 2 4 5 2 3 2" xfId="43251"/>
    <cellStyle name="Normal 5 2 4 5 2 3 2 2" xfId="43252"/>
    <cellStyle name="Normal 5 2 4 5 2 3 3" xfId="43253"/>
    <cellStyle name="Normal 5 2 4 5 2 3 3 2" xfId="43254"/>
    <cellStyle name="Normal 5 2 4 5 2 3 3 2 2" xfId="43255"/>
    <cellStyle name="Normal 5 2 4 5 2 3 3 3" xfId="43256"/>
    <cellStyle name="Normal 5 2 4 5 2 3 4" xfId="43257"/>
    <cellStyle name="Normal 5 2 4 5 2 4" xfId="43258"/>
    <cellStyle name="Normal 5 2 4 5 2 4 2" xfId="43259"/>
    <cellStyle name="Normal 5 2 4 5 2 4 2 2" xfId="43260"/>
    <cellStyle name="Normal 5 2 4 5 2 4 3" xfId="43261"/>
    <cellStyle name="Normal 5 2 4 5 2 4 3 2" xfId="43262"/>
    <cellStyle name="Normal 5 2 4 5 2 4 3 2 2" xfId="43263"/>
    <cellStyle name="Normal 5 2 4 5 2 4 3 3" xfId="43264"/>
    <cellStyle name="Normal 5 2 4 5 2 4 4" xfId="43265"/>
    <cellStyle name="Normal 5 2 4 5 2 5" xfId="43266"/>
    <cellStyle name="Normal 5 2 4 5 2 5 2" xfId="43267"/>
    <cellStyle name="Normal 5 2 4 5 2 6" xfId="43268"/>
    <cellStyle name="Normal 5 2 4 5 2 6 2" xfId="43269"/>
    <cellStyle name="Normal 5 2 4 5 2 6 2 2" xfId="43270"/>
    <cellStyle name="Normal 5 2 4 5 2 6 3" xfId="43271"/>
    <cellStyle name="Normal 5 2 4 5 2 7" xfId="43272"/>
    <cellStyle name="Normal 5 2 4 5 2 7 2" xfId="43273"/>
    <cellStyle name="Normal 5 2 4 5 2 8" xfId="43274"/>
    <cellStyle name="Normal 5 2 4 5 3" xfId="43275"/>
    <cellStyle name="Normal 5 2 4 5 3 2" xfId="43276"/>
    <cellStyle name="Normal 5 2 4 5 3 2 2" xfId="43277"/>
    <cellStyle name="Normal 5 2 4 5 3 2 2 2" xfId="43278"/>
    <cellStyle name="Normal 5 2 4 5 3 2 3" xfId="43279"/>
    <cellStyle name="Normal 5 2 4 5 3 2 3 2" xfId="43280"/>
    <cellStyle name="Normal 5 2 4 5 3 2 3 2 2" xfId="43281"/>
    <cellStyle name="Normal 5 2 4 5 3 2 3 3" xfId="43282"/>
    <cellStyle name="Normal 5 2 4 5 3 2 4" xfId="43283"/>
    <cellStyle name="Normal 5 2 4 5 3 3" xfId="43284"/>
    <cellStyle name="Normal 5 2 4 5 3 3 2" xfId="43285"/>
    <cellStyle name="Normal 5 2 4 5 3 4" xfId="43286"/>
    <cellStyle name="Normal 5 2 4 5 3 4 2" xfId="43287"/>
    <cellStyle name="Normal 5 2 4 5 3 4 2 2" xfId="43288"/>
    <cellStyle name="Normal 5 2 4 5 3 4 3" xfId="43289"/>
    <cellStyle name="Normal 5 2 4 5 3 5" xfId="43290"/>
    <cellStyle name="Normal 5 2 4 5 4" xfId="43291"/>
    <cellStyle name="Normal 5 2 4 5 4 2" xfId="43292"/>
    <cellStyle name="Normal 5 2 4 5 4 2 2" xfId="43293"/>
    <cellStyle name="Normal 5 2 4 5 4 3" xfId="43294"/>
    <cellStyle name="Normal 5 2 4 5 4 3 2" xfId="43295"/>
    <cellStyle name="Normal 5 2 4 5 4 3 2 2" xfId="43296"/>
    <cellStyle name="Normal 5 2 4 5 4 3 3" xfId="43297"/>
    <cellStyle name="Normal 5 2 4 5 4 4" xfId="43298"/>
    <cellStyle name="Normal 5 2 4 5 5" xfId="43299"/>
    <cellStyle name="Normal 5 2 4 5 5 2" xfId="43300"/>
    <cellStyle name="Normal 5 2 4 5 5 2 2" xfId="43301"/>
    <cellStyle name="Normal 5 2 4 5 5 3" xfId="43302"/>
    <cellStyle name="Normal 5 2 4 5 5 3 2" xfId="43303"/>
    <cellStyle name="Normal 5 2 4 5 5 3 2 2" xfId="43304"/>
    <cellStyle name="Normal 5 2 4 5 5 3 3" xfId="43305"/>
    <cellStyle name="Normal 5 2 4 5 5 4" xfId="43306"/>
    <cellStyle name="Normal 5 2 4 5 6" xfId="43307"/>
    <cellStyle name="Normal 5 2 4 5 6 2" xfId="43308"/>
    <cellStyle name="Normal 5 2 4 5 7" xfId="43309"/>
    <cellStyle name="Normal 5 2 4 5 7 2" xfId="43310"/>
    <cellStyle name="Normal 5 2 4 5 7 2 2" xfId="43311"/>
    <cellStyle name="Normal 5 2 4 5 7 3" xfId="43312"/>
    <cellStyle name="Normal 5 2 4 5 8" xfId="43313"/>
    <cellStyle name="Normal 5 2 4 5 8 2" xfId="43314"/>
    <cellStyle name="Normal 5 2 4 5 9" xfId="43315"/>
    <cellStyle name="Normal 5 2 4 6" xfId="43316"/>
    <cellStyle name="Normal 5 2 4 6 2" xfId="43317"/>
    <cellStyle name="Normal 5 2 4 6 2 2" xfId="43318"/>
    <cellStyle name="Normal 5 2 4 6 2 2 2" xfId="43319"/>
    <cellStyle name="Normal 5 2 4 6 2 2 2 2" xfId="43320"/>
    <cellStyle name="Normal 5 2 4 6 2 2 3" xfId="43321"/>
    <cellStyle name="Normal 5 2 4 6 2 2 3 2" xfId="43322"/>
    <cellStyle name="Normal 5 2 4 6 2 2 3 2 2" xfId="43323"/>
    <cellStyle name="Normal 5 2 4 6 2 2 3 3" xfId="43324"/>
    <cellStyle name="Normal 5 2 4 6 2 2 4" xfId="43325"/>
    <cellStyle name="Normal 5 2 4 6 2 3" xfId="43326"/>
    <cellStyle name="Normal 5 2 4 6 2 3 2" xfId="43327"/>
    <cellStyle name="Normal 5 2 4 6 2 4" xfId="43328"/>
    <cellStyle name="Normal 5 2 4 6 2 4 2" xfId="43329"/>
    <cellStyle name="Normal 5 2 4 6 2 4 2 2" xfId="43330"/>
    <cellStyle name="Normal 5 2 4 6 2 4 3" xfId="43331"/>
    <cellStyle name="Normal 5 2 4 6 2 5" xfId="43332"/>
    <cellStyle name="Normal 5 2 4 6 3" xfId="43333"/>
    <cellStyle name="Normal 5 2 4 6 3 2" xfId="43334"/>
    <cellStyle name="Normal 5 2 4 6 3 2 2" xfId="43335"/>
    <cellStyle name="Normal 5 2 4 6 3 3" xfId="43336"/>
    <cellStyle name="Normal 5 2 4 6 3 3 2" xfId="43337"/>
    <cellStyle name="Normal 5 2 4 6 3 3 2 2" xfId="43338"/>
    <cellStyle name="Normal 5 2 4 6 3 3 3" xfId="43339"/>
    <cellStyle name="Normal 5 2 4 6 3 4" xfId="43340"/>
    <cellStyle name="Normal 5 2 4 6 4" xfId="43341"/>
    <cellStyle name="Normal 5 2 4 6 4 2" xfId="43342"/>
    <cellStyle name="Normal 5 2 4 6 4 2 2" xfId="43343"/>
    <cellStyle name="Normal 5 2 4 6 4 3" xfId="43344"/>
    <cellStyle name="Normal 5 2 4 6 4 3 2" xfId="43345"/>
    <cellStyle name="Normal 5 2 4 6 4 3 2 2" xfId="43346"/>
    <cellStyle name="Normal 5 2 4 6 4 3 3" xfId="43347"/>
    <cellStyle name="Normal 5 2 4 6 4 4" xfId="43348"/>
    <cellStyle name="Normal 5 2 4 6 5" xfId="43349"/>
    <cellStyle name="Normal 5 2 4 6 5 2" xfId="43350"/>
    <cellStyle name="Normal 5 2 4 6 6" xfId="43351"/>
    <cellStyle name="Normal 5 2 4 6 6 2" xfId="43352"/>
    <cellStyle name="Normal 5 2 4 6 6 2 2" xfId="43353"/>
    <cellStyle name="Normal 5 2 4 6 6 3" xfId="43354"/>
    <cellStyle name="Normal 5 2 4 6 7" xfId="43355"/>
    <cellStyle name="Normal 5 2 4 6 7 2" xfId="43356"/>
    <cellStyle name="Normal 5 2 4 6 8" xfId="43357"/>
    <cellStyle name="Normal 5 2 4 7" xfId="43358"/>
    <cellStyle name="Normal 5 2 4 7 2" xfId="43359"/>
    <cellStyle name="Normal 5 2 4 7 2 2" xfId="43360"/>
    <cellStyle name="Normal 5 2 4 7 2 2 2" xfId="43361"/>
    <cellStyle name="Normal 5 2 4 7 2 2 2 2" xfId="43362"/>
    <cellStyle name="Normal 5 2 4 7 2 2 3" xfId="43363"/>
    <cellStyle name="Normal 5 2 4 7 2 2 3 2" xfId="43364"/>
    <cellStyle name="Normal 5 2 4 7 2 2 3 2 2" xfId="43365"/>
    <cellStyle name="Normal 5 2 4 7 2 2 3 3" xfId="43366"/>
    <cellStyle name="Normal 5 2 4 7 2 2 4" xfId="43367"/>
    <cellStyle name="Normal 5 2 4 7 2 3" xfId="43368"/>
    <cellStyle name="Normal 5 2 4 7 2 3 2" xfId="43369"/>
    <cellStyle name="Normal 5 2 4 7 2 4" xfId="43370"/>
    <cellStyle name="Normal 5 2 4 7 2 4 2" xfId="43371"/>
    <cellStyle name="Normal 5 2 4 7 2 4 2 2" xfId="43372"/>
    <cellStyle name="Normal 5 2 4 7 2 4 3" xfId="43373"/>
    <cellStyle name="Normal 5 2 4 7 2 5" xfId="43374"/>
    <cellStyle name="Normal 5 2 4 7 3" xfId="43375"/>
    <cellStyle name="Normal 5 2 4 7 3 2" xfId="43376"/>
    <cellStyle name="Normal 5 2 4 7 3 2 2" xfId="43377"/>
    <cellStyle name="Normal 5 2 4 7 3 3" xfId="43378"/>
    <cellStyle name="Normal 5 2 4 7 3 3 2" xfId="43379"/>
    <cellStyle name="Normal 5 2 4 7 3 3 2 2" xfId="43380"/>
    <cellStyle name="Normal 5 2 4 7 3 3 3" xfId="43381"/>
    <cellStyle name="Normal 5 2 4 7 3 4" xfId="43382"/>
    <cellStyle name="Normal 5 2 4 7 4" xfId="43383"/>
    <cellStyle name="Normal 5 2 4 7 4 2" xfId="43384"/>
    <cellStyle name="Normal 5 2 4 7 5" xfId="43385"/>
    <cellStyle name="Normal 5 2 4 7 5 2" xfId="43386"/>
    <cellStyle name="Normal 5 2 4 7 5 2 2" xfId="43387"/>
    <cellStyle name="Normal 5 2 4 7 5 3" xfId="43388"/>
    <cellStyle name="Normal 5 2 4 7 6" xfId="43389"/>
    <cellStyle name="Normal 5 2 4 8" xfId="43390"/>
    <cellStyle name="Normal 5 2 4 8 2" xfId="43391"/>
    <cellStyle name="Normal 5 2 4 8 2 2" xfId="43392"/>
    <cellStyle name="Normal 5 2 4 8 2 2 2" xfId="43393"/>
    <cellStyle name="Normal 5 2 4 8 2 2 2 2" xfId="43394"/>
    <cellStyle name="Normal 5 2 4 8 2 2 3" xfId="43395"/>
    <cellStyle name="Normal 5 2 4 8 2 2 3 2" xfId="43396"/>
    <cellStyle name="Normal 5 2 4 8 2 2 3 2 2" xfId="43397"/>
    <cellStyle name="Normal 5 2 4 8 2 2 3 3" xfId="43398"/>
    <cellStyle name="Normal 5 2 4 8 2 2 4" xfId="43399"/>
    <cellStyle name="Normal 5 2 4 8 2 3" xfId="43400"/>
    <cellStyle name="Normal 5 2 4 8 2 3 2" xfId="43401"/>
    <cellStyle name="Normal 5 2 4 8 2 4" xfId="43402"/>
    <cellStyle name="Normal 5 2 4 8 2 4 2" xfId="43403"/>
    <cellStyle name="Normal 5 2 4 8 2 4 2 2" xfId="43404"/>
    <cellStyle name="Normal 5 2 4 8 2 4 3" xfId="43405"/>
    <cellStyle name="Normal 5 2 4 8 2 5" xfId="43406"/>
    <cellStyle name="Normal 5 2 4 8 3" xfId="43407"/>
    <cellStyle name="Normal 5 2 4 8 3 2" xfId="43408"/>
    <cellStyle name="Normal 5 2 4 8 3 2 2" xfId="43409"/>
    <cellStyle name="Normal 5 2 4 8 3 3" xfId="43410"/>
    <cellStyle name="Normal 5 2 4 8 3 3 2" xfId="43411"/>
    <cellStyle name="Normal 5 2 4 8 3 3 2 2" xfId="43412"/>
    <cellStyle name="Normal 5 2 4 8 3 3 3" xfId="43413"/>
    <cellStyle name="Normal 5 2 4 8 3 4" xfId="43414"/>
    <cellStyle name="Normal 5 2 4 8 4" xfId="43415"/>
    <cellStyle name="Normal 5 2 4 8 4 2" xfId="43416"/>
    <cellStyle name="Normal 5 2 4 8 5" xfId="43417"/>
    <cellStyle name="Normal 5 2 4 8 5 2" xfId="43418"/>
    <cellStyle name="Normal 5 2 4 8 5 2 2" xfId="43419"/>
    <cellStyle name="Normal 5 2 4 8 5 3" xfId="43420"/>
    <cellStyle name="Normal 5 2 4 8 6" xfId="43421"/>
    <cellStyle name="Normal 5 2 4 9" xfId="43422"/>
    <cellStyle name="Normal 5 2 4 9 2" xfId="43423"/>
    <cellStyle name="Normal 5 2 4 9 2 2" xfId="43424"/>
    <cellStyle name="Normal 5 2 4 9 2 2 2" xfId="43425"/>
    <cellStyle name="Normal 5 2 4 9 2 3" xfId="43426"/>
    <cellStyle name="Normal 5 2 4 9 2 3 2" xfId="43427"/>
    <cellStyle name="Normal 5 2 4 9 2 3 2 2" xfId="43428"/>
    <cellStyle name="Normal 5 2 4 9 2 3 3" xfId="43429"/>
    <cellStyle name="Normal 5 2 4 9 2 4" xfId="43430"/>
    <cellStyle name="Normal 5 2 4 9 3" xfId="43431"/>
    <cellStyle name="Normal 5 2 4 9 3 2" xfId="43432"/>
    <cellStyle name="Normal 5 2 4 9 4" xfId="43433"/>
    <cellStyle name="Normal 5 2 4 9 4 2" xfId="43434"/>
    <cellStyle name="Normal 5 2 4 9 4 2 2" xfId="43435"/>
    <cellStyle name="Normal 5 2 4 9 4 3" xfId="43436"/>
    <cellStyle name="Normal 5 2 4 9 5" xfId="43437"/>
    <cellStyle name="Normal 5 2 4_T-straight with PEDs adjustor" xfId="43438"/>
    <cellStyle name="Normal 5 2 5" xfId="1361"/>
    <cellStyle name="Normal 5 2 5 10" xfId="43439"/>
    <cellStyle name="Normal 5 2 5 11" xfId="43440"/>
    <cellStyle name="Normal 5 2 5 2" xfId="43441"/>
    <cellStyle name="Normal 5 2 5 2 10" xfId="43442"/>
    <cellStyle name="Normal 5 2 5 2 2" xfId="43443"/>
    <cellStyle name="Normal 5 2 5 2 2 2" xfId="43444"/>
    <cellStyle name="Normal 5 2 5 2 2 2 2" xfId="43445"/>
    <cellStyle name="Normal 5 2 5 2 2 2 2 2" xfId="43446"/>
    <cellStyle name="Normal 5 2 5 2 2 2 2 2 2" xfId="43447"/>
    <cellStyle name="Normal 5 2 5 2 2 2 2 3" xfId="43448"/>
    <cellStyle name="Normal 5 2 5 2 2 2 2 3 2" xfId="43449"/>
    <cellStyle name="Normal 5 2 5 2 2 2 2 3 2 2" xfId="43450"/>
    <cellStyle name="Normal 5 2 5 2 2 2 2 3 3" xfId="43451"/>
    <cellStyle name="Normal 5 2 5 2 2 2 2 4" xfId="43452"/>
    <cellStyle name="Normal 5 2 5 2 2 2 3" xfId="43453"/>
    <cellStyle name="Normal 5 2 5 2 2 2 3 2" xfId="43454"/>
    <cellStyle name="Normal 5 2 5 2 2 2 4" xfId="43455"/>
    <cellStyle name="Normal 5 2 5 2 2 2 4 2" xfId="43456"/>
    <cellStyle name="Normal 5 2 5 2 2 2 4 2 2" xfId="43457"/>
    <cellStyle name="Normal 5 2 5 2 2 2 4 3" xfId="43458"/>
    <cellStyle name="Normal 5 2 5 2 2 2 5" xfId="43459"/>
    <cellStyle name="Normal 5 2 5 2 2 3" xfId="43460"/>
    <cellStyle name="Normal 5 2 5 2 2 3 2" xfId="43461"/>
    <cellStyle name="Normal 5 2 5 2 2 3 2 2" xfId="43462"/>
    <cellStyle name="Normal 5 2 5 2 2 3 3" xfId="43463"/>
    <cellStyle name="Normal 5 2 5 2 2 3 3 2" xfId="43464"/>
    <cellStyle name="Normal 5 2 5 2 2 3 3 2 2" xfId="43465"/>
    <cellStyle name="Normal 5 2 5 2 2 3 3 3" xfId="43466"/>
    <cellStyle name="Normal 5 2 5 2 2 3 4" xfId="43467"/>
    <cellStyle name="Normal 5 2 5 2 2 4" xfId="43468"/>
    <cellStyle name="Normal 5 2 5 2 2 4 2" xfId="43469"/>
    <cellStyle name="Normal 5 2 5 2 2 4 2 2" xfId="43470"/>
    <cellStyle name="Normal 5 2 5 2 2 4 3" xfId="43471"/>
    <cellStyle name="Normal 5 2 5 2 2 4 3 2" xfId="43472"/>
    <cellStyle name="Normal 5 2 5 2 2 4 3 2 2" xfId="43473"/>
    <cellStyle name="Normal 5 2 5 2 2 4 3 3" xfId="43474"/>
    <cellStyle name="Normal 5 2 5 2 2 4 4" xfId="43475"/>
    <cellStyle name="Normal 5 2 5 2 2 5" xfId="43476"/>
    <cellStyle name="Normal 5 2 5 2 2 5 2" xfId="43477"/>
    <cellStyle name="Normal 5 2 5 2 2 6" xfId="43478"/>
    <cellStyle name="Normal 5 2 5 2 2 6 2" xfId="43479"/>
    <cellStyle name="Normal 5 2 5 2 2 6 2 2" xfId="43480"/>
    <cellStyle name="Normal 5 2 5 2 2 6 3" xfId="43481"/>
    <cellStyle name="Normal 5 2 5 2 2 7" xfId="43482"/>
    <cellStyle name="Normal 5 2 5 2 2 7 2" xfId="43483"/>
    <cellStyle name="Normal 5 2 5 2 2 8" xfId="43484"/>
    <cellStyle name="Normal 5 2 5 2 3" xfId="43485"/>
    <cellStyle name="Normal 5 2 5 2 3 2" xfId="43486"/>
    <cellStyle name="Normal 5 2 5 2 3 2 2" xfId="43487"/>
    <cellStyle name="Normal 5 2 5 2 3 2 2 2" xfId="43488"/>
    <cellStyle name="Normal 5 2 5 2 3 2 3" xfId="43489"/>
    <cellStyle name="Normal 5 2 5 2 3 2 3 2" xfId="43490"/>
    <cellStyle name="Normal 5 2 5 2 3 2 3 2 2" xfId="43491"/>
    <cellStyle name="Normal 5 2 5 2 3 2 3 3" xfId="43492"/>
    <cellStyle name="Normal 5 2 5 2 3 2 4" xfId="43493"/>
    <cellStyle name="Normal 5 2 5 2 3 3" xfId="43494"/>
    <cellStyle name="Normal 5 2 5 2 3 3 2" xfId="43495"/>
    <cellStyle name="Normal 5 2 5 2 3 4" xfId="43496"/>
    <cellStyle name="Normal 5 2 5 2 3 4 2" xfId="43497"/>
    <cellStyle name="Normal 5 2 5 2 3 4 2 2" xfId="43498"/>
    <cellStyle name="Normal 5 2 5 2 3 4 3" xfId="43499"/>
    <cellStyle name="Normal 5 2 5 2 3 5" xfId="43500"/>
    <cellStyle name="Normal 5 2 5 2 4" xfId="43501"/>
    <cellStyle name="Normal 5 2 5 2 4 2" xfId="43502"/>
    <cellStyle name="Normal 5 2 5 2 4 2 2" xfId="43503"/>
    <cellStyle name="Normal 5 2 5 2 4 3" xfId="43504"/>
    <cellStyle name="Normal 5 2 5 2 4 3 2" xfId="43505"/>
    <cellStyle name="Normal 5 2 5 2 4 3 2 2" xfId="43506"/>
    <cellStyle name="Normal 5 2 5 2 4 3 3" xfId="43507"/>
    <cellStyle name="Normal 5 2 5 2 4 4" xfId="43508"/>
    <cellStyle name="Normal 5 2 5 2 5" xfId="43509"/>
    <cellStyle name="Normal 5 2 5 2 5 2" xfId="43510"/>
    <cellStyle name="Normal 5 2 5 2 5 2 2" xfId="43511"/>
    <cellStyle name="Normal 5 2 5 2 5 3" xfId="43512"/>
    <cellStyle name="Normal 5 2 5 2 5 3 2" xfId="43513"/>
    <cellStyle name="Normal 5 2 5 2 5 3 2 2" xfId="43514"/>
    <cellStyle name="Normal 5 2 5 2 5 3 3" xfId="43515"/>
    <cellStyle name="Normal 5 2 5 2 5 4" xfId="43516"/>
    <cellStyle name="Normal 5 2 5 2 6" xfId="43517"/>
    <cellStyle name="Normal 5 2 5 2 6 2" xfId="43518"/>
    <cellStyle name="Normal 5 2 5 2 7" xfId="43519"/>
    <cellStyle name="Normal 5 2 5 2 7 2" xfId="43520"/>
    <cellStyle name="Normal 5 2 5 2 7 2 2" xfId="43521"/>
    <cellStyle name="Normal 5 2 5 2 7 3" xfId="43522"/>
    <cellStyle name="Normal 5 2 5 2 8" xfId="43523"/>
    <cellStyle name="Normal 5 2 5 2 8 2" xfId="43524"/>
    <cellStyle name="Normal 5 2 5 2 9" xfId="43525"/>
    <cellStyle name="Normal 5 2 5 3" xfId="43526"/>
    <cellStyle name="Normal 5 2 5 3 2" xfId="43527"/>
    <cellStyle name="Normal 5 2 5 3 2 2" xfId="43528"/>
    <cellStyle name="Normal 5 2 5 3 2 2 2" xfId="43529"/>
    <cellStyle name="Normal 5 2 5 3 2 2 2 2" xfId="43530"/>
    <cellStyle name="Normal 5 2 5 3 2 2 3" xfId="43531"/>
    <cellStyle name="Normal 5 2 5 3 2 2 3 2" xfId="43532"/>
    <cellStyle name="Normal 5 2 5 3 2 2 3 2 2" xfId="43533"/>
    <cellStyle name="Normal 5 2 5 3 2 2 3 3" xfId="43534"/>
    <cellStyle name="Normal 5 2 5 3 2 2 4" xfId="43535"/>
    <cellStyle name="Normal 5 2 5 3 2 3" xfId="43536"/>
    <cellStyle name="Normal 5 2 5 3 2 3 2" xfId="43537"/>
    <cellStyle name="Normal 5 2 5 3 2 4" xfId="43538"/>
    <cellStyle name="Normal 5 2 5 3 2 4 2" xfId="43539"/>
    <cellStyle name="Normal 5 2 5 3 2 4 2 2" xfId="43540"/>
    <cellStyle name="Normal 5 2 5 3 2 4 3" xfId="43541"/>
    <cellStyle name="Normal 5 2 5 3 2 5" xfId="43542"/>
    <cellStyle name="Normal 5 2 5 3 3" xfId="43543"/>
    <cellStyle name="Normal 5 2 5 3 3 2" xfId="43544"/>
    <cellStyle name="Normal 5 2 5 3 3 2 2" xfId="43545"/>
    <cellStyle name="Normal 5 2 5 3 3 3" xfId="43546"/>
    <cellStyle name="Normal 5 2 5 3 3 3 2" xfId="43547"/>
    <cellStyle name="Normal 5 2 5 3 3 3 2 2" xfId="43548"/>
    <cellStyle name="Normal 5 2 5 3 3 3 3" xfId="43549"/>
    <cellStyle name="Normal 5 2 5 3 3 4" xfId="43550"/>
    <cellStyle name="Normal 5 2 5 3 4" xfId="43551"/>
    <cellStyle name="Normal 5 2 5 3 4 2" xfId="43552"/>
    <cellStyle name="Normal 5 2 5 3 4 2 2" xfId="43553"/>
    <cellStyle name="Normal 5 2 5 3 4 3" xfId="43554"/>
    <cellStyle name="Normal 5 2 5 3 4 3 2" xfId="43555"/>
    <cellStyle name="Normal 5 2 5 3 4 3 2 2" xfId="43556"/>
    <cellStyle name="Normal 5 2 5 3 4 3 3" xfId="43557"/>
    <cellStyle name="Normal 5 2 5 3 4 4" xfId="43558"/>
    <cellStyle name="Normal 5 2 5 3 5" xfId="43559"/>
    <cellStyle name="Normal 5 2 5 3 5 2" xfId="43560"/>
    <cellStyle name="Normal 5 2 5 3 6" xfId="43561"/>
    <cellStyle name="Normal 5 2 5 3 6 2" xfId="43562"/>
    <cellStyle name="Normal 5 2 5 3 6 2 2" xfId="43563"/>
    <cellStyle name="Normal 5 2 5 3 6 3" xfId="43564"/>
    <cellStyle name="Normal 5 2 5 3 7" xfId="43565"/>
    <cellStyle name="Normal 5 2 5 3 7 2" xfId="43566"/>
    <cellStyle name="Normal 5 2 5 3 8" xfId="43567"/>
    <cellStyle name="Normal 5 2 5 4" xfId="43568"/>
    <cellStyle name="Normal 5 2 5 4 2" xfId="43569"/>
    <cellStyle name="Normal 5 2 5 4 2 2" xfId="43570"/>
    <cellStyle name="Normal 5 2 5 4 2 2 2" xfId="43571"/>
    <cellStyle name="Normal 5 2 5 4 2 3" xfId="43572"/>
    <cellStyle name="Normal 5 2 5 4 2 3 2" xfId="43573"/>
    <cellStyle name="Normal 5 2 5 4 2 3 2 2" xfId="43574"/>
    <cellStyle name="Normal 5 2 5 4 2 3 3" xfId="43575"/>
    <cellStyle name="Normal 5 2 5 4 2 4" xfId="43576"/>
    <cellStyle name="Normal 5 2 5 4 3" xfId="43577"/>
    <cellStyle name="Normal 5 2 5 4 3 2" xfId="43578"/>
    <cellStyle name="Normal 5 2 5 4 4" xfId="43579"/>
    <cellStyle name="Normal 5 2 5 4 4 2" xfId="43580"/>
    <cellStyle name="Normal 5 2 5 4 4 2 2" xfId="43581"/>
    <cellStyle name="Normal 5 2 5 4 4 3" xfId="43582"/>
    <cellStyle name="Normal 5 2 5 4 5" xfId="43583"/>
    <cellStyle name="Normal 5 2 5 5" xfId="43584"/>
    <cellStyle name="Normal 5 2 5 5 2" xfId="43585"/>
    <cellStyle name="Normal 5 2 5 5 2 2" xfId="43586"/>
    <cellStyle name="Normal 5 2 5 5 3" xfId="43587"/>
    <cellStyle name="Normal 5 2 5 5 3 2" xfId="43588"/>
    <cellStyle name="Normal 5 2 5 5 3 2 2" xfId="43589"/>
    <cellStyle name="Normal 5 2 5 5 3 3" xfId="43590"/>
    <cellStyle name="Normal 5 2 5 5 4" xfId="43591"/>
    <cellStyle name="Normal 5 2 5 6" xfId="43592"/>
    <cellStyle name="Normal 5 2 5 6 2" xfId="43593"/>
    <cellStyle name="Normal 5 2 5 6 2 2" xfId="43594"/>
    <cellStyle name="Normal 5 2 5 6 3" xfId="43595"/>
    <cellStyle name="Normal 5 2 5 6 3 2" xfId="43596"/>
    <cellStyle name="Normal 5 2 5 6 3 2 2" xfId="43597"/>
    <cellStyle name="Normal 5 2 5 6 3 3" xfId="43598"/>
    <cellStyle name="Normal 5 2 5 6 4" xfId="43599"/>
    <cellStyle name="Normal 5 2 5 7" xfId="43600"/>
    <cellStyle name="Normal 5 2 5 7 2" xfId="43601"/>
    <cellStyle name="Normal 5 2 5 8" xfId="43602"/>
    <cellStyle name="Normal 5 2 5 8 2" xfId="43603"/>
    <cellStyle name="Normal 5 2 5 8 2 2" xfId="43604"/>
    <cellStyle name="Normal 5 2 5 8 3" xfId="43605"/>
    <cellStyle name="Normal 5 2 5 9" xfId="43606"/>
    <cellStyle name="Normal 5 2 5 9 2" xfId="43607"/>
    <cellStyle name="Normal 5 2 6" xfId="43608"/>
    <cellStyle name="Normal 5 2 6 10" xfId="43609"/>
    <cellStyle name="Normal 5 2 6 11" xfId="43610"/>
    <cellStyle name="Normal 5 2 6 2" xfId="43611"/>
    <cellStyle name="Normal 5 2 6 2 10" xfId="43612"/>
    <cellStyle name="Normal 5 2 6 2 2" xfId="43613"/>
    <cellStyle name="Normal 5 2 6 2 2 2" xfId="43614"/>
    <cellStyle name="Normal 5 2 6 2 2 2 2" xfId="43615"/>
    <cellStyle name="Normal 5 2 6 2 2 2 2 2" xfId="43616"/>
    <cellStyle name="Normal 5 2 6 2 2 2 2 2 2" xfId="43617"/>
    <cellStyle name="Normal 5 2 6 2 2 2 2 3" xfId="43618"/>
    <cellStyle name="Normal 5 2 6 2 2 2 2 3 2" xfId="43619"/>
    <cellStyle name="Normal 5 2 6 2 2 2 2 3 2 2" xfId="43620"/>
    <cellStyle name="Normal 5 2 6 2 2 2 2 3 3" xfId="43621"/>
    <cellStyle name="Normal 5 2 6 2 2 2 2 4" xfId="43622"/>
    <cellStyle name="Normal 5 2 6 2 2 2 3" xfId="43623"/>
    <cellStyle name="Normal 5 2 6 2 2 2 3 2" xfId="43624"/>
    <cellStyle name="Normal 5 2 6 2 2 2 4" xfId="43625"/>
    <cellStyle name="Normal 5 2 6 2 2 2 4 2" xfId="43626"/>
    <cellStyle name="Normal 5 2 6 2 2 2 4 2 2" xfId="43627"/>
    <cellStyle name="Normal 5 2 6 2 2 2 4 3" xfId="43628"/>
    <cellStyle name="Normal 5 2 6 2 2 2 5" xfId="43629"/>
    <cellStyle name="Normal 5 2 6 2 2 3" xfId="43630"/>
    <cellStyle name="Normal 5 2 6 2 2 3 2" xfId="43631"/>
    <cellStyle name="Normal 5 2 6 2 2 3 2 2" xfId="43632"/>
    <cellStyle name="Normal 5 2 6 2 2 3 3" xfId="43633"/>
    <cellStyle name="Normal 5 2 6 2 2 3 3 2" xfId="43634"/>
    <cellStyle name="Normal 5 2 6 2 2 3 3 2 2" xfId="43635"/>
    <cellStyle name="Normal 5 2 6 2 2 3 3 3" xfId="43636"/>
    <cellStyle name="Normal 5 2 6 2 2 3 4" xfId="43637"/>
    <cellStyle name="Normal 5 2 6 2 2 4" xfId="43638"/>
    <cellStyle name="Normal 5 2 6 2 2 4 2" xfId="43639"/>
    <cellStyle name="Normal 5 2 6 2 2 4 2 2" xfId="43640"/>
    <cellStyle name="Normal 5 2 6 2 2 4 3" xfId="43641"/>
    <cellStyle name="Normal 5 2 6 2 2 4 3 2" xfId="43642"/>
    <cellStyle name="Normal 5 2 6 2 2 4 3 2 2" xfId="43643"/>
    <cellStyle name="Normal 5 2 6 2 2 4 3 3" xfId="43644"/>
    <cellStyle name="Normal 5 2 6 2 2 4 4" xfId="43645"/>
    <cellStyle name="Normal 5 2 6 2 2 5" xfId="43646"/>
    <cellStyle name="Normal 5 2 6 2 2 5 2" xfId="43647"/>
    <cellStyle name="Normal 5 2 6 2 2 6" xfId="43648"/>
    <cellStyle name="Normal 5 2 6 2 2 6 2" xfId="43649"/>
    <cellStyle name="Normal 5 2 6 2 2 6 2 2" xfId="43650"/>
    <cellStyle name="Normal 5 2 6 2 2 6 3" xfId="43651"/>
    <cellStyle name="Normal 5 2 6 2 2 7" xfId="43652"/>
    <cellStyle name="Normal 5 2 6 2 2 7 2" xfId="43653"/>
    <cellStyle name="Normal 5 2 6 2 2 8" xfId="43654"/>
    <cellStyle name="Normal 5 2 6 2 3" xfId="43655"/>
    <cellStyle name="Normal 5 2 6 2 3 2" xfId="43656"/>
    <cellStyle name="Normal 5 2 6 2 3 2 2" xfId="43657"/>
    <cellStyle name="Normal 5 2 6 2 3 2 2 2" xfId="43658"/>
    <cellStyle name="Normal 5 2 6 2 3 2 3" xfId="43659"/>
    <cellStyle name="Normal 5 2 6 2 3 2 3 2" xfId="43660"/>
    <cellStyle name="Normal 5 2 6 2 3 2 3 2 2" xfId="43661"/>
    <cellStyle name="Normal 5 2 6 2 3 2 3 3" xfId="43662"/>
    <cellStyle name="Normal 5 2 6 2 3 2 4" xfId="43663"/>
    <cellStyle name="Normal 5 2 6 2 3 3" xfId="43664"/>
    <cellStyle name="Normal 5 2 6 2 3 3 2" xfId="43665"/>
    <cellStyle name="Normal 5 2 6 2 3 4" xfId="43666"/>
    <cellStyle name="Normal 5 2 6 2 3 4 2" xfId="43667"/>
    <cellStyle name="Normal 5 2 6 2 3 4 2 2" xfId="43668"/>
    <cellStyle name="Normal 5 2 6 2 3 4 3" xfId="43669"/>
    <cellStyle name="Normal 5 2 6 2 3 5" xfId="43670"/>
    <cellStyle name="Normal 5 2 6 2 4" xfId="43671"/>
    <cellStyle name="Normal 5 2 6 2 4 2" xfId="43672"/>
    <cellStyle name="Normal 5 2 6 2 4 2 2" xfId="43673"/>
    <cellStyle name="Normal 5 2 6 2 4 3" xfId="43674"/>
    <cellStyle name="Normal 5 2 6 2 4 3 2" xfId="43675"/>
    <cellStyle name="Normal 5 2 6 2 4 3 2 2" xfId="43676"/>
    <cellStyle name="Normal 5 2 6 2 4 3 3" xfId="43677"/>
    <cellStyle name="Normal 5 2 6 2 4 4" xfId="43678"/>
    <cellStyle name="Normal 5 2 6 2 5" xfId="43679"/>
    <cellStyle name="Normal 5 2 6 2 5 2" xfId="43680"/>
    <cellStyle name="Normal 5 2 6 2 5 2 2" xfId="43681"/>
    <cellStyle name="Normal 5 2 6 2 5 3" xfId="43682"/>
    <cellStyle name="Normal 5 2 6 2 5 3 2" xfId="43683"/>
    <cellStyle name="Normal 5 2 6 2 5 3 2 2" xfId="43684"/>
    <cellStyle name="Normal 5 2 6 2 5 3 3" xfId="43685"/>
    <cellStyle name="Normal 5 2 6 2 5 4" xfId="43686"/>
    <cellStyle name="Normal 5 2 6 2 6" xfId="43687"/>
    <cellStyle name="Normal 5 2 6 2 6 2" xfId="43688"/>
    <cellStyle name="Normal 5 2 6 2 7" xfId="43689"/>
    <cellStyle name="Normal 5 2 6 2 7 2" xfId="43690"/>
    <cellStyle name="Normal 5 2 6 2 7 2 2" xfId="43691"/>
    <cellStyle name="Normal 5 2 6 2 7 3" xfId="43692"/>
    <cellStyle name="Normal 5 2 6 2 8" xfId="43693"/>
    <cellStyle name="Normal 5 2 6 2 8 2" xfId="43694"/>
    <cellStyle name="Normal 5 2 6 2 9" xfId="43695"/>
    <cellStyle name="Normal 5 2 6 3" xfId="43696"/>
    <cellStyle name="Normal 5 2 6 3 2" xfId="43697"/>
    <cellStyle name="Normal 5 2 6 3 2 2" xfId="43698"/>
    <cellStyle name="Normal 5 2 6 3 2 2 2" xfId="43699"/>
    <cellStyle name="Normal 5 2 6 3 2 2 2 2" xfId="43700"/>
    <cellStyle name="Normal 5 2 6 3 2 2 3" xfId="43701"/>
    <cellStyle name="Normal 5 2 6 3 2 2 3 2" xfId="43702"/>
    <cellStyle name="Normal 5 2 6 3 2 2 3 2 2" xfId="43703"/>
    <cellStyle name="Normal 5 2 6 3 2 2 3 3" xfId="43704"/>
    <cellStyle name="Normal 5 2 6 3 2 2 4" xfId="43705"/>
    <cellStyle name="Normal 5 2 6 3 2 3" xfId="43706"/>
    <cellStyle name="Normal 5 2 6 3 2 3 2" xfId="43707"/>
    <cellStyle name="Normal 5 2 6 3 2 4" xfId="43708"/>
    <cellStyle name="Normal 5 2 6 3 2 4 2" xfId="43709"/>
    <cellStyle name="Normal 5 2 6 3 2 4 2 2" xfId="43710"/>
    <cellStyle name="Normal 5 2 6 3 2 4 3" xfId="43711"/>
    <cellStyle name="Normal 5 2 6 3 2 5" xfId="43712"/>
    <cellStyle name="Normal 5 2 6 3 3" xfId="43713"/>
    <cellStyle name="Normal 5 2 6 3 3 2" xfId="43714"/>
    <cellStyle name="Normal 5 2 6 3 3 2 2" xfId="43715"/>
    <cellStyle name="Normal 5 2 6 3 3 3" xfId="43716"/>
    <cellStyle name="Normal 5 2 6 3 3 3 2" xfId="43717"/>
    <cellStyle name="Normal 5 2 6 3 3 3 2 2" xfId="43718"/>
    <cellStyle name="Normal 5 2 6 3 3 3 3" xfId="43719"/>
    <cellStyle name="Normal 5 2 6 3 3 4" xfId="43720"/>
    <cellStyle name="Normal 5 2 6 3 4" xfId="43721"/>
    <cellStyle name="Normal 5 2 6 3 4 2" xfId="43722"/>
    <cellStyle name="Normal 5 2 6 3 4 2 2" xfId="43723"/>
    <cellStyle name="Normal 5 2 6 3 4 3" xfId="43724"/>
    <cellStyle name="Normal 5 2 6 3 4 3 2" xfId="43725"/>
    <cellStyle name="Normal 5 2 6 3 4 3 2 2" xfId="43726"/>
    <cellStyle name="Normal 5 2 6 3 4 3 3" xfId="43727"/>
    <cellStyle name="Normal 5 2 6 3 4 4" xfId="43728"/>
    <cellStyle name="Normal 5 2 6 3 5" xfId="43729"/>
    <cellStyle name="Normal 5 2 6 3 5 2" xfId="43730"/>
    <cellStyle name="Normal 5 2 6 3 6" xfId="43731"/>
    <cellStyle name="Normal 5 2 6 3 6 2" xfId="43732"/>
    <cellStyle name="Normal 5 2 6 3 6 2 2" xfId="43733"/>
    <cellStyle name="Normal 5 2 6 3 6 3" xfId="43734"/>
    <cellStyle name="Normal 5 2 6 3 7" xfId="43735"/>
    <cellStyle name="Normal 5 2 6 3 7 2" xfId="43736"/>
    <cellStyle name="Normal 5 2 6 3 8" xfId="43737"/>
    <cellStyle name="Normal 5 2 6 4" xfId="43738"/>
    <cellStyle name="Normal 5 2 6 4 2" xfId="43739"/>
    <cellStyle name="Normal 5 2 6 4 2 2" xfId="43740"/>
    <cellStyle name="Normal 5 2 6 4 2 2 2" xfId="43741"/>
    <cellStyle name="Normal 5 2 6 4 2 3" xfId="43742"/>
    <cellStyle name="Normal 5 2 6 4 2 3 2" xfId="43743"/>
    <cellStyle name="Normal 5 2 6 4 2 3 2 2" xfId="43744"/>
    <cellStyle name="Normal 5 2 6 4 2 3 3" xfId="43745"/>
    <cellStyle name="Normal 5 2 6 4 2 4" xfId="43746"/>
    <cellStyle name="Normal 5 2 6 4 3" xfId="43747"/>
    <cellStyle name="Normal 5 2 6 4 3 2" xfId="43748"/>
    <cellStyle name="Normal 5 2 6 4 4" xfId="43749"/>
    <cellStyle name="Normal 5 2 6 4 4 2" xfId="43750"/>
    <cellStyle name="Normal 5 2 6 4 4 2 2" xfId="43751"/>
    <cellStyle name="Normal 5 2 6 4 4 3" xfId="43752"/>
    <cellStyle name="Normal 5 2 6 4 5" xfId="43753"/>
    <cellStyle name="Normal 5 2 6 5" xfId="43754"/>
    <cellStyle name="Normal 5 2 6 5 2" xfId="43755"/>
    <cellStyle name="Normal 5 2 6 5 2 2" xfId="43756"/>
    <cellStyle name="Normal 5 2 6 5 3" xfId="43757"/>
    <cellStyle name="Normal 5 2 6 5 3 2" xfId="43758"/>
    <cellStyle name="Normal 5 2 6 5 3 2 2" xfId="43759"/>
    <cellStyle name="Normal 5 2 6 5 3 3" xfId="43760"/>
    <cellStyle name="Normal 5 2 6 5 4" xfId="43761"/>
    <cellStyle name="Normal 5 2 6 6" xfId="43762"/>
    <cellStyle name="Normal 5 2 6 6 2" xfId="43763"/>
    <cellStyle name="Normal 5 2 6 6 2 2" xfId="43764"/>
    <cellStyle name="Normal 5 2 6 6 3" xfId="43765"/>
    <cellStyle name="Normal 5 2 6 6 3 2" xfId="43766"/>
    <cellStyle name="Normal 5 2 6 6 3 2 2" xfId="43767"/>
    <cellStyle name="Normal 5 2 6 6 3 3" xfId="43768"/>
    <cellStyle name="Normal 5 2 6 6 4" xfId="43769"/>
    <cellStyle name="Normal 5 2 6 7" xfId="43770"/>
    <cellStyle name="Normal 5 2 6 7 2" xfId="43771"/>
    <cellStyle name="Normal 5 2 6 8" xfId="43772"/>
    <cellStyle name="Normal 5 2 6 8 2" xfId="43773"/>
    <cellStyle name="Normal 5 2 6 8 2 2" xfId="43774"/>
    <cellStyle name="Normal 5 2 6 8 3" xfId="43775"/>
    <cellStyle name="Normal 5 2 6 9" xfId="43776"/>
    <cellStyle name="Normal 5 2 6 9 2" xfId="43777"/>
    <cellStyle name="Normal 5 2 7" xfId="43778"/>
    <cellStyle name="Normal 5 2 7 10" xfId="43779"/>
    <cellStyle name="Normal 5 2 7 11" xfId="43780"/>
    <cellStyle name="Normal 5 2 7 2" xfId="43781"/>
    <cellStyle name="Normal 5 2 7 2 2" xfId="43782"/>
    <cellStyle name="Normal 5 2 7 2 2 2" xfId="43783"/>
    <cellStyle name="Normal 5 2 7 2 2 2 2" xfId="43784"/>
    <cellStyle name="Normal 5 2 7 2 2 2 2 2" xfId="43785"/>
    <cellStyle name="Normal 5 2 7 2 2 2 2 2 2" xfId="43786"/>
    <cellStyle name="Normal 5 2 7 2 2 2 2 3" xfId="43787"/>
    <cellStyle name="Normal 5 2 7 2 2 2 2 3 2" xfId="43788"/>
    <cellStyle name="Normal 5 2 7 2 2 2 2 3 2 2" xfId="43789"/>
    <cellStyle name="Normal 5 2 7 2 2 2 2 3 3" xfId="43790"/>
    <cellStyle name="Normal 5 2 7 2 2 2 2 4" xfId="43791"/>
    <cellStyle name="Normal 5 2 7 2 2 2 3" xfId="43792"/>
    <cellStyle name="Normal 5 2 7 2 2 2 3 2" xfId="43793"/>
    <cellStyle name="Normal 5 2 7 2 2 2 4" xfId="43794"/>
    <cellStyle name="Normal 5 2 7 2 2 2 4 2" xfId="43795"/>
    <cellStyle name="Normal 5 2 7 2 2 2 4 2 2" xfId="43796"/>
    <cellStyle name="Normal 5 2 7 2 2 2 4 3" xfId="43797"/>
    <cellStyle name="Normal 5 2 7 2 2 2 5" xfId="43798"/>
    <cellStyle name="Normal 5 2 7 2 2 3" xfId="43799"/>
    <cellStyle name="Normal 5 2 7 2 2 3 2" xfId="43800"/>
    <cellStyle name="Normal 5 2 7 2 2 3 2 2" xfId="43801"/>
    <cellStyle name="Normal 5 2 7 2 2 3 3" xfId="43802"/>
    <cellStyle name="Normal 5 2 7 2 2 3 3 2" xfId="43803"/>
    <cellStyle name="Normal 5 2 7 2 2 3 3 2 2" xfId="43804"/>
    <cellStyle name="Normal 5 2 7 2 2 3 3 3" xfId="43805"/>
    <cellStyle name="Normal 5 2 7 2 2 3 4" xfId="43806"/>
    <cellStyle name="Normal 5 2 7 2 2 4" xfId="43807"/>
    <cellStyle name="Normal 5 2 7 2 2 4 2" xfId="43808"/>
    <cellStyle name="Normal 5 2 7 2 2 4 2 2" xfId="43809"/>
    <cellStyle name="Normal 5 2 7 2 2 4 3" xfId="43810"/>
    <cellStyle name="Normal 5 2 7 2 2 4 3 2" xfId="43811"/>
    <cellStyle name="Normal 5 2 7 2 2 4 3 2 2" xfId="43812"/>
    <cellStyle name="Normal 5 2 7 2 2 4 3 3" xfId="43813"/>
    <cellStyle name="Normal 5 2 7 2 2 4 4" xfId="43814"/>
    <cellStyle name="Normal 5 2 7 2 2 5" xfId="43815"/>
    <cellStyle name="Normal 5 2 7 2 2 5 2" xfId="43816"/>
    <cellStyle name="Normal 5 2 7 2 2 6" xfId="43817"/>
    <cellStyle name="Normal 5 2 7 2 2 6 2" xfId="43818"/>
    <cellStyle name="Normal 5 2 7 2 2 6 2 2" xfId="43819"/>
    <cellStyle name="Normal 5 2 7 2 2 6 3" xfId="43820"/>
    <cellStyle name="Normal 5 2 7 2 2 7" xfId="43821"/>
    <cellStyle name="Normal 5 2 7 2 2 7 2" xfId="43822"/>
    <cellStyle name="Normal 5 2 7 2 2 8" xfId="43823"/>
    <cellStyle name="Normal 5 2 7 2 3" xfId="43824"/>
    <cellStyle name="Normal 5 2 7 2 3 2" xfId="43825"/>
    <cellStyle name="Normal 5 2 7 2 3 2 2" xfId="43826"/>
    <cellStyle name="Normal 5 2 7 2 3 2 2 2" xfId="43827"/>
    <cellStyle name="Normal 5 2 7 2 3 2 3" xfId="43828"/>
    <cellStyle name="Normal 5 2 7 2 3 2 3 2" xfId="43829"/>
    <cellStyle name="Normal 5 2 7 2 3 2 3 2 2" xfId="43830"/>
    <cellStyle name="Normal 5 2 7 2 3 2 3 3" xfId="43831"/>
    <cellStyle name="Normal 5 2 7 2 3 2 4" xfId="43832"/>
    <cellStyle name="Normal 5 2 7 2 3 3" xfId="43833"/>
    <cellStyle name="Normal 5 2 7 2 3 3 2" xfId="43834"/>
    <cellStyle name="Normal 5 2 7 2 3 4" xfId="43835"/>
    <cellStyle name="Normal 5 2 7 2 3 4 2" xfId="43836"/>
    <cellStyle name="Normal 5 2 7 2 3 4 2 2" xfId="43837"/>
    <cellStyle name="Normal 5 2 7 2 3 4 3" xfId="43838"/>
    <cellStyle name="Normal 5 2 7 2 3 5" xfId="43839"/>
    <cellStyle name="Normal 5 2 7 2 4" xfId="43840"/>
    <cellStyle name="Normal 5 2 7 2 4 2" xfId="43841"/>
    <cellStyle name="Normal 5 2 7 2 4 2 2" xfId="43842"/>
    <cellStyle name="Normal 5 2 7 2 4 3" xfId="43843"/>
    <cellStyle name="Normal 5 2 7 2 4 3 2" xfId="43844"/>
    <cellStyle name="Normal 5 2 7 2 4 3 2 2" xfId="43845"/>
    <cellStyle name="Normal 5 2 7 2 4 3 3" xfId="43846"/>
    <cellStyle name="Normal 5 2 7 2 4 4" xfId="43847"/>
    <cellStyle name="Normal 5 2 7 2 5" xfId="43848"/>
    <cellStyle name="Normal 5 2 7 2 5 2" xfId="43849"/>
    <cellStyle name="Normal 5 2 7 2 5 2 2" xfId="43850"/>
    <cellStyle name="Normal 5 2 7 2 5 3" xfId="43851"/>
    <cellStyle name="Normal 5 2 7 2 5 3 2" xfId="43852"/>
    <cellStyle name="Normal 5 2 7 2 5 3 2 2" xfId="43853"/>
    <cellStyle name="Normal 5 2 7 2 5 3 3" xfId="43854"/>
    <cellStyle name="Normal 5 2 7 2 5 4" xfId="43855"/>
    <cellStyle name="Normal 5 2 7 2 6" xfId="43856"/>
    <cellStyle name="Normal 5 2 7 2 6 2" xfId="43857"/>
    <cellStyle name="Normal 5 2 7 2 7" xfId="43858"/>
    <cellStyle name="Normal 5 2 7 2 7 2" xfId="43859"/>
    <cellStyle name="Normal 5 2 7 2 7 2 2" xfId="43860"/>
    <cellStyle name="Normal 5 2 7 2 7 3" xfId="43861"/>
    <cellStyle name="Normal 5 2 7 2 8" xfId="43862"/>
    <cellStyle name="Normal 5 2 7 2 8 2" xfId="43863"/>
    <cellStyle name="Normal 5 2 7 2 9" xfId="43864"/>
    <cellStyle name="Normal 5 2 7 3" xfId="43865"/>
    <cellStyle name="Normal 5 2 7 3 2" xfId="43866"/>
    <cellStyle name="Normal 5 2 7 3 2 2" xfId="43867"/>
    <cellStyle name="Normal 5 2 7 3 2 2 2" xfId="43868"/>
    <cellStyle name="Normal 5 2 7 3 2 2 2 2" xfId="43869"/>
    <cellStyle name="Normal 5 2 7 3 2 2 3" xfId="43870"/>
    <cellStyle name="Normal 5 2 7 3 2 2 3 2" xfId="43871"/>
    <cellStyle name="Normal 5 2 7 3 2 2 3 2 2" xfId="43872"/>
    <cellStyle name="Normal 5 2 7 3 2 2 3 3" xfId="43873"/>
    <cellStyle name="Normal 5 2 7 3 2 2 4" xfId="43874"/>
    <cellStyle name="Normal 5 2 7 3 2 3" xfId="43875"/>
    <cellStyle name="Normal 5 2 7 3 2 3 2" xfId="43876"/>
    <cellStyle name="Normal 5 2 7 3 2 4" xfId="43877"/>
    <cellStyle name="Normal 5 2 7 3 2 4 2" xfId="43878"/>
    <cellStyle name="Normal 5 2 7 3 2 4 2 2" xfId="43879"/>
    <cellStyle name="Normal 5 2 7 3 2 4 3" xfId="43880"/>
    <cellStyle name="Normal 5 2 7 3 2 5" xfId="43881"/>
    <cellStyle name="Normal 5 2 7 3 3" xfId="43882"/>
    <cellStyle name="Normal 5 2 7 3 3 2" xfId="43883"/>
    <cellStyle name="Normal 5 2 7 3 3 2 2" xfId="43884"/>
    <cellStyle name="Normal 5 2 7 3 3 3" xfId="43885"/>
    <cellStyle name="Normal 5 2 7 3 3 3 2" xfId="43886"/>
    <cellStyle name="Normal 5 2 7 3 3 3 2 2" xfId="43887"/>
    <cellStyle name="Normal 5 2 7 3 3 3 3" xfId="43888"/>
    <cellStyle name="Normal 5 2 7 3 3 4" xfId="43889"/>
    <cellStyle name="Normal 5 2 7 3 4" xfId="43890"/>
    <cellStyle name="Normal 5 2 7 3 4 2" xfId="43891"/>
    <cellStyle name="Normal 5 2 7 3 4 2 2" xfId="43892"/>
    <cellStyle name="Normal 5 2 7 3 4 3" xfId="43893"/>
    <cellStyle name="Normal 5 2 7 3 4 3 2" xfId="43894"/>
    <cellStyle name="Normal 5 2 7 3 4 3 2 2" xfId="43895"/>
    <cellStyle name="Normal 5 2 7 3 4 3 3" xfId="43896"/>
    <cellStyle name="Normal 5 2 7 3 4 4" xfId="43897"/>
    <cellStyle name="Normal 5 2 7 3 5" xfId="43898"/>
    <cellStyle name="Normal 5 2 7 3 5 2" xfId="43899"/>
    <cellStyle name="Normal 5 2 7 3 6" xfId="43900"/>
    <cellStyle name="Normal 5 2 7 3 6 2" xfId="43901"/>
    <cellStyle name="Normal 5 2 7 3 6 2 2" xfId="43902"/>
    <cellStyle name="Normal 5 2 7 3 6 3" xfId="43903"/>
    <cellStyle name="Normal 5 2 7 3 7" xfId="43904"/>
    <cellStyle name="Normal 5 2 7 3 7 2" xfId="43905"/>
    <cellStyle name="Normal 5 2 7 3 8" xfId="43906"/>
    <cellStyle name="Normal 5 2 7 4" xfId="43907"/>
    <cellStyle name="Normal 5 2 7 4 2" xfId="43908"/>
    <cellStyle name="Normal 5 2 7 4 2 2" xfId="43909"/>
    <cellStyle name="Normal 5 2 7 4 2 2 2" xfId="43910"/>
    <cellStyle name="Normal 5 2 7 4 2 3" xfId="43911"/>
    <cellStyle name="Normal 5 2 7 4 2 3 2" xfId="43912"/>
    <cellStyle name="Normal 5 2 7 4 2 3 2 2" xfId="43913"/>
    <cellStyle name="Normal 5 2 7 4 2 3 3" xfId="43914"/>
    <cellStyle name="Normal 5 2 7 4 2 4" xfId="43915"/>
    <cellStyle name="Normal 5 2 7 4 3" xfId="43916"/>
    <cellStyle name="Normal 5 2 7 4 3 2" xfId="43917"/>
    <cellStyle name="Normal 5 2 7 4 4" xfId="43918"/>
    <cellStyle name="Normal 5 2 7 4 4 2" xfId="43919"/>
    <cellStyle name="Normal 5 2 7 4 4 2 2" xfId="43920"/>
    <cellStyle name="Normal 5 2 7 4 4 3" xfId="43921"/>
    <cellStyle name="Normal 5 2 7 4 5" xfId="43922"/>
    <cellStyle name="Normal 5 2 7 5" xfId="43923"/>
    <cellStyle name="Normal 5 2 7 5 2" xfId="43924"/>
    <cellStyle name="Normal 5 2 7 5 2 2" xfId="43925"/>
    <cellStyle name="Normal 5 2 7 5 3" xfId="43926"/>
    <cellStyle name="Normal 5 2 7 5 3 2" xfId="43927"/>
    <cellStyle name="Normal 5 2 7 5 3 2 2" xfId="43928"/>
    <cellStyle name="Normal 5 2 7 5 3 3" xfId="43929"/>
    <cellStyle name="Normal 5 2 7 5 4" xfId="43930"/>
    <cellStyle name="Normal 5 2 7 6" xfId="43931"/>
    <cellStyle name="Normal 5 2 7 6 2" xfId="43932"/>
    <cellStyle name="Normal 5 2 7 6 2 2" xfId="43933"/>
    <cellStyle name="Normal 5 2 7 6 3" xfId="43934"/>
    <cellStyle name="Normal 5 2 7 6 3 2" xfId="43935"/>
    <cellStyle name="Normal 5 2 7 6 3 2 2" xfId="43936"/>
    <cellStyle name="Normal 5 2 7 6 3 3" xfId="43937"/>
    <cellStyle name="Normal 5 2 7 6 4" xfId="43938"/>
    <cellStyle name="Normal 5 2 7 7" xfId="43939"/>
    <cellStyle name="Normal 5 2 7 7 2" xfId="43940"/>
    <cellStyle name="Normal 5 2 7 8" xfId="43941"/>
    <cellStyle name="Normal 5 2 7 8 2" xfId="43942"/>
    <cellStyle name="Normal 5 2 7 8 2 2" xfId="43943"/>
    <cellStyle name="Normal 5 2 7 8 3" xfId="43944"/>
    <cellStyle name="Normal 5 2 7 9" xfId="43945"/>
    <cellStyle name="Normal 5 2 7 9 2" xfId="43946"/>
    <cellStyle name="Normal 5 2 8" xfId="43947"/>
    <cellStyle name="Normal 5 2 8 2" xfId="43948"/>
    <cellStyle name="Normal 5 2 8 2 2" xfId="43949"/>
    <cellStyle name="Normal 5 2 8 2 2 2" xfId="43950"/>
    <cellStyle name="Normal 5 2 8 2 2 2 2" xfId="43951"/>
    <cellStyle name="Normal 5 2 8 2 2 2 2 2" xfId="43952"/>
    <cellStyle name="Normal 5 2 8 2 2 2 3" xfId="43953"/>
    <cellStyle name="Normal 5 2 8 2 2 2 3 2" xfId="43954"/>
    <cellStyle name="Normal 5 2 8 2 2 2 3 2 2" xfId="43955"/>
    <cellStyle name="Normal 5 2 8 2 2 2 3 3" xfId="43956"/>
    <cellStyle name="Normal 5 2 8 2 2 2 4" xfId="43957"/>
    <cellStyle name="Normal 5 2 8 2 2 3" xfId="43958"/>
    <cellStyle name="Normal 5 2 8 2 2 3 2" xfId="43959"/>
    <cellStyle name="Normal 5 2 8 2 2 4" xfId="43960"/>
    <cellStyle name="Normal 5 2 8 2 2 4 2" xfId="43961"/>
    <cellStyle name="Normal 5 2 8 2 2 4 2 2" xfId="43962"/>
    <cellStyle name="Normal 5 2 8 2 2 4 3" xfId="43963"/>
    <cellStyle name="Normal 5 2 8 2 2 5" xfId="43964"/>
    <cellStyle name="Normal 5 2 8 2 3" xfId="43965"/>
    <cellStyle name="Normal 5 2 8 2 3 2" xfId="43966"/>
    <cellStyle name="Normal 5 2 8 2 3 2 2" xfId="43967"/>
    <cellStyle name="Normal 5 2 8 2 3 3" xfId="43968"/>
    <cellStyle name="Normal 5 2 8 2 3 3 2" xfId="43969"/>
    <cellStyle name="Normal 5 2 8 2 3 3 2 2" xfId="43970"/>
    <cellStyle name="Normal 5 2 8 2 3 3 3" xfId="43971"/>
    <cellStyle name="Normal 5 2 8 2 3 4" xfId="43972"/>
    <cellStyle name="Normal 5 2 8 2 4" xfId="43973"/>
    <cellStyle name="Normal 5 2 8 2 4 2" xfId="43974"/>
    <cellStyle name="Normal 5 2 8 2 4 2 2" xfId="43975"/>
    <cellStyle name="Normal 5 2 8 2 4 3" xfId="43976"/>
    <cellStyle name="Normal 5 2 8 2 4 3 2" xfId="43977"/>
    <cellStyle name="Normal 5 2 8 2 4 3 2 2" xfId="43978"/>
    <cellStyle name="Normal 5 2 8 2 4 3 3" xfId="43979"/>
    <cellStyle name="Normal 5 2 8 2 4 4" xfId="43980"/>
    <cellStyle name="Normal 5 2 8 2 5" xfId="43981"/>
    <cellStyle name="Normal 5 2 8 2 5 2" xfId="43982"/>
    <cellStyle name="Normal 5 2 8 2 6" xfId="43983"/>
    <cellStyle name="Normal 5 2 8 2 6 2" xfId="43984"/>
    <cellStyle name="Normal 5 2 8 2 6 2 2" xfId="43985"/>
    <cellStyle name="Normal 5 2 8 2 6 3" xfId="43986"/>
    <cellStyle name="Normal 5 2 8 2 7" xfId="43987"/>
    <cellStyle name="Normal 5 2 8 2 7 2" xfId="43988"/>
    <cellStyle name="Normal 5 2 8 2 8" xfId="43989"/>
    <cellStyle name="Normal 5 2 8 3" xfId="43990"/>
    <cellStyle name="Normal 5 2 8 3 2" xfId="43991"/>
    <cellStyle name="Normal 5 2 8 3 2 2" xfId="43992"/>
    <cellStyle name="Normal 5 2 8 3 2 2 2" xfId="43993"/>
    <cellStyle name="Normal 5 2 8 3 2 3" xfId="43994"/>
    <cellStyle name="Normal 5 2 8 3 2 3 2" xfId="43995"/>
    <cellStyle name="Normal 5 2 8 3 2 3 2 2" xfId="43996"/>
    <cellStyle name="Normal 5 2 8 3 2 3 3" xfId="43997"/>
    <cellStyle name="Normal 5 2 8 3 2 4" xfId="43998"/>
    <cellStyle name="Normal 5 2 8 3 3" xfId="43999"/>
    <cellStyle name="Normal 5 2 8 3 3 2" xfId="44000"/>
    <cellStyle name="Normal 5 2 8 3 4" xfId="44001"/>
    <cellStyle name="Normal 5 2 8 3 4 2" xfId="44002"/>
    <cellStyle name="Normal 5 2 8 3 4 2 2" xfId="44003"/>
    <cellStyle name="Normal 5 2 8 3 4 3" xfId="44004"/>
    <cellStyle name="Normal 5 2 8 3 5" xfId="44005"/>
    <cellStyle name="Normal 5 2 8 4" xfId="44006"/>
    <cellStyle name="Normal 5 2 8 4 2" xfId="44007"/>
    <cellStyle name="Normal 5 2 8 4 2 2" xfId="44008"/>
    <cellStyle name="Normal 5 2 8 4 3" xfId="44009"/>
    <cellStyle name="Normal 5 2 8 4 3 2" xfId="44010"/>
    <cellStyle name="Normal 5 2 8 4 3 2 2" xfId="44011"/>
    <cellStyle name="Normal 5 2 8 4 3 3" xfId="44012"/>
    <cellStyle name="Normal 5 2 8 4 4" xfId="44013"/>
    <cellStyle name="Normal 5 2 8 5" xfId="44014"/>
    <cellStyle name="Normal 5 2 8 5 2" xfId="44015"/>
    <cellStyle name="Normal 5 2 8 5 2 2" xfId="44016"/>
    <cellStyle name="Normal 5 2 8 5 3" xfId="44017"/>
    <cellStyle name="Normal 5 2 8 5 3 2" xfId="44018"/>
    <cellStyle name="Normal 5 2 8 5 3 2 2" xfId="44019"/>
    <cellStyle name="Normal 5 2 8 5 3 3" xfId="44020"/>
    <cellStyle name="Normal 5 2 8 5 4" xfId="44021"/>
    <cellStyle name="Normal 5 2 8 6" xfId="44022"/>
    <cellStyle name="Normal 5 2 8 6 2" xfId="44023"/>
    <cellStyle name="Normal 5 2 8 7" xfId="44024"/>
    <cellStyle name="Normal 5 2 8 7 2" xfId="44025"/>
    <cellStyle name="Normal 5 2 8 7 2 2" xfId="44026"/>
    <cellStyle name="Normal 5 2 8 7 3" xfId="44027"/>
    <cellStyle name="Normal 5 2 8 8" xfId="44028"/>
    <cellStyle name="Normal 5 2 8 8 2" xfId="44029"/>
    <cellStyle name="Normal 5 2 8 9" xfId="44030"/>
    <cellStyle name="Normal 5 2 9" xfId="44031"/>
    <cellStyle name="Normal 5 2 9 2" xfId="44032"/>
    <cellStyle name="Normal 5 2 9 2 2" xfId="44033"/>
    <cellStyle name="Normal 5 2 9 2 2 2" xfId="44034"/>
    <cellStyle name="Normal 5 2 9 2 2 2 2" xfId="44035"/>
    <cellStyle name="Normal 5 2 9 2 2 3" xfId="44036"/>
    <cellStyle name="Normal 5 2 9 2 2 3 2" xfId="44037"/>
    <cellStyle name="Normal 5 2 9 2 2 3 2 2" xfId="44038"/>
    <cellStyle name="Normal 5 2 9 2 2 3 3" xfId="44039"/>
    <cellStyle name="Normal 5 2 9 2 2 4" xfId="44040"/>
    <cellStyle name="Normal 5 2 9 2 3" xfId="44041"/>
    <cellStyle name="Normal 5 2 9 2 3 2" xfId="44042"/>
    <cellStyle name="Normal 5 2 9 2 4" xfId="44043"/>
    <cellStyle name="Normal 5 2 9 2 4 2" xfId="44044"/>
    <cellStyle name="Normal 5 2 9 2 4 2 2" xfId="44045"/>
    <cellStyle name="Normal 5 2 9 2 4 3" xfId="44046"/>
    <cellStyle name="Normal 5 2 9 2 5" xfId="44047"/>
    <cellStyle name="Normal 5 2 9 3" xfId="44048"/>
    <cellStyle name="Normal 5 2 9 3 2" xfId="44049"/>
    <cellStyle name="Normal 5 2 9 3 2 2" xfId="44050"/>
    <cellStyle name="Normal 5 2 9 3 3" xfId="44051"/>
    <cellStyle name="Normal 5 2 9 3 3 2" xfId="44052"/>
    <cellStyle name="Normal 5 2 9 3 3 2 2" xfId="44053"/>
    <cellStyle name="Normal 5 2 9 3 3 3" xfId="44054"/>
    <cellStyle name="Normal 5 2 9 3 4" xfId="44055"/>
    <cellStyle name="Normal 5 2 9 4" xfId="44056"/>
    <cellStyle name="Normal 5 2 9 4 2" xfId="44057"/>
    <cellStyle name="Normal 5 2 9 4 2 2" xfId="44058"/>
    <cellStyle name="Normal 5 2 9 4 3" xfId="44059"/>
    <cellStyle name="Normal 5 2 9 4 3 2" xfId="44060"/>
    <cellStyle name="Normal 5 2 9 4 3 2 2" xfId="44061"/>
    <cellStyle name="Normal 5 2 9 4 3 3" xfId="44062"/>
    <cellStyle name="Normal 5 2 9 4 4" xfId="44063"/>
    <cellStyle name="Normal 5 2 9 5" xfId="44064"/>
    <cellStyle name="Normal 5 2 9 5 2" xfId="44065"/>
    <cellStyle name="Normal 5 2 9 6" xfId="44066"/>
    <cellStyle name="Normal 5 2 9 6 2" xfId="44067"/>
    <cellStyle name="Normal 5 2 9 6 2 2" xfId="44068"/>
    <cellStyle name="Normal 5 2 9 6 3" xfId="44069"/>
    <cellStyle name="Normal 5 2 9 7" xfId="44070"/>
    <cellStyle name="Normal 5 2 9 7 2" xfId="44071"/>
    <cellStyle name="Normal 5 2 9 8" xfId="44072"/>
    <cellStyle name="Normal 5 2_Sheet1" xfId="44073"/>
    <cellStyle name="Normal 5 3" xfId="1362"/>
    <cellStyle name="Normal 5 3 10" xfId="44074"/>
    <cellStyle name="Normal 5 3 10 2" xfId="44075"/>
    <cellStyle name="Normal 5 3 10 2 2" xfId="44076"/>
    <cellStyle name="Normal 5 3 10 2 2 2" xfId="44077"/>
    <cellStyle name="Normal 5 3 10 2 2 2 2" xfId="44078"/>
    <cellStyle name="Normal 5 3 10 2 2 3" xfId="44079"/>
    <cellStyle name="Normal 5 3 10 2 2 3 2" xfId="44080"/>
    <cellStyle name="Normal 5 3 10 2 2 3 2 2" xfId="44081"/>
    <cellStyle name="Normal 5 3 10 2 2 3 3" xfId="44082"/>
    <cellStyle name="Normal 5 3 10 2 2 4" xfId="44083"/>
    <cellStyle name="Normal 5 3 10 2 3" xfId="44084"/>
    <cellStyle name="Normal 5 3 10 2 3 2" xfId="44085"/>
    <cellStyle name="Normal 5 3 10 2 4" xfId="44086"/>
    <cellStyle name="Normal 5 3 10 2 4 2" xfId="44087"/>
    <cellStyle name="Normal 5 3 10 2 4 2 2" xfId="44088"/>
    <cellStyle name="Normal 5 3 10 2 4 3" xfId="44089"/>
    <cellStyle name="Normal 5 3 10 2 5" xfId="44090"/>
    <cellStyle name="Normal 5 3 10 3" xfId="44091"/>
    <cellStyle name="Normal 5 3 10 3 2" xfId="44092"/>
    <cellStyle name="Normal 5 3 10 3 2 2" xfId="44093"/>
    <cellStyle name="Normal 5 3 10 3 3" xfId="44094"/>
    <cellStyle name="Normal 5 3 10 3 3 2" xfId="44095"/>
    <cellStyle name="Normal 5 3 10 3 3 2 2" xfId="44096"/>
    <cellStyle name="Normal 5 3 10 3 3 3" xfId="44097"/>
    <cellStyle name="Normal 5 3 10 3 4" xfId="44098"/>
    <cellStyle name="Normal 5 3 10 4" xfId="44099"/>
    <cellStyle name="Normal 5 3 10 4 2" xfId="44100"/>
    <cellStyle name="Normal 5 3 10 5" xfId="44101"/>
    <cellStyle name="Normal 5 3 10 5 2" xfId="44102"/>
    <cellStyle name="Normal 5 3 10 5 2 2" xfId="44103"/>
    <cellStyle name="Normal 5 3 10 5 3" xfId="44104"/>
    <cellStyle name="Normal 5 3 10 6" xfId="44105"/>
    <cellStyle name="Normal 5 3 11" xfId="44106"/>
    <cellStyle name="Normal 5 3 11 2" xfId="44107"/>
    <cellStyle name="Normal 5 3 11 2 2" xfId="44108"/>
    <cellStyle name="Normal 5 3 11 2 2 2" xfId="44109"/>
    <cellStyle name="Normal 5 3 11 2 2 2 2" xfId="44110"/>
    <cellStyle name="Normal 5 3 11 2 2 3" xfId="44111"/>
    <cellStyle name="Normal 5 3 11 2 2 3 2" xfId="44112"/>
    <cellStyle name="Normal 5 3 11 2 2 3 2 2" xfId="44113"/>
    <cellStyle name="Normal 5 3 11 2 2 3 3" xfId="44114"/>
    <cellStyle name="Normal 5 3 11 2 2 4" xfId="44115"/>
    <cellStyle name="Normal 5 3 11 2 3" xfId="44116"/>
    <cellStyle name="Normal 5 3 11 2 3 2" xfId="44117"/>
    <cellStyle name="Normal 5 3 11 2 4" xfId="44118"/>
    <cellStyle name="Normal 5 3 11 2 4 2" xfId="44119"/>
    <cellStyle name="Normal 5 3 11 2 4 2 2" xfId="44120"/>
    <cellStyle name="Normal 5 3 11 2 4 3" xfId="44121"/>
    <cellStyle name="Normal 5 3 11 2 5" xfId="44122"/>
    <cellStyle name="Normal 5 3 11 3" xfId="44123"/>
    <cellStyle name="Normal 5 3 11 3 2" xfId="44124"/>
    <cellStyle name="Normal 5 3 11 3 2 2" xfId="44125"/>
    <cellStyle name="Normal 5 3 11 3 3" xfId="44126"/>
    <cellStyle name="Normal 5 3 11 3 3 2" xfId="44127"/>
    <cellStyle name="Normal 5 3 11 3 3 2 2" xfId="44128"/>
    <cellStyle name="Normal 5 3 11 3 3 3" xfId="44129"/>
    <cellStyle name="Normal 5 3 11 3 4" xfId="44130"/>
    <cellStyle name="Normal 5 3 11 4" xfId="44131"/>
    <cellStyle name="Normal 5 3 11 4 2" xfId="44132"/>
    <cellStyle name="Normal 5 3 11 5" xfId="44133"/>
    <cellStyle name="Normal 5 3 11 5 2" xfId="44134"/>
    <cellStyle name="Normal 5 3 11 5 2 2" xfId="44135"/>
    <cellStyle name="Normal 5 3 11 5 3" xfId="44136"/>
    <cellStyle name="Normal 5 3 11 6" xfId="44137"/>
    <cellStyle name="Normal 5 3 12" xfId="44138"/>
    <cellStyle name="Normal 5 3 12 2" xfId="44139"/>
    <cellStyle name="Normal 5 3 12 2 2" xfId="44140"/>
    <cellStyle name="Normal 5 3 12 2 2 2" xfId="44141"/>
    <cellStyle name="Normal 5 3 12 2 3" xfId="44142"/>
    <cellStyle name="Normal 5 3 12 2 3 2" xfId="44143"/>
    <cellStyle name="Normal 5 3 12 2 3 2 2" xfId="44144"/>
    <cellStyle name="Normal 5 3 12 2 3 3" xfId="44145"/>
    <cellStyle name="Normal 5 3 12 2 4" xfId="44146"/>
    <cellStyle name="Normal 5 3 12 3" xfId="44147"/>
    <cellStyle name="Normal 5 3 12 3 2" xfId="44148"/>
    <cellStyle name="Normal 5 3 12 4" xfId="44149"/>
    <cellStyle name="Normal 5 3 12 4 2" xfId="44150"/>
    <cellStyle name="Normal 5 3 12 4 2 2" xfId="44151"/>
    <cellStyle name="Normal 5 3 12 4 3" xfId="44152"/>
    <cellStyle name="Normal 5 3 12 5" xfId="44153"/>
    <cellStyle name="Normal 5 3 13" xfId="44154"/>
    <cellStyle name="Normal 5 3 13 2" xfId="44155"/>
    <cellStyle name="Normal 5 3 13 2 2" xfId="44156"/>
    <cellStyle name="Normal 5 3 13 3" xfId="44157"/>
    <cellStyle name="Normal 5 3 13 3 2" xfId="44158"/>
    <cellStyle name="Normal 5 3 13 3 2 2" xfId="44159"/>
    <cellStyle name="Normal 5 3 13 3 3" xfId="44160"/>
    <cellStyle name="Normal 5 3 13 4" xfId="44161"/>
    <cellStyle name="Normal 5 3 14" xfId="44162"/>
    <cellStyle name="Normal 5 3 14 2" xfId="44163"/>
    <cellStyle name="Normal 5 3 14 2 2" xfId="44164"/>
    <cellStyle name="Normal 5 3 14 3" xfId="44165"/>
    <cellStyle name="Normal 5 3 14 3 2" xfId="44166"/>
    <cellStyle name="Normal 5 3 14 3 2 2" xfId="44167"/>
    <cellStyle name="Normal 5 3 14 3 3" xfId="44168"/>
    <cellStyle name="Normal 5 3 14 4" xfId="44169"/>
    <cellStyle name="Normal 5 3 15" xfId="44170"/>
    <cellStyle name="Normal 5 3 15 2" xfId="44171"/>
    <cellStyle name="Normal 5 3 15 2 2" xfId="44172"/>
    <cellStyle name="Normal 5 3 15 3" xfId="44173"/>
    <cellStyle name="Normal 5 3 15 3 2" xfId="44174"/>
    <cellStyle name="Normal 5 3 15 3 2 2" xfId="44175"/>
    <cellStyle name="Normal 5 3 15 3 3" xfId="44176"/>
    <cellStyle name="Normal 5 3 15 4" xfId="44177"/>
    <cellStyle name="Normal 5 3 16" xfId="44178"/>
    <cellStyle name="Normal 5 3 16 2" xfId="44179"/>
    <cellStyle name="Normal 5 3 16 2 2" xfId="44180"/>
    <cellStyle name="Normal 5 3 16 3" xfId="44181"/>
    <cellStyle name="Normal 5 3 17" xfId="44182"/>
    <cellStyle name="Normal 5 3 17 2" xfId="44183"/>
    <cellStyle name="Normal 5 3 18" xfId="44184"/>
    <cellStyle name="Normal 5 3 18 2" xfId="44185"/>
    <cellStyle name="Normal 5 3 19" xfId="44186"/>
    <cellStyle name="Normal 5 3 2" xfId="1363"/>
    <cellStyle name="Normal 5 3 2 10" xfId="44187"/>
    <cellStyle name="Normal 5 3 2 10 2" xfId="44188"/>
    <cellStyle name="Normal 5 3 2 10 2 2" xfId="44189"/>
    <cellStyle name="Normal 5 3 2 10 2 2 2" xfId="44190"/>
    <cellStyle name="Normal 5 3 2 10 2 2 2 2" xfId="44191"/>
    <cellStyle name="Normal 5 3 2 10 2 2 3" xfId="44192"/>
    <cellStyle name="Normal 5 3 2 10 2 2 3 2" xfId="44193"/>
    <cellStyle name="Normal 5 3 2 10 2 2 3 2 2" xfId="44194"/>
    <cellStyle name="Normal 5 3 2 10 2 2 3 3" xfId="44195"/>
    <cellStyle name="Normal 5 3 2 10 2 2 4" xfId="44196"/>
    <cellStyle name="Normal 5 3 2 10 2 3" xfId="44197"/>
    <cellStyle name="Normal 5 3 2 10 2 3 2" xfId="44198"/>
    <cellStyle name="Normal 5 3 2 10 2 4" xfId="44199"/>
    <cellStyle name="Normal 5 3 2 10 2 4 2" xfId="44200"/>
    <cellStyle name="Normal 5 3 2 10 2 4 2 2" xfId="44201"/>
    <cellStyle name="Normal 5 3 2 10 2 4 3" xfId="44202"/>
    <cellStyle name="Normal 5 3 2 10 2 5" xfId="44203"/>
    <cellStyle name="Normal 5 3 2 10 3" xfId="44204"/>
    <cellStyle name="Normal 5 3 2 10 3 2" xfId="44205"/>
    <cellStyle name="Normal 5 3 2 10 3 2 2" xfId="44206"/>
    <cellStyle name="Normal 5 3 2 10 3 3" xfId="44207"/>
    <cellStyle name="Normal 5 3 2 10 3 3 2" xfId="44208"/>
    <cellStyle name="Normal 5 3 2 10 3 3 2 2" xfId="44209"/>
    <cellStyle name="Normal 5 3 2 10 3 3 3" xfId="44210"/>
    <cellStyle name="Normal 5 3 2 10 3 4" xfId="44211"/>
    <cellStyle name="Normal 5 3 2 10 4" xfId="44212"/>
    <cellStyle name="Normal 5 3 2 10 4 2" xfId="44213"/>
    <cellStyle name="Normal 5 3 2 10 5" xfId="44214"/>
    <cellStyle name="Normal 5 3 2 10 5 2" xfId="44215"/>
    <cellStyle name="Normal 5 3 2 10 5 2 2" xfId="44216"/>
    <cellStyle name="Normal 5 3 2 10 5 3" xfId="44217"/>
    <cellStyle name="Normal 5 3 2 10 6" xfId="44218"/>
    <cellStyle name="Normal 5 3 2 11" xfId="44219"/>
    <cellStyle name="Normal 5 3 2 11 2" xfId="44220"/>
    <cellStyle name="Normal 5 3 2 11 2 2" xfId="44221"/>
    <cellStyle name="Normal 5 3 2 11 2 2 2" xfId="44222"/>
    <cellStyle name="Normal 5 3 2 11 2 3" xfId="44223"/>
    <cellStyle name="Normal 5 3 2 11 2 3 2" xfId="44224"/>
    <cellStyle name="Normal 5 3 2 11 2 3 2 2" xfId="44225"/>
    <cellStyle name="Normal 5 3 2 11 2 3 3" xfId="44226"/>
    <cellStyle name="Normal 5 3 2 11 2 4" xfId="44227"/>
    <cellStyle name="Normal 5 3 2 11 3" xfId="44228"/>
    <cellStyle name="Normal 5 3 2 11 3 2" xfId="44229"/>
    <cellStyle name="Normal 5 3 2 11 4" xfId="44230"/>
    <cellStyle name="Normal 5 3 2 11 4 2" xfId="44231"/>
    <cellStyle name="Normal 5 3 2 11 4 2 2" xfId="44232"/>
    <cellStyle name="Normal 5 3 2 11 4 3" xfId="44233"/>
    <cellStyle name="Normal 5 3 2 11 5" xfId="44234"/>
    <cellStyle name="Normal 5 3 2 12" xfId="44235"/>
    <cellStyle name="Normal 5 3 2 12 2" xfId="44236"/>
    <cellStyle name="Normal 5 3 2 12 2 2" xfId="44237"/>
    <cellStyle name="Normal 5 3 2 12 3" xfId="44238"/>
    <cellStyle name="Normal 5 3 2 12 3 2" xfId="44239"/>
    <cellStyle name="Normal 5 3 2 12 3 2 2" xfId="44240"/>
    <cellStyle name="Normal 5 3 2 12 3 3" xfId="44241"/>
    <cellStyle name="Normal 5 3 2 12 4" xfId="44242"/>
    <cellStyle name="Normal 5 3 2 13" xfId="44243"/>
    <cellStyle name="Normal 5 3 2 13 2" xfId="44244"/>
    <cellStyle name="Normal 5 3 2 13 2 2" xfId="44245"/>
    <cellStyle name="Normal 5 3 2 13 3" xfId="44246"/>
    <cellStyle name="Normal 5 3 2 13 3 2" xfId="44247"/>
    <cellStyle name="Normal 5 3 2 13 3 2 2" xfId="44248"/>
    <cellStyle name="Normal 5 3 2 13 3 3" xfId="44249"/>
    <cellStyle name="Normal 5 3 2 13 4" xfId="44250"/>
    <cellStyle name="Normal 5 3 2 14" xfId="44251"/>
    <cellStyle name="Normal 5 3 2 14 2" xfId="44252"/>
    <cellStyle name="Normal 5 3 2 14 2 2" xfId="44253"/>
    <cellStyle name="Normal 5 3 2 14 3" xfId="44254"/>
    <cellStyle name="Normal 5 3 2 14 3 2" xfId="44255"/>
    <cellStyle name="Normal 5 3 2 14 3 2 2" xfId="44256"/>
    <cellStyle name="Normal 5 3 2 14 3 3" xfId="44257"/>
    <cellStyle name="Normal 5 3 2 14 4" xfId="44258"/>
    <cellStyle name="Normal 5 3 2 15" xfId="44259"/>
    <cellStyle name="Normal 5 3 2 15 2" xfId="44260"/>
    <cellStyle name="Normal 5 3 2 15 2 2" xfId="44261"/>
    <cellStyle name="Normal 5 3 2 15 3" xfId="44262"/>
    <cellStyle name="Normal 5 3 2 16" xfId="44263"/>
    <cellStyle name="Normal 5 3 2 16 2" xfId="44264"/>
    <cellStyle name="Normal 5 3 2 17" xfId="44265"/>
    <cellStyle name="Normal 5 3 2 17 2" xfId="44266"/>
    <cellStyle name="Normal 5 3 2 18" xfId="44267"/>
    <cellStyle name="Normal 5 3 2 19" xfId="44268"/>
    <cellStyle name="Normal 5 3 2 2" xfId="1364"/>
    <cellStyle name="Normal 5 3 2 2 10" xfId="44269"/>
    <cellStyle name="Normal 5 3 2 2 10 2" xfId="44270"/>
    <cellStyle name="Normal 5 3 2 2 10 2 2" xfId="44271"/>
    <cellStyle name="Normal 5 3 2 2 10 3" xfId="44272"/>
    <cellStyle name="Normal 5 3 2 2 10 3 2" xfId="44273"/>
    <cellStyle name="Normal 5 3 2 2 10 3 2 2" xfId="44274"/>
    <cellStyle name="Normal 5 3 2 2 10 3 3" xfId="44275"/>
    <cellStyle name="Normal 5 3 2 2 10 4" xfId="44276"/>
    <cellStyle name="Normal 5 3 2 2 11" xfId="44277"/>
    <cellStyle name="Normal 5 3 2 2 11 2" xfId="44278"/>
    <cellStyle name="Normal 5 3 2 2 11 2 2" xfId="44279"/>
    <cellStyle name="Normal 5 3 2 2 11 3" xfId="44280"/>
    <cellStyle name="Normal 5 3 2 2 11 3 2" xfId="44281"/>
    <cellStyle name="Normal 5 3 2 2 11 3 2 2" xfId="44282"/>
    <cellStyle name="Normal 5 3 2 2 11 3 3" xfId="44283"/>
    <cellStyle name="Normal 5 3 2 2 11 4" xfId="44284"/>
    <cellStyle name="Normal 5 3 2 2 12" xfId="44285"/>
    <cellStyle name="Normal 5 3 2 2 12 2" xfId="44286"/>
    <cellStyle name="Normal 5 3 2 2 12 2 2" xfId="44287"/>
    <cellStyle name="Normal 5 3 2 2 12 3" xfId="44288"/>
    <cellStyle name="Normal 5 3 2 2 12 3 2" xfId="44289"/>
    <cellStyle name="Normal 5 3 2 2 12 3 2 2" xfId="44290"/>
    <cellStyle name="Normal 5 3 2 2 12 3 3" xfId="44291"/>
    <cellStyle name="Normal 5 3 2 2 12 4" xfId="44292"/>
    <cellStyle name="Normal 5 3 2 2 13" xfId="44293"/>
    <cellStyle name="Normal 5 3 2 2 13 2" xfId="44294"/>
    <cellStyle name="Normal 5 3 2 2 13 2 2" xfId="44295"/>
    <cellStyle name="Normal 5 3 2 2 13 3" xfId="44296"/>
    <cellStyle name="Normal 5 3 2 2 14" xfId="44297"/>
    <cellStyle name="Normal 5 3 2 2 14 2" xfId="44298"/>
    <cellStyle name="Normal 5 3 2 2 15" xfId="44299"/>
    <cellStyle name="Normal 5 3 2 2 15 2" xfId="44300"/>
    <cellStyle name="Normal 5 3 2 2 16" xfId="44301"/>
    <cellStyle name="Normal 5 3 2 2 17" xfId="44302"/>
    <cellStyle name="Normal 5 3 2 2 2" xfId="1365"/>
    <cellStyle name="Normal 5 3 2 2 2 10" xfId="44303"/>
    <cellStyle name="Normal 5 3 2 2 2 11" xfId="44304"/>
    <cellStyle name="Normal 5 3 2 2 2 2" xfId="44305"/>
    <cellStyle name="Normal 5 3 2 2 2 2 10" xfId="44306"/>
    <cellStyle name="Normal 5 3 2 2 2 2 2" xfId="44307"/>
    <cellStyle name="Normal 5 3 2 2 2 2 2 2" xfId="44308"/>
    <cellStyle name="Normal 5 3 2 2 2 2 2 2 2" xfId="44309"/>
    <cellStyle name="Normal 5 3 2 2 2 2 2 2 2 2" xfId="44310"/>
    <cellStyle name="Normal 5 3 2 2 2 2 2 2 2 2 2" xfId="44311"/>
    <cellStyle name="Normal 5 3 2 2 2 2 2 2 2 3" xfId="44312"/>
    <cellStyle name="Normal 5 3 2 2 2 2 2 2 2 3 2" xfId="44313"/>
    <cellStyle name="Normal 5 3 2 2 2 2 2 2 2 3 2 2" xfId="44314"/>
    <cellStyle name="Normal 5 3 2 2 2 2 2 2 2 3 3" xfId="44315"/>
    <cellStyle name="Normal 5 3 2 2 2 2 2 2 2 4" xfId="44316"/>
    <cellStyle name="Normal 5 3 2 2 2 2 2 2 3" xfId="44317"/>
    <cellStyle name="Normal 5 3 2 2 2 2 2 2 3 2" xfId="44318"/>
    <cellStyle name="Normal 5 3 2 2 2 2 2 2 4" xfId="44319"/>
    <cellStyle name="Normal 5 3 2 2 2 2 2 2 4 2" xfId="44320"/>
    <cellStyle name="Normal 5 3 2 2 2 2 2 2 4 2 2" xfId="44321"/>
    <cellStyle name="Normal 5 3 2 2 2 2 2 2 4 3" xfId="44322"/>
    <cellStyle name="Normal 5 3 2 2 2 2 2 2 5" xfId="44323"/>
    <cellStyle name="Normal 5 3 2 2 2 2 2 3" xfId="44324"/>
    <cellStyle name="Normal 5 3 2 2 2 2 2 3 2" xfId="44325"/>
    <cellStyle name="Normal 5 3 2 2 2 2 2 3 2 2" xfId="44326"/>
    <cellStyle name="Normal 5 3 2 2 2 2 2 3 3" xfId="44327"/>
    <cellStyle name="Normal 5 3 2 2 2 2 2 3 3 2" xfId="44328"/>
    <cellStyle name="Normal 5 3 2 2 2 2 2 3 3 2 2" xfId="44329"/>
    <cellStyle name="Normal 5 3 2 2 2 2 2 3 3 3" xfId="44330"/>
    <cellStyle name="Normal 5 3 2 2 2 2 2 3 4" xfId="44331"/>
    <cellStyle name="Normal 5 3 2 2 2 2 2 4" xfId="44332"/>
    <cellStyle name="Normal 5 3 2 2 2 2 2 4 2" xfId="44333"/>
    <cellStyle name="Normal 5 3 2 2 2 2 2 4 2 2" xfId="44334"/>
    <cellStyle name="Normal 5 3 2 2 2 2 2 4 3" xfId="44335"/>
    <cellStyle name="Normal 5 3 2 2 2 2 2 4 3 2" xfId="44336"/>
    <cellStyle name="Normal 5 3 2 2 2 2 2 4 3 2 2" xfId="44337"/>
    <cellStyle name="Normal 5 3 2 2 2 2 2 4 3 3" xfId="44338"/>
    <cellStyle name="Normal 5 3 2 2 2 2 2 4 4" xfId="44339"/>
    <cellStyle name="Normal 5 3 2 2 2 2 2 5" xfId="44340"/>
    <cellStyle name="Normal 5 3 2 2 2 2 2 5 2" xfId="44341"/>
    <cellStyle name="Normal 5 3 2 2 2 2 2 6" xfId="44342"/>
    <cellStyle name="Normal 5 3 2 2 2 2 2 6 2" xfId="44343"/>
    <cellStyle name="Normal 5 3 2 2 2 2 2 6 2 2" xfId="44344"/>
    <cellStyle name="Normal 5 3 2 2 2 2 2 6 3" xfId="44345"/>
    <cellStyle name="Normal 5 3 2 2 2 2 2 7" xfId="44346"/>
    <cellStyle name="Normal 5 3 2 2 2 2 2 7 2" xfId="44347"/>
    <cellStyle name="Normal 5 3 2 2 2 2 2 8" xfId="44348"/>
    <cellStyle name="Normal 5 3 2 2 2 2 3" xfId="44349"/>
    <cellStyle name="Normal 5 3 2 2 2 2 3 2" xfId="44350"/>
    <cellStyle name="Normal 5 3 2 2 2 2 3 2 2" xfId="44351"/>
    <cellStyle name="Normal 5 3 2 2 2 2 3 2 2 2" xfId="44352"/>
    <cellStyle name="Normal 5 3 2 2 2 2 3 2 3" xfId="44353"/>
    <cellStyle name="Normal 5 3 2 2 2 2 3 2 3 2" xfId="44354"/>
    <cellStyle name="Normal 5 3 2 2 2 2 3 2 3 2 2" xfId="44355"/>
    <cellStyle name="Normal 5 3 2 2 2 2 3 2 3 3" xfId="44356"/>
    <cellStyle name="Normal 5 3 2 2 2 2 3 2 4" xfId="44357"/>
    <cellStyle name="Normal 5 3 2 2 2 2 3 3" xfId="44358"/>
    <cellStyle name="Normal 5 3 2 2 2 2 3 3 2" xfId="44359"/>
    <cellStyle name="Normal 5 3 2 2 2 2 3 4" xfId="44360"/>
    <cellStyle name="Normal 5 3 2 2 2 2 3 4 2" xfId="44361"/>
    <cellStyle name="Normal 5 3 2 2 2 2 3 4 2 2" xfId="44362"/>
    <cellStyle name="Normal 5 3 2 2 2 2 3 4 3" xfId="44363"/>
    <cellStyle name="Normal 5 3 2 2 2 2 3 5" xfId="44364"/>
    <cellStyle name="Normal 5 3 2 2 2 2 4" xfId="44365"/>
    <cellStyle name="Normal 5 3 2 2 2 2 4 2" xfId="44366"/>
    <cellStyle name="Normal 5 3 2 2 2 2 4 2 2" xfId="44367"/>
    <cellStyle name="Normal 5 3 2 2 2 2 4 3" xfId="44368"/>
    <cellStyle name="Normal 5 3 2 2 2 2 4 3 2" xfId="44369"/>
    <cellStyle name="Normal 5 3 2 2 2 2 4 3 2 2" xfId="44370"/>
    <cellStyle name="Normal 5 3 2 2 2 2 4 3 3" xfId="44371"/>
    <cellStyle name="Normal 5 3 2 2 2 2 4 4" xfId="44372"/>
    <cellStyle name="Normal 5 3 2 2 2 2 5" xfId="44373"/>
    <cellStyle name="Normal 5 3 2 2 2 2 5 2" xfId="44374"/>
    <cellStyle name="Normal 5 3 2 2 2 2 5 2 2" xfId="44375"/>
    <cellStyle name="Normal 5 3 2 2 2 2 5 3" xfId="44376"/>
    <cellStyle name="Normal 5 3 2 2 2 2 5 3 2" xfId="44377"/>
    <cellStyle name="Normal 5 3 2 2 2 2 5 3 2 2" xfId="44378"/>
    <cellStyle name="Normal 5 3 2 2 2 2 5 3 3" xfId="44379"/>
    <cellStyle name="Normal 5 3 2 2 2 2 5 4" xfId="44380"/>
    <cellStyle name="Normal 5 3 2 2 2 2 6" xfId="44381"/>
    <cellStyle name="Normal 5 3 2 2 2 2 6 2" xfId="44382"/>
    <cellStyle name="Normal 5 3 2 2 2 2 7" xfId="44383"/>
    <cellStyle name="Normal 5 3 2 2 2 2 7 2" xfId="44384"/>
    <cellStyle name="Normal 5 3 2 2 2 2 7 2 2" xfId="44385"/>
    <cellStyle name="Normal 5 3 2 2 2 2 7 3" xfId="44386"/>
    <cellStyle name="Normal 5 3 2 2 2 2 8" xfId="44387"/>
    <cellStyle name="Normal 5 3 2 2 2 2 8 2" xfId="44388"/>
    <cellStyle name="Normal 5 3 2 2 2 2 9" xfId="44389"/>
    <cellStyle name="Normal 5 3 2 2 2 3" xfId="44390"/>
    <cellStyle name="Normal 5 3 2 2 2 3 2" xfId="44391"/>
    <cellStyle name="Normal 5 3 2 2 2 3 2 2" xfId="44392"/>
    <cellStyle name="Normal 5 3 2 2 2 3 2 2 2" xfId="44393"/>
    <cellStyle name="Normal 5 3 2 2 2 3 2 2 2 2" xfId="44394"/>
    <cellStyle name="Normal 5 3 2 2 2 3 2 2 3" xfId="44395"/>
    <cellStyle name="Normal 5 3 2 2 2 3 2 2 3 2" xfId="44396"/>
    <cellStyle name="Normal 5 3 2 2 2 3 2 2 3 2 2" xfId="44397"/>
    <cellStyle name="Normal 5 3 2 2 2 3 2 2 3 3" xfId="44398"/>
    <cellStyle name="Normal 5 3 2 2 2 3 2 2 4" xfId="44399"/>
    <cellStyle name="Normal 5 3 2 2 2 3 2 3" xfId="44400"/>
    <cellStyle name="Normal 5 3 2 2 2 3 2 3 2" xfId="44401"/>
    <cellStyle name="Normal 5 3 2 2 2 3 2 4" xfId="44402"/>
    <cellStyle name="Normal 5 3 2 2 2 3 2 4 2" xfId="44403"/>
    <cellStyle name="Normal 5 3 2 2 2 3 2 4 2 2" xfId="44404"/>
    <cellStyle name="Normal 5 3 2 2 2 3 2 4 3" xfId="44405"/>
    <cellStyle name="Normal 5 3 2 2 2 3 2 5" xfId="44406"/>
    <cellStyle name="Normal 5 3 2 2 2 3 3" xfId="44407"/>
    <cellStyle name="Normal 5 3 2 2 2 3 3 2" xfId="44408"/>
    <cellStyle name="Normal 5 3 2 2 2 3 3 2 2" xfId="44409"/>
    <cellStyle name="Normal 5 3 2 2 2 3 3 3" xfId="44410"/>
    <cellStyle name="Normal 5 3 2 2 2 3 3 3 2" xfId="44411"/>
    <cellStyle name="Normal 5 3 2 2 2 3 3 3 2 2" xfId="44412"/>
    <cellStyle name="Normal 5 3 2 2 2 3 3 3 3" xfId="44413"/>
    <cellStyle name="Normal 5 3 2 2 2 3 3 4" xfId="44414"/>
    <cellStyle name="Normal 5 3 2 2 2 3 4" xfId="44415"/>
    <cellStyle name="Normal 5 3 2 2 2 3 4 2" xfId="44416"/>
    <cellStyle name="Normal 5 3 2 2 2 3 4 2 2" xfId="44417"/>
    <cellStyle name="Normal 5 3 2 2 2 3 4 3" xfId="44418"/>
    <cellStyle name="Normal 5 3 2 2 2 3 4 3 2" xfId="44419"/>
    <cellStyle name="Normal 5 3 2 2 2 3 4 3 2 2" xfId="44420"/>
    <cellStyle name="Normal 5 3 2 2 2 3 4 3 3" xfId="44421"/>
    <cellStyle name="Normal 5 3 2 2 2 3 4 4" xfId="44422"/>
    <cellStyle name="Normal 5 3 2 2 2 3 5" xfId="44423"/>
    <cellStyle name="Normal 5 3 2 2 2 3 5 2" xfId="44424"/>
    <cellStyle name="Normal 5 3 2 2 2 3 6" xfId="44425"/>
    <cellStyle name="Normal 5 3 2 2 2 3 6 2" xfId="44426"/>
    <cellStyle name="Normal 5 3 2 2 2 3 6 2 2" xfId="44427"/>
    <cellStyle name="Normal 5 3 2 2 2 3 6 3" xfId="44428"/>
    <cellStyle name="Normal 5 3 2 2 2 3 7" xfId="44429"/>
    <cellStyle name="Normal 5 3 2 2 2 3 7 2" xfId="44430"/>
    <cellStyle name="Normal 5 3 2 2 2 3 8" xfId="44431"/>
    <cellStyle name="Normal 5 3 2 2 2 4" xfId="44432"/>
    <cellStyle name="Normal 5 3 2 2 2 4 2" xfId="44433"/>
    <cellStyle name="Normal 5 3 2 2 2 4 2 2" xfId="44434"/>
    <cellStyle name="Normal 5 3 2 2 2 4 2 2 2" xfId="44435"/>
    <cellStyle name="Normal 5 3 2 2 2 4 2 3" xfId="44436"/>
    <cellStyle name="Normal 5 3 2 2 2 4 2 3 2" xfId="44437"/>
    <cellStyle name="Normal 5 3 2 2 2 4 2 3 2 2" xfId="44438"/>
    <cellStyle name="Normal 5 3 2 2 2 4 2 3 3" xfId="44439"/>
    <cellStyle name="Normal 5 3 2 2 2 4 2 4" xfId="44440"/>
    <cellStyle name="Normal 5 3 2 2 2 4 3" xfId="44441"/>
    <cellStyle name="Normal 5 3 2 2 2 4 3 2" xfId="44442"/>
    <cellStyle name="Normal 5 3 2 2 2 4 4" xfId="44443"/>
    <cellStyle name="Normal 5 3 2 2 2 4 4 2" xfId="44444"/>
    <cellStyle name="Normal 5 3 2 2 2 4 4 2 2" xfId="44445"/>
    <cellStyle name="Normal 5 3 2 2 2 4 4 3" xfId="44446"/>
    <cellStyle name="Normal 5 3 2 2 2 4 5" xfId="44447"/>
    <cellStyle name="Normal 5 3 2 2 2 5" xfId="44448"/>
    <cellStyle name="Normal 5 3 2 2 2 5 2" xfId="44449"/>
    <cellStyle name="Normal 5 3 2 2 2 5 2 2" xfId="44450"/>
    <cellStyle name="Normal 5 3 2 2 2 5 3" xfId="44451"/>
    <cellStyle name="Normal 5 3 2 2 2 5 3 2" xfId="44452"/>
    <cellStyle name="Normal 5 3 2 2 2 5 3 2 2" xfId="44453"/>
    <cellStyle name="Normal 5 3 2 2 2 5 3 3" xfId="44454"/>
    <cellStyle name="Normal 5 3 2 2 2 5 4" xfId="44455"/>
    <cellStyle name="Normal 5 3 2 2 2 6" xfId="44456"/>
    <cellStyle name="Normal 5 3 2 2 2 6 2" xfId="44457"/>
    <cellStyle name="Normal 5 3 2 2 2 6 2 2" xfId="44458"/>
    <cellStyle name="Normal 5 3 2 2 2 6 3" xfId="44459"/>
    <cellStyle name="Normal 5 3 2 2 2 6 3 2" xfId="44460"/>
    <cellStyle name="Normal 5 3 2 2 2 6 3 2 2" xfId="44461"/>
    <cellStyle name="Normal 5 3 2 2 2 6 3 3" xfId="44462"/>
    <cellStyle name="Normal 5 3 2 2 2 6 4" xfId="44463"/>
    <cellStyle name="Normal 5 3 2 2 2 7" xfId="44464"/>
    <cellStyle name="Normal 5 3 2 2 2 7 2" xfId="44465"/>
    <cellStyle name="Normal 5 3 2 2 2 8" xfId="44466"/>
    <cellStyle name="Normal 5 3 2 2 2 8 2" xfId="44467"/>
    <cellStyle name="Normal 5 3 2 2 2 8 2 2" xfId="44468"/>
    <cellStyle name="Normal 5 3 2 2 2 8 3" xfId="44469"/>
    <cellStyle name="Normal 5 3 2 2 2 9" xfId="44470"/>
    <cellStyle name="Normal 5 3 2 2 2 9 2" xfId="44471"/>
    <cellStyle name="Normal 5 3 2 2 3" xfId="44472"/>
    <cellStyle name="Normal 5 3 2 2 3 10" xfId="44473"/>
    <cellStyle name="Normal 5 3 2 2 3 11" xfId="44474"/>
    <cellStyle name="Normal 5 3 2 2 3 2" xfId="44475"/>
    <cellStyle name="Normal 5 3 2 2 3 2 10" xfId="44476"/>
    <cellStyle name="Normal 5 3 2 2 3 2 2" xfId="44477"/>
    <cellStyle name="Normal 5 3 2 2 3 2 2 2" xfId="44478"/>
    <cellStyle name="Normal 5 3 2 2 3 2 2 2 2" xfId="44479"/>
    <cellStyle name="Normal 5 3 2 2 3 2 2 2 2 2" xfId="44480"/>
    <cellStyle name="Normal 5 3 2 2 3 2 2 2 2 2 2" xfId="44481"/>
    <cellStyle name="Normal 5 3 2 2 3 2 2 2 2 3" xfId="44482"/>
    <cellStyle name="Normal 5 3 2 2 3 2 2 2 2 3 2" xfId="44483"/>
    <cellStyle name="Normal 5 3 2 2 3 2 2 2 2 3 2 2" xfId="44484"/>
    <cellStyle name="Normal 5 3 2 2 3 2 2 2 2 3 3" xfId="44485"/>
    <cellStyle name="Normal 5 3 2 2 3 2 2 2 2 4" xfId="44486"/>
    <cellStyle name="Normal 5 3 2 2 3 2 2 2 3" xfId="44487"/>
    <cellStyle name="Normal 5 3 2 2 3 2 2 2 3 2" xfId="44488"/>
    <cellStyle name="Normal 5 3 2 2 3 2 2 2 4" xfId="44489"/>
    <cellStyle name="Normal 5 3 2 2 3 2 2 2 4 2" xfId="44490"/>
    <cellStyle name="Normal 5 3 2 2 3 2 2 2 4 2 2" xfId="44491"/>
    <cellStyle name="Normal 5 3 2 2 3 2 2 2 4 3" xfId="44492"/>
    <cellStyle name="Normal 5 3 2 2 3 2 2 2 5" xfId="44493"/>
    <cellStyle name="Normal 5 3 2 2 3 2 2 3" xfId="44494"/>
    <cellStyle name="Normal 5 3 2 2 3 2 2 3 2" xfId="44495"/>
    <cellStyle name="Normal 5 3 2 2 3 2 2 3 2 2" xfId="44496"/>
    <cellStyle name="Normal 5 3 2 2 3 2 2 3 3" xfId="44497"/>
    <cellStyle name="Normal 5 3 2 2 3 2 2 3 3 2" xfId="44498"/>
    <cellStyle name="Normal 5 3 2 2 3 2 2 3 3 2 2" xfId="44499"/>
    <cellStyle name="Normal 5 3 2 2 3 2 2 3 3 3" xfId="44500"/>
    <cellStyle name="Normal 5 3 2 2 3 2 2 3 4" xfId="44501"/>
    <cellStyle name="Normal 5 3 2 2 3 2 2 4" xfId="44502"/>
    <cellStyle name="Normal 5 3 2 2 3 2 2 4 2" xfId="44503"/>
    <cellStyle name="Normal 5 3 2 2 3 2 2 4 2 2" xfId="44504"/>
    <cellStyle name="Normal 5 3 2 2 3 2 2 4 3" xfId="44505"/>
    <cellStyle name="Normal 5 3 2 2 3 2 2 4 3 2" xfId="44506"/>
    <cellStyle name="Normal 5 3 2 2 3 2 2 4 3 2 2" xfId="44507"/>
    <cellStyle name="Normal 5 3 2 2 3 2 2 4 3 3" xfId="44508"/>
    <cellStyle name="Normal 5 3 2 2 3 2 2 4 4" xfId="44509"/>
    <cellStyle name="Normal 5 3 2 2 3 2 2 5" xfId="44510"/>
    <cellStyle name="Normal 5 3 2 2 3 2 2 5 2" xfId="44511"/>
    <cellStyle name="Normal 5 3 2 2 3 2 2 6" xfId="44512"/>
    <cellStyle name="Normal 5 3 2 2 3 2 2 6 2" xfId="44513"/>
    <cellStyle name="Normal 5 3 2 2 3 2 2 6 2 2" xfId="44514"/>
    <cellStyle name="Normal 5 3 2 2 3 2 2 6 3" xfId="44515"/>
    <cellStyle name="Normal 5 3 2 2 3 2 2 7" xfId="44516"/>
    <cellStyle name="Normal 5 3 2 2 3 2 2 7 2" xfId="44517"/>
    <cellStyle name="Normal 5 3 2 2 3 2 2 8" xfId="44518"/>
    <cellStyle name="Normal 5 3 2 2 3 2 3" xfId="44519"/>
    <cellStyle name="Normal 5 3 2 2 3 2 3 2" xfId="44520"/>
    <cellStyle name="Normal 5 3 2 2 3 2 3 2 2" xfId="44521"/>
    <cellStyle name="Normal 5 3 2 2 3 2 3 2 2 2" xfId="44522"/>
    <cellStyle name="Normal 5 3 2 2 3 2 3 2 3" xfId="44523"/>
    <cellStyle name="Normal 5 3 2 2 3 2 3 2 3 2" xfId="44524"/>
    <cellStyle name="Normal 5 3 2 2 3 2 3 2 3 2 2" xfId="44525"/>
    <cellStyle name="Normal 5 3 2 2 3 2 3 2 3 3" xfId="44526"/>
    <cellStyle name="Normal 5 3 2 2 3 2 3 2 4" xfId="44527"/>
    <cellStyle name="Normal 5 3 2 2 3 2 3 3" xfId="44528"/>
    <cellStyle name="Normal 5 3 2 2 3 2 3 3 2" xfId="44529"/>
    <cellStyle name="Normal 5 3 2 2 3 2 3 4" xfId="44530"/>
    <cellStyle name="Normal 5 3 2 2 3 2 3 4 2" xfId="44531"/>
    <cellStyle name="Normal 5 3 2 2 3 2 3 4 2 2" xfId="44532"/>
    <cellStyle name="Normal 5 3 2 2 3 2 3 4 3" xfId="44533"/>
    <cellStyle name="Normal 5 3 2 2 3 2 3 5" xfId="44534"/>
    <cellStyle name="Normal 5 3 2 2 3 2 4" xfId="44535"/>
    <cellStyle name="Normal 5 3 2 2 3 2 4 2" xfId="44536"/>
    <cellStyle name="Normal 5 3 2 2 3 2 4 2 2" xfId="44537"/>
    <cellStyle name="Normal 5 3 2 2 3 2 4 3" xfId="44538"/>
    <cellStyle name="Normal 5 3 2 2 3 2 4 3 2" xfId="44539"/>
    <cellStyle name="Normal 5 3 2 2 3 2 4 3 2 2" xfId="44540"/>
    <cellStyle name="Normal 5 3 2 2 3 2 4 3 3" xfId="44541"/>
    <cellStyle name="Normal 5 3 2 2 3 2 4 4" xfId="44542"/>
    <cellStyle name="Normal 5 3 2 2 3 2 5" xfId="44543"/>
    <cellStyle name="Normal 5 3 2 2 3 2 5 2" xfId="44544"/>
    <cellStyle name="Normal 5 3 2 2 3 2 5 2 2" xfId="44545"/>
    <cellStyle name="Normal 5 3 2 2 3 2 5 3" xfId="44546"/>
    <cellStyle name="Normal 5 3 2 2 3 2 5 3 2" xfId="44547"/>
    <cellStyle name="Normal 5 3 2 2 3 2 5 3 2 2" xfId="44548"/>
    <cellStyle name="Normal 5 3 2 2 3 2 5 3 3" xfId="44549"/>
    <cellStyle name="Normal 5 3 2 2 3 2 5 4" xfId="44550"/>
    <cellStyle name="Normal 5 3 2 2 3 2 6" xfId="44551"/>
    <cellStyle name="Normal 5 3 2 2 3 2 6 2" xfId="44552"/>
    <cellStyle name="Normal 5 3 2 2 3 2 7" xfId="44553"/>
    <cellStyle name="Normal 5 3 2 2 3 2 7 2" xfId="44554"/>
    <cellStyle name="Normal 5 3 2 2 3 2 7 2 2" xfId="44555"/>
    <cellStyle name="Normal 5 3 2 2 3 2 7 3" xfId="44556"/>
    <cellStyle name="Normal 5 3 2 2 3 2 8" xfId="44557"/>
    <cellStyle name="Normal 5 3 2 2 3 2 8 2" xfId="44558"/>
    <cellStyle name="Normal 5 3 2 2 3 2 9" xfId="44559"/>
    <cellStyle name="Normal 5 3 2 2 3 3" xfId="44560"/>
    <cellStyle name="Normal 5 3 2 2 3 3 2" xfId="44561"/>
    <cellStyle name="Normal 5 3 2 2 3 3 2 2" xfId="44562"/>
    <cellStyle name="Normal 5 3 2 2 3 3 2 2 2" xfId="44563"/>
    <cellStyle name="Normal 5 3 2 2 3 3 2 2 2 2" xfId="44564"/>
    <cellStyle name="Normal 5 3 2 2 3 3 2 2 3" xfId="44565"/>
    <cellStyle name="Normal 5 3 2 2 3 3 2 2 3 2" xfId="44566"/>
    <cellStyle name="Normal 5 3 2 2 3 3 2 2 3 2 2" xfId="44567"/>
    <cellStyle name="Normal 5 3 2 2 3 3 2 2 3 3" xfId="44568"/>
    <cellStyle name="Normal 5 3 2 2 3 3 2 2 4" xfId="44569"/>
    <cellStyle name="Normal 5 3 2 2 3 3 2 3" xfId="44570"/>
    <cellStyle name="Normal 5 3 2 2 3 3 2 3 2" xfId="44571"/>
    <cellStyle name="Normal 5 3 2 2 3 3 2 4" xfId="44572"/>
    <cellStyle name="Normal 5 3 2 2 3 3 2 4 2" xfId="44573"/>
    <cellStyle name="Normal 5 3 2 2 3 3 2 4 2 2" xfId="44574"/>
    <cellStyle name="Normal 5 3 2 2 3 3 2 4 3" xfId="44575"/>
    <cellStyle name="Normal 5 3 2 2 3 3 2 5" xfId="44576"/>
    <cellStyle name="Normal 5 3 2 2 3 3 3" xfId="44577"/>
    <cellStyle name="Normal 5 3 2 2 3 3 3 2" xfId="44578"/>
    <cellStyle name="Normal 5 3 2 2 3 3 3 2 2" xfId="44579"/>
    <cellStyle name="Normal 5 3 2 2 3 3 3 3" xfId="44580"/>
    <cellStyle name="Normal 5 3 2 2 3 3 3 3 2" xfId="44581"/>
    <cellStyle name="Normal 5 3 2 2 3 3 3 3 2 2" xfId="44582"/>
    <cellStyle name="Normal 5 3 2 2 3 3 3 3 3" xfId="44583"/>
    <cellStyle name="Normal 5 3 2 2 3 3 3 4" xfId="44584"/>
    <cellStyle name="Normal 5 3 2 2 3 3 4" xfId="44585"/>
    <cellStyle name="Normal 5 3 2 2 3 3 4 2" xfId="44586"/>
    <cellStyle name="Normal 5 3 2 2 3 3 4 2 2" xfId="44587"/>
    <cellStyle name="Normal 5 3 2 2 3 3 4 3" xfId="44588"/>
    <cellStyle name="Normal 5 3 2 2 3 3 4 3 2" xfId="44589"/>
    <cellStyle name="Normal 5 3 2 2 3 3 4 3 2 2" xfId="44590"/>
    <cellStyle name="Normal 5 3 2 2 3 3 4 3 3" xfId="44591"/>
    <cellStyle name="Normal 5 3 2 2 3 3 4 4" xfId="44592"/>
    <cellStyle name="Normal 5 3 2 2 3 3 5" xfId="44593"/>
    <cellStyle name="Normal 5 3 2 2 3 3 5 2" xfId="44594"/>
    <cellStyle name="Normal 5 3 2 2 3 3 6" xfId="44595"/>
    <cellStyle name="Normal 5 3 2 2 3 3 6 2" xfId="44596"/>
    <cellStyle name="Normal 5 3 2 2 3 3 6 2 2" xfId="44597"/>
    <cellStyle name="Normal 5 3 2 2 3 3 6 3" xfId="44598"/>
    <cellStyle name="Normal 5 3 2 2 3 3 7" xfId="44599"/>
    <cellStyle name="Normal 5 3 2 2 3 3 7 2" xfId="44600"/>
    <cellStyle name="Normal 5 3 2 2 3 3 8" xfId="44601"/>
    <cellStyle name="Normal 5 3 2 2 3 4" xfId="44602"/>
    <cellStyle name="Normal 5 3 2 2 3 4 2" xfId="44603"/>
    <cellStyle name="Normal 5 3 2 2 3 4 2 2" xfId="44604"/>
    <cellStyle name="Normal 5 3 2 2 3 4 2 2 2" xfId="44605"/>
    <cellStyle name="Normal 5 3 2 2 3 4 2 3" xfId="44606"/>
    <cellStyle name="Normal 5 3 2 2 3 4 2 3 2" xfId="44607"/>
    <cellStyle name="Normal 5 3 2 2 3 4 2 3 2 2" xfId="44608"/>
    <cellStyle name="Normal 5 3 2 2 3 4 2 3 3" xfId="44609"/>
    <cellStyle name="Normal 5 3 2 2 3 4 2 4" xfId="44610"/>
    <cellStyle name="Normal 5 3 2 2 3 4 3" xfId="44611"/>
    <cellStyle name="Normal 5 3 2 2 3 4 3 2" xfId="44612"/>
    <cellStyle name="Normal 5 3 2 2 3 4 4" xfId="44613"/>
    <cellStyle name="Normal 5 3 2 2 3 4 4 2" xfId="44614"/>
    <cellStyle name="Normal 5 3 2 2 3 4 4 2 2" xfId="44615"/>
    <cellStyle name="Normal 5 3 2 2 3 4 4 3" xfId="44616"/>
    <cellStyle name="Normal 5 3 2 2 3 4 5" xfId="44617"/>
    <cellStyle name="Normal 5 3 2 2 3 5" xfId="44618"/>
    <cellStyle name="Normal 5 3 2 2 3 5 2" xfId="44619"/>
    <cellStyle name="Normal 5 3 2 2 3 5 2 2" xfId="44620"/>
    <cellStyle name="Normal 5 3 2 2 3 5 3" xfId="44621"/>
    <cellStyle name="Normal 5 3 2 2 3 5 3 2" xfId="44622"/>
    <cellStyle name="Normal 5 3 2 2 3 5 3 2 2" xfId="44623"/>
    <cellStyle name="Normal 5 3 2 2 3 5 3 3" xfId="44624"/>
    <cellStyle name="Normal 5 3 2 2 3 5 4" xfId="44625"/>
    <cellStyle name="Normal 5 3 2 2 3 6" xfId="44626"/>
    <cellStyle name="Normal 5 3 2 2 3 6 2" xfId="44627"/>
    <cellStyle name="Normal 5 3 2 2 3 6 2 2" xfId="44628"/>
    <cellStyle name="Normal 5 3 2 2 3 6 3" xfId="44629"/>
    <cellStyle name="Normal 5 3 2 2 3 6 3 2" xfId="44630"/>
    <cellStyle name="Normal 5 3 2 2 3 6 3 2 2" xfId="44631"/>
    <cellStyle name="Normal 5 3 2 2 3 6 3 3" xfId="44632"/>
    <cellStyle name="Normal 5 3 2 2 3 6 4" xfId="44633"/>
    <cellStyle name="Normal 5 3 2 2 3 7" xfId="44634"/>
    <cellStyle name="Normal 5 3 2 2 3 7 2" xfId="44635"/>
    <cellStyle name="Normal 5 3 2 2 3 8" xfId="44636"/>
    <cellStyle name="Normal 5 3 2 2 3 8 2" xfId="44637"/>
    <cellStyle name="Normal 5 3 2 2 3 8 2 2" xfId="44638"/>
    <cellStyle name="Normal 5 3 2 2 3 8 3" xfId="44639"/>
    <cellStyle name="Normal 5 3 2 2 3 9" xfId="44640"/>
    <cellStyle name="Normal 5 3 2 2 3 9 2" xfId="44641"/>
    <cellStyle name="Normal 5 3 2 2 4" xfId="44642"/>
    <cellStyle name="Normal 5 3 2 2 4 10" xfId="44643"/>
    <cellStyle name="Normal 5 3 2 2 4 11" xfId="44644"/>
    <cellStyle name="Normal 5 3 2 2 4 2" xfId="44645"/>
    <cellStyle name="Normal 5 3 2 2 4 2 2" xfId="44646"/>
    <cellStyle name="Normal 5 3 2 2 4 2 2 2" xfId="44647"/>
    <cellStyle name="Normal 5 3 2 2 4 2 2 2 2" xfId="44648"/>
    <cellStyle name="Normal 5 3 2 2 4 2 2 2 2 2" xfId="44649"/>
    <cellStyle name="Normal 5 3 2 2 4 2 2 2 2 2 2" xfId="44650"/>
    <cellStyle name="Normal 5 3 2 2 4 2 2 2 2 3" xfId="44651"/>
    <cellStyle name="Normal 5 3 2 2 4 2 2 2 2 3 2" xfId="44652"/>
    <cellStyle name="Normal 5 3 2 2 4 2 2 2 2 3 2 2" xfId="44653"/>
    <cellStyle name="Normal 5 3 2 2 4 2 2 2 2 3 3" xfId="44654"/>
    <cellStyle name="Normal 5 3 2 2 4 2 2 2 2 4" xfId="44655"/>
    <cellStyle name="Normal 5 3 2 2 4 2 2 2 3" xfId="44656"/>
    <cellStyle name="Normal 5 3 2 2 4 2 2 2 3 2" xfId="44657"/>
    <cellStyle name="Normal 5 3 2 2 4 2 2 2 4" xfId="44658"/>
    <cellStyle name="Normal 5 3 2 2 4 2 2 2 4 2" xfId="44659"/>
    <cellStyle name="Normal 5 3 2 2 4 2 2 2 4 2 2" xfId="44660"/>
    <cellStyle name="Normal 5 3 2 2 4 2 2 2 4 3" xfId="44661"/>
    <cellStyle name="Normal 5 3 2 2 4 2 2 2 5" xfId="44662"/>
    <cellStyle name="Normal 5 3 2 2 4 2 2 3" xfId="44663"/>
    <cellStyle name="Normal 5 3 2 2 4 2 2 3 2" xfId="44664"/>
    <cellStyle name="Normal 5 3 2 2 4 2 2 3 2 2" xfId="44665"/>
    <cellStyle name="Normal 5 3 2 2 4 2 2 3 3" xfId="44666"/>
    <cellStyle name="Normal 5 3 2 2 4 2 2 3 3 2" xfId="44667"/>
    <cellStyle name="Normal 5 3 2 2 4 2 2 3 3 2 2" xfId="44668"/>
    <cellStyle name="Normal 5 3 2 2 4 2 2 3 3 3" xfId="44669"/>
    <cellStyle name="Normal 5 3 2 2 4 2 2 3 4" xfId="44670"/>
    <cellStyle name="Normal 5 3 2 2 4 2 2 4" xfId="44671"/>
    <cellStyle name="Normal 5 3 2 2 4 2 2 4 2" xfId="44672"/>
    <cellStyle name="Normal 5 3 2 2 4 2 2 4 2 2" xfId="44673"/>
    <cellStyle name="Normal 5 3 2 2 4 2 2 4 3" xfId="44674"/>
    <cellStyle name="Normal 5 3 2 2 4 2 2 4 3 2" xfId="44675"/>
    <cellStyle name="Normal 5 3 2 2 4 2 2 4 3 2 2" xfId="44676"/>
    <cellStyle name="Normal 5 3 2 2 4 2 2 4 3 3" xfId="44677"/>
    <cellStyle name="Normal 5 3 2 2 4 2 2 4 4" xfId="44678"/>
    <cellStyle name="Normal 5 3 2 2 4 2 2 5" xfId="44679"/>
    <cellStyle name="Normal 5 3 2 2 4 2 2 5 2" xfId="44680"/>
    <cellStyle name="Normal 5 3 2 2 4 2 2 6" xfId="44681"/>
    <cellStyle name="Normal 5 3 2 2 4 2 2 6 2" xfId="44682"/>
    <cellStyle name="Normal 5 3 2 2 4 2 2 6 2 2" xfId="44683"/>
    <cellStyle name="Normal 5 3 2 2 4 2 2 6 3" xfId="44684"/>
    <cellStyle name="Normal 5 3 2 2 4 2 2 7" xfId="44685"/>
    <cellStyle name="Normal 5 3 2 2 4 2 2 7 2" xfId="44686"/>
    <cellStyle name="Normal 5 3 2 2 4 2 2 8" xfId="44687"/>
    <cellStyle name="Normal 5 3 2 2 4 2 3" xfId="44688"/>
    <cellStyle name="Normal 5 3 2 2 4 2 3 2" xfId="44689"/>
    <cellStyle name="Normal 5 3 2 2 4 2 3 2 2" xfId="44690"/>
    <cellStyle name="Normal 5 3 2 2 4 2 3 2 2 2" xfId="44691"/>
    <cellStyle name="Normal 5 3 2 2 4 2 3 2 3" xfId="44692"/>
    <cellStyle name="Normal 5 3 2 2 4 2 3 2 3 2" xfId="44693"/>
    <cellStyle name="Normal 5 3 2 2 4 2 3 2 3 2 2" xfId="44694"/>
    <cellStyle name="Normal 5 3 2 2 4 2 3 2 3 3" xfId="44695"/>
    <cellStyle name="Normal 5 3 2 2 4 2 3 2 4" xfId="44696"/>
    <cellStyle name="Normal 5 3 2 2 4 2 3 3" xfId="44697"/>
    <cellStyle name="Normal 5 3 2 2 4 2 3 3 2" xfId="44698"/>
    <cellStyle name="Normal 5 3 2 2 4 2 3 4" xfId="44699"/>
    <cellStyle name="Normal 5 3 2 2 4 2 3 4 2" xfId="44700"/>
    <cellStyle name="Normal 5 3 2 2 4 2 3 4 2 2" xfId="44701"/>
    <cellStyle name="Normal 5 3 2 2 4 2 3 4 3" xfId="44702"/>
    <cellStyle name="Normal 5 3 2 2 4 2 3 5" xfId="44703"/>
    <cellStyle name="Normal 5 3 2 2 4 2 4" xfId="44704"/>
    <cellStyle name="Normal 5 3 2 2 4 2 4 2" xfId="44705"/>
    <cellStyle name="Normal 5 3 2 2 4 2 4 2 2" xfId="44706"/>
    <cellStyle name="Normal 5 3 2 2 4 2 4 3" xfId="44707"/>
    <cellStyle name="Normal 5 3 2 2 4 2 4 3 2" xfId="44708"/>
    <cellStyle name="Normal 5 3 2 2 4 2 4 3 2 2" xfId="44709"/>
    <cellStyle name="Normal 5 3 2 2 4 2 4 3 3" xfId="44710"/>
    <cellStyle name="Normal 5 3 2 2 4 2 4 4" xfId="44711"/>
    <cellStyle name="Normal 5 3 2 2 4 2 5" xfId="44712"/>
    <cellStyle name="Normal 5 3 2 2 4 2 5 2" xfId="44713"/>
    <cellStyle name="Normal 5 3 2 2 4 2 5 2 2" xfId="44714"/>
    <cellStyle name="Normal 5 3 2 2 4 2 5 3" xfId="44715"/>
    <cellStyle name="Normal 5 3 2 2 4 2 5 3 2" xfId="44716"/>
    <cellStyle name="Normal 5 3 2 2 4 2 5 3 2 2" xfId="44717"/>
    <cellStyle name="Normal 5 3 2 2 4 2 5 3 3" xfId="44718"/>
    <cellStyle name="Normal 5 3 2 2 4 2 5 4" xfId="44719"/>
    <cellStyle name="Normal 5 3 2 2 4 2 6" xfId="44720"/>
    <cellStyle name="Normal 5 3 2 2 4 2 6 2" xfId="44721"/>
    <cellStyle name="Normal 5 3 2 2 4 2 7" xfId="44722"/>
    <cellStyle name="Normal 5 3 2 2 4 2 7 2" xfId="44723"/>
    <cellStyle name="Normal 5 3 2 2 4 2 7 2 2" xfId="44724"/>
    <cellStyle name="Normal 5 3 2 2 4 2 7 3" xfId="44725"/>
    <cellStyle name="Normal 5 3 2 2 4 2 8" xfId="44726"/>
    <cellStyle name="Normal 5 3 2 2 4 2 8 2" xfId="44727"/>
    <cellStyle name="Normal 5 3 2 2 4 2 9" xfId="44728"/>
    <cellStyle name="Normal 5 3 2 2 4 3" xfId="44729"/>
    <cellStyle name="Normal 5 3 2 2 4 3 2" xfId="44730"/>
    <cellStyle name="Normal 5 3 2 2 4 3 2 2" xfId="44731"/>
    <cellStyle name="Normal 5 3 2 2 4 3 2 2 2" xfId="44732"/>
    <cellStyle name="Normal 5 3 2 2 4 3 2 2 2 2" xfId="44733"/>
    <cellStyle name="Normal 5 3 2 2 4 3 2 2 3" xfId="44734"/>
    <cellStyle name="Normal 5 3 2 2 4 3 2 2 3 2" xfId="44735"/>
    <cellStyle name="Normal 5 3 2 2 4 3 2 2 3 2 2" xfId="44736"/>
    <cellStyle name="Normal 5 3 2 2 4 3 2 2 3 3" xfId="44737"/>
    <cellStyle name="Normal 5 3 2 2 4 3 2 2 4" xfId="44738"/>
    <cellStyle name="Normal 5 3 2 2 4 3 2 3" xfId="44739"/>
    <cellStyle name="Normal 5 3 2 2 4 3 2 3 2" xfId="44740"/>
    <cellStyle name="Normal 5 3 2 2 4 3 2 4" xfId="44741"/>
    <cellStyle name="Normal 5 3 2 2 4 3 2 4 2" xfId="44742"/>
    <cellStyle name="Normal 5 3 2 2 4 3 2 4 2 2" xfId="44743"/>
    <cellStyle name="Normal 5 3 2 2 4 3 2 4 3" xfId="44744"/>
    <cellStyle name="Normal 5 3 2 2 4 3 2 5" xfId="44745"/>
    <cellStyle name="Normal 5 3 2 2 4 3 3" xfId="44746"/>
    <cellStyle name="Normal 5 3 2 2 4 3 3 2" xfId="44747"/>
    <cellStyle name="Normal 5 3 2 2 4 3 3 2 2" xfId="44748"/>
    <cellStyle name="Normal 5 3 2 2 4 3 3 3" xfId="44749"/>
    <cellStyle name="Normal 5 3 2 2 4 3 3 3 2" xfId="44750"/>
    <cellStyle name="Normal 5 3 2 2 4 3 3 3 2 2" xfId="44751"/>
    <cellStyle name="Normal 5 3 2 2 4 3 3 3 3" xfId="44752"/>
    <cellStyle name="Normal 5 3 2 2 4 3 3 4" xfId="44753"/>
    <cellStyle name="Normal 5 3 2 2 4 3 4" xfId="44754"/>
    <cellStyle name="Normal 5 3 2 2 4 3 4 2" xfId="44755"/>
    <cellStyle name="Normal 5 3 2 2 4 3 4 2 2" xfId="44756"/>
    <cellStyle name="Normal 5 3 2 2 4 3 4 3" xfId="44757"/>
    <cellStyle name="Normal 5 3 2 2 4 3 4 3 2" xfId="44758"/>
    <cellStyle name="Normal 5 3 2 2 4 3 4 3 2 2" xfId="44759"/>
    <cellStyle name="Normal 5 3 2 2 4 3 4 3 3" xfId="44760"/>
    <cellStyle name="Normal 5 3 2 2 4 3 4 4" xfId="44761"/>
    <cellStyle name="Normal 5 3 2 2 4 3 5" xfId="44762"/>
    <cellStyle name="Normal 5 3 2 2 4 3 5 2" xfId="44763"/>
    <cellStyle name="Normal 5 3 2 2 4 3 6" xfId="44764"/>
    <cellStyle name="Normal 5 3 2 2 4 3 6 2" xfId="44765"/>
    <cellStyle name="Normal 5 3 2 2 4 3 6 2 2" xfId="44766"/>
    <cellStyle name="Normal 5 3 2 2 4 3 6 3" xfId="44767"/>
    <cellStyle name="Normal 5 3 2 2 4 3 7" xfId="44768"/>
    <cellStyle name="Normal 5 3 2 2 4 3 7 2" xfId="44769"/>
    <cellStyle name="Normal 5 3 2 2 4 3 8" xfId="44770"/>
    <cellStyle name="Normal 5 3 2 2 4 4" xfId="44771"/>
    <cellStyle name="Normal 5 3 2 2 4 4 2" xfId="44772"/>
    <cellStyle name="Normal 5 3 2 2 4 4 2 2" xfId="44773"/>
    <cellStyle name="Normal 5 3 2 2 4 4 2 2 2" xfId="44774"/>
    <cellStyle name="Normal 5 3 2 2 4 4 2 3" xfId="44775"/>
    <cellStyle name="Normal 5 3 2 2 4 4 2 3 2" xfId="44776"/>
    <cellStyle name="Normal 5 3 2 2 4 4 2 3 2 2" xfId="44777"/>
    <cellStyle name="Normal 5 3 2 2 4 4 2 3 3" xfId="44778"/>
    <cellStyle name="Normal 5 3 2 2 4 4 2 4" xfId="44779"/>
    <cellStyle name="Normal 5 3 2 2 4 4 3" xfId="44780"/>
    <cellStyle name="Normal 5 3 2 2 4 4 3 2" xfId="44781"/>
    <cellStyle name="Normal 5 3 2 2 4 4 4" xfId="44782"/>
    <cellStyle name="Normal 5 3 2 2 4 4 4 2" xfId="44783"/>
    <cellStyle name="Normal 5 3 2 2 4 4 4 2 2" xfId="44784"/>
    <cellStyle name="Normal 5 3 2 2 4 4 4 3" xfId="44785"/>
    <cellStyle name="Normal 5 3 2 2 4 4 5" xfId="44786"/>
    <cellStyle name="Normal 5 3 2 2 4 5" xfId="44787"/>
    <cellStyle name="Normal 5 3 2 2 4 5 2" xfId="44788"/>
    <cellStyle name="Normal 5 3 2 2 4 5 2 2" xfId="44789"/>
    <cellStyle name="Normal 5 3 2 2 4 5 3" xfId="44790"/>
    <cellStyle name="Normal 5 3 2 2 4 5 3 2" xfId="44791"/>
    <cellStyle name="Normal 5 3 2 2 4 5 3 2 2" xfId="44792"/>
    <cellStyle name="Normal 5 3 2 2 4 5 3 3" xfId="44793"/>
    <cellStyle name="Normal 5 3 2 2 4 5 4" xfId="44794"/>
    <cellStyle name="Normal 5 3 2 2 4 6" xfId="44795"/>
    <cellStyle name="Normal 5 3 2 2 4 6 2" xfId="44796"/>
    <cellStyle name="Normal 5 3 2 2 4 6 2 2" xfId="44797"/>
    <cellStyle name="Normal 5 3 2 2 4 6 3" xfId="44798"/>
    <cellStyle name="Normal 5 3 2 2 4 6 3 2" xfId="44799"/>
    <cellStyle name="Normal 5 3 2 2 4 6 3 2 2" xfId="44800"/>
    <cellStyle name="Normal 5 3 2 2 4 6 3 3" xfId="44801"/>
    <cellStyle name="Normal 5 3 2 2 4 6 4" xfId="44802"/>
    <cellStyle name="Normal 5 3 2 2 4 7" xfId="44803"/>
    <cellStyle name="Normal 5 3 2 2 4 7 2" xfId="44804"/>
    <cellStyle name="Normal 5 3 2 2 4 8" xfId="44805"/>
    <cellStyle name="Normal 5 3 2 2 4 8 2" xfId="44806"/>
    <cellStyle name="Normal 5 3 2 2 4 8 2 2" xfId="44807"/>
    <cellStyle name="Normal 5 3 2 2 4 8 3" xfId="44808"/>
    <cellStyle name="Normal 5 3 2 2 4 9" xfId="44809"/>
    <cellStyle name="Normal 5 3 2 2 4 9 2" xfId="44810"/>
    <cellStyle name="Normal 5 3 2 2 5" xfId="44811"/>
    <cellStyle name="Normal 5 3 2 2 5 2" xfId="44812"/>
    <cellStyle name="Normal 5 3 2 2 5 2 2" xfId="44813"/>
    <cellStyle name="Normal 5 3 2 2 5 2 2 2" xfId="44814"/>
    <cellStyle name="Normal 5 3 2 2 5 2 2 2 2" xfId="44815"/>
    <cellStyle name="Normal 5 3 2 2 5 2 2 2 2 2" xfId="44816"/>
    <cellStyle name="Normal 5 3 2 2 5 2 2 2 3" xfId="44817"/>
    <cellStyle name="Normal 5 3 2 2 5 2 2 2 3 2" xfId="44818"/>
    <cellStyle name="Normal 5 3 2 2 5 2 2 2 3 2 2" xfId="44819"/>
    <cellStyle name="Normal 5 3 2 2 5 2 2 2 3 3" xfId="44820"/>
    <cellStyle name="Normal 5 3 2 2 5 2 2 2 4" xfId="44821"/>
    <cellStyle name="Normal 5 3 2 2 5 2 2 3" xfId="44822"/>
    <cellStyle name="Normal 5 3 2 2 5 2 2 3 2" xfId="44823"/>
    <cellStyle name="Normal 5 3 2 2 5 2 2 4" xfId="44824"/>
    <cellStyle name="Normal 5 3 2 2 5 2 2 4 2" xfId="44825"/>
    <cellStyle name="Normal 5 3 2 2 5 2 2 4 2 2" xfId="44826"/>
    <cellStyle name="Normal 5 3 2 2 5 2 2 4 3" xfId="44827"/>
    <cellStyle name="Normal 5 3 2 2 5 2 2 5" xfId="44828"/>
    <cellStyle name="Normal 5 3 2 2 5 2 3" xfId="44829"/>
    <cellStyle name="Normal 5 3 2 2 5 2 3 2" xfId="44830"/>
    <cellStyle name="Normal 5 3 2 2 5 2 3 2 2" xfId="44831"/>
    <cellStyle name="Normal 5 3 2 2 5 2 3 3" xfId="44832"/>
    <cellStyle name="Normal 5 3 2 2 5 2 3 3 2" xfId="44833"/>
    <cellStyle name="Normal 5 3 2 2 5 2 3 3 2 2" xfId="44834"/>
    <cellStyle name="Normal 5 3 2 2 5 2 3 3 3" xfId="44835"/>
    <cellStyle name="Normal 5 3 2 2 5 2 3 4" xfId="44836"/>
    <cellStyle name="Normal 5 3 2 2 5 2 4" xfId="44837"/>
    <cellStyle name="Normal 5 3 2 2 5 2 4 2" xfId="44838"/>
    <cellStyle name="Normal 5 3 2 2 5 2 4 2 2" xfId="44839"/>
    <cellStyle name="Normal 5 3 2 2 5 2 4 3" xfId="44840"/>
    <cellStyle name="Normal 5 3 2 2 5 2 4 3 2" xfId="44841"/>
    <cellStyle name="Normal 5 3 2 2 5 2 4 3 2 2" xfId="44842"/>
    <cellStyle name="Normal 5 3 2 2 5 2 4 3 3" xfId="44843"/>
    <cellStyle name="Normal 5 3 2 2 5 2 4 4" xfId="44844"/>
    <cellStyle name="Normal 5 3 2 2 5 2 5" xfId="44845"/>
    <cellStyle name="Normal 5 3 2 2 5 2 5 2" xfId="44846"/>
    <cellStyle name="Normal 5 3 2 2 5 2 6" xfId="44847"/>
    <cellStyle name="Normal 5 3 2 2 5 2 6 2" xfId="44848"/>
    <cellStyle name="Normal 5 3 2 2 5 2 6 2 2" xfId="44849"/>
    <cellStyle name="Normal 5 3 2 2 5 2 6 3" xfId="44850"/>
    <cellStyle name="Normal 5 3 2 2 5 2 7" xfId="44851"/>
    <cellStyle name="Normal 5 3 2 2 5 2 7 2" xfId="44852"/>
    <cellStyle name="Normal 5 3 2 2 5 2 8" xfId="44853"/>
    <cellStyle name="Normal 5 3 2 2 5 3" xfId="44854"/>
    <cellStyle name="Normal 5 3 2 2 5 3 2" xfId="44855"/>
    <cellStyle name="Normal 5 3 2 2 5 3 2 2" xfId="44856"/>
    <cellStyle name="Normal 5 3 2 2 5 3 2 2 2" xfId="44857"/>
    <cellStyle name="Normal 5 3 2 2 5 3 2 3" xfId="44858"/>
    <cellStyle name="Normal 5 3 2 2 5 3 2 3 2" xfId="44859"/>
    <cellStyle name="Normal 5 3 2 2 5 3 2 3 2 2" xfId="44860"/>
    <cellStyle name="Normal 5 3 2 2 5 3 2 3 3" xfId="44861"/>
    <cellStyle name="Normal 5 3 2 2 5 3 2 4" xfId="44862"/>
    <cellStyle name="Normal 5 3 2 2 5 3 3" xfId="44863"/>
    <cellStyle name="Normal 5 3 2 2 5 3 3 2" xfId="44864"/>
    <cellStyle name="Normal 5 3 2 2 5 3 4" xfId="44865"/>
    <cellStyle name="Normal 5 3 2 2 5 3 4 2" xfId="44866"/>
    <cellStyle name="Normal 5 3 2 2 5 3 4 2 2" xfId="44867"/>
    <cellStyle name="Normal 5 3 2 2 5 3 4 3" xfId="44868"/>
    <cellStyle name="Normal 5 3 2 2 5 3 5" xfId="44869"/>
    <cellStyle name="Normal 5 3 2 2 5 4" xfId="44870"/>
    <cellStyle name="Normal 5 3 2 2 5 4 2" xfId="44871"/>
    <cellStyle name="Normal 5 3 2 2 5 4 2 2" xfId="44872"/>
    <cellStyle name="Normal 5 3 2 2 5 4 3" xfId="44873"/>
    <cellStyle name="Normal 5 3 2 2 5 4 3 2" xfId="44874"/>
    <cellStyle name="Normal 5 3 2 2 5 4 3 2 2" xfId="44875"/>
    <cellStyle name="Normal 5 3 2 2 5 4 3 3" xfId="44876"/>
    <cellStyle name="Normal 5 3 2 2 5 4 4" xfId="44877"/>
    <cellStyle name="Normal 5 3 2 2 5 5" xfId="44878"/>
    <cellStyle name="Normal 5 3 2 2 5 5 2" xfId="44879"/>
    <cellStyle name="Normal 5 3 2 2 5 5 2 2" xfId="44880"/>
    <cellStyle name="Normal 5 3 2 2 5 5 3" xfId="44881"/>
    <cellStyle name="Normal 5 3 2 2 5 5 3 2" xfId="44882"/>
    <cellStyle name="Normal 5 3 2 2 5 5 3 2 2" xfId="44883"/>
    <cellStyle name="Normal 5 3 2 2 5 5 3 3" xfId="44884"/>
    <cellStyle name="Normal 5 3 2 2 5 5 4" xfId="44885"/>
    <cellStyle name="Normal 5 3 2 2 5 6" xfId="44886"/>
    <cellStyle name="Normal 5 3 2 2 5 6 2" xfId="44887"/>
    <cellStyle name="Normal 5 3 2 2 5 7" xfId="44888"/>
    <cellStyle name="Normal 5 3 2 2 5 7 2" xfId="44889"/>
    <cellStyle name="Normal 5 3 2 2 5 7 2 2" xfId="44890"/>
    <cellStyle name="Normal 5 3 2 2 5 7 3" xfId="44891"/>
    <cellStyle name="Normal 5 3 2 2 5 8" xfId="44892"/>
    <cellStyle name="Normal 5 3 2 2 5 8 2" xfId="44893"/>
    <cellStyle name="Normal 5 3 2 2 5 9" xfId="44894"/>
    <cellStyle name="Normal 5 3 2 2 6" xfId="44895"/>
    <cellStyle name="Normal 5 3 2 2 6 2" xfId="44896"/>
    <cellStyle name="Normal 5 3 2 2 6 2 2" xfId="44897"/>
    <cellStyle name="Normal 5 3 2 2 6 2 2 2" xfId="44898"/>
    <cellStyle name="Normal 5 3 2 2 6 2 2 2 2" xfId="44899"/>
    <cellStyle name="Normal 5 3 2 2 6 2 2 3" xfId="44900"/>
    <cellStyle name="Normal 5 3 2 2 6 2 2 3 2" xfId="44901"/>
    <cellStyle name="Normal 5 3 2 2 6 2 2 3 2 2" xfId="44902"/>
    <cellStyle name="Normal 5 3 2 2 6 2 2 3 3" xfId="44903"/>
    <cellStyle name="Normal 5 3 2 2 6 2 2 4" xfId="44904"/>
    <cellStyle name="Normal 5 3 2 2 6 2 3" xfId="44905"/>
    <cellStyle name="Normal 5 3 2 2 6 2 3 2" xfId="44906"/>
    <cellStyle name="Normal 5 3 2 2 6 2 4" xfId="44907"/>
    <cellStyle name="Normal 5 3 2 2 6 2 4 2" xfId="44908"/>
    <cellStyle name="Normal 5 3 2 2 6 2 4 2 2" xfId="44909"/>
    <cellStyle name="Normal 5 3 2 2 6 2 4 3" xfId="44910"/>
    <cellStyle name="Normal 5 3 2 2 6 2 5" xfId="44911"/>
    <cellStyle name="Normal 5 3 2 2 6 3" xfId="44912"/>
    <cellStyle name="Normal 5 3 2 2 6 3 2" xfId="44913"/>
    <cellStyle name="Normal 5 3 2 2 6 3 2 2" xfId="44914"/>
    <cellStyle name="Normal 5 3 2 2 6 3 3" xfId="44915"/>
    <cellStyle name="Normal 5 3 2 2 6 3 3 2" xfId="44916"/>
    <cellStyle name="Normal 5 3 2 2 6 3 3 2 2" xfId="44917"/>
    <cellStyle name="Normal 5 3 2 2 6 3 3 3" xfId="44918"/>
    <cellStyle name="Normal 5 3 2 2 6 3 4" xfId="44919"/>
    <cellStyle name="Normal 5 3 2 2 6 4" xfId="44920"/>
    <cellStyle name="Normal 5 3 2 2 6 4 2" xfId="44921"/>
    <cellStyle name="Normal 5 3 2 2 6 4 2 2" xfId="44922"/>
    <cellStyle name="Normal 5 3 2 2 6 4 3" xfId="44923"/>
    <cellStyle name="Normal 5 3 2 2 6 4 3 2" xfId="44924"/>
    <cellStyle name="Normal 5 3 2 2 6 4 3 2 2" xfId="44925"/>
    <cellStyle name="Normal 5 3 2 2 6 4 3 3" xfId="44926"/>
    <cellStyle name="Normal 5 3 2 2 6 4 4" xfId="44927"/>
    <cellStyle name="Normal 5 3 2 2 6 5" xfId="44928"/>
    <cellStyle name="Normal 5 3 2 2 6 5 2" xfId="44929"/>
    <cellStyle name="Normal 5 3 2 2 6 6" xfId="44930"/>
    <cellStyle name="Normal 5 3 2 2 6 6 2" xfId="44931"/>
    <cellStyle name="Normal 5 3 2 2 6 6 2 2" xfId="44932"/>
    <cellStyle name="Normal 5 3 2 2 6 6 3" xfId="44933"/>
    <cellStyle name="Normal 5 3 2 2 6 7" xfId="44934"/>
    <cellStyle name="Normal 5 3 2 2 6 7 2" xfId="44935"/>
    <cellStyle name="Normal 5 3 2 2 6 8" xfId="44936"/>
    <cellStyle name="Normal 5 3 2 2 7" xfId="44937"/>
    <cellStyle name="Normal 5 3 2 2 7 2" xfId="44938"/>
    <cellStyle name="Normal 5 3 2 2 7 2 2" xfId="44939"/>
    <cellStyle name="Normal 5 3 2 2 7 2 2 2" xfId="44940"/>
    <cellStyle name="Normal 5 3 2 2 7 2 2 2 2" xfId="44941"/>
    <cellStyle name="Normal 5 3 2 2 7 2 2 3" xfId="44942"/>
    <cellStyle name="Normal 5 3 2 2 7 2 2 3 2" xfId="44943"/>
    <cellStyle name="Normal 5 3 2 2 7 2 2 3 2 2" xfId="44944"/>
    <cellStyle name="Normal 5 3 2 2 7 2 2 3 3" xfId="44945"/>
    <cellStyle name="Normal 5 3 2 2 7 2 2 4" xfId="44946"/>
    <cellStyle name="Normal 5 3 2 2 7 2 3" xfId="44947"/>
    <cellStyle name="Normal 5 3 2 2 7 2 3 2" xfId="44948"/>
    <cellStyle name="Normal 5 3 2 2 7 2 4" xfId="44949"/>
    <cellStyle name="Normal 5 3 2 2 7 2 4 2" xfId="44950"/>
    <cellStyle name="Normal 5 3 2 2 7 2 4 2 2" xfId="44951"/>
    <cellStyle name="Normal 5 3 2 2 7 2 4 3" xfId="44952"/>
    <cellStyle name="Normal 5 3 2 2 7 2 5" xfId="44953"/>
    <cellStyle name="Normal 5 3 2 2 7 3" xfId="44954"/>
    <cellStyle name="Normal 5 3 2 2 7 3 2" xfId="44955"/>
    <cellStyle name="Normal 5 3 2 2 7 3 2 2" xfId="44956"/>
    <cellStyle name="Normal 5 3 2 2 7 3 3" xfId="44957"/>
    <cellStyle name="Normal 5 3 2 2 7 3 3 2" xfId="44958"/>
    <cellStyle name="Normal 5 3 2 2 7 3 3 2 2" xfId="44959"/>
    <cellStyle name="Normal 5 3 2 2 7 3 3 3" xfId="44960"/>
    <cellStyle name="Normal 5 3 2 2 7 3 4" xfId="44961"/>
    <cellStyle name="Normal 5 3 2 2 7 4" xfId="44962"/>
    <cellStyle name="Normal 5 3 2 2 7 4 2" xfId="44963"/>
    <cellStyle name="Normal 5 3 2 2 7 5" xfId="44964"/>
    <cellStyle name="Normal 5 3 2 2 7 5 2" xfId="44965"/>
    <cellStyle name="Normal 5 3 2 2 7 5 2 2" xfId="44966"/>
    <cellStyle name="Normal 5 3 2 2 7 5 3" xfId="44967"/>
    <cellStyle name="Normal 5 3 2 2 7 6" xfId="44968"/>
    <cellStyle name="Normal 5 3 2 2 8" xfId="44969"/>
    <cellStyle name="Normal 5 3 2 2 8 2" xfId="44970"/>
    <cellStyle name="Normal 5 3 2 2 8 2 2" xfId="44971"/>
    <cellStyle name="Normal 5 3 2 2 8 2 2 2" xfId="44972"/>
    <cellStyle name="Normal 5 3 2 2 8 2 2 2 2" xfId="44973"/>
    <cellStyle name="Normal 5 3 2 2 8 2 2 3" xfId="44974"/>
    <cellStyle name="Normal 5 3 2 2 8 2 2 3 2" xfId="44975"/>
    <cellStyle name="Normal 5 3 2 2 8 2 2 3 2 2" xfId="44976"/>
    <cellStyle name="Normal 5 3 2 2 8 2 2 3 3" xfId="44977"/>
    <cellStyle name="Normal 5 3 2 2 8 2 2 4" xfId="44978"/>
    <cellStyle name="Normal 5 3 2 2 8 2 3" xfId="44979"/>
    <cellStyle name="Normal 5 3 2 2 8 2 3 2" xfId="44980"/>
    <cellStyle name="Normal 5 3 2 2 8 2 4" xfId="44981"/>
    <cellStyle name="Normal 5 3 2 2 8 2 4 2" xfId="44982"/>
    <cellStyle name="Normal 5 3 2 2 8 2 4 2 2" xfId="44983"/>
    <cellStyle name="Normal 5 3 2 2 8 2 4 3" xfId="44984"/>
    <cellStyle name="Normal 5 3 2 2 8 2 5" xfId="44985"/>
    <cellStyle name="Normal 5 3 2 2 8 3" xfId="44986"/>
    <cellStyle name="Normal 5 3 2 2 8 3 2" xfId="44987"/>
    <cellStyle name="Normal 5 3 2 2 8 3 2 2" xfId="44988"/>
    <cellStyle name="Normal 5 3 2 2 8 3 3" xfId="44989"/>
    <cellStyle name="Normal 5 3 2 2 8 3 3 2" xfId="44990"/>
    <cellStyle name="Normal 5 3 2 2 8 3 3 2 2" xfId="44991"/>
    <cellStyle name="Normal 5 3 2 2 8 3 3 3" xfId="44992"/>
    <cellStyle name="Normal 5 3 2 2 8 3 4" xfId="44993"/>
    <cellStyle name="Normal 5 3 2 2 8 4" xfId="44994"/>
    <cellStyle name="Normal 5 3 2 2 8 4 2" xfId="44995"/>
    <cellStyle name="Normal 5 3 2 2 8 5" xfId="44996"/>
    <cellStyle name="Normal 5 3 2 2 8 5 2" xfId="44997"/>
    <cellStyle name="Normal 5 3 2 2 8 5 2 2" xfId="44998"/>
    <cellStyle name="Normal 5 3 2 2 8 5 3" xfId="44999"/>
    <cellStyle name="Normal 5 3 2 2 8 6" xfId="45000"/>
    <cellStyle name="Normal 5 3 2 2 9" xfId="45001"/>
    <cellStyle name="Normal 5 3 2 2 9 2" xfId="45002"/>
    <cellStyle name="Normal 5 3 2 2 9 2 2" xfId="45003"/>
    <cellStyle name="Normal 5 3 2 2 9 2 2 2" xfId="45004"/>
    <cellStyle name="Normal 5 3 2 2 9 2 3" xfId="45005"/>
    <cellStyle name="Normal 5 3 2 2 9 2 3 2" xfId="45006"/>
    <cellStyle name="Normal 5 3 2 2 9 2 3 2 2" xfId="45007"/>
    <cellStyle name="Normal 5 3 2 2 9 2 3 3" xfId="45008"/>
    <cellStyle name="Normal 5 3 2 2 9 2 4" xfId="45009"/>
    <cellStyle name="Normal 5 3 2 2 9 3" xfId="45010"/>
    <cellStyle name="Normal 5 3 2 2 9 3 2" xfId="45011"/>
    <cellStyle name="Normal 5 3 2 2 9 4" xfId="45012"/>
    <cellStyle name="Normal 5 3 2 2 9 4 2" xfId="45013"/>
    <cellStyle name="Normal 5 3 2 2 9 4 2 2" xfId="45014"/>
    <cellStyle name="Normal 5 3 2 2 9 4 3" xfId="45015"/>
    <cellStyle name="Normal 5 3 2 2 9 5" xfId="45016"/>
    <cellStyle name="Normal 5 3 2 2_T-straight with PEDs adjustor" xfId="45017"/>
    <cellStyle name="Normal 5 3 2 3" xfId="1366"/>
    <cellStyle name="Normal 5 3 2 3 10" xfId="45018"/>
    <cellStyle name="Normal 5 3 2 3 11" xfId="45019"/>
    <cellStyle name="Normal 5 3 2 3 2" xfId="45020"/>
    <cellStyle name="Normal 5 3 2 3 2 10" xfId="45021"/>
    <cellStyle name="Normal 5 3 2 3 2 2" xfId="45022"/>
    <cellStyle name="Normal 5 3 2 3 2 2 2" xfId="45023"/>
    <cellStyle name="Normal 5 3 2 3 2 2 2 2" xfId="45024"/>
    <cellStyle name="Normal 5 3 2 3 2 2 2 2 2" xfId="45025"/>
    <cellStyle name="Normal 5 3 2 3 2 2 2 2 2 2" xfId="45026"/>
    <cellStyle name="Normal 5 3 2 3 2 2 2 2 3" xfId="45027"/>
    <cellStyle name="Normal 5 3 2 3 2 2 2 2 3 2" xfId="45028"/>
    <cellStyle name="Normal 5 3 2 3 2 2 2 2 3 2 2" xfId="45029"/>
    <cellStyle name="Normal 5 3 2 3 2 2 2 2 3 3" xfId="45030"/>
    <cellStyle name="Normal 5 3 2 3 2 2 2 2 4" xfId="45031"/>
    <cellStyle name="Normal 5 3 2 3 2 2 2 3" xfId="45032"/>
    <cellStyle name="Normal 5 3 2 3 2 2 2 3 2" xfId="45033"/>
    <cellStyle name="Normal 5 3 2 3 2 2 2 4" xfId="45034"/>
    <cellStyle name="Normal 5 3 2 3 2 2 2 4 2" xfId="45035"/>
    <cellStyle name="Normal 5 3 2 3 2 2 2 4 2 2" xfId="45036"/>
    <cellStyle name="Normal 5 3 2 3 2 2 2 4 3" xfId="45037"/>
    <cellStyle name="Normal 5 3 2 3 2 2 2 5" xfId="45038"/>
    <cellStyle name="Normal 5 3 2 3 2 2 3" xfId="45039"/>
    <cellStyle name="Normal 5 3 2 3 2 2 3 2" xfId="45040"/>
    <cellStyle name="Normal 5 3 2 3 2 2 3 2 2" xfId="45041"/>
    <cellStyle name="Normal 5 3 2 3 2 2 3 3" xfId="45042"/>
    <cellStyle name="Normal 5 3 2 3 2 2 3 3 2" xfId="45043"/>
    <cellStyle name="Normal 5 3 2 3 2 2 3 3 2 2" xfId="45044"/>
    <cellStyle name="Normal 5 3 2 3 2 2 3 3 3" xfId="45045"/>
    <cellStyle name="Normal 5 3 2 3 2 2 3 4" xfId="45046"/>
    <cellStyle name="Normal 5 3 2 3 2 2 4" xfId="45047"/>
    <cellStyle name="Normal 5 3 2 3 2 2 4 2" xfId="45048"/>
    <cellStyle name="Normal 5 3 2 3 2 2 4 2 2" xfId="45049"/>
    <cellStyle name="Normal 5 3 2 3 2 2 4 3" xfId="45050"/>
    <cellStyle name="Normal 5 3 2 3 2 2 4 3 2" xfId="45051"/>
    <cellStyle name="Normal 5 3 2 3 2 2 4 3 2 2" xfId="45052"/>
    <cellStyle name="Normal 5 3 2 3 2 2 4 3 3" xfId="45053"/>
    <cellStyle name="Normal 5 3 2 3 2 2 4 4" xfId="45054"/>
    <cellStyle name="Normal 5 3 2 3 2 2 5" xfId="45055"/>
    <cellStyle name="Normal 5 3 2 3 2 2 5 2" xfId="45056"/>
    <cellStyle name="Normal 5 3 2 3 2 2 6" xfId="45057"/>
    <cellStyle name="Normal 5 3 2 3 2 2 6 2" xfId="45058"/>
    <cellStyle name="Normal 5 3 2 3 2 2 6 2 2" xfId="45059"/>
    <cellStyle name="Normal 5 3 2 3 2 2 6 3" xfId="45060"/>
    <cellStyle name="Normal 5 3 2 3 2 2 7" xfId="45061"/>
    <cellStyle name="Normal 5 3 2 3 2 2 7 2" xfId="45062"/>
    <cellStyle name="Normal 5 3 2 3 2 2 8" xfId="45063"/>
    <cellStyle name="Normal 5 3 2 3 2 3" xfId="45064"/>
    <cellStyle name="Normal 5 3 2 3 2 3 2" xfId="45065"/>
    <cellStyle name="Normal 5 3 2 3 2 3 2 2" xfId="45066"/>
    <cellStyle name="Normal 5 3 2 3 2 3 2 2 2" xfId="45067"/>
    <cellStyle name="Normal 5 3 2 3 2 3 2 3" xfId="45068"/>
    <cellStyle name="Normal 5 3 2 3 2 3 2 3 2" xfId="45069"/>
    <cellStyle name="Normal 5 3 2 3 2 3 2 3 2 2" xfId="45070"/>
    <cellStyle name="Normal 5 3 2 3 2 3 2 3 3" xfId="45071"/>
    <cellStyle name="Normal 5 3 2 3 2 3 2 4" xfId="45072"/>
    <cellStyle name="Normal 5 3 2 3 2 3 3" xfId="45073"/>
    <cellStyle name="Normal 5 3 2 3 2 3 3 2" xfId="45074"/>
    <cellStyle name="Normal 5 3 2 3 2 3 4" xfId="45075"/>
    <cellStyle name="Normal 5 3 2 3 2 3 4 2" xfId="45076"/>
    <cellStyle name="Normal 5 3 2 3 2 3 4 2 2" xfId="45077"/>
    <cellStyle name="Normal 5 3 2 3 2 3 4 3" xfId="45078"/>
    <cellStyle name="Normal 5 3 2 3 2 3 5" xfId="45079"/>
    <cellStyle name="Normal 5 3 2 3 2 4" xfId="45080"/>
    <cellStyle name="Normal 5 3 2 3 2 4 2" xfId="45081"/>
    <cellStyle name="Normal 5 3 2 3 2 4 2 2" xfId="45082"/>
    <cellStyle name="Normal 5 3 2 3 2 4 3" xfId="45083"/>
    <cellStyle name="Normal 5 3 2 3 2 4 3 2" xfId="45084"/>
    <cellStyle name="Normal 5 3 2 3 2 4 3 2 2" xfId="45085"/>
    <cellStyle name="Normal 5 3 2 3 2 4 3 3" xfId="45086"/>
    <cellStyle name="Normal 5 3 2 3 2 4 4" xfId="45087"/>
    <cellStyle name="Normal 5 3 2 3 2 5" xfId="45088"/>
    <cellStyle name="Normal 5 3 2 3 2 5 2" xfId="45089"/>
    <cellStyle name="Normal 5 3 2 3 2 5 2 2" xfId="45090"/>
    <cellStyle name="Normal 5 3 2 3 2 5 3" xfId="45091"/>
    <cellStyle name="Normal 5 3 2 3 2 5 3 2" xfId="45092"/>
    <cellStyle name="Normal 5 3 2 3 2 5 3 2 2" xfId="45093"/>
    <cellStyle name="Normal 5 3 2 3 2 5 3 3" xfId="45094"/>
    <cellStyle name="Normal 5 3 2 3 2 5 4" xfId="45095"/>
    <cellStyle name="Normal 5 3 2 3 2 6" xfId="45096"/>
    <cellStyle name="Normal 5 3 2 3 2 6 2" xfId="45097"/>
    <cellStyle name="Normal 5 3 2 3 2 7" xfId="45098"/>
    <cellStyle name="Normal 5 3 2 3 2 7 2" xfId="45099"/>
    <cellStyle name="Normal 5 3 2 3 2 7 2 2" xfId="45100"/>
    <cellStyle name="Normal 5 3 2 3 2 7 3" xfId="45101"/>
    <cellStyle name="Normal 5 3 2 3 2 8" xfId="45102"/>
    <cellStyle name="Normal 5 3 2 3 2 8 2" xfId="45103"/>
    <cellStyle name="Normal 5 3 2 3 2 9" xfId="45104"/>
    <cellStyle name="Normal 5 3 2 3 3" xfId="45105"/>
    <cellStyle name="Normal 5 3 2 3 3 2" xfId="45106"/>
    <cellStyle name="Normal 5 3 2 3 3 2 2" xfId="45107"/>
    <cellStyle name="Normal 5 3 2 3 3 2 2 2" xfId="45108"/>
    <cellStyle name="Normal 5 3 2 3 3 2 2 2 2" xfId="45109"/>
    <cellStyle name="Normal 5 3 2 3 3 2 2 3" xfId="45110"/>
    <cellStyle name="Normal 5 3 2 3 3 2 2 3 2" xfId="45111"/>
    <cellStyle name="Normal 5 3 2 3 3 2 2 3 2 2" xfId="45112"/>
    <cellStyle name="Normal 5 3 2 3 3 2 2 3 3" xfId="45113"/>
    <cellStyle name="Normal 5 3 2 3 3 2 2 4" xfId="45114"/>
    <cellStyle name="Normal 5 3 2 3 3 2 3" xfId="45115"/>
    <cellStyle name="Normal 5 3 2 3 3 2 3 2" xfId="45116"/>
    <cellStyle name="Normal 5 3 2 3 3 2 4" xfId="45117"/>
    <cellStyle name="Normal 5 3 2 3 3 2 4 2" xfId="45118"/>
    <cellStyle name="Normal 5 3 2 3 3 2 4 2 2" xfId="45119"/>
    <cellStyle name="Normal 5 3 2 3 3 2 4 3" xfId="45120"/>
    <cellStyle name="Normal 5 3 2 3 3 2 5" xfId="45121"/>
    <cellStyle name="Normal 5 3 2 3 3 3" xfId="45122"/>
    <cellStyle name="Normal 5 3 2 3 3 3 2" xfId="45123"/>
    <cellStyle name="Normal 5 3 2 3 3 3 2 2" xfId="45124"/>
    <cellStyle name="Normal 5 3 2 3 3 3 3" xfId="45125"/>
    <cellStyle name="Normal 5 3 2 3 3 3 3 2" xfId="45126"/>
    <cellStyle name="Normal 5 3 2 3 3 3 3 2 2" xfId="45127"/>
    <cellStyle name="Normal 5 3 2 3 3 3 3 3" xfId="45128"/>
    <cellStyle name="Normal 5 3 2 3 3 3 4" xfId="45129"/>
    <cellStyle name="Normal 5 3 2 3 3 4" xfId="45130"/>
    <cellStyle name="Normal 5 3 2 3 3 4 2" xfId="45131"/>
    <cellStyle name="Normal 5 3 2 3 3 4 2 2" xfId="45132"/>
    <cellStyle name="Normal 5 3 2 3 3 4 3" xfId="45133"/>
    <cellStyle name="Normal 5 3 2 3 3 4 3 2" xfId="45134"/>
    <cellStyle name="Normal 5 3 2 3 3 4 3 2 2" xfId="45135"/>
    <cellStyle name="Normal 5 3 2 3 3 4 3 3" xfId="45136"/>
    <cellStyle name="Normal 5 3 2 3 3 4 4" xfId="45137"/>
    <cellStyle name="Normal 5 3 2 3 3 5" xfId="45138"/>
    <cellStyle name="Normal 5 3 2 3 3 5 2" xfId="45139"/>
    <cellStyle name="Normal 5 3 2 3 3 6" xfId="45140"/>
    <cellStyle name="Normal 5 3 2 3 3 6 2" xfId="45141"/>
    <cellStyle name="Normal 5 3 2 3 3 6 2 2" xfId="45142"/>
    <cellStyle name="Normal 5 3 2 3 3 6 3" xfId="45143"/>
    <cellStyle name="Normal 5 3 2 3 3 7" xfId="45144"/>
    <cellStyle name="Normal 5 3 2 3 3 7 2" xfId="45145"/>
    <cellStyle name="Normal 5 3 2 3 3 8" xfId="45146"/>
    <cellStyle name="Normal 5 3 2 3 4" xfId="45147"/>
    <cellStyle name="Normal 5 3 2 3 4 2" xfId="45148"/>
    <cellStyle name="Normal 5 3 2 3 4 2 2" xfId="45149"/>
    <cellStyle name="Normal 5 3 2 3 4 2 2 2" xfId="45150"/>
    <cellStyle name="Normal 5 3 2 3 4 2 3" xfId="45151"/>
    <cellStyle name="Normal 5 3 2 3 4 2 3 2" xfId="45152"/>
    <cellStyle name="Normal 5 3 2 3 4 2 3 2 2" xfId="45153"/>
    <cellStyle name="Normal 5 3 2 3 4 2 3 3" xfId="45154"/>
    <cellStyle name="Normal 5 3 2 3 4 2 4" xfId="45155"/>
    <cellStyle name="Normal 5 3 2 3 4 3" xfId="45156"/>
    <cellStyle name="Normal 5 3 2 3 4 3 2" xfId="45157"/>
    <cellStyle name="Normal 5 3 2 3 4 4" xfId="45158"/>
    <cellStyle name="Normal 5 3 2 3 4 4 2" xfId="45159"/>
    <cellStyle name="Normal 5 3 2 3 4 4 2 2" xfId="45160"/>
    <cellStyle name="Normal 5 3 2 3 4 4 3" xfId="45161"/>
    <cellStyle name="Normal 5 3 2 3 4 5" xfId="45162"/>
    <cellStyle name="Normal 5 3 2 3 5" xfId="45163"/>
    <cellStyle name="Normal 5 3 2 3 5 2" xfId="45164"/>
    <cellStyle name="Normal 5 3 2 3 5 2 2" xfId="45165"/>
    <cellStyle name="Normal 5 3 2 3 5 3" xfId="45166"/>
    <cellStyle name="Normal 5 3 2 3 5 3 2" xfId="45167"/>
    <cellStyle name="Normal 5 3 2 3 5 3 2 2" xfId="45168"/>
    <cellStyle name="Normal 5 3 2 3 5 3 3" xfId="45169"/>
    <cellStyle name="Normal 5 3 2 3 5 4" xfId="45170"/>
    <cellStyle name="Normal 5 3 2 3 6" xfId="45171"/>
    <cellStyle name="Normal 5 3 2 3 6 2" xfId="45172"/>
    <cellStyle name="Normal 5 3 2 3 6 2 2" xfId="45173"/>
    <cellStyle name="Normal 5 3 2 3 6 3" xfId="45174"/>
    <cellStyle name="Normal 5 3 2 3 6 3 2" xfId="45175"/>
    <cellStyle name="Normal 5 3 2 3 6 3 2 2" xfId="45176"/>
    <cellStyle name="Normal 5 3 2 3 6 3 3" xfId="45177"/>
    <cellStyle name="Normal 5 3 2 3 6 4" xfId="45178"/>
    <cellStyle name="Normal 5 3 2 3 7" xfId="45179"/>
    <cellStyle name="Normal 5 3 2 3 7 2" xfId="45180"/>
    <cellStyle name="Normal 5 3 2 3 8" xfId="45181"/>
    <cellStyle name="Normal 5 3 2 3 8 2" xfId="45182"/>
    <cellStyle name="Normal 5 3 2 3 8 2 2" xfId="45183"/>
    <cellStyle name="Normal 5 3 2 3 8 3" xfId="45184"/>
    <cellStyle name="Normal 5 3 2 3 9" xfId="45185"/>
    <cellStyle name="Normal 5 3 2 3 9 2" xfId="45186"/>
    <cellStyle name="Normal 5 3 2 4" xfId="45187"/>
    <cellStyle name="Normal 5 3 2 4 10" xfId="45188"/>
    <cellStyle name="Normal 5 3 2 4 11" xfId="45189"/>
    <cellStyle name="Normal 5 3 2 4 2" xfId="45190"/>
    <cellStyle name="Normal 5 3 2 4 2 10" xfId="45191"/>
    <cellStyle name="Normal 5 3 2 4 2 2" xfId="45192"/>
    <cellStyle name="Normal 5 3 2 4 2 2 2" xfId="45193"/>
    <cellStyle name="Normal 5 3 2 4 2 2 2 2" xfId="45194"/>
    <cellStyle name="Normal 5 3 2 4 2 2 2 2 2" xfId="45195"/>
    <cellStyle name="Normal 5 3 2 4 2 2 2 2 2 2" xfId="45196"/>
    <cellStyle name="Normal 5 3 2 4 2 2 2 2 3" xfId="45197"/>
    <cellStyle name="Normal 5 3 2 4 2 2 2 2 3 2" xfId="45198"/>
    <cellStyle name="Normal 5 3 2 4 2 2 2 2 3 2 2" xfId="45199"/>
    <cellStyle name="Normal 5 3 2 4 2 2 2 2 3 3" xfId="45200"/>
    <cellStyle name="Normal 5 3 2 4 2 2 2 2 4" xfId="45201"/>
    <cellStyle name="Normal 5 3 2 4 2 2 2 3" xfId="45202"/>
    <cellStyle name="Normal 5 3 2 4 2 2 2 3 2" xfId="45203"/>
    <cellStyle name="Normal 5 3 2 4 2 2 2 4" xfId="45204"/>
    <cellStyle name="Normal 5 3 2 4 2 2 2 4 2" xfId="45205"/>
    <cellStyle name="Normal 5 3 2 4 2 2 2 4 2 2" xfId="45206"/>
    <cellStyle name="Normal 5 3 2 4 2 2 2 4 3" xfId="45207"/>
    <cellStyle name="Normal 5 3 2 4 2 2 2 5" xfId="45208"/>
    <cellStyle name="Normal 5 3 2 4 2 2 3" xfId="45209"/>
    <cellStyle name="Normal 5 3 2 4 2 2 3 2" xfId="45210"/>
    <cellStyle name="Normal 5 3 2 4 2 2 3 2 2" xfId="45211"/>
    <cellStyle name="Normal 5 3 2 4 2 2 3 3" xfId="45212"/>
    <cellStyle name="Normal 5 3 2 4 2 2 3 3 2" xfId="45213"/>
    <cellStyle name="Normal 5 3 2 4 2 2 3 3 2 2" xfId="45214"/>
    <cellStyle name="Normal 5 3 2 4 2 2 3 3 3" xfId="45215"/>
    <cellStyle name="Normal 5 3 2 4 2 2 3 4" xfId="45216"/>
    <cellStyle name="Normal 5 3 2 4 2 2 4" xfId="45217"/>
    <cellStyle name="Normal 5 3 2 4 2 2 4 2" xfId="45218"/>
    <cellStyle name="Normal 5 3 2 4 2 2 4 2 2" xfId="45219"/>
    <cellStyle name="Normal 5 3 2 4 2 2 4 3" xfId="45220"/>
    <cellStyle name="Normal 5 3 2 4 2 2 4 3 2" xfId="45221"/>
    <cellStyle name="Normal 5 3 2 4 2 2 4 3 2 2" xfId="45222"/>
    <cellStyle name="Normal 5 3 2 4 2 2 4 3 3" xfId="45223"/>
    <cellStyle name="Normal 5 3 2 4 2 2 4 4" xfId="45224"/>
    <cellStyle name="Normal 5 3 2 4 2 2 5" xfId="45225"/>
    <cellStyle name="Normal 5 3 2 4 2 2 5 2" xfId="45226"/>
    <cellStyle name="Normal 5 3 2 4 2 2 6" xfId="45227"/>
    <cellStyle name="Normal 5 3 2 4 2 2 6 2" xfId="45228"/>
    <cellStyle name="Normal 5 3 2 4 2 2 6 2 2" xfId="45229"/>
    <cellStyle name="Normal 5 3 2 4 2 2 6 3" xfId="45230"/>
    <cellStyle name="Normal 5 3 2 4 2 2 7" xfId="45231"/>
    <cellStyle name="Normal 5 3 2 4 2 2 7 2" xfId="45232"/>
    <cellStyle name="Normal 5 3 2 4 2 2 8" xfId="45233"/>
    <cellStyle name="Normal 5 3 2 4 2 3" xfId="45234"/>
    <cellStyle name="Normal 5 3 2 4 2 3 2" xfId="45235"/>
    <cellStyle name="Normal 5 3 2 4 2 3 2 2" xfId="45236"/>
    <cellStyle name="Normal 5 3 2 4 2 3 2 2 2" xfId="45237"/>
    <cellStyle name="Normal 5 3 2 4 2 3 2 3" xfId="45238"/>
    <cellStyle name="Normal 5 3 2 4 2 3 2 3 2" xfId="45239"/>
    <cellStyle name="Normal 5 3 2 4 2 3 2 3 2 2" xfId="45240"/>
    <cellStyle name="Normal 5 3 2 4 2 3 2 3 3" xfId="45241"/>
    <cellStyle name="Normal 5 3 2 4 2 3 2 4" xfId="45242"/>
    <cellStyle name="Normal 5 3 2 4 2 3 3" xfId="45243"/>
    <cellStyle name="Normal 5 3 2 4 2 3 3 2" xfId="45244"/>
    <cellStyle name="Normal 5 3 2 4 2 3 4" xfId="45245"/>
    <cellStyle name="Normal 5 3 2 4 2 3 4 2" xfId="45246"/>
    <cellStyle name="Normal 5 3 2 4 2 3 4 2 2" xfId="45247"/>
    <cellStyle name="Normal 5 3 2 4 2 3 4 3" xfId="45248"/>
    <cellStyle name="Normal 5 3 2 4 2 3 5" xfId="45249"/>
    <cellStyle name="Normal 5 3 2 4 2 4" xfId="45250"/>
    <cellStyle name="Normal 5 3 2 4 2 4 2" xfId="45251"/>
    <cellStyle name="Normal 5 3 2 4 2 4 2 2" xfId="45252"/>
    <cellStyle name="Normal 5 3 2 4 2 4 3" xfId="45253"/>
    <cellStyle name="Normal 5 3 2 4 2 4 3 2" xfId="45254"/>
    <cellStyle name="Normal 5 3 2 4 2 4 3 2 2" xfId="45255"/>
    <cellStyle name="Normal 5 3 2 4 2 4 3 3" xfId="45256"/>
    <cellStyle name="Normal 5 3 2 4 2 4 4" xfId="45257"/>
    <cellStyle name="Normal 5 3 2 4 2 5" xfId="45258"/>
    <cellStyle name="Normal 5 3 2 4 2 5 2" xfId="45259"/>
    <cellStyle name="Normal 5 3 2 4 2 5 2 2" xfId="45260"/>
    <cellStyle name="Normal 5 3 2 4 2 5 3" xfId="45261"/>
    <cellStyle name="Normal 5 3 2 4 2 5 3 2" xfId="45262"/>
    <cellStyle name="Normal 5 3 2 4 2 5 3 2 2" xfId="45263"/>
    <cellStyle name="Normal 5 3 2 4 2 5 3 3" xfId="45264"/>
    <cellStyle name="Normal 5 3 2 4 2 5 4" xfId="45265"/>
    <cellStyle name="Normal 5 3 2 4 2 6" xfId="45266"/>
    <cellStyle name="Normal 5 3 2 4 2 6 2" xfId="45267"/>
    <cellStyle name="Normal 5 3 2 4 2 7" xfId="45268"/>
    <cellStyle name="Normal 5 3 2 4 2 7 2" xfId="45269"/>
    <cellStyle name="Normal 5 3 2 4 2 7 2 2" xfId="45270"/>
    <cellStyle name="Normal 5 3 2 4 2 7 3" xfId="45271"/>
    <cellStyle name="Normal 5 3 2 4 2 8" xfId="45272"/>
    <cellStyle name="Normal 5 3 2 4 2 8 2" xfId="45273"/>
    <cellStyle name="Normal 5 3 2 4 2 9" xfId="45274"/>
    <cellStyle name="Normal 5 3 2 4 3" xfId="45275"/>
    <cellStyle name="Normal 5 3 2 4 3 2" xfId="45276"/>
    <cellStyle name="Normal 5 3 2 4 3 2 2" xfId="45277"/>
    <cellStyle name="Normal 5 3 2 4 3 2 2 2" xfId="45278"/>
    <cellStyle name="Normal 5 3 2 4 3 2 2 2 2" xfId="45279"/>
    <cellStyle name="Normal 5 3 2 4 3 2 2 3" xfId="45280"/>
    <cellStyle name="Normal 5 3 2 4 3 2 2 3 2" xfId="45281"/>
    <cellStyle name="Normal 5 3 2 4 3 2 2 3 2 2" xfId="45282"/>
    <cellStyle name="Normal 5 3 2 4 3 2 2 3 3" xfId="45283"/>
    <cellStyle name="Normal 5 3 2 4 3 2 2 4" xfId="45284"/>
    <cellStyle name="Normal 5 3 2 4 3 2 3" xfId="45285"/>
    <cellStyle name="Normal 5 3 2 4 3 2 3 2" xfId="45286"/>
    <cellStyle name="Normal 5 3 2 4 3 2 4" xfId="45287"/>
    <cellStyle name="Normal 5 3 2 4 3 2 4 2" xfId="45288"/>
    <cellStyle name="Normal 5 3 2 4 3 2 4 2 2" xfId="45289"/>
    <cellStyle name="Normal 5 3 2 4 3 2 4 3" xfId="45290"/>
    <cellStyle name="Normal 5 3 2 4 3 2 5" xfId="45291"/>
    <cellStyle name="Normal 5 3 2 4 3 3" xfId="45292"/>
    <cellStyle name="Normal 5 3 2 4 3 3 2" xfId="45293"/>
    <cellStyle name="Normal 5 3 2 4 3 3 2 2" xfId="45294"/>
    <cellStyle name="Normal 5 3 2 4 3 3 3" xfId="45295"/>
    <cellStyle name="Normal 5 3 2 4 3 3 3 2" xfId="45296"/>
    <cellStyle name="Normal 5 3 2 4 3 3 3 2 2" xfId="45297"/>
    <cellStyle name="Normal 5 3 2 4 3 3 3 3" xfId="45298"/>
    <cellStyle name="Normal 5 3 2 4 3 3 4" xfId="45299"/>
    <cellStyle name="Normal 5 3 2 4 3 4" xfId="45300"/>
    <cellStyle name="Normal 5 3 2 4 3 4 2" xfId="45301"/>
    <cellStyle name="Normal 5 3 2 4 3 4 2 2" xfId="45302"/>
    <cellStyle name="Normal 5 3 2 4 3 4 3" xfId="45303"/>
    <cellStyle name="Normal 5 3 2 4 3 4 3 2" xfId="45304"/>
    <cellStyle name="Normal 5 3 2 4 3 4 3 2 2" xfId="45305"/>
    <cellStyle name="Normal 5 3 2 4 3 4 3 3" xfId="45306"/>
    <cellStyle name="Normal 5 3 2 4 3 4 4" xfId="45307"/>
    <cellStyle name="Normal 5 3 2 4 3 5" xfId="45308"/>
    <cellStyle name="Normal 5 3 2 4 3 5 2" xfId="45309"/>
    <cellStyle name="Normal 5 3 2 4 3 6" xfId="45310"/>
    <cellStyle name="Normal 5 3 2 4 3 6 2" xfId="45311"/>
    <cellStyle name="Normal 5 3 2 4 3 6 2 2" xfId="45312"/>
    <cellStyle name="Normal 5 3 2 4 3 6 3" xfId="45313"/>
    <cellStyle name="Normal 5 3 2 4 3 7" xfId="45314"/>
    <cellStyle name="Normal 5 3 2 4 3 7 2" xfId="45315"/>
    <cellStyle name="Normal 5 3 2 4 3 8" xfId="45316"/>
    <cellStyle name="Normal 5 3 2 4 4" xfId="45317"/>
    <cellStyle name="Normal 5 3 2 4 4 2" xfId="45318"/>
    <cellStyle name="Normal 5 3 2 4 4 2 2" xfId="45319"/>
    <cellStyle name="Normal 5 3 2 4 4 2 2 2" xfId="45320"/>
    <cellStyle name="Normal 5 3 2 4 4 2 3" xfId="45321"/>
    <cellStyle name="Normal 5 3 2 4 4 2 3 2" xfId="45322"/>
    <cellStyle name="Normal 5 3 2 4 4 2 3 2 2" xfId="45323"/>
    <cellStyle name="Normal 5 3 2 4 4 2 3 3" xfId="45324"/>
    <cellStyle name="Normal 5 3 2 4 4 2 4" xfId="45325"/>
    <cellStyle name="Normal 5 3 2 4 4 3" xfId="45326"/>
    <cellStyle name="Normal 5 3 2 4 4 3 2" xfId="45327"/>
    <cellStyle name="Normal 5 3 2 4 4 4" xfId="45328"/>
    <cellStyle name="Normal 5 3 2 4 4 4 2" xfId="45329"/>
    <cellStyle name="Normal 5 3 2 4 4 4 2 2" xfId="45330"/>
    <cellStyle name="Normal 5 3 2 4 4 4 3" xfId="45331"/>
    <cellStyle name="Normal 5 3 2 4 4 5" xfId="45332"/>
    <cellStyle name="Normal 5 3 2 4 5" xfId="45333"/>
    <cellStyle name="Normal 5 3 2 4 5 2" xfId="45334"/>
    <cellStyle name="Normal 5 3 2 4 5 2 2" xfId="45335"/>
    <cellStyle name="Normal 5 3 2 4 5 3" xfId="45336"/>
    <cellStyle name="Normal 5 3 2 4 5 3 2" xfId="45337"/>
    <cellStyle name="Normal 5 3 2 4 5 3 2 2" xfId="45338"/>
    <cellStyle name="Normal 5 3 2 4 5 3 3" xfId="45339"/>
    <cellStyle name="Normal 5 3 2 4 5 4" xfId="45340"/>
    <cellStyle name="Normal 5 3 2 4 6" xfId="45341"/>
    <cellStyle name="Normal 5 3 2 4 6 2" xfId="45342"/>
    <cellStyle name="Normal 5 3 2 4 6 2 2" xfId="45343"/>
    <cellStyle name="Normal 5 3 2 4 6 3" xfId="45344"/>
    <cellStyle name="Normal 5 3 2 4 6 3 2" xfId="45345"/>
    <cellStyle name="Normal 5 3 2 4 6 3 2 2" xfId="45346"/>
    <cellStyle name="Normal 5 3 2 4 6 3 3" xfId="45347"/>
    <cellStyle name="Normal 5 3 2 4 6 4" xfId="45348"/>
    <cellStyle name="Normal 5 3 2 4 7" xfId="45349"/>
    <cellStyle name="Normal 5 3 2 4 7 2" xfId="45350"/>
    <cellStyle name="Normal 5 3 2 4 8" xfId="45351"/>
    <cellStyle name="Normal 5 3 2 4 8 2" xfId="45352"/>
    <cellStyle name="Normal 5 3 2 4 8 2 2" xfId="45353"/>
    <cellStyle name="Normal 5 3 2 4 8 3" xfId="45354"/>
    <cellStyle name="Normal 5 3 2 4 9" xfId="45355"/>
    <cellStyle name="Normal 5 3 2 4 9 2" xfId="45356"/>
    <cellStyle name="Normal 5 3 2 5" xfId="45357"/>
    <cellStyle name="Normal 5 3 2 5 10" xfId="45358"/>
    <cellStyle name="Normal 5 3 2 5 11" xfId="45359"/>
    <cellStyle name="Normal 5 3 2 5 2" xfId="45360"/>
    <cellStyle name="Normal 5 3 2 5 2 2" xfId="45361"/>
    <cellStyle name="Normal 5 3 2 5 2 2 2" xfId="45362"/>
    <cellStyle name="Normal 5 3 2 5 2 2 2 2" xfId="45363"/>
    <cellStyle name="Normal 5 3 2 5 2 2 2 2 2" xfId="45364"/>
    <cellStyle name="Normal 5 3 2 5 2 2 2 2 2 2" xfId="45365"/>
    <cellStyle name="Normal 5 3 2 5 2 2 2 2 3" xfId="45366"/>
    <cellStyle name="Normal 5 3 2 5 2 2 2 2 3 2" xfId="45367"/>
    <cellStyle name="Normal 5 3 2 5 2 2 2 2 3 2 2" xfId="45368"/>
    <cellStyle name="Normal 5 3 2 5 2 2 2 2 3 3" xfId="45369"/>
    <cellStyle name="Normal 5 3 2 5 2 2 2 2 4" xfId="45370"/>
    <cellStyle name="Normal 5 3 2 5 2 2 2 3" xfId="45371"/>
    <cellStyle name="Normal 5 3 2 5 2 2 2 3 2" xfId="45372"/>
    <cellStyle name="Normal 5 3 2 5 2 2 2 4" xfId="45373"/>
    <cellStyle name="Normal 5 3 2 5 2 2 2 4 2" xfId="45374"/>
    <cellStyle name="Normal 5 3 2 5 2 2 2 4 2 2" xfId="45375"/>
    <cellStyle name="Normal 5 3 2 5 2 2 2 4 3" xfId="45376"/>
    <cellStyle name="Normal 5 3 2 5 2 2 2 5" xfId="45377"/>
    <cellStyle name="Normal 5 3 2 5 2 2 3" xfId="45378"/>
    <cellStyle name="Normal 5 3 2 5 2 2 3 2" xfId="45379"/>
    <cellStyle name="Normal 5 3 2 5 2 2 3 2 2" xfId="45380"/>
    <cellStyle name="Normal 5 3 2 5 2 2 3 3" xfId="45381"/>
    <cellStyle name="Normal 5 3 2 5 2 2 3 3 2" xfId="45382"/>
    <cellStyle name="Normal 5 3 2 5 2 2 3 3 2 2" xfId="45383"/>
    <cellStyle name="Normal 5 3 2 5 2 2 3 3 3" xfId="45384"/>
    <cellStyle name="Normal 5 3 2 5 2 2 3 4" xfId="45385"/>
    <cellStyle name="Normal 5 3 2 5 2 2 4" xfId="45386"/>
    <cellStyle name="Normal 5 3 2 5 2 2 4 2" xfId="45387"/>
    <cellStyle name="Normal 5 3 2 5 2 2 4 2 2" xfId="45388"/>
    <cellStyle name="Normal 5 3 2 5 2 2 4 3" xfId="45389"/>
    <cellStyle name="Normal 5 3 2 5 2 2 4 3 2" xfId="45390"/>
    <cellStyle name="Normal 5 3 2 5 2 2 4 3 2 2" xfId="45391"/>
    <cellStyle name="Normal 5 3 2 5 2 2 4 3 3" xfId="45392"/>
    <cellStyle name="Normal 5 3 2 5 2 2 4 4" xfId="45393"/>
    <cellStyle name="Normal 5 3 2 5 2 2 5" xfId="45394"/>
    <cellStyle name="Normal 5 3 2 5 2 2 5 2" xfId="45395"/>
    <cellStyle name="Normal 5 3 2 5 2 2 6" xfId="45396"/>
    <cellStyle name="Normal 5 3 2 5 2 2 6 2" xfId="45397"/>
    <cellStyle name="Normal 5 3 2 5 2 2 6 2 2" xfId="45398"/>
    <cellStyle name="Normal 5 3 2 5 2 2 6 3" xfId="45399"/>
    <cellStyle name="Normal 5 3 2 5 2 2 7" xfId="45400"/>
    <cellStyle name="Normal 5 3 2 5 2 2 7 2" xfId="45401"/>
    <cellStyle name="Normal 5 3 2 5 2 2 8" xfId="45402"/>
    <cellStyle name="Normal 5 3 2 5 2 3" xfId="45403"/>
    <cellStyle name="Normal 5 3 2 5 2 3 2" xfId="45404"/>
    <cellStyle name="Normal 5 3 2 5 2 3 2 2" xfId="45405"/>
    <cellStyle name="Normal 5 3 2 5 2 3 2 2 2" xfId="45406"/>
    <cellStyle name="Normal 5 3 2 5 2 3 2 3" xfId="45407"/>
    <cellStyle name="Normal 5 3 2 5 2 3 2 3 2" xfId="45408"/>
    <cellStyle name="Normal 5 3 2 5 2 3 2 3 2 2" xfId="45409"/>
    <cellStyle name="Normal 5 3 2 5 2 3 2 3 3" xfId="45410"/>
    <cellStyle name="Normal 5 3 2 5 2 3 2 4" xfId="45411"/>
    <cellStyle name="Normal 5 3 2 5 2 3 3" xfId="45412"/>
    <cellStyle name="Normal 5 3 2 5 2 3 3 2" xfId="45413"/>
    <cellStyle name="Normal 5 3 2 5 2 3 4" xfId="45414"/>
    <cellStyle name="Normal 5 3 2 5 2 3 4 2" xfId="45415"/>
    <cellStyle name="Normal 5 3 2 5 2 3 4 2 2" xfId="45416"/>
    <cellStyle name="Normal 5 3 2 5 2 3 4 3" xfId="45417"/>
    <cellStyle name="Normal 5 3 2 5 2 3 5" xfId="45418"/>
    <cellStyle name="Normal 5 3 2 5 2 4" xfId="45419"/>
    <cellStyle name="Normal 5 3 2 5 2 4 2" xfId="45420"/>
    <cellStyle name="Normal 5 3 2 5 2 4 2 2" xfId="45421"/>
    <cellStyle name="Normal 5 3 2 5 2 4 3" xfId="45422"/>
    <cellStyle name="Normal 5 3 2 5 2 4 3 2" xfId="45423"/>
    <cellStyle name="Normal 5 3 2 5 2 4 3 2 2" xfId="45424"/>
    <cellStyle name="Normal 5 3 2 5 2 4 3 3" xfId="45425"/>
    <cellStyle name="Normal 5 3 2 5 2 4 4" xfId="45426"/>
    <cellStyle name="Normal 5 3 2 5 2 5" xfId="45427"/>
    <cellStyle name="Normal 5 3 2 5 2 5 2" xfId="45428"/>
    <cellStyle name="Normal 5 3 2 5 2 5 2 2" xfId="45429"/>
    <cellStyle name="Normal 5 3 2 5 2 5 3" xfId="45430"/>
    <cellStyle name="Normal 5 3 2 5 2 5 3 2" xfId="45431"/>
    <cellStyle name="Normal 5 3 2 5 2 5 3 2 2" xfId="45432"/>
    <cellStyle name="Normal 5 3 2 5 2 5 3 3" xfId="45433"/>
    <cellStyle name="Normal 5 3 2 5 2 5 4" xfId="45434"/>
    <cellStyle name="Normal 5 3 2 5 2 6" xfId="45435"/>
    <cellStyle name="Normal 5 3 2 5 2 6 2" xfId="45436"/>
    <cellStyle name="Normal 5 3 2 5 2 7" xfId="45437"/>
    <cellStyle name="Normal 5 3 2 5 2 7 2" xfId="45438"/>
    <cellStyle name="Normal 5 3 2 5 2 7 2 2" xfId="45439"/>
    <cellStyle name="Normal 5 3 2 5 2 7 3" xfId="45440"/>
    <cellStyle name="Normal 5 3 2 5 2 8" xfId="45441"/>
    <cellStyle name="Normal 5 3 2 5 2 8 2" xfId="45442"/>
    <cellStyle name="Normal 5 3 2 5 2 9" xfId="45443"/>
    <cellStyle name="Normal 5 3 2 5 3" xfId="45444"/>
    <cellStyle name="Normal 5 3 2 5 3 2" xfId="45445"/>
    <cellStyle name="Normal 5 3 2 5 3 2 2" xfId="45446"/>
    <cellStyle name="Normal 5 3 2 5 3 2 2 2" xfId="45447"/>
    <cellStyle name="Normal 5 3 2 5 3 2 2 2 2" xfId="45448"/>
    <cellStyle name="Normal 5 3 2 5 3 2 2 3" xfId="45449"/>
    <cellStyle name="Normal 5 3 2 5 3 2 2 3 2" xfId="45450"/>
    <cellStyle name="Normal 5 3 2 5 3 2 2 3 2 2" xfId="45451"/>
    <cellStyle name="Normal 5 3 2 5 3 2 2 3 3" xfId="45452"/>
    <cellStyle name="Normal 5 3 2 5 3 2 2 4" xfId="45453"/>
    <cellStyle name="Normal 5 3 2 5 3 2 3" xfId="45454"/>
    <cellStyle name="Normal 5 3 2 5 3 2 3 2" xfId="45455"/>
    <cellStyle name="Normal 5 3 2 5 3 2 4" xfId="45456"/>
    <cellStyle name="Normal 5 3 2 5 3 2 4 2" xfId="45457"/>
    <cellStyle name="Normal 5 3 2 5 3 2 4 2 2" xfId="45458"/>
    <cellStyle name="Normal 5 3 2 5 3 2 4 3" xfId="45459"/>
    <cellStyle name="Normal 5 3 2 5 3 2 5" xfId="45460"/>
    <cellStyle name="Normal 5 3 2 5 3 3" xfId="45461"/>
    <cellStyle name="Normal 5 3 2 5 3 3 2" xfId="45462"/>
    <cellStyle name="Normal 5 3 2 5 3 3 2 2" xfId="45463"/>
    <cellStyle name="Normal 5 3 2 5 3 3 3" xfId="45464"/>
    <cellStyle name="Normal 5 3 2 5 3 3 3 2" xfId="45465"/>
    <cellStyle name="Normal 5 3 2 5 3 3 3 2 2" xfId="45466"/>
    <cellStyle name="Normal 5 3 2 5 3 3 3 3" xfId="45467"/>
    <cellStyle name="Normal 5 3 2 5 3 3 4" xfId="45468"/>
    <cellStyle name="Normal 5 3 2 5 3 4" xfId="45469"/>
    <cellStyle name="Normal 5 3 2 5 3 4 2" xfId="45470"/>
    <cellStyle name="Normal 5 3 2 5 3 4 2 2" xfId="45471"/>
    <cellStyle name="Normal 5 3 2 5 3 4 3" xfId="45472"/>
    <cellStyle name="Normal 5 3 2 5 3 4 3 2" xfId="45473"/>
    <cellStyle name="Normal 5 3 2 5 3 4 3 2 2" xfId="45474"/>
    <cellStyle name="Normal 5 3 2 5 3 4 3 3" xfId="45475"/>
    <cellStyle name="Normal 5 3 2 5 3 4 4" xfId="45476"/>
    <cellStyle name="Normal 5 3 2 5 3 5" xfId="45477"/>
    <cellStyle name="Normal 5 3 2 5 3 5 2" xfId="45478"/>
    <cellStyle name="Normal 5 3 2 5 3 6" xfId="45479"/>
    <cellStyle name="Normal 5 3 2 5 3 6 2" xfId="45480"/>
    <cellStyle name="Normal 5 3 2 5 3 6 2 2" xfId="45481"/>
    <cellStyle name="Normal 5 3 2 5 3 6 3" xfId="45482"/>
    <cellStyle name="Normal 5 3 2 5 3 7" xfId="45483"/>
    <cellStyle name="Normal 5 3 2 5 3 7 2" xfId="45484"/>
    <cellStyle name="Normal 5 3 2 5 3 8" xfId="45485"/>
    <cellStyle name="Normal 5 3 2 5 4" xfId="45486"/>
    <cellStyle name="Normal 5 3 2 5 4 2" xfId="45487"/>
    <cellStyle name="Normal 5 3 2 5 4 2 2" xfId="45488"/>
    <cellStyle name="Normal 5 3 2 5 4 2 2 2" xfId="45489"/>
    <cellStyle name="Normal 5 3 2 5 4 2 3" xfId="45490"/>
    <cellStyle name="Normal 5 3 2 5 4 2 3 2" xfId="45491"/>
    <cellStyle name="Normal 5 3 2 5 4 2 3 2 2" xfId="45492"/>
    <cellStyle name="Normal 5 3 2 5 4 2 3 3" xfId="45493"/>
    <cellStyle name="Normal 5 3 2 5 4 2 4" xfId="45494"/>
    <cellStyle name="Normal 5 3 2 5 4 3" xfId="45495"/>
    <cellStyle name="Normal 5 3 2 5 4 3 2" xfId="45496"/>
    <cellStyle name="Normal 5 3 2 5 4 4" xfId="45497"/>
    <cellStyle name="Normal 5 3 2 5 4 4 2" xfId="45498"/>
    <cellStyle name="Normal 5 3 2 5 4 4 2 2" xfId="45499"/>
    <cellStyle name="Normal 5 3 2 5 4 4 3" xfId="45500"/>
    <cellStyle name="Normal 5 3 2 5 4 5" xfId="45501"/>
    <cellStyle name="Normal 5 3 2 5 5" xfId="45502"/>
    <cellStyle name="Normal 5 3 2 5 5 2" xfId="45503"/>
    <cellStyle name="Normal 5 3 2 5 5 2 2" xfId="45504"/>
    <cellStyle name="Normal 5 3 2 5 5 3" xfId="45505"/>
    <cellStyle name="Normal 5 3 2 5 5 3 2" xfId="45506"/>
    <cellStyle name="Normal 5 3 2 5 5 3 2 2" xfId="45507"/>
    <cellStyle name="Normal 5 3 2 5 5 3 3" xfId="45508"/>
    <cellStyle name="Normal 5 3 2 5 5 4" xfId="45509"/>
    <cellStyle name="Normal 5 3 2 5 6" xfId="45510"/>
    <cellStyle name="Normal 5 3 2 5 6 2" xfId="45511"/>
    <cellStyle name="Normal 5 3 2 5 6 2 2" xfId="45512"/>
    <cellStyle name="Normal 5 3 2 5 6 3" xfId="45513"/>
    <cellStyle name="Normal 5 3 2 5 6 3 2" xfId="45514"/>
    <cellStyle name="Normal 5 3 2 5 6 3 2 2" xfId="45515"/>
    <cellStyle name="Normal 5 3 2 5 6 3 3" xfId="45516"/>
    <cellStyle name="Normal 5 3 2 5 6 4" xfId="45517"/>
    <cellStyle name="Normal 5 3 2 5 7" xfId="45518"/>
    <cellStyle name="Normal 5 3 2 5 7 2" xfId="45519"/>
    <cellStyle name="Normal 5 3 2 5 8" xfId="45520"/>
    <cellStyle name="Normal 5 3 2 5 8 2" xfId="45521"/>
    <cellStyle name="Normal 5 3 2 5 8 2 2" xfId="45522"/>
    <cellStyle name="Normal 5 3 2 5 8 3" xfId="45523"/>
    <cellStyle name="Normal 5 3 2 5 9" xfId="45524"/>
    <cellStyle name="Normal 5 3 2 5 9 2" xfId="45525"/>
    <cellStyle name="Normal 5 3 2 6" xfId="45526"/>
    <cellStyle name="Normal 5 3 2 6 2" xfId="45527"/>
    <cellStyle name="Normal 5 3 2 6 2 2" xfId="45528"/>
    <cellStyle name="Normal 5 3 2 6 2 2 2" xfId="45529"/>
    <cellStyle name="Normal 5 3 2 6 2 2 2 2" xfId="45530"/>
    <cellStyle name="Normal 5 3 2 6 2 2 2 2 2" xfId="45531"/>
    <cellStyle name="Normal 5 3 2 6 2 2 2 3" xfId="45532"/>
    <cellStyle name="Normal 5 3 2 6 2 2 2 3 2" xfId="45533"/>
    <cellStyle name="Normal 5 3 2 6 2 2 2 3 2 2" xfId="45534"/>
    <cellStyle name="Normal 5 3 2 6 2 2 2 3 3" xfId="45535"/>
    <cellStyle name="Normal 5 3 2 6 2 2 2 4" xfId="45536"/>
    <cellStyle name="Normal 5 3 2 6 2 2 3" xfId="45537"/>
    <cellStyle name="Normal 5 3 2 6 2 2 3 2" xfId="45538"/>
    <cellStyle name="Normal 5 3 2 6 2 2 4" xfId="45539"/>
    <cellStyle name="Normal 5 3 2 6 2 2 4 2" xfId="45540"/>
    <cellStyle name="Normal 5 3 2 6 2 2 4 2 2" xfId="45541"/>
    <cellStyle name="Normal 5 3 2 6 2 2 4 3" xfId="45542"/>
    <cellStyle name="Normal 5 3 2 6 2 2 5" xfId="45543"/>
    <cellStyle name="Normal 5 3 2 6 2 3" xfId="45544"/>
    <cellStyle name="Normal 5 3 2 6 2 3 2" xfId="45545"/>
    <cellStyle name="Normal 5 3 2 6 2 3 2 2" xfId="45546"/>
    <cellStyle name="Normal 5 3 2 6 2 3 3" xfId="45547"/>
    <cellStyle name="Normal 5 3 2 6 2 3 3 2" xfId="45548"/>
    <cellStyle name="Normal 5 3 2 6 2 3 3 2 2" xfId="45549"/>
    <cellStyle name="Normal 5 3 2 6 2 3 3 3" xfId="45550"/>
    <cellStyle name="Normal 5 3 2 6 2 3 4" xfId="45551"/>
    <cellStyle name="Normal 5 3 2 6 2 4" xfId="45552"/>
    <cellStyle name="Normal 5 3 2 6 2 4 2" xfId="45553"/>
    <cellStyle name="Normal 5 3 2 6 2 4 2 2" xfId="45554"/>
    <cellStyle name="Normal 5 3 2 6 2 4 3" xfId="45555"/>
    <cellStyle name="Normal 5 3 2 6 2 4 3 2" xfId="45556"/>
    <cellStyle name="Normal 5 3 2 6 2 4 3 2 2" xfId="45557"/>
    <cellStyle name="Normal 5 3 2 6 2 4 3 3" xfId="45558"/>
    <cellStyle name="Normal 5 3 2 6 2 4 4" xfId="45559"/>
    <cellStyle name="Normal 5 3 2 6 2 5" xfId="45560"/>
    <cellStyle name="Normal 5 3 2 6 2 5 2" xfId="45561"/>
    <cellStyle name="Normal 5 3 2 6 2 6" xfId="45562"/>
    <cellStyle name="Normal 5 3 2 6 2 6 2" xfId="45563"/>
    <cellStyle name="Normal 5 3 2 6 2 6 2 2" xfId="45564"/>
    <cellStyle name="Normal 5 3 2 6 2 6 3" xfId="45565"/>
    <cellStyle name="Normal 5 3 2 6 2 7" xfId="45566"/>
    <cellStyle name="Normal 5 3 2 6 2 7 2" xfId="45567"/>
    <cellStyle name="Normal 5 3 2 6 2 8" xfId="45568"/>
    <cellStyle name="Normal 5 3 2 6 3" xfId="45569"/>
    <cellStyle name="Normal 5 3 2 6 3 2" xfId="45570"/>
    <cellStyle name="Normal 5 3 2 6 3 2 2" xfId="45571"/>
    <cellStyle name="Normal 5 3 2 6 3 2 2 2" xfId="45572"/>
    <cellStyle name="Normal 5 3 2 6 3 2 3" xfId="45573"/>
    <cellStyle name="Normal 5 3 2 6 3 2 3 2" xfId="45574"/>
    <cellStyle name="Normal 5 3 2 6 3 2 3 2 2" xfId="45575"/>
    <cellStyle name="Normal 5 3 2 6 3 2 3 3" xfId="45576"/>
    <cellStyle name="Normal 5 3 2 6 3 2 4" xfId="45577"/>
    <cellStyle name="Normal 5 3 2 6 3 3" xfId="45578"/>
    <cellStyle name="Normal 5 3 2 6 3 3 2" xfId="45579"/>
    <cellStyle name="Normal 5 3 2 6 3 4" xfId="45580"/>
    <cellStyle name="Normal 5 3 2 6 3 4 2" xfId="45581"/>
    <cellStyle name="Normal 5 3 2 6 3 4 2 2" xfId="45582"/>
    <cellStyle name="Normal 5 3 2 6 3 4 3" xfId="45583"/>
    <cellStyle name="Normal 5 3 2 6 3 5" xfId="45584"/>
    <cellStyle name="Normal 5 3 2 6 4" xfId="45585"/>
    <cellStyle name="Normal 5 3 2 6 4 2" xfId="45586"/>
    <cellStyle name="Normal 5 3 2 6 4 2 2" xfId="45587"/>
    <cellStyle name="Normal 5 3 2 6 4 3" xfId="45588"/>
    <cellStyle name="Normal 5 3 2 6 4 3 2" xfId="45589"/>
    <cellStyle name="Normal 5 3 2 6 4 3 2 2" xfId="45590"/>
    <cellStyle name="Normal 5 3 2 6 4 3 3" xfId="45591"/>
    <cellStyle name="Normal 5 3 2 6 4 4" xfId="45592"/>
    <cellStyle name="Normal 5 3 2 6 5" xfId="45593"/>
    <cellStyle name="Normal 5 3 2 6 5 2" xfId="45594"/>
    <cellStyle name="Normal 5 3 2 6 5 2 2" xfId="45595"/>
    <cellStyle name="Normal 5 3 2 6 5 3" xfId="45596"/>
    <cellStyle name="Normal 5 3 2 6 5 3 2" xfId="45597"/>
    <cellStyle name="Normal 5 3 2 6 5 3 2 2" xfId="45598"/>
    <cellStyle name="Normal 5 3 2 6 5 3 3" xfId="45599"/>
    <cellStyle name="Normal 5 3 2 6 5 4" xfId="45600"/>
    <cellStyle name="Normal 5 3 2 6 6" xfId="45601"/>
    <cellStyle name="Normal 5 3 2 6 6 2" xfId="45602"/>
    <cellStyle name="Normal 5 3 2 6 7" xfId="45603"/>
    <cellStyle name="Normal 5 3 2 6 7 2" xfId="45604"/>
    <cellStyle name="Normal 5 3 2 6 7 2 2" xfId="45605"/>
    <cellStyle name="Normal 5 3 2 6 7 3" xfId="45606"/>
    <cellStyle name="Normal 5 3 2 6 8" xfId="45607"/>
    <cellStyle name="Normal 5 3 2 6 8 2" xfId="45608"/>
    <cellStyle name="Normal 5 3 2 6 9" xfId="45609"/>
    <cellStyle name="Normal 5 3 2 7" xfId="45610"/>
    <cellStyle name="Normal 5 3 2 7 2" xfId="45611"/>
    <cellStyle name="Normal 5 3 2 7 2 2" xfId="45612"/>
    <cellStyle name="Normal 5 3 2 7 2 2 2" xfId="45613"/>
    <cellStyle name="Normal 5 3 2 7 2 2 2 2" xfId="45614"/>
    <cellStyle name="Normal 5 3 2 7 2 2 3" xfId="45615"/>
    <cellStyle name="Normal 5 3 2 7 2 2 3 2" xfId="45616"/>
    <cellStyle name="Normal 5 3 2 7 2 2 3 2 2" xfId="45617"/>
    <cellStyle name="Normal 5 3 2 7 2 2 3 3" xfId="45618"/>
    <cellStyle name="Normal 5 3 2 7 2 2 4" xfId="45619"/>
    <cellStyle name="Normal 5 3 2 7 2 3" xfId="45620"/>
    <cellStyle name="Normal 5 3 2 7 2 3 2" xfId="45621"/>
    <cellStyle name="Normal 5 3 2 7 2 4" xfId="45622"/>
    <cellStyle name="Normal 5 3 2 7 2 4 2" xfId="45623"/>
    <cellStyle name="Normal 5 3 2 7 2 4 2 2" xfId="45624"/>
    <cellStyle name="Normal 5 3 2 7 2 4 3" xfId="45625"/>
    <cellStyle name="Normal 5 3 2 7 2 5" xfId="45626"/>
    <cellStyle name="Normal 5 3 2 7 3" xfId="45627"/>
    <cellStyle name="Normal 5 3 2 7 3 2" xfId="45628"/>
    <cellStyle name="Normal 5 3 2 7 3 2 2" xfId="45629"/>
    <cellStyle name="Normal 5 3 2 7 3 3" xfId="45630"/>
    <cellStyle name="Normal 5 3 2 7 3 3 2" xfId="45631"/>
    <cellStyle name="Normal 5 3 2 7 3 3 2 2" xfId="45632"/>
    <cellStyle name="Normal 5 3 2 7 3 3 3" xfId="45633"/>
    <cellStyle name="Normal 5 3 2 7 3 4" xfId="45634"/>
    <cellStyle name="Normal 5 3 2 7 4" xfId="45635"/>
    <cellStyle name="Normal 5 3 2 7 4 2" xfId="45636"/>
    <cellStyle name="Normal 5 3 2 7 4 2 2" xfId="45637"/>
    <cellStyle name="Normal 5 3 2 7 4 3" xfId="45638"/>
    <cellStyle name="Normal 5 3 2 7 4 3 2" xfId="45639"/>
    <cellStyle name="Normal 5 3 2 7 4 3 2 2" xfId="45640"/>
    <cellStyle name="Normal 5 3 2 7 4 3 3" xfId="45641"/>
    <cellStyle name="Normal 5 3 2 7 4 4" xfId="45642"/>
    <cellStyle name="Normal 5 3 2 7 5" xfId="45643"/>
    <cellStyle name="Normal 5 3 2 7 5 2" xfId="45644"/>
    <cellStyle name="Normal 5 3 2 7 6" xfId="45645"/>
    <cellStyle name="Normal 5 3 2 7 6 2" xfId="45646"/>
    <cellStyle name="Normal 5 3 2 7 6 2 2" xfId="45647"/>
    <cellStyle name="Normal 5 3 2 7 6 3" xfId="45648"/>
    <cellStyle name="Normal 5 3 2 7 7" xfId="45649"/>
    <cellStyle name="Normal 5 3 2 7 7 2" xfId="45650"/>
    <cellStyle name="Normal 5 3 2 7 8" xfId="45651"/>
    <cellStyle name="Normal 5 3 2 8" xfId="45652"/>
    <cellStyle name="Normal 5 3 2 8 2" xfId="45653"/>
    <cellStyle name="Normal 5 3 2 8 2 2" xfId="45654"/>
    <cellStyle name="Normal 5 3 2 8 2 2 2" xfId="45655"/>
    <cellStyle name="Normal 5 3 2 8 2 2 2 2" xfId="45656"/>
    <cellStyle name="Normal 5 3 2 8 2 2 3" xfId="45657"/>
    <cellStyle name="Normal 5 3 2 8 2 2 3 2" xfId="45658"/>
    <cellStyle name="Normal 5 3 2 8 2 2 3 2 2" xfId="45659"/>
    <cellStyle name="Normal 5 3 2 8 2 2 3 3" xfId="45660"/>
    <cellStyle name="Normal 5 3 2 8 2 2 4" xfId="45661"/>
    <cellStyle name="Normal 5 3 2 8 2 3" xfId="45662"/>
    <cellStyle name="Normal 5 3 2 8 2 3 2" xfId="45663"/>
    <cellStyle name="Normal 5 3 2 8 2 4" xfId="45664"/>
    <cellStyle name="Normal 5 3 2 8 2 4 2" xfId="45665"/>
    <cellStyle name="Normal 5 3 2 8 2 4 2 2" xfId="45666"/>
    <cellStyle name="Normal 5 3 2 8 2 4 3" xfId="45667"/>
    <cellStyle name="Normal 5 3 2 8 2 5" xfId="45668"/>
    <cellStyle name="Normal 5 3 2 8 3" xfId="45669"/>
    <cellStyle name="Normal 5 3 2 8 3 2" xfId="45670"/>
    <cellStyle name="Normal 5 3 2 8 3 2 2" xfId="45671"/>
    <cellStyle name="Normal 5 3 2 8 3 3" xfId="45672"/>
    <cellStyle name="Normal 5 3 2 8 3 3 2" xfId="45673"/>
    <cellStyle name="Normal 5 3 2 8 3 3 2 2" xfId="45674"/>
    <cellStyle name="Normal 5 3 2 8 3 3 3" xfId="45675"/>
    <cellStyle name="Normal 5 3 2 8 3 4" xfId="45676"/>
    <cellStyle name="Normal 5 3 2 8 4" xfId="45677"/>
    <cellStyle name="Normal 5 3 2 8 4 2" xfId="45678"/>
    <cellStyle name="Normal 5 3 2 8 4 2 2" xfId="45679"/>
    <cellStyle name="Normal 5 3 2 8 4 3" xfId="45680"/>
    <cellStyle name="Normal 5 3 2 8 4 3 2" xfId="45681"/>
    <cellStyle name="Normal 5 3 2 8 4 3 2 2" xfId="45682"/>
    <cellStyle name="Normal 5 3 2 8 4 3 3" xfId="45683"/>
    <cellStyle name="Normal 5 3 2 8 4 4" xfId="45684"/>
    <cellStyle name="Normal 5 3 2 8 5" xfId="45685"/>
    <cellStyle name="Normal 5 3 2 8 5 2" xfId="45686"/>
    <cellStyle name="Normal 5 3 2 8 6" xfId="45687"/>
    <cellStyle name="Normal 5 3 2 8 6 2" xfId="45688"/>
    <cellStyle name="Normal 5 3 2 8 6 2 2" xfId="45689"/>
    <cellStyle name="Normal 5 3 2 8 6 3" xfId="45690"/>
    <cellStyle name="Normal 5 3 2 8 7" xfId="45691"/>
    <cellStyle name="Normal 5 3 2 8 7 2" xfId="45692"/>
    <cellStyle name="Normal 5 3 2 8 8" xfId="45693"/>
    <cellStyle name="Normal 5 3 2 9" xfId="45694"/>
    <cellStyle name="Normal 5 3 2 9 2" xfId="45695"/>
    <cellStyle name="Normal 5 3 2 9 2 2" xfId="45696"/>
    <cellStyle name="Normal 5 3 2 9 2 2 2" xfId="45697"/>
    <cellStyle name="Normal 5 3 2 9 2 2 2 2" xfId="45698"/>
    <cellStyle name="Normal 5 3 2 9 2 2 3" xfId="45699"/>
    <cellStyle name="Normal 5 3 2 9 2 2 3 2" xfId="45700"/>
    <cellStyle name="Normal 5 3 2 9 2 2 3 2 2" xfId="45701"/>
    <cellStyle name="Normal 5 3 2 9 2 2 3 3" xfId="45702"/>
    <cellStyle name="Normal 5 3 2 9 2 2 4" xfId="45703"/>
    <cellStyle name="Normal 5 3 2 9 2 3" xfId="45704"/>
    <cellStyle name="Normal 5 3 2 9 2 3 2" xfId="45705"/>
    <cellStyle name="Normal 5 3 2 9 2 4" xfId="45706"/>
    <cellStyle name="Normal 5 3 2 9 2 4 2" xfId="45707"/>
    <cellStyle name="Normal 5 3 2 9 2 4 2 2" xfId="45708"/>
    <cellStyle name="Normal 5 3 2 9 2 4 3" xfId="45709"/>
    <cellStyle name="Normal 5 3 2 9 2 5" xfId="45710"/>
    <cellStyle name="Normal 5 3 2 9 3" xfId="45711"/>
    <cellStyle name="Normal 5 3 2 9 3 2" xfId="45712"/>
    <cellStyle name="Normal 5 3 2 9 3 2 2" xfId="45713"/>
    <cellStyle name="Normal 5 3 2 9 3 3" xfId="45714"/>
    <cellStyle name="Normal 5 3 2 9 3 3 2" xfId="45715"/>
    <cellStyle name="Normal 5 3 2 9 3 3 2 2" xfId="45716"/>
    <cellStyle name="Normal 5 3 2 9 3 3 3" xfId="45717"/>
    <cellStyle name="Normal 5 3 2 9 3 4" xfId="45718"/>
    <cellStyle name="Normal 5 3 2 9 4" xfId="45719"/>
    <cellStyle name="Normal 5 3 2 9 4 2" xfId="45720"/>
    <cellStyle name="Normal 5 3 2 9 5" xfId="45721"/>
    <cellStyle name="Normal 5 3 2 9 5 2" xfId="45722"/>
    <cellStyle name="Normal 5 3 2 9 5 2 2" xfId="45723"/>
    <cellStyle name="Normal 5 3 2 9 5 3" xfId="45724"/>
    <cellStyle name="Normal 5 3 2 9 6" xfId="45725"/>
    <cellStyle name="Normal 5 3 2_T-straight with PEDs adjustor" xfId="45726"/>
    <cellStyle name="Normal 5 3 20" xfId="45727"/>
    <cellStyle name="Normal 5 3 3" xfId="1367"/>
    <cellStyle name="Normal 5 3 3 10" xfId="45728"/>
    <cellStyle name="Normal 5 3 3 10 2" xfId="45729"/>
    <cellStyle name="Normal 5 3 3 10 2 2" xfId="45730"/>
    <cellStyle name="Normal 5 3 3 10 3" xfId="45731"/>
    <cellStyle name="Normal 5 3 3 10 3 2" xfId="45732"/>
    <cellStyle name="Normal 5 3 3 10 3 2 2" xfId="45733"/>
    <cellStyle name="Normal 5 3 3 10 3 3" xfId="45734"/>
    <cellStyle name="Normal 5 3 3 10 4" xfId="45735"/>
    <cellStyle name="Normal 5 3 3 11" xfId="45736"/>
    <cellStyle name="Normal 5 3 3 11 2" xfId="45737"/>
    <cellStyle name="Normal 5 3 3 11 2 2" xfId="45738"/>
    <cellStyle name="Normal 5 3 3 11 3" xfId="45739"/>
    <cellStyle name="Normal 5 3 3 11 3 2" xfId="45740"/>
    <cellStyle name="Normal 5 3 3 11 3 2 2" xfId="45741"/>
    <cellStyle name="Normal 5 3 3 11 3 3" xfId="45742"/>
    <cellStyle name="Normal 5 3 3 11 4" xfId="45743"/>
    <cellStyle name="Normal 5 3 3 12" xfId="45744"/>
    <cellStyle name="Normal 5 3 3 12 2" xfId="45745"/>
    <cellStyle name="Normal 5 3 3 12 2 2" xfId="45746"/>
    <cellStyle name="Normal 5 3 3 12 3" xfId="45747"/>
    <cellStyle name="Normal 5 3 3 12 3 2" xfId="45748"/>
    <cellStyle name="Normal 5 3 3 12 3 2 2" xfId="45749"/>
    <cellStyle name="Normal 5 3 3 12 3 3" xfId="45750"/>
    <cellStyle name="Normal 5 3 3 12 4" xfId="45751"/>
    <cellStyle name="Normal 5 3 3 13" xfId="45752"/>
    <cellStyle name="Normal 5 3 3 13 2" xfId="45753"/>
    <cellStyle name="Normal 5 3 3 13 2 2" xfId="45754"/>
    <cellStyle name="Normal 5 3 3 13 3" xfId="45755"/>
    <cellStyle name="Normal 5 3 3 14" xfId="45756"/>
    <cellStyle name="Normal 5 3 3 14 2" xfId="45757"/>
    <cellStyle name="Normal 5 3 3 15" xfId="45758"/>
    <cellStyle name="Normal 5 3 3 15 2" xfId="45759"/>
    <cellStyle name="Normal 5 3 3 16" xfId="45760"/>
    <cellStyle name="Normal 5 3 3 17" xfId="45761"/>
    <cellStyle name="Normal 5 3 3 2" xfId="1368"/>
    <cellStyle name="Normal 5 3 3 2 10" xfId="45762"/>
    <cellStyle name="Normal 5 3 3 2 11" xfId="45763"/>
    <cellStyle name="Normal 5 3 3 2 2" xfId="45764"/>
    <cellStyle name="Normal 5 3 3 2 2 10" xfId="45765"/>
    <cellStyle name="Normal 5 3 3 2 2 2" xfId="45766"/>
    <cellStyle name="Normal 5 3 3 2 2 2 2" xfId="45767"/>
    <cellStyle name="Normal 5 3 3 2 2 2 2 2" xfId="45768"/>
    <cellStyle name="Normal 5 3 3 2 2 2 2 2 2" xfId="45769"/>
    <cellStyle name="Normal 5 3 3 2 2 2 2 2 2 2" xfId="45770"/>
    <cellStyle name="Normal 5 3 3 2 2 2 2 2 3" xfId="45771"/>
    <cellStyle name="Normal 5 3 3 2 2 2 2 2 3 2" xfId="45772"/>
    <cellStyle name="Normal 5 3 3 2 2 2 2 2 3 2 2" xfId="45773"/>
    <cellStyle name="Normal 5 3 3 2 2 2 2 2 3 3" xfId="45774"/>
    <cellStyle name="Normal 5 3 3 2 2 2 2 2 4" xfId="45775"/>
    <cellStyle name="Normal 5 3 3 2 2 2 2 3" xfId="45776"/>
    <cellStyle name="Normal 5 3 3 2 2 2 2 3 2" xfId="45777"/>
    <cellStyle name="Normal 5 3 3 2 2 2 2 4" xfId="45778"/>
    <cellStyle name="Normal 5 3 3 2 2 2 2 4 2" xfId="45779"/>
    <cellStyle name="Normal 5 3 3 2 2 2 2 4 2 2" xfId="45780"/>
    <cellStyle name="Normal 5 3 3 2 2 2 2 4 3" xfId="45781"/>
    <cellStyle name="Normal 5 3 3 2 2 2 2 5" xfId="45782"/>
    <cellStyle name="Normal 5 3 3 2 2 2 3" xfId="45783"/>
    <cellStyle name="Normal 5 3 3 2 2 2 3 2" xfId="45784"/>
    <cellStyle name="Normal 5 3 3 2 2 2 3 2 2" xfId="45785"/>
    <cellStyle name="Normal 5 3 3 2 2 2 3 3" xfId="45786"/>
    <cellStyle name="Normal 5 3 3 2 2 2 3 3 2" xfId="45787"/>
    <cellStyle name="Normal 5 3 3 2 2 2 3 3 2 2" xfId="45788"/>
    <cellStyle name="Normal 5 3 3 2 2 2 3 3 3" xfId="45789"/>
    <cellStyle name="Normal 5 3 3 2 2 2 3 4" xfId="45790"/>
    <cellStyle name="Normal 5 3 3 2 2 2 4" xfId="45791"/>
    <cellStyle name="Normal 5 3 3 2 2 2 4 2" xfId="45792"/>
    <cellStyle name="Normal 5 3 3 2 2 2 4 2 2" xfId="45793"/>
    <cellStyle name="Normal 5 3 3 2 2 2 4 3" xfId="45794"/>
    <cellStyle name="Normal 5 3 3 2 2 2 4 3 2" xfId="45795"/>
    <cellStyle name="Normal 5 3 3 2 2 2 4 3 2 2" xfId="45796"/>
    <cellStyle name="Normal 5 3 3 2 2 2 4 3 3" xfId="45797"/>
    <cellStyle name="Normal 5 3 3 2 2 2 4 4" xfId="45798"/>
    <cellStyle name="Normal 5 3 3 2 2 2 5" xfId="45799"/>
    <cellStyle name="Normal 5 3 3 2 2 2 5 2" xfId="45800"/>
    <cellStyle name="Normal 5 3 3 2 2 2 6" xfId="45801"/>
    <cellStyle name="Normal 5 3 3 2 2 2 6 2" xfId="45802"/>
    <cellStyle name="Normal 5 3 3 2 2 2 6 2 2" xfId="45803"/>
    <cellStyle name="Normal 5 3 3 2 2 2 6 3" xfId="45804"/>
    <cellStyle name="Normal 5 3 3 2 2 2 7" xfId="45805"/>
    <cellStyle name="Normal 5 3 3 2 2 2 7 2" xfId="45806"/>
    <cellStyle name="Normal 5 3 3 2 2 2 8" xfId="45807"/>
    <cellStyle name="Normal 5 3 3 2 2 3" xfId="45808"/>
    <cellStyle name="Normal 5 3 3 2 2 3 2" xfId="45809"/>
    <cellStyle name="Normal 5 3 3 2 2 3 2 2" xfId="45810"/>
    <cellStyle name="Normal 5 3 3 2 2 3 2 2 2" xfId="45811"/>
    <cellStyle name="Normal 5 3 3 2 2 3 2 3" xfId="45812"/>
    <cellStyle name="Normal 5 3 3 2 2 3 2 3 2" xfId="45813"/>
    <cellStyle name="Normal 5 3 3 2 2 3 2 3 2 2" xfId="45814"/>
    <cellStyle name="Normal 5 3 3 2 2 3 2 3 3" xfId="45815"/>
    <cellStyle name="Normal 5 3 3 2 2 3 2 4" xfId="45816"/>
    <cellStyle name="Normal 5 3 3 2 2 3 3" xfId="45817"/>
    <cellStyle name="Normal 5 3 3 2 2 3 3 2" xfId="45818"/>
    <cellStyle name="Normal 5 3 3 2 2 3 4" xfId="45819"/>
    <cellStyle name="Normal 5 3 3 2 2 3 4 2" xfId="45820"/>
    <cellStyle name="Normal 5 3 3 2 2 3 4 2 2" xfId="45821"/>
    <cellStyle name="Normal 5 3 3 2 2 3 4 3" xfId="45822"/>
    <cellStyle name="Normal 5 3 3 2 2 3 5" xfId="45823"/>
    <cellStyle name="Normal 5 3 3 2 2 4" xfId="45824"/>
    <cellStyle name="Normal 5 3 3 2 2 4 2" xfId="45825"/>
    <cellStyle name="Normal 5 3 3 2 2 4 2 2" xfId="45826"/>
    <cellStyle name="Normal 5 3 3 2 2 4 3" xfId="45827"/>
    <cellStyle name="Normal 5 3 3 2 2 4 3 2" xfId="45828"/>
    <cellStyle name="Normal 5 3 3 2 2 4 3 2 2" xfId="45829"/>
    <cellStyle name="Normal 5 3 3 2 2 4 3 3" xfId="45830"/>
    <cellStyle name="Normal 5 3 3 2 2 4 4" xfId="45831"/>
    <cellStyle name="Normal 5 3 3 2 2 5" xfId="45832"/>
    <cellStyle name="Normal 5 3 3 2 2 5 2" xfId="45833"/>
    <cellStyle name="Normal 5 3 3 2 2 5 2 2" xfId="45834"/>
    <cellStyle name="Normal 5 3 3 2 2 5 3" xfId="45835"/>
    <cellStyle name="Normal 5 3 3 2 2 5 3 2" xfId="45836"/>
    <cellStyle name="Normal 5 3 3 2 2 5 3 2 2" xfId="45837"/>
    <cellStyle name="Normal 5 3 3 2 2 5 3 3" xfId="45838"/>
    <cellStyle name="Normal 5 3 3 2 2 5 4" xfId="45839"/>
    <cellStyle name="Normal 5 3 3 2 2 6" xfId="45840"/>
    <cellStyle name="Normal 5 3 3 2 2 6 2" xfId="45841"/>
    <cellStyle name="Normal 5 3 3 2 2 7" xfId="45842"/>
    <cellStyle name="Normal 5 3 3 2 2 7 2" xfId="45843"/>
    <cellStyle name="Normal 5 3 3 2 2 7 2 2" xfId="45844"/>
    <cellStyle name="Normal 5 3 3 2 2 7 3" xfId="45845"/>
    <cellStyle name="Normal 5 3 3 2 2 8" xfId="45846"/>
    <cellStyle name="Normal 5 3 3 2 2 8 2" xfId="45847"/>
    <cellStyle name="Normal 5 3 3 2 2 9" xfId="45848"/>
    <cellStyle name="Normal 5 3 3 2 3" xfId="45849"/>
    <cellStyle name="Normal 5 3 3 2 3 2" xfId="45850"/>
    <cellStyle name="Normal 5 3 3 2 3 2 2" xfId="45851"/>
    <cellStyle name="Normal 5 3 3 2 3 2 2 2" xfId="45852"/>
    <cellStyle name="Normal 5 3 3 2 3 2 2 2 2" xfId="45853"/>
    <cellStyle name="Normal 5 3 3 2 3 2 2 3" xfId="45854"/>
    <cellStyle name="Normal 5 3 3 2 3 2 2 3 2" xfId="45855"/>
    <cellStyle name="Normal 5 3 3 2 3 2 2 3 2 2" xfId="45856"/>
    <cellStyle name="Normal 5 3 3 2 3 2 2 3 3" xfId="45857"/>
    <cellStyle name="Normal 5 3 3 2 3 2 2 4" xfId="45858"/>
    <cellStyle name="Normal 5 3 3 2 3 2 3" xfId="45859"/>
    <cellStyle name="Normal 5 3 3 2 3 2 3 2" xfId="45860"/>
    <cellStyle name="Normal 5 3 3 2 3 2 4" xfId="45861"/>
    <cellStyle name="Normal 5 3 3 2 3 2 4 2" xfId="45862"/>
    <cellStyle name="Normal 5 3 3 2 3 2 4 2 2" xfId="45863"/>
    <cellStyle name="Normal 5 3 3 2 3 2 4 3" xfId="45864"/>
    <cellStyle name="Normal 5 3 3 2 3 2 5" xfId="45865"/>
    <cellStyle name="Normal 5 3 3 2 3 3" xfId="45866"/>
    <cellStyle name="Normal 5 3 3 2 3 3 2" xfId="45867"/>
    <cellStyle name="Normal 5 3 3 2 3 3 2 2" xfId="45868"/>
    <cellStyle name="Normal 5 3 3 2 3 3 3" xfId="45869"/>
    <cellStyle name="Normal 5 3 3 2 3 3 3 2" xfId="45870"/>
    <cellStyle name="Normal 5 3 3 2 3 3 3 2 2" xfId="45871"/>
    <cellStyle name="Normal 5 3 3 2 3 3 3 3" xfId="45872"/>
    <cellStyle name="Normal 5 3 3 2 3 3 4" xfId="45873"/>
    <cellStyle name="Normal 5 3 3 2 3 4" xfId="45874"/>
    <cellStyle name="Normal 5 3 3 2 3 4 2" xfId="45875"/>
    <cellStyle name="Normal 5 3 3 2 3 4 2 2" xfId="45876"/>
    <cellStyle name="Normal 5 3 3 2 3 4 3" xfId="45877"/>
    <cellStyle name="Normal 5 3 3 2 3 4 3 2" xfId="45878"/>
    <cellStyle name="Normal 5 3 3 2 3 4 3 2 2" xfId="45879"/>
    <cellStyle name="Normal 5 3 3 2 3 4 3 3" xfId="45880"/>
    <cellStyle name="Normal 5 3 3 2 3 4 4" xfId="45881"/>
    <cellStyle name="Normal 5 3 3 2 3 5" xfId="45882"/>
    <cellStyle name="Normal 5 3 3 2 3 5 2" xfId="45883"/>
    <cellStyle name="Normal 5 3 3 2 3 6" xfId="45884"/>
    <cellStyle name="Normal 5 3 3 2 3 6 2" xfId="45885"/>
    <cellStyle name="Normal 5 3 3 2 3 6 2 2" xfId="45886"/>
    <cellStyle name="Normal 5 3 3 2 3 6 3" xfId="45887"/>
    <cellStyle name="Normal 5 3 3 2 3 7" xfId="45888"/>
    <cellStyle name="Normal 5 3 3 2 3 7 2" xfId="45889"/>
    <cellStyle name="Normal 5 3 3 2 3 8" xfId="45890"/>
    <cellStyle name="Normal 5 3 3 2 4" xfId="45891"/>
    <cellStyle name="Normal 5 3 3 2 4 2" xfId="45892"/>
    <cellStyle name="Normal 5 3 3 2 4 2 2" xfId="45893"/>
    <cellStyle name="Normal 5 3 3 2 4 2 2 2" xfId="45894"/>
    <cellStyle name="Normal 5 3 3 2 4 2 3" xfId="45895"/>
    <cellStyle name="Normal 5 3 3 2 4 2 3 2" xfId="45896"/>
    <cellStyle name="Normal 5 3 3 2 4 2 3 2 2" xfId="45897"/>
    <cellStyle name="Normal 5 3 3 2 4 2 3 3" xfId="45898"/>
    <cellStyle name="Normal 5 3 3 2 4 2 4" xfId="45899"/>
    <cellStyle name="Normal 5 3 3 2 4 3" xfId="45900"/>
    <cellStyle name="Normal 5 3 3 2 4 3 2" xfId="45901"/>
    <cellStyle name="Normal 5 3 3 2 4 4" xfId="45902"/>
    <cellStyle name="Normal 5 3 3 2 4 4 2" xfId="45903"/>
    <cellStyle name="Normal 5 3 3 2 4 4 2 2" xfId="45904"/>
    <cellStyle name="Normal 5 3 3 2 4 4 3" xfId="45905"/>
    <cellStyle name="Normal 5 3 3 2 4 5" xfId="45906"/>
    <cellStyle name="Normal 5 3 3 2 5" xfId="45907"/>
    <cellStyle name="Normal 5 3 3 2 5 2" xfId="45908"/>
    <cellStyle name="Normal 5 3 3 2 5 2 2" xfId="45909"/>
    <cellStyle name="Normal 5 3 3 2 5 3" xfId="45910"/>
    <cellStyle name="Normal 5 3 3 2 5 3 2" xfId="45911"/>
    <cellStyle name="Normal 5 3 3 2 5 3 2 2" xfId="45912"/>
    <cellStyle name="Normal 5 3 3 2 5 3 3" xfId="45913"/>
    <cellStyle name="Normal 5 3 3 2 5 4" xfId="45914"/>
    <cellStyle name="Normal 5 3 3 2 6" xfId="45915"/>
    <cellStyle name="Normal 5 3 3 2 6 2" xfId="45916"/>
    <cellStyle name="Normal 5 3 3 2 6 2 2" xfId="45917"/>
    <cellStyle name="Normal 5 3 3 2 6 3" xfId="45918"/>
    <cellStyle name="Normal 5 3 3 2 6 3 2" xfId="45919"/>
    <cellStyle name="Normal 5 3 3 2 6 3 2 2" xfId="45920"/>
    <cellStyle name="Normal 5 3 3 2 6 3 3" xfId="45921"/>
    <cellStyle name="Normal 5 3 3 2 6 4" xfId="45922"/>
    <cellStyle name="Normal 5 3 3 2 7" xfId="45923"/>
    <cellStyle name="Normal 5 3 3 2 7 2" xfId="45924"/>
    <cellStyle name="Normal 5 3 3 2 8" xfId="45925"/>
    <cellStyle name="Normal 5 3 3 2 8 2" xfId="45926"/>
    <cellStyle name="Normal 5 3 3 2 8 2 2" xfId="45927"/>
    <cellStyle name="Normal 5 3 3 2 8 3" xfId="45928"/>
    <cellStyle name="Normal 5 3 3 2 9" xfId="45929"/>
    <cellStyle name="Normal 5 3 3 2 9 2" xfId="45930"/>
    <cellStyle name="Normal 5 3 3 3" xfId="45931"/>
    <cellStyle name="Normal 5 3 3 3 10" xfId="45932"/>
    <cellStyle name="Normal 5 3 3 3 11" xfId="45933"/>
    <cellStyle name="Normal 5 3 3 3 2" xfId="45934"/>
    <cellStyle name="Normal 5 3 3 3 2 10" xfId="45935"/>
    <cellStyle name="Normal 5 3 3 3 2 2" xfId="45936"/>
    <cellStyle name="Normal 5 3 3 3 2 2 2" xfId="45937"/>
    <cellStyle name="Normal 5 3 3 3 2 2 2 2" xfId="45938"/>
    <cellStyle name="Normal 5 3 3 3 2 2 2 2 2" xfId="45939"/>
    <cellStyle name="Normal 5 3 3 3 2 2 2 2 2 2" xfId="45940"/>
    <cellStyle name="Normal 5 3 3 3 2 2 2 2 3" xfId="45941"/>
    <cellStyle name="Normal 5 3 3 3 2 2 2 2 3 2" xfId="45942"/>
    <cellStyle name="Normal 5 3 3 3 2 2 2 2 3 2 2" xfId="45943"/>
    <cellStyle name="Normal 5 3 3 3 2 2 2 2 3 3" xfId="45944"/>
    <cellStyle name="Normal 5 3 3 3 2 2 2 2 4" xfId="45945"/>
    <cellStyle name="Normal 5 3 3 3 2 2 2 3" xfId="45946"/>
    <cellStyle name="Normal 5 3 3 3 2 2 2 3 2" xfId="45947"/>
    <cellStyle name="Normal 5 3 3 3 2 2 2 4" xfId="45948"/>
    <cellStyle name="Normal 5 3 3 3 2 2 2 4 2" xfId="45949"/>
    <cellStyle name="Normal 5 3 3 3 2 2 2 4 2 2" xfId="45950"/>
    <cellStyle name="Normal 5 3 3 3 2 2 2 4 3" xfId="45951"/>
    <cellStyle name="Normal 5 3 3 3 2 2 2 5" xfId="45952"/>
    <cellStyle name="Normal 5 3 3 3 2 2 3" xfId="45953"/>
    <cellStyle name="Normal 5 3 3 3 2 2 3 2" xfId="45954"/>
    <cellStyle name="Normal 5 3 3 3 2 2 3 2 2" xfId="45955"/>
    <cellStyle name="Normal 5 3 3 3 2 2 3 3" xfId="45956"/>
    <cellStyle name="Normal 5 3 3 3 2 2 3 3 2" xfId="45957"/>
    <cellStyle name="Normal 5 3 3 3 2 2 3 3 2 2" xfId="45958"/>
    <cellStyle name="Normal 5 3 3 3 2 2 3 3 3" xfId="45959"/>
    <cellStyle name="Normal 5 3 3 3 2 2 3 4" xfId="45960"/>
    <cellStyle name="Normal 5 3 3 3 2 2 4" xfId="45961"/>
    <cellStyle name="Normal 5 3 3 3 2 2 4 2" xfId="45962"/>
    <cellStyle name="Normal 5 3 3 3 2 2 4 2 2" xfId="45963"/>
    <cellStyle name="Normal 5 3 3 3 2 2 4 3" xfId="45964"/>
    <cellStyle name="Normal 5 3 3 3 2 2 4 3 2" xfId="45965"/>
    <cellStyle name="Normal 5 3 3 3 2 2 4 3 2 2" xfId="45966"/>
    <cellStyle name="Normal 5 3 3 3 2 2 4 3 3" xfId="45967"/>
    <cellStyle name="Normal 5 3 3 3 2 2 4 4" xfId="45968"/>
    <cellStyle name="Normal 5 3 3 3 2 2 5" xfId="45969"/>
    <cellStyle name="Normal 5 3 3 3 2 2 5 2" xfId="45970"/>
    <cellStyle name="Normal 5 3 3 3 2 2 6" xfId="45971"/>
    <cellStyle name="Normal 5 3 3 3 2 2 6 2" xfId="45972"/>
    <cellStyle name="Normal 5 3 3 3 2 2 6 2 2" xfId="45973"/>
    <cellStyle name="Normal 5 3 3 3 2 2 6 3" xfId="45974"/>
    <cellStyle name="Normal 5 3 3 3 2 2 7" xfId="45975"/>
    <cellStyle name="Normal 5 3 3 3 2 2 7 2" xfId="45976"/>
    <cellStyle name="Normal 5 3 3 3 2 2 8" xfId="45977"/>
    <cellStyle name="Normal 5 3 3 3 2 3" xfId="45978"/>
    <cellStyle name="Normal 5 3 3 3 2 3 2" xfId="45979"/>
    <cellStyle name="Normal 5 3 3 3 2 3 2 2" xfId="45980"/>
    <cellStyle name="Normal 5 3 3 3 2 3 2 2 2" xfId="45981"/>
    <cellStyle name="Normal 5 3 3 3 2 3 2 3" xfId="45982"/>
    <cellStyle name="Normal 5 3 3 3 2 3 2 3 2" xfId="45983"/>
    <cellStyle name="Normal 5 3 3 3 2 3 2 3 2 2" xfId="45984"/>
    <cellStyle name="Normal 5 3 3 3 2 3 2 3 3" xfId="45985"/>
    <cellStyle name="Normal 5 3 3 3 2 3 2 4" xfId="45986"/>
    <cellStyle name="Normal 5 3 3 3 2 3 3" xfId="45987"/>
    <cellStyle name="Normal 5 3 3 3 2 3 3 2" xfId="45988"/>
    <cellStyle name="Normal 5 3 3 3 2 3 4" xfId="45989"/>
    <cellStyle name="Normal 5 3 3 3 2 3 4 2" xfId="45990"/>
    <cellStyle name="Normal 5 3 3 3 2 3 4 2 2" xfId="45991"/>
    <cellStyle name="Normal 5 3 3 3 2 3 4 3" xfId="45992"/>
    <cellStyle name="Normal 5 3 3 3 2 3 5" xfId="45993"/>
    <cellStyle name="Normal 5 3 3 3 2 4" xfId="45994"/>
    <cellStyle name="Normal 5 3 3 3 2 4 2" xfId="45995"/>
    <cellStyle name="Normal 5 3 3 3 2 4 2 2" xfId="45996"/>
    <cellStyle name="Normal 5 3 3 3 2 4 3" xfId="45997"/>
    <cellStyle name="Normal 5 3 3 3 2 4 3 2" xfId="45998"/>
    <cellStyle name="Normal 5 3 3 3 2 4 3 2 2" xfId="45999"/>
    <cellStyle name="Normal 5 3 3 3 2 4 3 3" xfId="46000"/>
    <cellStyle name="Normal 5 3 3 3 2 4 4" xfId="46001"/>
    <cellStyle name="Normal 5 3 3 3 2 5" xfId="46002"/>
    <cellStyle name="Normal 5 3 3 3 2 5 2" xfId="46003"/>
    <cellStyle name="Normal 5 3 3 3 2 5 2 2" xfId="46004"/>
    <cellStyle name="Normal 5 3 3 3 2 5 3" xfId="46005"/>
    <cellStyle name="Normal 5 3 3 3 2 5 3 2" xfId="46006"/>
    <cellStyle name="Normal 5 3 3 3 2 5 3 2 2" xfId="46007"/>
    <cellStyle name="Normal 5 3 3 3 2 5 3 3" xfId="46008"/>
    <cellStyle name="Normal 5 3 3 3 2 5 4" xfId="46009"/>
    <cellStyle name="Normal 5 3 3 3 2 6" xfId="46010"/>
    <cellStyle name="Normal 5 3 3 3 2 6 2" xfId="46011"/>
    <cellStyle name="Normal 5 3 3 3 2 7" xfId="46012"/>
    <cellStyle name="Normal 5 3 3 3 2 7 2" xfId="46013"/>
    <cellStyle name="Normal 5 3 3 3 2 7 2 2" xfId="46014"/>
    <cellStyle name="Normal 5 3 3 3 2 7 3" xfId="46015"/>
    <cellStyle name="Normal 5 3 3 3 2 8" xfId="46016"/>
    <cellStyle name="Normal 5 3 3 3 2 8 2" xfId="46017"/>
    <cellStyle name="Normal 5 3 3 3 2 9" xfId="46018"/>
    <cellStyle name="Normal 5 3 3 3 3" xfId="46019"/>
    <cellStyle name="Normal 5 3 3 3 3 2" xfId="46020"/>
    <cellStyle name="Normal 5 3 3 3 3 2 2" xfId="46021"/>
    <cellStyle name="Normal 5 3 3 3 3 2 2 2" xfId="46022"/>
    <cellStyle name="Normal 5 3 3 3 3 2 2 2 2" xfId="46023"/>
    <cellStyle name="Normal 5 3 3 3 3 2 2 3" xfId="46024"/>
    <cellStyle name="Normal 5 3 3 3 3 2 2 3 2" xfId="46025"/>
    <cellStyle name="Normal 5 3 3 3 3 2 2 3 2 2" xfId="46026"/>
    <cellStyle name="Normal 5 3 3 3 3 2 2 3 3" xfId="46027"/>
    <cellStyle name="Normal 5 3 3 3 3 2 2 4" xfId="46028"/>
    <cellStyle name="Normal 5 3 3 3 3 2 3" xfId="46029"/>
    <cellStyle name="Normal 5 3 3 3 3 2 3 2" xfId="46030"/>
    <cellStyle name="Normal 5 3 3 3 3 2 4" xfId="46031"/>
    <cellStyle name="Normal 5 3 3 3 3 2 4 2" xfId="46032"/>
    <cellStyle name="Normal 5 3 3 3 3 2 4 2 2" xfId="46033"/>
    <cellStyle name="Normal 5 3 3 3 3 2 4 3" xfId="46034"/>
    <cellStyle name="Normal 5 3 3 3 3 2 5" xfId="46035"/>
    <cellStyle name="Normal 5 3 3 3 3 3" xfId="46036"/>
    <cellStyle name="Normal 5 3 3 3 3 3 2" xfId="46037"/>
    <cellStyle name="Normal 5 3 3 3 3 3 2 2" xfId="46038"/>
    <cellStyle name="Normal 5 3 3 3 3 3 3" xfId="46039"/>
    <cellStyle name="Normal 5 3 3 3 3 3 3 2" xfId="46040"/>
    <cellStyle name="Normal 5 3 3 3 3 3 3 2 2" xfId="46041"/>
    <cellStyle name="Normal 5 3 3 3 3 3 3 3" xfId="46042"/>
    <cellStyle name="Normal 5 3 3 3 3 3 4" xfId="46043"/>
    <cellStyle name="Normal 5 3 3 3 3 4" xfId="46044"/>
    <cellStyle name="Normal 5 3 3 3 3 4 2" xfId="46045"/>
    <cellStyle name="Normal 5 3 3 3 3 4 2 2" xfId="46046"/>
    <cellStyle name="Normal 5 3 3 3 3 4 3" xfId="46047"/>
    <cellStyle name="Normal 5 3 3 3 3 4 3 2" xfId="46048"/>
    <cellStyle name="Normal 5 3 3 3 3 4 3 2 2" xfId="46049"/>
    <cellStyle name="Normal 5 3 3 3 3 4 3 3" xfId="46050"/>
    <cellStyle name="Normal 5 3 3 3 3 4 4" xfId="46051"/>
    <cellStyle name="Normal 5 3 3 3 3 5" xfId="46052"/>
    <cellStyle name="Normal 5 3 3 3 3 5 2" xfId="46053"/>
    <cellStyle name="Normal 5 3 3 3 3 6" xfId="46054"/>
    <cellStyle name="Normal 5 3 3 3 3 6 2" xfId="46055"/>
    <cellStyle name="Normal 5 3 3 3 3 6 2 2" xfId="46056"/>
    <cellStyle name="Normal 5 3 3 3 3 6 3" xfId="46057"/>
    <cellStyle name="Normal 5 3 3 3 3 7" xfId="46058"/>
    <cellStyle name="Normal 5 3 3 3 3 7 2" xfId="46059"/>
    <cellStyle name="Normal 5 3 3 3 3 8" xfId="46060"/>
    <cellStyle name="Normal 5 3 3 3 4" xfId="46061"/>
    <cellStyle name="Normal 5 3 3 3 4 2" xfId="46062"/>
    <cellStyle name="Normal 5 3 3 3 4 2 2" xfId="46063"/>
    <cellStyle name="Normal 5 3 3 3 4 2 2 2" xfId="46064"/>
    <cellStyle name="Normal 5 3 3 3 4 2 3" xfId="46065"/>
    <cellStyle name="Normal 5 3 3 3 4 2 3 2" xfId="46066"/>
    <cellStyle name="Normal 5 3 3 3 4 2 3 2 2" xfId="46067"/>
    <cellStyle name="Normal 5 3 3 3 4 2 3 3" xfId="46068"/>
    <cellStyle name="Normal 5 3 3 3 4 2 4" xfId="46069"/>
    <cellStyle name="Normal 5 3 3 3 4 3" xfId="46070"/>
    <cellStyle name="Normal 5 3 3 3 4 3 2" xfId="46071"/>
    <cellStyle name="Normal 5 3 3 3 4 4" xfId="46072"/>
    <cellStyle name="Normal 5 3 3 3 4 4 2" xfId="46073"/>
    <cellStyle name="Normal 5 3 3 3 4 4 2 2" xfId="46074"/>
    <cellStyle name="Normal 5 3 3 3 4 4 3" xfId="46075"/>
    <cellStyle name="Normal 5 3 3 3 4 5" xfId="46076"/>
    <cellStyle name="Normal 5 3 3 3 5" xfId="46077"/>
    <cellStyle name="Normal 5 3 3 3 5 2" xfId="46078"/>
    <cellStyle name="Normal 5 3 3 3 5 2 2" xfId="46079"/>
    <cellStyle name="Normal 5 3 3 3 5 3" xfId="46080"/>
    <cellStyle name="Normal 5 3 3 3 5 3 2" xfId="46081"/>
    <cellStyle name="Normal 5 3 3 3 5 3 2 2" xfId="46082"/>
    <cellStyle name="Normal 5 3 3 3 5 3 3" xfId="46083"/>
    <cellStyle name="Normal 5 3 3 3 5 4" xfId="46084"/>
    <cellStyle name="Normal 5 3 3 3 6" xfId="46085"/>
    <cellStyle name="Normal 5 3 3 3 6 2" xfId="46086"/>
    <cellStyle name="Normal 5 3 3 3 6 2 2" xfId="46087"/>
    <cellStyle name="Normal 5 3 3 3 6 3" xfId="46088"/>
    <cellStyle name="Normal 5 3 3 3 6 3 2" xfId="46089"/>
    <cellStyle name="Normal 5 3 3 3 6 3 2 2" xfId="46090"/>
    <cellStyle name="Normal 5 3 3 3 6 3 3" xfId="46091"/>
    <cellStyle name="Normal 5 3 3 3 6 4" xfId="46092"/>
    <cellStyle name="Normal 5 3 3 3 7" xfId="46093"/>
    <cellStyle name="Normal 5 3 3 3 7 2" xfId="46094"/>
    <cellStyle name="Normal 5 3 3 3 8" xfId="46095"/>
    <cellStyle name="Normal 5 3 3 3 8 2" xfId="46096"/>
    <cellStyle name="Normal 5 3 3 3 8 2 2" xfId="46097"/>
    <cellStyle name="Normal 5 3 3 3 8 3" xfId="46098"/>
    <cellStyle name="Normal 5 3 3 3 9" xfId="46099"/>
    <cellStyle name="Normal 5 3 3 3 9 2" xfId="46100"/>
    <cellStyle name="Normal 5 3 3 4" xfId="46101"/>
    <cellStyle name="Normal 5 3 3 4 10" xfId="46102"/>
    <cellStyle name="Normal 5 3 3 4 11" xfId="46103"/>
    <cellStyle name="Normal 5 3 3 4 2" xfId="46104"/>
    <cellStyle name="Normal 5 3 3 4 2 2" xfId="46105"/>
    <cellStyle name="Normal 5 3 3 4 2 2 2" xfId="46106"/>
    <cellStyle name="Normal 5 3 3 4 2 2 2 2" xfId="46107"/>
    <cellStyle name="Normal 5 3 3 4 2 2 2 2 2" xfId="46108"/>
    <cellStyle name="Normal 5 3 3 4 2 2 2 2 2 2" xfId="46109"/>
    <cellStyle name="Normal 5 3 3 4 2 2 2 2 3" xfId="46110"/>
    <cellStyle name="Normal 5 3 3 4 2 2 2 2 3 2" xfId="46111"/>
    <cellStyle name="Normal 5 3 3 4 2 2 2 2 3 2 2" xfId="46112"/>
    <cellStyle name="Normal 5 3 3 4 2 2 2 2 3 3" xfId="46113"/>
    <cellStyle name="Normal 5 3 3 4 2 2 2 2 4" xfId="46114"/>
    <cellStyle name="Normal 5 3 3 4 2 2 2 3" xfId="46115"/>
    <cellStyle name="Normal 5 3 3 4 2 2 2 3 2" xfId="46116"/>
    <cellStyle name="Normal 5 3 3 4 2 2 2 4" xfId="46117"/>
    <cellStyle name="Normal 5 3 3 4 2 2 2 4 2" xfId="46118"/>
    <cellStyle name="Normal 5 3 3 4 2 2 2 4 2 2" xfId="46119"/>
    <cellStyle name="Normal 5 3 3 4 2 2 2 4 3" xfId="46120"/>
    <cellStyle name="Normal 5 3 3 4 2 2 2 5" xfId="46121"/>
    <cellStyle name="Normal 5 3 3 4 2 2 3" xfId="46122"/>
    <cellStyle name="Normal 5 3 3 4 2 2 3 2" xfId="46123"/>
    <cellStyle name="Normal 5 3 3 4 2 2 3 2 2" xfId="46124"/>
    <cellStyle name="Normal 5 3 3 4 2 2 3 3" xfId="46125"/>
    <cellStyle name="Normal 5 3 3 4 2 2 3 3 2" xfId="46126"/>
    <cellStyle name="Normal 5 3 3 4 2 2 3 3 2 2" xfId="46127"/>
    <cellStyle name="Normal 5 3 3 4 2 2 3 3 3" xfId="46128"/>
    <cellStyle name="Normal 5 3 3 4 2 2 3 4" xfId="46129"/>
    <cellStyle name="Normal 5 3 3 4 2 2 4" xfId="46130"/>
    <cellStyle name="Normal 5 3 3 4 2 2 4 2" xfId="46131"/>
    <cellStyle name="Normal 5 3 3 4 2 2 4 2 2" xfId="46132"/>
    <cellStyle name="Normal 5 3 3 4 2 2 4 3" xfId="46133"/>
    <cellStyle name="Normal 5 3 3 4 2 2 4 3 2" xfId="46134"/>
    <cellStyle name="Normal 5 3 3 4 2 2 4 3 2 2" xfId="46135"/>
    <cellStyle name="Normal 5 3 3 4 2 2 4 3 3" xfId="46136"/>
    <cellStyle name="Normal 5 3 3 4 2 2 4 4" xfId="46137"/>
    <cellStyle name="Normal 5 3 3 4 2 2 5" xfId="46138"/>
    <cellStyle name="Normal 5 3 3 4 2 2 5 2" xfId="46139"/>
    <cellStyle name="Normal 5 3 3 4 2 2 6" xfId="46140"/>
    <cellStyle name="Normal 5 3 3 4 2 2 6 2" xfId="46141"/>
    <cellStyle name="Normal 5 3 3 4 2 2 6 2 2" xfId="46142"/>
    <cellStyle name="Normal 5 3 3 4 2 2 6 3" xfId="46143"/>
    <cellStyle name="Normal 5 3 3 4 2 2 7" xfId="46144"/>
    <cellStyle name="Normal 5 3 3 4 2 2 7 2" xfId="46145"/>
    <cellStyle name="Normal 5 3 3 4 2 2 8" xfId="46146"/>
    <cellStyle name="Normal 5 3 3 4 2 3" xfId="46147"/>
    <cellStyle name="Normal 5 3 3 4 2 3 2" xfId="46148"/>
    <cellStyle name="Normal 5 3 3 4 2 3 2 2" xfId="46149"/>
    <cellStyle name="Normal 5 3 3 4 2 3 2 2 2" xfId="46150"/>
    <cellStyle name="Normal 5 3 3 4 2 3 2 3" xfId="46151"/>
    <cellStyle name="Normal 5 3 3 4 2 3 2 3 2" xfId="46152"/>
    <cellStyle name="Normal 5 3 3 4 2 3 2 3 2 2" xfId="46153"/>
    <cellStyle name="Normal 5 3 3 4 2 3 2 3 3" xfId="46154"/>
    <cellStyle name="Normal 5 3 3 4 2 3 2 4" xfId="46155"/>
    <cellStyle name="Normal 5 3 3 4 2 3 3" xfId="46156"/>
    <cellStyle name="Normal 5 3 3 4 2 3 3 2" xfId="46157"/>
    <cellStyle name="Normal 5 3 3 4 2 3 4" xfId="46158"/>
    <cellStyle name="Normal 5 3 3 4 2 3 4 2" xfId="46159"/>
    <cellStyle name="Normal 5 3 3 4 2 3 4 2 2" xfId="46160"/>
    <cellStyle name="Normal 5 3 3 4 2 3 4 3" xfId="46161"/>
    <cellStyle name="Normal 5 3 3 4 2 3 5" xfId="46162"/>
    <cellStyle name="Normal 5 3 3 4 2 4" xfId="46163"/>
    <cellStyle name="Normal 5 3 3 4 2 4 2" xfId="46164"/>
    <cellStyle name="Normal 5 3 3 4 2 4 2 2" xfId="46165"/>
    <cellStyle name="Normal 5 3 3 4 2 4 3" xfId="46166"/>
    <cellStyle name="Normal 5 3 3 4 2 4 3 2" xfId="46167"/>
    <cellStyle name="Normal 5 3 3 4 2 4 3 2 2" xfId="46168"/>
    <cellStyle name="Normal 5 3 3 4 2 4 3 3" xfId="46169"/>
    <cellStyle name="Normal 5 3 3 4 2 4 4" xfId="46170"/>
    <cellStyle name="Normal 5 3 3 4 2 5" xfId="46171"/>
    <cellStyle name="Normal 5 3 3 4 2 5 2" xfId="46172"/>
    <cellStyle name="Normal 5 3 3 4 2 5 2 2" xfId="46173"/>
    <cellStyle name="Normal 5 3 3 4 2 5 3" xfId="46174"/>
    <cellStyle name="Normal 5 3 3 4 2 5 3 2" xfId="46175"/>
    <cellStyle name="Normal 5 3 3 4 2 5 3 2 2" xfId="46176"/>
    <cellStyle name="Normal 5 3 3 4 2 5 3 3" xfId="46177"/>
    <cellStyle name="Normal 5 3 3 4 2 5 4" xfId="46178"/>
    <cellStyle name="Normal 5 3 3 4 2 6" xfId="46179"/>
    <cellStyle name="Normal 5 3 3 4 2 6 2" xfId="46180"/>
    <cellStyle name="Normal 5 3 3 4 2 7" xfId="46181"/>
    <cellStyle name="Normal 5 3 3 4 2 7 2" xfId="46182"/>
    <cellStyle name="Normal 5 3 3 4 2 7 2 2" xfId="46183"/>
    <cellStyle name="Normal 5 3 3 4 2 7 3" xfId="46184"/>
    <cellStyle name="Normal 5 3 3 4 2 8" xfId="46185"/>
    <cellStyle name="Normal 5 3 3 4 2 8 2" xfId="46186"/>
    <cellStyle name="Normal 5 3 3 4 2 9" xfId="46187"/>
    <cellStyle name="Normal 5 3 3 4 3" xfId="46188"/>
    <cellStyle name="Normal 5 3 3 4 3 2" xfId="46189"/>
    <cellStyle name="Normal 5 3 3 4 3 2 2" xfId="46190"/>
    <cellStyle name="Normal 5 3 3 4 3 2 2 2" xfId="46191"/>
    <cellStyle name="Normal 5 3 3 4 3 2 2 2 2" xfId="46192"/>
    <cellStyle name="Normal 5 3 3 4 3 2 2 3" xfId="46193"/>
    <cellStyle name="Normal 5 3 3 4 3 2 2 3 2" xfId="46194"/>
    <cellStyle name="Normal 5 3 3 4 3 2 2 3 2 2" xfId="46195"/>
    <cellStyle name="Normal 5 3 3 4 3 2 2 3 3" xfId="46196"/>
    <cellStyle name="Normal 5 3 3 4 3 2 2 4" xfId="46197"/>
    <cellStyle name="Normal 5 3 3 4 3 2 3" xfId="46198"/>
    <cellStyle name="Normal 5 3 3 4 3 2 3 2" xfId="46199"/>
    <cellStyle name="Normal 5 3 3 4 3 2 4" xfId="46200"/>
    <cellStyle name="Normal 5 3 3 4 3 2 4 2" xfId="46201"/>
    <cellStyle name="Normal 5 3 3 4 3 2 4 2 2" xfId="46202"/>
    <cellStyle name="Normal 5 3 3 4 3 2 4 3" xfId="46203"/>
    <cellStyle name="Normal 5 3 3 4 3 2 5" xfId="46204"/>
    <cellStyle name="Normal 5 3 3 4 3 3" xfId="46205"/>
    <cellStyle name="Normal 5 3 3 4 3 3 2" xfId="46206"/>
    <cellStyle name="Normal 5 3 3 4 3 3 2 2" xfId="46207"/>
    <cellStyle name="Normal 5 3 3 4 3 3 3" xfId="46208"/>
    <cellStyle name="Normal 5 3 3 4 3 3 3 2" xfId="46209"/>
    <cellStyle name="Normal 5 3 3 4 3 3 3 2 2" xfId="46210"/>
    <cellStyle name="Normal 5 3 3 4 3 3 3 3" xfId="46211"/>
    <cellStyle name="Normal 5 3 3 4 3 3 4" xfId="46212"/>
    <cellStyle name="Normal 5 3 3 4 3 4" xfId="46213"/>
    <cellStyle name="Normal 5 3 3 4 3 4 2" xfId="46214"/>
    <cellStyle name="Normal 5 3 3 4 3 4 2 2" xfId="46215"/>
    <cellStyle name="Normal 5 3 3 4 3 4 3" xfId="46216"/>
    <cellStyle name="Normal 5 3 3 4 3 4 3 2" xfId="46217"/>
    <cellStyle name="Normal 5 3 3 4 3 4 3 2 2" xfId="46218"/>
    <cellStyle name="Normal 5 3 3 4 3 4 3 3" xfId="46219"/>
    <cellStyle name="Normal 5 3 3 4 3 4 4" xfId="46220"/>
    <cellStyle name="Normal 5 3 3 4 3 5" xfId="46221"/>
    <cellStyle name="Normal 5 3 3 4 3 5 2" xfId="46222"/>
    <cellStyle name="Normal 5 3 3 4 3 6" xfId="46223"/>
    <cellStyle name="Normal 5 3 3 4 3 6 2" xfId="46224"/>
    <cellStyle name="Normal 5 3 3 4 3 6 2 2" xfId="46225"/>
    <cellStyle name="Normal 5 3 3 4 3 6 3" xfId="46226"/>
    <cellStyle name="Normal 5 3 3 4 3 7" xfId="46227"/>
    <cellStyle name="Normal 5 3 3 4 3 7 2" xfId="46228"/>
    <cellStyle name="Normal 5 3 3 4 3 8" xfId="46229"/>
    <cellStyle name="Normal 5 3 3 4 4" xfId="46230"/>
    <cellStyle name="Normal 5 3 3 4 4 2" xfId="46231"/>
    <cellStyle name="Normal 5 3 3 4 4 2 2" xfId="46232"/>
    <cellStyle name="Normal 5 3 3 4 4 2 2 2" xfId="46233"/>
    <cellStyle name="Normal 5 3 3 4 4 2 3" xfId="46234"/>
    <cellStyle name="Normal 5 3 3 4 4 2 3 2" xfId="46235"/>
    <cellStyle name="Normal 5 3 3 4 4 2 3 2 2" xfId="46236"/>
    <cellStyle name="Normal 5 3 3 4 4 2 3 3" xfId="46237"/>
    <cellStyle name="Normal 5 3 3 4 4 2 4" xfId="46238"/>
    <cellStyle name="Normal 5 3 3 4 4 3" xfId="46239"/>
    <cellStyle name="Normal 5 3 3 4 4 3 2" xfId="46240"/>
    <cellStyle name="Normal 5 3 3 4 4 4" xfId="46241"/>
    <cellStyle name="Normal 5 3 3 4 4 4 2" xfId="46242"/>
    <cellStyle name="Normal 5 3 3 4 4 4 2 2" xfId="46243"/>
    <cellStyle name="Normal 5 3 3 4 4 4 3" xfId="46244"/>
    <cellStyle name="Normal 5 3 3 4 4 5" xfId="46245"/>
    <cellStyle name="Normal 5 3 3 4 5" xfId="46246"/>
    <cellStyle name="Normal 5 3 3 4 5 2" xfId="46247"/>
    <cellStyle name="Normal 5 3 3 4 5 2 2" xfId="46248"/>
    <cellStyle name="Normal 5 3 3 4 5 3" xfId="46249"/>
    <cellStyle name="Normal 5 3 3 4 5 3 2" xfId="46250"/>
    <cellStyle name="Normal 5 3 3 4 5 3 2 2" xfId="46251"/>
    <cellStyle name="Normal 5 3 3 4 5 3 3" xfId="46252"/>
    <cellStyle name="Normal 5 3 3 4 5 4" xfId="46253"/>
    <cellStyle name="Normal 5 3 3 4 6" xfId="46254"/>
    <cellStyle name="Normal 5 3 3 4 6 2" xfId="46255"/>
    <cellStyle name="Normal 5 3 3 4 6 2 2" xfId="46256"/>
    <cellStyle name="Normal 5 3 3 4 6 3" xfId="46257"/>
    <cellStyle name="Normal 5 3 3 4 6 3 2" xfId="46258"/>
    <cellStyle name="Normal 5 3 3 4 6 3 2 2" xfId="46259"/>
    <cellStyle name="Normal 5 3 3 4 6 3 3" xfId="46260"/>
    <cellStyle name="Normal 5 3 3 4 6 4" xfId="46261"/>
    <cellStyle name="Normal 5 3 3 4 7" xfId="46262"/>
    <cellStyle name="Normal 5 3 3 4 7 2" xfId="46263"/>
    <cellStyle name="Normal 5 3 3 4 8" xfId="46264"/>
    <cellStyle name="Normal 5 3 3 4 8 2" xfId="46265"/>
    <cellStyle name="Normal 5 3 3 4 8 2 2" xfId="46266"/>
    <cellStyle name="Normal 5 3 3 4 8 3" xfId="46267"/>
    <cellStyle name="Normal 5 3 3 4 9" xfId="46268"/>
    <cellStyle name="Normal 5 3 3 4 9 2" xfId="46269"/>
    <cellStyle name="Normal 5 3 3 5" xfId="46270"/>
    <cellStyle name="Normal 5 3 3 5 2" xfId="46271"/>
    <cellStyle name="Normal 5 3 3 5 2 2" xfId="46272"/>
    <cellStyle name="Normal 5 3 3 5 2 2 2" xfId="46273"/>
    <cellStyle name="Normal 5 3 3 5 2 2 2 2" xfId="46274"/>
    <cellStyle name="Normal 5 3 3 5 2 2 2 2 2" xfId="46275"/>
    <cellStyle name="Normal 5 3 3 5 2 2 2 3" xfId="46276"/>
    <cellStyle name="Normal 5 3 3 5 2 2 2 3 2" xfId="46277"/>
    <cellStyle name="Normal 5 3 3 5 2 2 2 3 2 2" xfId="46278"/>
    <cellStyle name="Normal 5 3 3 5 2 2 2 3 3" xfId="46279"/>
    <cellStyle name="Normal 5 3 3 5 2 2 2 4" xfId="46280"/>
    <cellStyle name="Normal 5 3 3 5 2 2 3" xfId="46281"/>
    <cellStyle name="Normal 5 3 3 5 2 2 3 2" xfId="46282"/>
    <cellStyle name="Normal 5 3 3 5 2 2 4" xfId="46283"/>
    <cellStyle name="Normal 5 3 3 5 2 2 4 2" xfId="46284"/>
    <cellStyle name="Normal 5 3 3 5 2 2 4 2 2" xfId="46285"/>
    <cellStyle name="Normal 5 3 3 5 2 2 4 3" xfId="46286"/>
    <cellStyle name="Normal 5 3 3 5 2 2 5" xfId="46287"/>
    <cellStyle name="Normal 5 3 3 5 2 3" xfId="46288"/>
    <cellStyle name="Normal 5 3 3 5 2 3 2" xfId="46289"/>
    <cellStyle name="Normal 5 3 3 5 2 3 2 2" xfId="46290"/>
    <cellStyle name="Normal 5 3 3 5 2 3 3" xfId="46291"/>
    <cellStyle name="Normal 5 3 3 5 2 3 3 2" xfId="46292"/>
    <cellStyle name="Normal 5 3 3 5 2 3 3 2 2" xfId="46293"/>
    <cellStyle name="Normal 5 3 3 5 2 3 3 3" xfId="46294"/>
    <cellStyle name="Normal 5 3 3 5 2 3 4" xfId="46295"/>
    <cellStyle name="Normal 5 3 3 5 2 4" xfId="46296"/>
    <cellStyle name="Normal 5 3 3 5 2 4 2" xfId="46297"/>
    <cellStyle name="Normal 5 3 3 5 2 4 2 2" xfId="46298"/>
    <cellStyle name="Normal 5 3 3 5 2 4 3" xfId="46299"/>
    <cellStyle name="Normal 5 3 3 5 2 4 3 2" xfId="46300"/>
    <cellStyle name="Normal 5 3 3 5 2 4 3 2 2" xfId="46301"/>
    <cellStyle name="Normal 5 3 3 5 2 4 3 3" xfId="46302"/>
    <cellStyle name="Normal 5 3 3 5 2 4 4" xfId="46303"/>
    <cellStyle name="Normal 5 3 3 5 2 5" xfId="46304"/>
    <cellStyle name="Normal 5 3 3 5 2 5 2" xfId="46305"/>
    <cellStyle name="Normal 5 3 3 5 2 6" xfId="46306"/>
    <cellStyle name="Normal 5 3 3 5 2 6 2" xfId="46307"/>
    <cellStyle name="Normal 5 3 3 5 2 6 2 2" xfId="46308"/>
    <cellStyle name="Normal 5 3 3 5 2 6 3" xfId="46309"/>
    <cellStyle name="Normal 5 3 3 5 2 7" xfId="46310"/>
    <cellStyle name="Normal 5 3 3 5 2 7 2" xfId="46311"/>
    <cellStyle name="Normal 5 3 3 5 2 8" xfId="46312"/>
    <cellStyle name="Normal 5 3 3 5 3" xfId="46313"/>
    <cellStyle name="Normal 5 3 3 5 3 2" xfId="46314"/>
    <cellStyle name="Normal 5 3 3 5 3 2 2" xfId="46315"/>
    <cellStyle name="Normal 5 3 3 5 3 2 2 2" xfId="46316"/>
    <cellStyle name="Normal 5 3 3 5 3 2 3" xfId="46317"/>
    <cellStyle name="Normal 5 3 3 5 3 2 3 2" xfId="46318"/>
    <cellStyle name="Normal 5 3 3 5 3 2 3 2 2" xfId="46319"/>
    <cellStyle name="Normal 5 3 3 5 3 2 3 3" xfId="46320"/>
    <cellStyle name="Normal 5 3 3 5 3 2 4" xfId="46321"/>
    <cellStyle name="Normal 5 3 3 5 3 3" xfId="46322"/>
    <cellStyle name="Normal 5 3 3 5 3 3 2" xfId="46323"/>
    <cellStyle name="Normal 5 3 3 5 3 4" xfId="46324"/>
    <cellStyle name="Normal 5 3 3 5 3 4 2" xfId="46325"/>
    <cellStyle name="Normal 5 3 3 5 3 4 2 2" xfId="46326"/>
    <cellStyle name="Normal 5 3 3 5 3 4 3" xfId="46327"/>
    <cellStyle name="Normal 5 3 3 5 3 5" xfId="46328"/>
    <cellStyle name="Normal 5 3 3 5 4" xfId="46329"/>
    <cellStyle name="Normal 5 3 3 5 4 2" xfId="46330"/>
    <cellStyle name="Normal 5 3 3 5 4 2 2" xfId="46331"/>
    <cellStyle name="Normal 5 3 3 5 4 3" xfId="46332"/>
    <cellStyle name="Normal 5 3 3 5 4 3 2" xfId="46333"/>
    <cellStyle name="Normal 5 3 3 5 4 3 2 2" xfId="46334"/>
    <cellStyle name="Normal 5 3 3 5 4 3 3" xfId="46335"/>
    <cellStyle name="Normal 5 3 3 5 4 4" xfId="46336"/>
    <cellStyle name="Normal 5 3 3 5 5" xfId="46337"/>
    <cellStyle name="Normal 5 3 3 5 5 2" xfId="46338"/>
    <cellStyle name="Normal 5 3 3 5 5 2 2" xfId="46339"/>
    <cellStyle name="Normal 5 3 3 5 5 3" xfId="46340"/>
    <cellStyle name="Normal 5 3 3 5 5 3 2" xfId="46341"/>
    <cellStyle name="Normal 5 3 3 5 5 3 2 2" xfId="46342"/>
    <cellStyle name="Normal 5 3 3 5 5 3 3" xfId="46343"/>
    <cellStyle name="Normal 5 3 3 5 5 4" xfId="46344"/>
    <cellStyle name="Normal 5 3 3 5 6" xfId="46345"/>
    <cellStyle name="Normal 5 3 3 5 6 2" xfId="46346"/>
    <cellStyle name="Normal 5 3 3 5 7" xfId="46347"/>
    <cellStyle name="Normal 5 3 3 5 7 2" xfId="46348"/>
    <cellStyle name="Normal 5 3 3 5 7 2 2" xfId="46349"/>
    <cellStyle name="Normal 5 3 3 5 7 3" xfId="46350"/>
    <cellStyle name="Normal 5 3 3 5 8" xfId="46351"/>
    <cellStyle name="Normal 5 3 3 5 8 2" xfId="46352"/>
    <cellStyle name="Normal 5 3 3 5 9" xfId="46353"/>
    <cellStyle name="Normal 5 3 3 6" xfId="46354"/>
    <cellStyle name="Normal 5 3 3 6 2" xfId="46355"/>
    <cellStyle name="Normal 5 3 3 6 2 2" xfId="46356"/>
    <cellStyle name="Normal 5 3 3 6 2 2 2" xfId="46357"/>
    <cellStyle name="Normal 5 3 3 6 2 2 2 2" xfId="46358"/>
    <cellStyle name="Normal 5 3 3 6 2 2 3" xfId="46359"/>
    <cellStyle name="Normal 5 3 3 6 2 2 3 2" xfId="46360"/>
    <cellStyle name="Normal 5 3 3 6 2 2 3 2 2" xfId="46361"/>
    <cellStyle name="Normal 5 3 3 6 2 2 3 3" xfId="46362"/>
    <cellStyle name="Normal 5 3 3 6 2 2 4" xfId="46363"/>
    <cellStyle name="Normal 5 3 3 6 2 3" xfId="46364"/>
    <cellStyle name="Normal 5 3 3 6 2 3 2" xfId="46365"/>
    <cellStyle name="Normal 5 3 3 6 2 4" xfId="46366"/>
    <cellStyle name="Normal 5 3 3 6 2 4 2" xfId="46367"/>
    <cellStyle name="Normal 5 3 3 6 2 4 2 2" xfId="46368"/>
    <cellStyle name="Normal 5 3 3 6 2 4 3" xfId="46369"/>
    <cellStyle name="Normal 5 3 3 6 2 5" xfId="46370"/>
    <cellStyle name="Normal 5 3 3 6 3" xfId="46371"/>
    <cellStyle name="Normal 5 3 3 6 3 2" xfId="46372"/>
    <cellStyle name="Normal 5 3 3 6 3 2 2" xfId="46373"/>
    <cellStyle name="Normal 5 3 3 6 3 3" xfId="46374"/>
    <cellStyle name="Normal 5 3 3 6 3 3 2" xfId="46375"/>
    <cellStyle name="Normal 5 3 3 6 3 3 2 2" xfId="46376"/>
    <cellStyle name="Normal 5 3 3 6 3 3 3" xfId="46377"/>
    <cellStyle name="Normal 5 3 3 6 3 4" xfId="46378"/>
    <cellStyle name="Normal 5 3 3 6 4" xfId="46379"/>
    <cellStyle name="Normal 5 3 3 6 4 2" xfId="46380"/>
    <cellStyle name="Normal 5 3 3 6 4 2 2" xfId="46381"/>
    <cellStyle name="Normal 5 3 3 6 4 3" xfId="46382"/>
    <cellStyle name="Normal 5 3 3 6 4 3 2" xfId="46383"/>
    <cellStyle name="Normal 5 3 3 6 4 3 2 2" xfId="46384"/>
    <cellStyle name="Normal 5 3 3 6 4 3 3" xfId="46385"/>
    <cellStyle name="Normal 5 3 3 6 4 4" xfId="46386"/>
    <cellStyle name="Normal 5 3 3 6 5" xfId="46387"/>
    <cellStyle name="Normal 5 3 3 6 5 2" xfId="46388"/>
    <cellStyle name="Normal 5 3 3 6 6" xfId="46389"/>
    <cellStyle name="Normal 5 3 3 6 6 2" xfId="46390"/>
    <cellStyle name="Normal 5 3 3 6 6 2 2" xfId="46391"/>
    <cellStyle name="Normal 5 3 3 6 6 3" xfId="46392"/>
    <cellStyle name="Normal 5 3 3 6 7" xfId="46393"/>
    <cellStyle name="Normal 5 3 3 6 7 2" xfId="46394"/>
    <cellStyle name="Normal 5 3 3 6 8" xfId="46395"/>
    <cellStyle name="Normal 5 3 3 7" xfId="46396"/>
    <cellStyle name="Normal 5 3 3 7 2" xfId="46397"/>
    <cellStyle name="Normal 5 3 3 7 2 2" xfId="46398"/>
    <cellStyle name="Normal 5 3 3 7 2 2 2" xfId="46399"/>
    <cellStyle name="Normal 5 3 3 7 2 2 2 2" xfId="46400"/>
    <cellStyle name="Normal 5 3 3 7 2 2 3" xfId="46401"/>
    <cellStyle name="Normal 5 3 3 7 2 2 3 2" xfId="46402"/>
    <cellStyle name="Normal 5 3 3 7 2 2 3 2 2" xfId="46403"/>
    <cellStyle name="Normal 5 3 3 7 2 2 3 3" xfId="46404"/>
    <cellStyle name="Normal 5 3 3 7 2 2 4" xfId="46405"/>
    <cellStyle name="Normal 5 3 3 7 2 3" xfId="46406"/>
    <cellStyle name="Normal 5 3 3 7 2 3 2" xfId="46407"/>
    <cellStyle name="Normal 5 3 3 7 2 4" xfId="46408"/>
    <cellStyle name="Normal 5 3 3 7 2 4 2" xfId="46409"/>
    <cellStyle name="Normal 5 3 3 7 2 4 2 2" xfId="46410"/>
    <cellStyle name="Normal 5 3 3 7 2 4 3" xfId="46411"/>
    <cellStyle name="Normal 5 3 3 7 2 5" xfId="46412"/>
    <cellStyle name="Normal 5 3 3 7 3" xfId="46413"/>
    <cellStyle name="Normal 5 3 3 7 3 2" xfId="46414"/>
    <cellStyle name="Normal 5 3 3 7 3 2 2" xfId="46415"/>
    <cellStyle name="Normal 5 3 3 7 3 3" xfId="46416"/>
    <cellStyle name="Normal 5 3 3 7 3 3 2" xfId="46417"/>
    <cellStyle name="Normal 5 3 3 7 3 3 2 2" xfId="46418"/>
    <cellStyle name="Normal 5 3 3 7 3 3 3" xfId="46419"/>
    <cellStyle name="Normal 5 3 3 7 3 4" xfId="46420"/>
    <cellStyle name="Normal 5 3 3 7 4" xfId="46421"/>
    <cellStyle name="Normal 5 3 3 7 4 2" xfId="46422"/>
    <cellStyle name="Normal 5 3 3 7 5" xfId="46423"/>
    <cellStyle name="Normal 5 3 3 7 5 2" xfId="46424"/>
    <cellStyle name="Normal 5 3 3 7 5 2 2" xfId="46425"/>
    <cellStyle name="Normal 5 3 3 7 5 3" xfId="46426"/>
    <cellStyle name="Normal 5 3 3 7 6" xfId="46427"/>
    <cellStyle name="Normal 5 3 3 8" xfId="46428"/>
    <cellStyle name="Normal 5 3 3 8 2" xfId="46429"/>
    <cellStyle name="Normal 5 3 3 8 2 2" xfId="46430"/>
    <cellStyle name="Normal 5 3 3 8 2 2 2" xfId="46431"/>
    <cellStyle name="Normal 5 3 3 8 2 2 2 2" xfId="46432"/>
    <cellStyle name="Normal 5 3 3 8 2 2 3" xfId="46433"/>
    <cellStyle name="Normal 5 3 3 8 2 2 3 2" xfId="46434"/>
    <cellStyle name="Normal 5 3 3 8 2 2 3 2 2" xfId="46435"/>
    <cellStyle name="Normal 5 3 3 8 2 2 3 3" xfId="46436"/>
    <cellStyle name="Normal 5 3 3 8 2 2 4" xfId="46437"/>
    <cellStyle name="Normal 5 3 3 8 2 3" xfId="46438"/>
    <cellStyle name="Normal 5 3 3 8 2 3 2" xfId="46439"/>
    <cellStyle name="Normal 5 3 3 8 2 4" xfId="46440"/>
    <cellStyle name="Normal 5 3 3 8 2 4 2" xfId="46441"/>
    <cellStyle name="Normal 5 3 3 8 2 4 2 2" xfId="46442"/>
    <cellStyle name="Normal 5 3 3 8 2 4 3" xfId="46443"/>
    <cellStyle name="Normal 5 3 3 8 2 5" xfId="46444"/>
    <cellStyle name="Normal 5 3 3 8 3" xfId="46445"/>
    <cellStyle name="Normal 5 3 3 8 3 2" xfId="46446"/>
    <cellStyle name="Normal 5 3 3 8 3 2 2" xfId="46447"/>
    <cellStyle name="Normal 5 3 3 8 3 3" xfId="46448"/>
    <cellStyle name="Normal 5 3 3 8 3 3 2" xfId="46449"/>
    <cellStyle name="Normal 5 3 3 8 3 3 2 2" xfId="46450"/>
    <cellStyle name="Normal 5 3 3 8 3 3 3" xfId="46451"/>
    <cellStyle name="Normal 5 3 3 8 3 4" xfId="46452"/>
    <cellStyle name="Normal 5 3 3 8 4" xfId="46453"/>
    <cellStyle name="Normal 5 3 3 8 4 2" xfId="46454"/>
    <cellStyle name="Normal 5 3 3 8 5" xfId="46455"/>
    <cellStyle name="Normal 5 3 3 8 5 2" xfId="46456"/>
    <cellStyle name="Normal 5 3 3 8 5 2 2" xfId="46457"/>
    <cellStyle name="Normal 5 3 3 8 5 3" xfId="46458"/>
    <cellStyle name="Normal 5 3 3 8 6" xfId="46459"/>
    <cellStyle name="Normal 5 3 3 9" xfId="46460"/>
    <cellStyle name="Normal 5 3 3 9 2" xfId="46461"/>
    <cellStyle name="Normal 5 3 3 9 2 2" xfId="46462"/>
    <cellStyle name="Normal 5 3 3 9 2 2 2" xfId="46463"/>
    <cellStyle name="Normal 5 3 3 9 2 3" xfId="46464"/>
    <cellStyle name="Normal 5 3 3 9 2 3 2" xfId="46465"/>
    <cellStyle name="Normal 5 3 3 9 2 3 2 2" xfId="46466"/>
    <cellStyle name="Normal 5 3 3 9 2 3 3" xfId="46467"/>
    <cellStyle name="Normal 5 3 3 9 2 4" xfId="46468"/>
    <cellStyle name="Normal 5 3 3 9 3" xfId="46469"/>
    <cellStyle name="Normal 5 3 3 9 3 2" xfId="46470"/>
    <cellStyle name="Normal 5 3 3 9 4" xfId="46471"/>
    <cellStyle name="Normal 5 3 3 9 4 2" xfId="46472"/>
    <cellStyle name="Normal 5 3 3 9 4 2 2" xfId="46473"/>
    <cellStyle name="Normal 5 3 3 9 4 3" xfId="46474"/>
    <cellStyle name="Normal 5 3 3 9 5" xfId="46475"/>
    <cellStyle name="Normal 5 3 3_T-straight with PEDs adjustor" xfId="46476"/>
    <cellStyle name="Normal 5 3 4" xfId="1369"/>
    <cellStyle name="Normal 5 3 4 10" xfId="46477"/>
    <cellStyle name="Normal 5 3 4 11" xfId="46478"/>
    <cellStyle name="Normal 5 3 4 2" xfId="46479"/>
    <cellStyle name="Normal 5 3 4 2 10" xfId="46480"/>
    <cellStyle name="Normal 5 3 4 2 2" xfId="46481"/>
    <cellStyle name="Normal 5 3 4 2 2 2" xfId="46482"/>
    <cellStyle name="Normal 5 3 4 2 2 2 2" xfId="46483"/>
    <cellStyle name="Normal 5 3 4 2 2 2 2 2" xfId="46484"/>
    <cellStyle name="Normal 5 3 4 2 2 2 2 2 2" xfId="46485"/>
    <cellStyle name="Normal 5 3 4 2 2 2 2 3" xfId="46486"/>
    <cellStyle name="Normal 5 3 4 2 2 2 2 3 2" xfId="46487"/>
    <cellStyle name="Normal 5 3 4 2 2 2 2 3 2 2" xfId="46488"/>
    <cellStyle name="Normal 5 3 4 2 2 2 2 3 3" xfId="46489"/>
    <cellStyle name="Normal 5 3 4 2 2 2 2 4" xfId="46490"/>
    <cellStyle name="Normal 5 3 4 2 2 2 3" xfId="46491"/>
    <cellStyle name="Normal 5 3 4 2 2 2 3 2" xfId="46492"/>
    <cellStyle name="Normal 5 3 4 2 2 2 4" xfId="46493"/>
    <cellStyle name="Normal 5 3 4 2 2 2 4 2" xfId="46494"/>
    <cellStyle name="Normal 5 3 4 2 2 2 4 2 2" xfId="46495"/>
    <cellStyle name="Normal 5 3 4 2 2 2 4 3" xfId="46496"/>
    <cellStyle name="Normal 5 3 4 2 2 2 5" xfId="46497"/>
    <cellStyle name="Normal 5 3 4 2 2 3" xfId="46498"/>
    <cellStyle name="Normal 5 3 4 2 2 3 2" xfId="46499"/>
    <cellStyle name="Normal 5 3 4 2 2 3 2 2" xfId="46500"/>
    <cellStyle name="Normal 5 3 4 2 2 3 3" xfId="46501"/>
    <cellStyle name="Normal 5 3 4 2 2 3 3 2" xfId="46502"/>
    <cellStyle name="Normal 5 3 4 2 2 3 3 2 2" xfId="46503"/>
    <cellStyle name="Normal 5 3 4 2 2 3 3 3" xfId="46504"/>
    <cellStyle name="Normal 5 3 4 2 2 3 4" xfId="46505"/>
    <cellStyle name="Normal 5 3 4 2 2 4" xfId="46506"/>
    <cellStyle name="Normal 5 3 4 2 2 4 2" xfId="46507"/>
    <cellStyle name="Normal 5 3 4 2 2 4 2 2" xfId="46508"/>
    <cellStyle name="Normal 5 3 4 2 2 4 3" xfId="46509"/>
    <cellStyle name="Normal 5 3 4 2 2 4 3 2" xfId="46510"/>
    <cellStyle name="Normal 5 3 4 2 2 4 3 2 2" xfId="46511"/>
    <cellStyle name="Normal 5 3 4 2 2 4 3 3" xfId="46512"/>
    <cellStyle name="Normal 5 3 4 2 2 4 4" xfId="46513"/>
    <cellStyle name="Normal 5 3 4 2 2 5" xfId="46514"/>
    <cellStyle name="Normal 5 3 4 2 2 5 2" xfId="46515"/>
    <cellStyle name="Normal 5 3 4 2 2 6" xfId="46516"/>
    <cellStyle name="Normal 5 3 4 2 2 6 2" xfId="46517"/>
    <cellStyle name="Normal 5 3 4 2 2 6 2 2" xfId="46518"/>
    <cellStyle name="Normal 5 3 4 2 2 6 3" xfId="46519"/>
    <cellStyle name="Normal 5 3 4 2 2 7" xfId="46520"/>
    <cellStyle name="Normal 5 3 4 2 2 7 2" xfId="46521"/>
    <cellStyle name="Normal 5 3 4 2 2 8" xfId="46522"/>
    <cellStyle name="Normal 5 3 4 2 3" xfId="46523"/>
    <cellStyle name="Normal 5 3 4 2 3 2" xfId="46524"/>
    <cellStyle name="Normal 5 3 4 2 3 2 2" xfId="46525"/>
    <cellStyle name="Normal 5 3 4 2 3 2 2 2" xfId="46526"/>
    <cellStyle name="Normal 5 3 4 2 3 2 3" xfId="46527"/>
    <cellStyle name="Normal 5 3 4 2 3 2 3 2" xfId="46528"/>
    <cellStyle name="Normal 5 3 4 2 3 2 3 2 2" xfId="46529"/>
    <cellStyle name="Normal 5 3 4 2 3 2 3 3" xfId="46530"/>
    <cellStyle name="Normal 5 3 4 2 3 2 4" xfId="46531"/>
    <cellStyle name="Normal 5 3 4 2 3 3" xfId="46532"/>
    <cellStyle name="Normal 5 3 4 2 3 3 2" xfId="46533"/>
    <cellStyle name="Normal 5 3 4 2 3 4" xfId="46534"/>
    <cellStyle name="Normal 5 3 4 2 3 4 2" xfId="46535"/>
    <cellStyle name="Normal 5 3 4 2 3 4 2 2" xfId="46536"/>
    <cellStyle name="Normal 5 3 4 2 3 4 3" xfId="46537"/>
    <cellStyle name="Normal 5 3 4 2 3 5" xfId="46538"/>
    <cellStyle name="Normal 5 3 4 2 4" xfId="46539"/>
    <cellStyle name="Normal 5 3 4 2 4 2" xfId="46540"/>
    <cellStyle name="Normal 5 3 4 2 4 2 2" xfId="46541"/>
    <cellStyle name="Normal 5 3 4 2 4 3" xfId="46542"/>
    <cellStyle name="Normal 5 3 4 2 4 3 2" xfId="46543"/>
    <cellStyle name="Normal 5 3 4 2 4 3 2 2" xfId="46544"/>
    <cellStyle name="Normal 5 3 4 2 4 3 3" xfId="46545"/>
    <cellStyle name="Normal 5 3 4 2 4 4" xfId="46546"/>
    <cellStyle name="Normal 5 3 4 2 5" xfId="46547"/>
    <cellStyle name="Normal 5 3 4 2 5 2" xfId="46548"/>
    <cellStyle name="Normal 5 3 4 2 5 2 2" xfId="46549"/>
    <cellStyle name="Normal 5 3 4 2 5 3" xfId="46550"/>
    <cellStyle name="Normal 5 3 4 2 5 3 2" xfId="46551"/>
    <cellStyle name="Normal 5 3 4 2 5 3 2 2" xfId="46552"/>
    <cellStyle name="Normal 5 3 4 2 5 3 3" xfId="46553"/>
    <cellStyle name="Normal 5 3 4 2 5 4" xfId="46554"/>
    <cellStyle name="Normal 5 3 4 2 6" xfId="46555"/>
    <cellStyle name="Normal 5 3 4 2 6 2" xfId="46556"/>
    <cellStyle name="Normal 5 3 4 2 7" xfId="46557"/>
    <cellStyle name="Normal 5 3 4 2 7 2" xfId="46558"/>
    <cellStyle name="Normal 5 3 4 2 7 2 2" xfId="46559"/>
    <cellStyle name="Normal 5 3 4 2 7 3" xfId="46560"/>
    <cellStyle name="Normal 5 3 4 2 8" xfId="46561"/>
    <cellStyle name="Normal 5 3 4 2 8 2" xfId="46562"/>
    <cellStyle name="Normal 5 3 4 2 9" xfId="46563"/>
    <cellStyle name="Normal 5 3 4 3" xfId="46564"/>
    <cellStyle name="Normal 5 3 4 3 2" xfId="46565"/>
    <cellStyle name="Normal 5 3 4 3 2 2" xfId="46566"/>
    <cellStyle name="Normal 5 3 4 3 2 2 2" xfId="46567"/>
    <cellStyle name="Normal 5 3 4 3 2 2 2 2" xfId="46568"/>
    <cellStyle name="Normal 5 3 4 3 2 2 3" xfId="46569"/>
    <cellStyle name="Normal 5 3 4 3 2 2 3 2" xfId="46570"/>
    <cellStyle name="Normal 5 3 4 3 2 2 3 2 2" xfId="46571"/>
    <cellStyle name="Normal 5 3 4 3 2 2 3 3" xfId="46572"/>
    <cellStyle name="Normal 5 3 4 3 2 2 4" xfId="46573"/>
    <cellStyle name="Normal 5 3 4 3 2 3" xfId="46574"/>
    <cellStyle name="Normal 5 3 4 3 2 3 2" xfId="46575"/>
    <cellStyle name="Normal 5 3 4 3 2 4" xfId="46576"/>
    <cellStyle name="Normal 5 3 4 3 2 4 2" xfId="46577"/>
    <cellStyle name="Normal 5 3 4 3 2 4 2 2" xfId="46578"/>
    <cellStyle name="Normal 5 3 4 3 2 4 3" xfId="46579"/>
    <cellStyle name="Normal 5 3 4 3 2 5" xfId="46580"/>
    <cellStyle name="Normal 5 3 4 3 3" xfId="46581"/>
    <cellStyle name="Normal 5 3 4 3 3 2" xfId="46582"/>
    <cellStyle name="Normal 5 3 4 3 3 2 2" xfId="46583"/>
    <cellStyle name="Normal 5 3 4 3 3 3" xfId="46584"/>
    <cellStyle name="Normal 5 3 4 3 3 3 2" xfId="46585"/>
    <cellStyle name="Normal 5 3 4 3 3 3 2 2" xfId="46586"/>
    <cellStyle name="Normal 5 3 4 3 3 3 3" xfId="46587"/>
    <cellStyle name="Normal 5 3 4 3 3 4" xfId="46588"/>
    <cellStyle name="Normal 5 3 4 3 4" xfId="46589"/>
    <cellStyle name="Normal 5 3 4 3 4 2" xfId="46590"/>
    <cellStyle name="Normal 5 3 4 3 4 2 2" xfId="46591"/>
    <cellStyle name="Normal 5 3 4 3 4 3" xfId="46592"/>
    <cellStyle name="Normal 5 3 4 3 4 3 2" xfId="46593"/>
    <cellStyle name="Normal 5 3 4 3 4 3 2 2" xfId="46594"/>
    <cellStyle name="Normal 5 3 4 3 4 3 3" xfId="46595"/>
    <cellStyle name="Normal 5 3 4 3 4 4" xfId="46596"/>
    <cellStyle name="Normal 5 3 4 3 5" xfId="46597"/>
    <cellStyle name="Normal 5 3 4 3 5 2" xfId="46598"/>
    <cellStyle name="Normal 5 3 4 3 6" xfId="46599"/>
    <cellStyle name="Normal 5 3 4 3 6 2" xfId="46600"/>
    <cellStyle name="Normal 5 3 4 3 6 2 2" xfId="46601"/>
    <cellStyle name="Normal 5 3 4 3 6 3" xfId="46602"/>
    <cellStyle name="Normal 5 3 4 3 7" xfId="46603"/>
    <cellStyle name="Normal 5 3 4 3 7 2" xfId="46604"/>
    <cellStyle name="Normal 5 3 4 3 8" xfId="46605"/>
    <cellStyle name="Normal 5 3 4 4" xfId="46606"/>
    <cellStyle name="Normal 5 3 4 4 2" xfId="46607"/>
    <cellStyle name="Normal 5 3 4 4 2 2" xfId="46608"/>
    <cellStyle name="Normal 5 3 4 4 2 2 2" xfId="46609"/>
    <cellStyle name="Normal 5 3 4 4 2 3" xfId="46610"/>
    <cellStyle name="Normal 5 3 4 4 2 3 2" xfId="46611"/>
    <cellStyle name="Normal 5 3 4 4 2 3 2 2" xfId="46612"/>
    <cellStyle name="Normal 5 3 4 4 2 3 3" xfId="46613"/>
    <cellStyle name="Normal 5 3 4 4 2 4" xfId="46614"/>
    <cellStyle name="Normal 5 3 4 4 3" xfId="46615"/>
    <cellStyle name="Normal 5 3 4 4 3 2" xfId="46616"/>
    <cellStyle name="Normal 5 3 4 4 4" xfId="46617"/>
    <cellStyle name="Normal 5 3 4 4 4 2" xfId="46618"/>
    <cellStyle name="Normal 5 3 4 4 4 2 2" xfId="46619"/>
    <cellStyle name="Normal 5 3 4 4 4 3" xfId="46620"/>
    <cellStyle name="Normal 5 3 4 4 5" xfId="46621"/>
    <cellStyle name="Normal 5 3 4 5" xfId="46622"/>
    <cellStyle name="Normal 5 3 4 5 2" xfId="46623"/>
    <cellStyle name="Normal 5 3 4 5 2 2" xfId="46624"/>
    <cellStyle name="Normal 5 3 4 5 3" xfId="46625"/>
    <cellStyle name="Normal 5 3 4 5 3 2" xfId="46626"/>
    <cellStyle name="Normal 5 3 4 5 3 2 2" xfId="46627"/>
    <cellStyle name="Normal 5 3 4 5 3 3" xfId="46628"/>
    <cellStyle name="Normal 5 3 4 5 4" xfId="46629"/>
    <cellStyle name="Normal 5 3 4 6" xfId="46630"/>
    <cellStyle name="Normal 5 3 4 6 2" xfId="46631"/>
    <cellStyle name="Normal 5 3 4 6 2 2" xfId="46632"/>
    <cellStyle name="Normal 5 3 4 6 3" xfId="46633"/>
    <cellStyle name="Normal 5 3 4 6 3 2" xfId="46634"/>
    <cellStyle name="Normal 5 3 4 6 3 2 2" xfId="46635"/>
    <cellStyle name="Normal 5 3 4 6 3 3" xfId="46636"/>
    <cellStyle name="Normal 5 3 4 6 4" xfId="46637"/>
    <cellStyle name="Normal 5 3 4 7" xfId="46638"/>
    <cellStyle name="Normal 5 3 4 7 2" xfId="46639"/>
    <cellStyle name="Normal 5 3 4 8" xfId="46640"/>
    <cellStyle name="Normal 5 3 4 8 2" xfId="46641"/>
    <cellStyle name="Normal 5 3 4 8 2 2" xfId="46642"/>
    <cellStyle name="Normal 5 3 4 8 3" xfId="46643"/>
    <cellStyle name="Normal 5 3 4 9" xfId="46644"/>
    <cellStyle name="Normal 5 3 4 9 2" xfId="46645"/>
    <cellStyle name="Normal 5 3 5" xfId="46646"/>
    <cellStyle name="Normal 5 3 5 10" xfId="46647"/>
    <cellStyle name="Normal 5 3 5 11" xfId="46648"/>
    <cellStyle name="Normal 5 3 5 2" xfId="46649"/>
    <cellStyle name="Normal 5 3 5 2 10" xfId="46650"/>
    <cellStyle name="Normal 5 3 5 2 2" xfId="46651"/>
    <cellStyle name="Normal 5 3 5 2 2 2" xfId="46652"/>
    <cellStyle name="Normal 5 3 5 2 2 2 2" xfId="46653"/>
    <cellStyle name="Normal 5 3 5 2 2 2 2 2" xfId="46654"/>
    <cellStyle name="Normal 5 3 5 2 2 2 2 2 2" xfId="46655"/>
    <cellStyle name="Normal 5 3 5 2 2 2 2 3" xfId="46656"/>
    <cellStyle name="Normal 5 3 5 2 2 2 2 3 2" xfId="46657"/>
    <cellStyle name="Normal 5 3 5 2 2 2 2 3 2 2" xfId="46658"/>
    <cellStyle name="Normal 5 3 5 2 2 2 2 3 3" xfId="46659"/>
    <cellStyle name="Normal 5 3 5 2 2 2 2 4" xfId="46660"/>
    <cellStyle name="Normal 5 3 5 2 2 2 3" xfId="46661"/>
    <cellStyle name="Normal 5 3 5 2 2 2 3 2" xfId="46662"/>
    <cellStyle name="Normal 5 3 5 2 2 2 4" xfId="46663"/>
    <cellStyle name="Normal 5 3 5 2 2 2 4 2" xfId="46664"/>
    <cellStyle name="Normal 5 3 5 2 2 2 4 2 2" xfId="46665"/>
    <cellStyle name="Normal 5 3 5 2 2 2 4 3" xfId="46666"/>
    <cellStyle name="Normal 5 3 5 2 2 2 5" xfId="46667"/>
    <cellStyle name="Normal 5 3 5 2 2 3" xfId="46668"/>
    <cellStyle name="Normal 5 3 5 2 2 3 2" xfId="46669"/>
    <cellStyle name="Normal 5 3 5 2 2 3 2 2" xfId="46670"/>
    <cellStyle name="Normal 5 3 5 2 2 3 3" xfId="46671"/>
    <cellStyle name="Normal 5 3 5 2 2 3 3 2" xfId="46672"/>
    <cellStyle name="Normal 5 3 5 2 2 3 3 2 2" xfId="46673"/>
    <cellStyle name="Normal 5 3 5 2 2 3 3 3" xfId="46674"/>
    <cellStyle name="Normal 5 3 5 2 2 3 4" xfId="46675"/>
    <cellStyle name="Normal 5 3 5 2 2 4" xfId="46676"/>
    <cellStyle name="Normal 5 3 5 2 2 4 2" xfId="46677"/>
    <cellStyle name="Normal 5 3 5 2 2 4 2 2" xfId="46678"/>
    <cellStyle name="Normal 5 3 5 2 2 4 3" xfId="46679"/>
    <cellStyle name="Normal 5 3 5 2 2 4 3 2" xfId="46680"/>
    <cellStyle name="Normal 5 3 5 2 2 4 3 2 2" xfId="46681"/>
    <cellStyle name="Normal 5 3 5 2 2 4 3 3" xfId="46682"/>
    <cellStyle name="Normal 5 3 5 2 2 4 4" xfId="46683"/>
    <cellStyle name="Normal 5 3 5 2 2 5" xfId="46684"/>
    <cellStyle name="Normal 5 3 5 2 2 5 2" xfId="46685"/>
    <cellStyle name="Normal 5 3 5 2 2 6" xfId="46686"/>
    <cellStyle name="Normal 5 3 5 2 2 6 2" xfId="46687"/>
    <cellStyle name="Normal 5 3 5 2 2 6 2 2" xfId="46688"/>
    <cellStyle name="Normal 5 3 5 2 2 6 3" xfId="46689"/>
    <cellStyle name="Normal 5 3 5 2 2 7" xfId="46690"/>
    <cellStyle name="Normal 5 3 5 2 2 7 2" xfId="46691"/>
    <cellStyle name="Normal 5 3 5 2 2 8" xfId="46692"/>
    <cellStyle name="Normal 5 3 5 2 3" xfId="46693"/>
    <cellStyle name="Normal 5 3 5 2 3 2" xfId="46694"/>
    <cellStyle name="Normal 5 3 5 2 3 2 2" xfId="46695"/>
    <cellStyle name="Normal 5 3 5 2 3 2 2 2" xfId="46696"/>
    <cellStyle name="Normal 5 3 5 2 3 2 3" xfId="46697"/>
    <cellStyle name="Normal 5 3 5 2 3 2 3 2" xfId="46698"/>
    <cellStyle name="Normal 5 3 5 2 3 2 3 2 2" xfId="46699"/>
    <cellStyle name="Normal 5 3 5 2 3 2 3 3" xfId="46700"/>
    <cellStyle name="Normal 5 3 5 2 3 2 4" xfId="46701"/>
    <cellStyle name="Normal 5 3 5 2 3 3" xfId="46702"/>
    <cellStyle name="Normal 5 3 5 2 3 3 2" xfId="46703"/>
    <cellStyle name="Normal 5 3 5 2 3 4" xfId="46704"/>
    <cellStyle name="Normal 5 3 5 2 3 4 2" xfId="46705"/>
    <cellStyle name="Normal 5 3 5 2 3 4 2 2" xfId="46706"/>
    <cellStyle name="Normal 5 3 5 2 3 4 3" xfId="46707"/>
    <cellStyle name="Normal 5 3 5 2 3 5" xfId="46708"/>
    <cellStyle name="Normal 5 3 5 2 4" xfId="46709"/>
    <cellStyle name="Normal 5 3 5 2 4 2" xfId="46710"/>
    <cellStyle name="Normal 5 3 5 2 4 2 2" xfId="46711"/>
    <cellStyle name="Normal 5 3 5 2 4 3" xfId="46712"/>
    <cellStyle name="Normal 5 3 5 2 4 3 2" xfId="46713"/>
    <cellStyle name="Normal 5 3 5 2 4 3 2 2" xfId="46714"/>
    <cellStyle name="Normal 5 3 5 2 4 3 3" xfId="46715"/>
    <cellStyle name="Normal 5 3 5 2 4 4" xfId="46716"/>
    <cellStyle name="Normal 5 3 5 2 5" xfId="46717"/>
    <cellStyle name="Normal 5 3 5 2 5 2" xfId="46718"/>
    <cellStyle name="Normal 5 3 5 2 5 2 2" xfId="46719"/>
    <cellStyle name="Normal 5 3 5 2 5 3" xfId="46720"/>
    <cellStyle name="Normal 5 3 5 2 5 3 2" xfId="46721"/>
    <cellStyle name="Normal 5 3 5 2 5 3 2 2" xfId="46722"/>
    <cellStyle name="Normal 5 3 5 2 5 3 3" xfId="46723"/>
    <cellStyle name="Normal 5 3 5 2 5 4" xfId="46724"/>
    <cellStyle name="Normal 5 3 5 2 6" xfId="46725"/>
    <cellStyle name="Normal 5 3 5 2 6 2" xfId="46726"/>
    <cellStyle name="Normal 5 3 5 2 7" xfId="46727"/>
    <cellStyle name="Normal 5 3 5 2 7 2" xfId="46728"/>
    <cellStyle name="Normal 5 3 5 2 7 2 2" xfId="46729"/>
    <cellStyle name="Normal 5 3 5 2 7 3" xfId="46730"/>
    <cellStyle name="Normal 5 3 5 2 8" xfId="46731"/>
    <cellStyle name="Normal 5 3 5 2 8 2" xfId="46732"/>
    <cellStyle name="Normal 5 3 5 2 9" xfId="46733"/>
    <cellStyle name="Normal 5 3 5 3" xfId="46734"/>
    <cellStyle name="Normal 5 3 5 3 2" xfId="46735"/>
    <cellStyle name="Normal 5 3 5 3 2 2" xfId="46736"/>
    <cellStyle name="Normal 5 3 5 3 2 2 2" xfId="46737"/>
    <cellStyle name="Normal 5 3 5 3 2 2 2 2" xfId="46738"/>
    <cellStyle name="Normal 5 3 5 3 2 2 3" xfId="46739"/>
    <cellStyle name="Normal 5 3 5 3 2 2 3 2" xfId="46740"/>
    <cellStyle name="Normal 5 3 5 3 2 2 3 2 2" xfId="46741"/>
    <cellStyle name="Normal 5 3 5 3 2 2 3 3" xfId="46742"/>
    <cellStyle name="Normal 5 3 5 3 2 2 4" xfId="46743"/>
    <cellStyle name="Normal 5 3 5 3 2 3" xfId="46744"/>
    <cellStyle name="Normal 5 3 5 3 2 3 2" xfId="46745"/>
    <cellStyle name="Normal 5 3 5 3 2 4" xfId="46746"/>
    <cellStyle name="Normal 5 3 5 3 2 4 2" xfId="46747"/>
    <cellStyle name="Normal 5 3 5 3 2 4 2 2" xfId="46748"/>
    <cellStyle name="Normal 5 3 5 3 2 4 3" xfId="46749"/>
    <cellStyle name="Normal 5 3 5 3 2 5" xfId="46750"/>
    <cellStyle name="Normal 5 3 5 3 3" xfId="46751"/>
    <cellStyle name="Normal 5 3 5 3 3 2" xfId="46752"/>
    <cellStyle name="Normal 5 3 5 3 3 2 2" xfId="46753"/>
    <cellStyle name="Normal 5 3 5 3 3 3" xfId="46754"/>
    <cellStyle name="Normal 5 3 5 3 3 3 2" xfId="46755"/>
    <cellStyle name="Normal 5 3 5 3 3 3 2 2" xfId="46756"/>
    <cellStyle name="Normal 5 3 5 3 3 3 3" xfId="46757"/>
    <cellStyle name="Normal 5 3 5 3 3 4" xfId="46758"/>
    <cellStyle name="Normal 5 3 5 3 4" xfId="46759"/>
    <cellStyle name="Normal 5 3 5 3 4 2" xfId="46760"/>
    <cellStyle name="Normal 5 3 5 3 4 2 2" xfId="46761"/>
    <cellStyle name="Normal 5 3 5 3 4 3" xfId="46762"/>
    <cellStyle name="Normal 5 3 5 3 4 3 2" xfId="46763"/>
    <cellStyle name="Normal 5 3 5 3 4 3 2 2" xfId="46764"/>
    <cellStyle name="Normal 5 3 5 3 4 3 3" xfId="46765"/>
    <cellStyle name="Normal 5 3 5 3 4 4" xfId="46766"/>
    <cellStyle name="Normal 5 3 5 3 5" xfId="46767"/>
    <cellStyle name="Normal 5 3 5 3 5 2" xfId="46768"/>
    <cellStyle name="Normal 5 3 5 3 6" xfId="46769"/>
    <cellStyle name="Normal 5 3 5 3 6 2" xfId="46770"/>
    <cellStyle name="Normal 5 3 5 3 6 2 2" xfId="46771"/>
    <cellStyle name="Normal 5 3 5 3 6 3" xfId="46772"/>
    <cellStyle name="Normal 5 3 5 3 7" xfId="46773"/>
    <cellStyle name="Normal 5 3 5 3 7 2" xfId="46774"/>
    <cellStyle name="Normal 5 3 5 3 8" xfId="46775"/>
    <cellStyle name="Normal 5 3 5 4" xfId="46776"/>
    <cellStyle name="Normal 5 3 5 4 2" xfId="46777"/>
    <cellStyle name="Normal 5 3 5 4 2 2" xfId="46778"/>
    <cellStyle name="Normal 5 3 5 4 2 2 2" xfId="46779"/>
    <cellStyle name="Normal 5 3 5 4 2 3" xfId="46780"/>
    <cellStyle name="Normal 5 3 5 4 2 3 2" xfId="46781"/>
    <cellStyle name="Normal 5 3 5 4 2 3 2 2" xfId="46782"/>
    <cellStyle name="Normal 5 3 5 4 2 3 3" xfId="46783"/>
    <cellStyle name="Normal 5 3 5 4 2 4" xfId="46784"/>
    <cellStyle name="Normal 5 3 5 4 3" xfId="46785"/>
    <cellStyle name="Normal 5 3 5 4 3 2" xfId="46786"/>
    <cellStyle name="Normal 5 3 5 4 4" xfId="46787"/>
    <cellStyle name="Normal 5 3 5 4 4 2" xfId="46788"/>
    <cellStyle name="Normal 5 3 5 4 4 2 2" xfId="46789"/>
    <cellStyle name="Normal 5 3 5 4 4 3" xfId="46790"/>
    <cellStyle name="Normal 5 3 5 4 5" xfId="46791"/>
    <cellStyle name="Normal 5 3 5 5" xfId="46792"/>
    <cellStyle name="Normal 5 3 5 5 2" xfId="46793"/>
    <cellStyle name="Normal 5 3 5 5 2 2" xfId="46794"/>
    <cellStyle name="Normal 5 3 5 5 3" xfId="46795"/>
    <cellStyle name="Normal 5 3 5 5 3 2" xfId="46796"/>
    <cellStyle name="Normal 5 3 5 5 3 2 2" xfId="46797"/>
    <cellStyle name="Normal 5 3 5 5 3 3" xfId="46798"/>
    <cellStyle name="Normal 5 3 5 5 4" xfId="46799"/>
    <cellStyle name="Normal 5 3 5 6" xfId="46800"/>
    <cellStyle name="Normal 5 3 5 6 2" xfId="46801"/>
    <cellStyle name="Normal 5 3 5 6 2 2" xfId="46802"/>
    <cellStyle name="Normal 5 3 5 6 3" xfId="46803"/>
    <cellStyle name="Normal 5 3 5 6 3 2" xfId="46804"/>
    <cellStyle name="Normal 5 3 5 6 3 2 2" xfId="46805"/>
    <cellStyle name="Normal 5 3 5 6 3 3" xfId="46806"/>
    <cellStyle name="Normal 5 3 5 6 4" xfId="46807"/>
    <cellStyle name="Normal 5 3 5 7" xfId="46808"/>
    <cellStyle name="Normal 5 3 5 7 2" xfId="46809"/>
    <cellStyle name="Normal 5 3 5 8" xfId="46810"/>
    <cellStyle name="Normal 5 3 5 8 2" xfId="46811"/>
    <cellStyle name="Normal 5 3 5 8 2 2" xfId="46812"/>
    <cellStyle name="Normal 5 3 5 8 3" xfId="46813"/>
    <cellStyle name="Normal 5 3 5 9" xfId="46814"/>
    <cellStyle name="Normal 5 3 5 9 2" xfId="46815"/>
    <cellStyle name="Normal 5 3 6" xfId="46816"/>
    <cellStyle name="Normal 5 3 6 10" xfId="46817"/>
    <cellStyle name="Normal 5 3 6 11" xfId="46818"/>
    <cellStyle name="Normal 5 3 6 2" xfId="46819"/>
    <cellStyle name="Normal 5 3 6 2 2" xfId="46820"/>
    <cellStyle name="Normal 5 3 6 2 2 2" xfId="46821"/>
    <cellStyle name="Normal 5 3 6 2 2 2 2" xfId="46822"/>
    <cellStyle name="Normal 5 3 6 2 2 2 2 2" xfId="46823"/>
    <cellStyle name="Normal 5 3 6 2 2 2 2 2 2" xfId="46824"/>
    <cellStyle name="Normal 5 3 6 2 2 2 2 3" xfId="46825"/>
    <cellStyle name="Normal 5 3 6 2 2 2 2 3 2" xfId="46826"/>
    <cellStyle name="Normal 5 3 6 2 2 2 2 3 2 2" xfId="46827"/>
    <cellStyle name="Normal 5 3 6 2 2 2 2 3 3" xfId="46828"/>
    <cellStyle name="Normal 5 3 6 2 2 2 2 4" xfId="46829"/>
    <cellStyle name="Normal 5 3 6 2 2 2 3" xfId="46830"/>
    <cellStyle name="Normal 5 3 6 2 2 2 3 2" xfId="46831"/>
    <cellStyle name="Normal 5 3 6 2 2 2 4" xfId="46832"/>
    <cellStyle name="Normal 5 3 6 2 2 2 4 2" xfId="46833"/>
    <cellStyle name="Normal 5 3 6 2 2 2 4 2 2" xfId="46834"/>
    <cellStyle name="Normal 5 3 6 2 2 2 4 3" xfId="46835"/>
    <cellStyle name="Normal 5 3 6 2 2 2 5" xfId="46836"/>
    <cellStyle name="Normal 5 3 6 2 2 3" xfId="46837"/>
    <cellStyle name="Normal 5 3 6 2 2 3 2" xfId="46838"/>
    <cellStyle name="Normal 5 3 6 2 2 3 2 2" xfId="46839"/>
    <cellStyle name="Normal 5 3 6 2 2 3 3" xfId="46840"/>
    <cellStyle name="Normal 5 3 6 2 2 3 3 2" xfId="46841"/>
    <cellStyle name="Normal 5 3 6 2 2 3 3 2 2" xfId="46842"/>
    <cellStyle name="Normal 5 3 6 2 2 3 3 3" xfId="46843"/>
    <cellStyle name="Normal 5 3 6 2 2 3 4" xfId="46844"/>
    <cellStyle name="Normal 5 3 6 2 2 4" xfId="46845"/>
    <cellStyle name="Normal 5 3 6 2 2 4 2" xfId="46846"/>
    <cellStyle name="Normal 5 3 6 2 2 4 2 2" xfId="46847"/>
    <cellStyle name="Normal 5 3 6 2 2 4 3" xfId="46848"/>
    <cellStyle name="Normal 5 3 6 2 2 4 3 2" xfId="46849"/>
    <cellStyle name="Normal 5 3 6 2 2 4 3 2 2" xfId="46850"/>
    <cellStyle name="Normal 5 3 6 2 2 4 3 3" xfId="46851"/>
    <cellStyle name="Normal 5 3 6 2 2 4 4" xfId="46852"/>
    <cellStyle name="Normal 5 3 6 2 2 5" xfId="46853"/>
    <cellStyle name="Normal 5 3 6 2 2 5 2" xfId="46854"/>
    <cellStyle name="Normal 5 3 6 2 2 6" xfId="46855"/>
    <cellStyle name="Normal 5 3 6 2 2 6 2" xfId="46856"/>
    <cellStyle name="Normal 5 3 6 2 2 6 2 2" xfId="46857"/>
    <cellStyle name="Normal 5 3 6 2 2 6 3" xfId="46858"/>
    <cellStyle name="Normal 5 3 6 2 2 7" xfId="46859"/>
    <cellStyle name="Normal 5 3 6 2 2 7 2" xfId="46860"/>
    <cellStyle name="Normal 5 3 6 2 2 8" xfId="46861"/>
    <cellStyle name="Normal 5 3 6 2 3" xfId="46862"/>
    <cellStyle name="Normal 5 3 6 2 3 2" xfId="46863"/>
    <cellStyle name="Normal 5 3 6 2 3 2 2" xfId="46864"/>
    <cellStyle name="Normal 5 3 6 2 3 2 2 2" xfId="46865"/>
    <cellStyle name="Normal 5 3 6 2 3 2 3" xfId="46866"/>
    <cellStyle name="Normal 5 3 6 2 3 2 3 2" xfId="46867"/>
    <cellStyle name="Normal 5 3 6 2 3 2 3 2 2" xfId="46868"/>
    <cellStyle name="Normal 5 3 6 2 3 2 3 3" xfId="46869"/>
    <cellStyle name="Normal 5 3 6 2 3 2 4" xfId="46870"/>
    <cellStyle name="Normal 5 3 6 2 3 3" xfId="46871"/>
    <cellStyle name="Normal 5 3 6 2 3 3 2" xfId="46872"/>
    <cellStyle name="Normal 5 3 6 2 3 4" xfId="46873"/>
    <cellStyle name="Normal 5 3 6 2 3 4 2" xfId="46874"/>
    <cellStyle name="Normal 5 3 6 2 3 4 2 2" xfId="46875"/>
    <cellStyle name="Normal 5 3 6 2 3 4 3" xfId="46876"/>
    <cellStyle name="Normal 5 3 6 2 3 5" xfId="46877"/>
    <cellStyle name="Normal 5 3 6 2 4" xfId="46878"/>
    <cellStyle name="Normal 5 3 6 2 4 2" xfId="46879"/>
    <cellStyle name="Normal 5 3 6 2 4 2 2" xfId="46880"/>
    <cellStyle name="Normal 5 3 6 2 4 3" xfId="46881"/>
    <cellStyle name="Normal 5 3 6 2 4 3 2" xfId="46882"/>
    <cellStyle name="Normal 5 3 6 2 4 3 2 2" xfId="46883"/>
    <cellStyle name="Normal 5 3 6 2 4 3 3" xfId="46884"/>
    <cellStyle name="Normal 5 3 6 2 4 4" xfId="46885"/>
    <cellStyle name="Normal 5 3 6 2 5" xfId="46886"/>
    <cellStyle name="Normal 5 3 6 2 5 2" xfId="46887"/>
    <cellStyle name="Normal 5 3 6 2 5 2 2" xfId="46888"/>
    <cellStyle name="Normal 5 3 6 2 5 3" xfId="46889"/>
    <cellStyle name="Normal 5 3 6 2 5 3 2" xfId="46890"/>
    <cellStyle name="Normal 5 3 6 2 5 3 2 2" xfId="46891"/>
    <cellStyle name="Normal 5 3 6 2 5 3 3" xfId="46892"/>
    <cellStyle name="Normal 5 3 6 2 5 4" xfId="46893"/>
    <cellStyle name="Normal 5 3 6 2 6" xfId="46894"/>
    <cellStyle name="Normal 5 3 6 2 6 2" xfId="46895"/>
    <cellStyle name="Normal 5 3 6 2 7" xfId="46896"/>
    <cellStyle name="Normal 5 3 6 2 7 2" xfId="46897"/>
    <cellStyle name="Normal 5 3 6 2 7 2 2" xfId="46898"/>
    <cellStyle name="Normal 5 3 6 2 7 3" xfId="46899"/>
    <cellStyle name="Normal 5 3 6 2 8" xfId="46900"/>
    <cellStyle name="Normal 5 3 6 2 8 2" xfId="46901"/>
    <cellStyle name="Normal 5 3 6 2 9" xfId="46902"/>
    <cellStyle name="Normal 5 3 6 3" xfId="46903"/>
    <cellStyle name="Normal 5 3 6 3 2" xfId="46904"/>
    <cellStyle name="Normal 5 3 6 3 2 2" xfId="46905"/>
    <cellStyle name="Normal 5 3 6 3 2 2 2" xfId="46906"/>
    <cellStyle name="Normal 5 3 6 3 2 2 2 2" xfId="46907"/>
    <cellStyle name="Normal 5 3 6 3 2 2 3" xfId="46908"/>
    <cellStyle name="Normal 5 3 6 3 2 2 3 2" xfId="46909"/>
    <cellStyle name="Normal 5 3 6 3 2 2 3 2 2" xfId="46910"/>
    <cellStyle name="Normal 5 3 6 3 2 2 3 3" xfId="46911"/>
    <cellStyle name="Normal 5 3 6 3 2 2 4" xfId="46912"/>
    <cellStyle name="Normal 5 3 6 3 2 3" xfId="46913"/>
    <cellStyle name="Normal 5 3 6 3 2 3 2" xfId="46914"/>
    <cellStyle name="Normal 5 3 6 3 2 4" xfId="46915"/>
    <cellStyle name="Normal 5 3 6 3 2 4 2" xfId="46916"/>
    <cellStyle name="Normal 5 3 6 3 2 4 2 2" xfId="46917"/>
    <cellStyle name="Normal 5 3 6 3 2 4 3" xfId="46918"/>
    <cellStyle name="Normal 5 3 6 3 2 5" xfId="46919"/>
    <cellStyle name="Normal 5 3 6 3 3" xfId="46920"/>
    <cellStyle name="Normal 5 3 6 3 3 2" xfId="46921"/>
    <cellStyle name="Normal 5 3 6 3 3 2 2" xfId="46922"/>
    <cellStyle name="Normal 5 3 6 3 3 3" xfId="46923"/>
    <cellStyle name="Normal 5 3 6 3 3 3 2" xfId="46924"/>
    <cellStyle name="Normal 5 3 6 3 3 3 2 2" xfId="46925"/>
    <cellStyle name="Normal 5 3 6 3 3 3 3" xfId="46926"/>
    <cellStyle name="Normal 5 3 6 3 3 4" xfId="46927"/>
    <cellStyle name="Normal 5 3 6 3 4" xfId="46928"/>
    <cellStyle name="Normal 5 3 6 3 4 2" xfId="46929"/>
    <cellStyle name="Normal 5 3 6 3 4 2 2" xfId="46930"/>
    <cellStyle name="Normal 5 3 6 3 4 3" xfId="46931"/>
    <cellStyle name="Normal 5 3 6 3 4 3 2" xfId="46932"/>
    <cellStyle name="Normal 5 3 6 3 4 3 2 2" xfId="46933"/>
    <cellStyle name="Normal 5 3 6 3 4 3 3" xfId="46934"/>
    <cellStyle name="Normal 5 3 6 3 4 4" xfId="46935"/>
    <cellStyle name="Normal 5 3 6 3 5" xfId="46936"/>
    <cellStyle name="Normal 5 3 6 3 5 2" xfId="46937"/>
    <cellStyle name="Normal 5 3 6 3 6" xfId="46938"/>
    <cellStyle name="Normal 5 3 6 3 6 2" xfId="46939"/>
    <cellStyle name="Normal 5 3 6 3 6 2 2" xfId="46940"/>
    <cellStyle name="Normal 5 3 6 3 6 3" xfId="46941"/>
    <cellStyle name="Normal 5 3 6 3 7" xfId="46942"/>
    <cellStyle name="Normal 5 3 6 3 7 2" xfId="46943"/>
    <cellStyle name="Normal 5 3 6 3 8" xfId="46944"/>
    <cellStyle name="Normal 5 3 6 4" xfId="46945"/>
    <cellStyle name="Normal 5 3 6 4 2" xfId="46946"/>
    <cellStyle name="Normal 5 3 6 4 2 2" xfId="46947"/>
    <cellStyle name="Normal 5 3 6 4 2 2 2" xfId="46948"/>
    <cellStyle name="Normal 5 3 6 4 2 3" xfId="46949"/>
    <cellStyle name="Normal 5 3 6 4 2 3 2" xfId="46950"/>
    <cellStyle name="Normal 5 3 6 4 2 3 2 2" xfId="46951"/>
    <cellStyle name="Normal 5 3 6 4 2 3 3" xfId="46952"/>
    <cellStyle name="Normal 5 3 6 4 2 4" xfId="46953"/>
    <cellStyle name="Normal 5 3 6 4 3" xfId="46954"/>
    <cellStyle name="Normal 5 3 6 4 3 2" xfId="46955"/>
    <cellStyle name="Normal 5 3 6 4 4" xfId="46956"/>
    <cellStyle name="Normal 5 3 6 4 4 2" xfId="46957"/>
    <cellStyle name="Normal 5 3 6 4 4 2 2" xfId="46958"/>
    <cellStyle name="Normal 5 3 6 4 4 3" xfId="46959"/>
    <cellStyle name="Normal 5 3 6 4 5" xfId="46960"/>
    <cellStyle name="Normal 5 3 6 5" xfId="46961"/>
    <cellStyle name="Normal 5 3 6 5 2" xfId="46962"/>
    <cellStyle name="Normal 5 3 6 5 2 2" xfId="46963"/>
    <cellStyle name="Normal 5 3 6 5 3" xfId="46964"/>
    <cellStyle name="Normal 5 3 6 5 3 2" xfId="46965"/>
    <cellStyle name="Normal 5 3 6 5 3 2 2" xfId="46966"/>
    <cellStyle name="Normal 5 3 6 5 3 3" xfId="46967"/>
    <cellStyle name="Normal 5 3 6 5 4" xfId="46968"/>
    <cellStyle name="Normal 5 3 6 6" xfId="46969"/>
    <cellStyle name="Normal 5 3 6 6 2" xfId="46970"/>
    <cellStyle name="Normal 5 3 6 6 2 2" xfId="46971"/>
    <cellStyle name="Normal 5 3 6 6 3" xfId="46972"/>
    <cellStyle name="Normal 5 3 6 6 3 2" xfId="46973"/>
    <cellStyle name="Normal 5 3 6 6 3 2 2" xfId="46974"/>
    <cellStyle name="Normal 5 3 6 6 3 3" xfId="46975"/>
    <cellStyle name="Normal 5 3 6 6 4" xfId="46976"/>
    <cellStyle name="Normal 5 3 6 7" xfId="46977"/>
    <cellStyle name="Normal 5 3 6 7 2" xfId="46978"/>
    <cellStyle name="Normal 5 3 6 8" xfId="46979"/>
    <cellStyle name="Normal 5 3 6 8 2" xfId="46980"/>
    <cellStyle name="Normal 5 3 6 8 2 2" xfId="46981"/>
    <cellStyle name="Normal 5 3 6 8 3" xfId="46982"/>
    <cellStyle name="Normal 5 3 6 9" xfId="46983"/>
    <cellStyle name="Normal 5 3 6 9 2" xfId="46984"/>
    <cellStyle name="Normal 5 3 7" xfId="46985"/>
    <cellStyle name="Normal 5 3 7 2" xfId="46986"/>
    <cellStyle name="Normal 5 3 7 2 2" xfId="46987"/>
    <cellStyle name="Normal 5 3 7 2 2 2" xfId="46988"/>
    <cellStyle name="Normal 5 3 7 2 2 2 2" xfId="46989"/>
    <cellStyle name="Normal 5 3 7 2 2 2 2 2" xfId="46990"/>
    <cellStyle name="Normal 5 3 7 2 2 2 3" xfId="46991"/>
    <cellStyle name="Normal 5 3 7 2 2 2 3 2" xfId="46992"/>
    <cellStyle name="Normal 5 3 7 2 2 2 3 2 2" xfId="46993"/>
    <cellStyle name="Normal 5 3 7 2 2 2 3 3" xfId="46994"/>
    <cellStyle name="Normal 5 3 7 2 2 2 4" xfId="46995"/>
    <cellStyle name="Normal 5 3 7 2 2 3" xfId="46996"/>
    <cellStyle name="Normal 5 3 7 2 2 3 2" xfId="46997"/>
    <cellStyle name="Normal 5 3 7 2 2 4" xfId="46998"/>
    <cellStyle name="Normal 5 3 7 2 2 4 2" xfId="46999"/>
    <cellStyle name="Normal 5 3 7 2 2 4 2 2" xfId="47000"/>
    <cellStyle name="Normal 5 3 7 2 2 4 3" xfId="47001"/>
    <cellStyle name="Normal 5 3 7 2 2 5" xfId="47002"/>
    <cellStyle name="Normal 5 3 7 2 3" xfId="47003"/>
    <cellStyle name="Normal 5 3 7 2 3 2" xfId="47004"/>
    <cellStyle name="Normal 5 3 7 2 3 2 2" xfId="47005"/>
    <cellStyle name="Normal 5 3 7 2 3 3" xfId="47006"/>
    <cellStyle name="Normal 5 3 7 2 3 3 2" xfId="47007"/>
    <cellStyle name="Normal 5 3 7 2 3 3 2 2" xfId="47008"/>
    <cellStyle name="Normal 5 3 7 2 3 3 3" xfId="47009"/>
    <cellStyle name="Normal 5 3 7 2 3 4" xfId="47010"/>
    <cellStyle name="Normal 5 3 7 2 4" xfId="47011"/>
    <cellStyle name="Normal 5 3 7 2 4 2" xfId="47012"/>
    <cellStyle name="Normal 5 3 7 2 4 2 2" xfId="47013"/>
    <cellStyle name="Normal 5 3 7 2 4 3" xfId="47014"/>
    <cellStyle name="Normal 5 3 7 2 4 3 2" xfId="47015"/>
    <cellStyle name="Normal 5 3 7 2 4 3 2 2" xfId="47016"/>
    <cellStyle name="Normal 5 3 7 2 4 3 3" xfId="47017"/>
    <cellStyle name="Normal 5 3 7 2 4 4" xfId="47018"/>
    <cellStyle name="Normal 5 3 7 2 5" xfId="47019"/>
    <cellStyle name="Normal 5 3 7 2 5 2" xfId="47020"/>
    <cellStyle name="Normal 5 3 7 2 6" xfId="47021"/>
    <cellStyle name="Normal 5 3 7 2 6 2" xfId="47022"/>
    <cellStyle name="Normal 5 3 7 2 6 2 2" xfId="47023"/>
    <cellStyle name="Normal 5 3 7 2 6 3" xfId="47024"/>
    <cellStyle name="Normal 5 3 7 2 7" xfId="47025"/>
    <cellStyle name="Normal 5 3 7 2 7 2" xfId="47026"/>
    <cellStyle name="Normal 5 3 7 2 8" xfId="47027"/>
    <cellStyle name="Normal 5 3 7 3" xfId="47028"/>
    <cellStyle name="Normal 5 3 7 3 2" xfId="47029"/>
    <cellStyle name="Normal 5 3 7 3 2 2" xfId="47030"/>
    <cellStyle name="Normal 5 3 7 3 2 2 2" xfId="47031"/>
    <cellStyle name="Normal 5 3 7 3 2 3" xfId="47032"/>
    <cellStyle name="Normal 5 3 7 3 2 3 2" xfId="47033"/>
    <cellStyle name="Normal 5 3 7 3 2 3 2 2" xfId="47034"/>
    <cellStyle name="Normal 5 3 7 3 2 3 3" xfId="47035"/>
    <cellStyle name="Normal 5 3 7 3 2 4" xfId="47036"/>
    <cellStyle name="Normal 5 3 7 3 3" xfId="47037"/>
    <cellStyle name="Normal 5 3 7 3 3 2" xfId="47038"/>
    <cellStyle name="Normal 5 3 7 3 4" xfId="47039"/>
    <cellStyle name="Normal 5 3 7 3 4 2" xfId="47040"/>
    <cellStyle name="Normal 5 3 7 3 4 2 2" xfId="47041"/>
    <cellStyle name="Normal 5 3 7 3 4 3" xfId="47042"/>
    <cellStyle name="Normal 5 3 7 3 5" xfId="47043"/>
    <cellStyle name="Normal 5 3 7 4" xfId="47044"/>
    <cellStyle name="Normal 5 3 7 4 2" xfId="47045"/>
    <cellStyle name="Normal 5 3 7 4 2 2" xfId="47046"/>
    <cellStyle name="Normal 5 3 7 4 3" xfId="47047"/>
    <cellStyle name="Normal 5 3 7 4 3 2" xfId="47048"/>
    <cellStyle name="Normal 5 3 7 4 3 2 2" xfId="47049"/>
    <cellStyle name="Normal 5 3 7 4 3 3" xfId="47050"/>
    <cellStyle name="Normal 5 3 7 4 4" xfId="47051"/>
    <cellStyle name="Normal 5 3 7 5" xfId="47052"/>
    <cellStyle name="Normal 5 3 7 5 2" xfId="47053"/>
    <cellStyle name="Normal 5 3 7 5 2 2" xfId="47054"/>
    <cellStyle name="Normal 5 3 7 5 3" xfId="47055"/>
    <cellStyle name="Normal 5 3 7 5 3 2" xfId="47056"/>
    <cellStyle name="Normal 5 3 7 5 3 2 2" xfId="47057"/>
    <cellStyle name="Normal 5 3 7 5 3 3" xfId="47058"/>
    <cellStyle name="Normal 5 3 7 5 4" xfId="47059"/>
    <cellStyle name="Normal 5 3 7 6" xfId="47060"/>
    <cellStyle name="Normal 5 3 7 6 2" xfId="47061"/>
    <cellStyle name="Normal 5 3 7 7" xfId="47062"/>
    <cellStyle name="Normal 5 3 7 7 2" xfId="47063"/>
    <cellStyle name="Normal 5 3 7 7 2 2" xfId="47064"/>
    <cellStyle name="Normal 5 3 7 7 3" xfId="47065"/>
    <cellStyle name="Normal 5 3 7 8" xfId="47066"/>
    <cellStyle name="Normal 5 3 7 8 2" xfId="47067"/>
    <cellStyle name="Normal 5 3 7 9" xfId="47068"/>
    <cellStyle name="Normal 5 3 8" xfId="47069"/>
    <cellStyle name="Normal 5 3 8 2" xfId="47070"/>
    <cellStyle name="Normal 5 3 8 2 2" xfId="47071"/>
    <cellStyle name="Normal 5 3 8 2 2 2" xfId="47072"/>
    <cellStyle name="Normal 5 3 8 2 2 2 2" xfId="47073"/>
    <cellStyle name="Normal 5 3 8 2 2 3" xfId="47074"/>
    <cellStyle name="Normal 5 3 8 2 2 3 2" xfId="47075"/>
    <cellStyle name="Normal 5 3 8 2 2 3 2 2" xfId="47076"/>
    <cellStyle name="Normal 5 3 8 2 2 3 3" xfId="47077"/>
    <cellStyle name="Normal 5 3 8 2 2 4" xfId="47078"/>
    <cellStyle name="Normal 5 3 8 2 3" xfId="47079"/>
    <cellStyle name="Normal 5 3 8 2 3 2" xfId="47080"/>
    <cellStyle name="Normal 5 3 8 2 4" xfId="47081"/>
    <cellStyle name="Normal 5 3 8 2 4 2" xfId="47082"/>
    <cellStyle name="Normal 5 3 8 2 4 2 2" xfId="47083"/>
    <cellStyle name="Normal 5 3 8 2 4 3" xfId="47084"/>
    <cellStyle name="Normal 5 3 8 2 5" xfId="47085"/>
    <cellStyle name="Normal 5 3 8 3" xfId="47086"/>
    <cellStyle name="Normal 5 3 8 3 2" xfId="47087"/>
    <cellStyle name="Normal 5 3 8 3 2 2" xfId="47088"/>
    <cellStyle name="Normal 5 3 8 3 3" xfId="47089"/>
    <cellStyle name="Normal 5 3 8 3 3 2" xfId="47090"/>
    <cellStyle name="Normal 5 3 8 3 3 2 2" xfId="47091"/>
    <cellStyle name="Normal 5 3 8 3 3 3" xfId="47092"/>
    <cellStyle name="Normal 5 3 8 3 4" xfId="47093"/>
    <cellStyle name="Normal 5 3 8 4" xfId="47094"/>
    <cellStyle name="Normal 5 3 8 4 2" xfId="47095"/>
    <cellStyle name="Normal 5 3 8 4 2 2" xfId="47096"/>
    <cellStyle name="Normal 5 3 8 4 3" xfId="47097"/>
    <cellStyle name="Normal 5 3 8 4 3 2" xfId="47098"/>
    <cellStyle name="Normal 5 3 8 4 3 2 2" xfId="47099"/>
    <cellStyle name="Normal 5 3 8 4 3 3" xfId="47100"/>
    <cellStyle name="Normal 5 3 8 4 4" xfId="47101"/>
    <cellStyle name="Normal 5 3 8 5" xfId="47102"/>
    <cellStyle name="Normal 5 3 8 5 2" xfId="47103"/>
    <cellStyle name="Normal 5 3 8 6" xfId="47104"/>
    <cellStyle name="Normal 5 3 8 6 2" xfId="47105"/>
    <cellStyle name="Normal 5 3 8 6 2 2" xfId="47106"/>
    <cellStyle name="Normal 5 3 8 6 3" xfId="47107"/>
    <cellStyle name="Normal 5 3 8 7" xfId="47108"/>
    <cellStyle name="Normal 5 3 8 7 2" xfId="47109"/>
    <cellStyle name="Normal 5 3 8 8" xfId="47110"/>
    <cellStyle name="Normal 5 3 9" xfId="47111"/>
    <cellStyle name="Normal 5 3 9 2" xfId="47112"/>
    <cellStyle name="Normal 5 3 9 2 2" xfId="47113"/>
    <cellStyle name="Normal 5 3 9 2 2 2" xfId="47114"/>
    <cellStyle name="Normal 5 3 9 2 2 2 2" xfId="47115"/>
    <cellStyle name="Normal 5 3 9 2 2 3" xfId="47116"/>
    <cellStyle name="Normal 5 3 9 2 2 3 2" xfId="47117"/>
    <cellStyle name="Normal 5 3 9 2 2 3 2 2" xfId="47118"/>
    <cellStyle name="Normal 5 3 9 2 2 3 3" xfId="47119"/>
    <cellStyle name="Normal 5 3 9 2 2 4" xfId="47120"/>
    <cellStyle name="Normal 5 3 9 2 3" xfId="47121"/>
    <cellStyle name="Normal 5 3 9 2 3 2" xfId="47122"/>
    <cellStyle name="Normal 5 3 9 2 4" xfId="47123"/>
    <cellStyle name="Normal 5 3 9 2 4 2" xfId="47124"/>
    <cellStyle name="Normal 5 3 9 2 4 2 2" xfId="47125"/>
    <cellStyle name="Normal 5 3 9 2 4 3" xfId="47126"/>
    <cellStyle name="Normal 5 3 9 2 5" xfId="47127"/>
    <cellStyle name="Normal 5 3 9 3" xfId="47128"/>
    <cellStyle name="Normal 5 3 9 3 2" xfId="47129"/>
    <cellStyle name="Normal 5 3 9 3 2 2" xfId="47130"/>
    <cellStyle name="Normal 5 3 9 3 3" xfId="47131"/>
    <cellStyle name="Normal 5 3 9 3 3 2" xfId="47132"/>
    <cellStyle name="Normal 5 3 9 3 3 2 2" xfId="47133"/>
    <cellStyle name="Normal 5 3 9 3 3 3" xfId="47134"/>
    <cellStyle name="Normal 5 3 9 3 4" xfId="47135"/>
    <cellStyle name="Normal 5 3 9 4" xfId="47136"/>
    <cellStyle name="Normal 5 3 9 4 2" xfId="47137"/>
    <cellStyle name="Normal 5 3 9 4 2 2" xfId="47138"/>
    <cellStyle name="Normal 5 3 9 4 3" xfId="47139"/>
    <cellStyle name="Normal 5 3 9 4 3 2" xfId="47140"/>
    <cellStyle name="Normal 5 3 9 4 3 2 2" xfId="47141"/>
    <cellStyle name="Normal 5 3 9 4 3 3" xfId="47142"/>
    <cellStyle name="Normal 5 3 9 4 4" xfId="47143"/>
    <cellStyle name="Normal 5 3 9 5" xfId="47144"/>
    <cellStyle name="Normal 5 3 9 5 2" xfId="47145"/>
    <cellStyle name="Normal 5 3 9 6" xfId="47146"/>
    <cellStyle name="Normal 5 3 9 6 2" xfId="47147"/>
    <cellStyle name="Normal 5 3 9 6 2 2" xfId="47148"/>
    <cellStyle name="Normal 5 3 9 6 3" xfId="47149"/>
    <cellStyle name="Normal 5 3 9 7" xfId="47150"/>
    <cellStyle name="Normal 5 3 9 7 2" xfId="47151"/>
    <cellStyle name="Normal 5 3 9 8" xfId="47152"/>
    <cellStyle name="Normal 5 3_Sheet1" xfId="47153"/>
    <cellStyle name="Normal 5 4" xfId="1370"/>
    <cellStyle name="Normal 5 4 10" xfId="47154"/>
    <cellStyle name="Normal 5 4 10 2" xfId="47155"/>
    <cellStyle name="Normal 5 4 10 2 2" xfId="47156"/>
    <cellStyle name="Normal 5 4 10 2 2 2" xfId="47157"/>
    <cellStyle name="Normal 5 4 10 2 2 2 2" xfId="47158"/>
    <cellStyle name="Normal 5 4 10 2 2 3" xfId="47159"/>
    <cellStyle name="Normal 5 4 10 2 2 3 2" xfId="47160"/>
    <cellStyle name="Normal 5 4 10 2 2 3 2 2" xfId="47161"/>
    <cellStyle name="Normal 5 4 10 2 2 3 3" xfId="47162"/>
    <cellStyle name="Normal 5 4 10 2 2 4" xfId="47163"/>
    <cellStyle name="Normal 5 4 10 2 3" xfId="47164"/>
    <cellStyle name="Normal 5 4 10 2 3 2" xfId="47165"/>
    <cellStyle name="Normal 5 4 10 2 4" xfId="47166"/>
    <cellStyle name="Normal 5 4 10 2 4 2" xfId="47167"/>
    <cellStyle name="Normal 5 4 10 2 4 2 2" xfId="47168"/>
    <cellStyle name="Normal 5 4 10 2 4 3" xfId="47169"/>
    <cellStyle name="Normal 5 4 10 2 5" xfId="47170"/>
    <cellStyle name="Normal 5 4 10 3" xfId="47171"/>
    <cellStyle name="Normal 5 4 10 3 2" xfId="47172"/>
    <cellStyle name="Normal 5 4 10 3 2 2" xfId="47173"/>
    <cellStyle name="Normal 5 4 10 3 3" xfId="47174"/>
    <cellStyle name="Normal 5 4 10 3 3 2" xfId="47175"/>
    <cellStyle name="Normal 5 4 10 3 3 2 2" xfId="47176"/>
    <cellStyle name="Normal 5 4 10 3 3 3" xfId="47177"/>
    <cellStyle name="Normal 5 4 10 3 4" xfId="47178"/>
    <cellStyle name="Normal 5 4 10 4" xfId="47179"/>
    <cellStyle name="Normal 5 4 10 4 2" xfId="47180"/>
    <cellStyle name="Normal 5 4 10 5" xfId="47181"/>
    <cellStyle name="Normal 5 4 10 5 2" xfId="47182"/>
    <cellStyle name="Normal 5 4 10 5 2 2" xfId="47183"/>
    <cellStyle name="Normal 5 4 10 5 3" xfId="47184"/>
    <cellStyle name="Normal 5 4 10 6" xfId="47185"/>
    <cellStyle name="Normal 5 4 11" xfId="47186"/>
    <cellStyle name="Normal 5 4 11 2" xfId="47187"/>
    <cellStyle name="Normal 5 4 11 2 2" xfId="47188"/>
    <cellStyle name="Normal 5 4 11 2 2 2" xfId="47189"/>
    <cellStyle name="Normal 5 4 11 2 3" xfId="47190"/>
    <cellStyle name="Normal 5 4 11 2 3 2" xfId="47191"/>
    <cellStyle name="Normal 5 4 11 2 3 2 2" xfId="47192"/>
    <cellStyle name="Normal 5 4 11 2 3 3" xfId="47193"/>
    <cellStyle name="Normal 5 4 11 2 4" xfId="47194"/>
    <cellStyle name="Normal 5 4 11 3" xfId="47195"/>
    <cellStyle name="Normal 5 4 11 3 2" xfId="47196"/>
    <cellStyle name="Normal 5 4 11 4" xfId="47197"/>
    <cellStyle name="Normal 5 4 11 4 2" xfId="47198"/>
    <cellStyle name="Normal 5 4 11 4 2 2" xfId="47199"/>
    <cellStyle name="Normal 5 4 11 4 3" xfId="47200"/>
    <cellStyle name="Normal 5 4 11 5" xfId="47201"/>
    <cellStyle name="Normal 5 4 12" xfId="47202"/>
    <cellStyle name="Normal 5 4 12 2" xfId="47203"/>
    <cellStyle name="Normal 5 4 12 2 2" xfId="47204"/>
    <cellStyle name="Normal 5 4 12 3" xfId="47205"/>
    <cellStyle name="Normal 5 4 12 3 2" xfId="47206"/>
    <cellStyle name="Normal 5 4 12 3 2 2" xfId="47207"/>
    <cellStyle name="Normal 5 4 12 3 3" xfId="47208"/>
    <cellStyle name="Normal 5 4 12 4" xfId="47209"/>
    <cellStyle name="Normal 5 4 13" xfId="47210"/>
    <cellStyle name="Normal 5 4 13 2" xfId="47211"/>
    <cellStyle name="Normal 5 4 13 2 2" xfId="47212"/>
    <cellStyle name="Normal 5 4 13 3" xfId="47213"/>
    <cellStyle name="Normal 5 4 13 3 2" xfId="47214"/>
    <cellStyle name="Normal 5 4 13 3 2 2" xfId="47215"/>
    <cellStyle name="Normal 5 4 13 3 3" xfId="47216"/>
    <cellStyle name="Normal 5 4 13 4" xfId="47217"/>
    <cellStyle name="Normal 5 4 14" xfId="47218"/>
    <cellStyle name="Normal 5 4 14 2" xfId="47219"/>
    <cellStyle name="Normal 5 4 14 2 2" xfId="47220"/>
    <cellStyle name="Normal 5 4 14 3" xfId="47221"/>
    <cellStyle name="Normal 5 4 14 3 2" xfId="47222"/>
    <cellStyle name="Normal 5 4 14 3 2 2" xfId="47223"/>
    <cellStyle name="Normal 5 4 14 3 3" xfId="47224"/>
    <cellStyle name="Normal 5 4 14 4" xfId="47225"/>
    <cellStyle name="Normal 5 4 15" xfId="47226"/>
    <cellStyle name="Normal 5 4 15 2" xfId="47227"/>
    <cellStyle name="Normal 5 4 15 2 2" xfId="47228"/>
    <cellStyle name="Normal 5 4 15 3" xfId="47229"/>
    <cellStyle name="Normal 5 4 16" xfId="47230"/>
    <cellStyle name="Normal 5 4 16 2" xfId="47231"/>
    <cellStyle name="Normal 5 4 17" xfId="47232"/>
    <cellStyle name="Normal 5 4 17 2" xfId="47233"/>
    <cellStyle name="Normal 5 4 18" xfId="47234"/>
    <cellStyle name="Normal 5 4 19" xfId="47235"/>
    <cellStyle name="Normal 5 4 2" xfId="1371"/>
    <cellStyle name="Normal 5 4 2 10" xfId="47236"/>
    <cellStyle name="Normal 5 4 2 10 2" xfId="47237"/>
    <cellStyle name="Normal 5 4 2 10 2 2" xfId="47238"/>
    <cellStyle name="Normal 5 4 2 10 3" xfId="47239"/>
    <cellStyle name="Normal 5 4 2 10 3 2" xfId="47240"/>
    <cellStyle name="Normal 5 4 2 10 3 2 2" xfId="47241"/>
    <cellStyle name="Normal 5 4 2 10 3 3" xfId="47242"/>
    <cellStyle name="Normal 5 4 2 10 4" xfId="47243"/>
    <cellStyle name="Normal 5 4 2 11" xfId="47244"/>
    <cellStyle name="Normal 5 4 2 11 2" xfId="47245"/>
    <cellStyle name="Normal 5 4 2 11 2 2" xfId="47246"/>
    <cellStyle name="Normal 5 4 2 11 3" xfId="47247"/>
    <cellStyle name="Normal 5 4 2 11 3 2" xfId="47248"/>
    <cellStyle name="Normal 5 4 2 11 3 2 2" xfId="47249"/>
    <cellStyle name="Normal 5 4 2 11 3 3" xfId="47250"/>
    <cellStyle name="Normal 5 4 2 11 4" xfId="47251"/>
    <cellStyle name="Normal 5 4 2 12" xfId="47252"/>
    <cellStyle name="Normal 5 4 2 12 2" xfId="47253"/>
    <cellStyle name="Normal 5 4 2 12 2 2" xfId="47254"/>
    <cellStyle name="Normal 5 4 2 12 3" xfId="47255"/>
    <cellStyle name="Normal 5 4 2 12 3 2" xfId="47256"/>
    <cellStyle name="Normal 5 4 2 12 3 2 2" xfId="47257"/>
    <cellStyle name="Normal 5 4 2 12 3 3" xfId="47258"/>
    <cellStyle name="Normal 5 4 2 12 4" xfId="47259"/>
    <cellStyle name="Normal 5 4 2 13" xfId="47260"/>
    <cellStyle name="Normal 5 4 2 13 2" xfId="47261"/>
    <cellStyle name="Normal 5 4 2 13 2 2" xfId="47262"/>
    <cellStyle name="Normal 5 4 2 13 3" xfId="47263"/>
    <cellStyle name="Normal 5 4 2 14" xfId="47264"/>
    <cellStyle name="Normal 5 4 2 14 2" xfId="47265"/>
    <cellStyle name="Normal 5 4 2 15" xfId="47266"/>
    <cellStyle name="Normal 5 4 2 15 2" xfId="47267"/>
    <cellStyle name="Normal 5 4 2 16" xfId="47268"/>
    <cellStyle name="Normal 5 4 2 17" xfId="47269"/>
    <cellStyle name="Normal 5 4 2 2" xfId="1372"/>
    <cellStyle name="Normal 5 4 2 2 10" xfId="47270"/>
    <cellStyle name="Normal 5 4 2 2 11" xfId="47271"/>
    <cellStyle name="Normal 5 4 2 2 2" xfId="1373"/>
    <cellStyle name="Normal 5 4 2 2 2 10" xfId="47272"/>
    <cellStyle name="Normal 5 4 2 2 2 2" xfId="47273"/>
    <cellStyle name="Normal 5 4 2 2 2 2 2" xfId="47274"/>
    <cellStyle name="Normal 5 4 2 2 2 2 2 2" xfId="47275"/>
    <cellStyle name="Normal 5 4 2 2 2 2 2 2 2" xfId="47276"/>
    <cellStyle name="Normal 5 4 2 2 2 2 2 2 2 2" xfId="47277"/>
    <cellStyle name="Normal 5 4 2 2 2 2 2 2 3" xfId="47278"/>
    <cellStyle name="Normal 5 4 2 2 2 2 2 2 3 2" xfId="47279"/>
    <cellStyle name="Normal 5 4 2 2 2 2 2 2 3 2 2" xfId="47280"/>
    <cellStyle name="Normal 5 4 2 2 2 2 2 2 3 3" xfId="47281"/>
    <cellStyle name="Normal 5 4 2 2 2 2 2 2 4" xfId="47282"/>
    <cellStyle name="Normal 5 4 2 2 2 2 2 3" xfId="47283"/>
    <cellStyle name="Normal 5 4 2 2 2 2 2 3 2" xfId="47284"/>
    <cellStyle name="Normal 5 4 2 2 2 2 2 4" xfId="47285"/>
    <cellStyle name="Normal 5 4 2 2 2 2 2 4 2" xfId="47286"/>
    <cellStyle name="Normal 5 4 2 2 2 2 2 4 2 2" xfId="47287"/>
    <cellStyle name="Normal 5 4 2 2 2 2 2 4 3" xfId="47288"/>
    <cellStyle name="Normal 5 4 2 2 2 2 2 5" xfId="47289"/>
    <cellStyle name="Normal 5 4 2 2 2 2 3" xfId="47290"/>
    <cellStyle name="Normal 5 4 2 2 2 2 3 2" xfId="47291"/>
    <cellStyle name="Normal 5 4 2 2 2 2 3 2 2" xfId="47292"/>
    <cellStyle name="Normal 5 4 2 2 2 2 3 3" xfId="47293"/>
    <cellStyle name="Normal 5 4 2 2 2 2 3 3 2" xfId="47294"/>
    <cellStyle name="Normal 5 4 2 2 2 2 3 3 2 2" xfId="47295"/>
    <cellStyle name="Normal 5 4 2 2 2 2 3 3 3" xfId="47296"/>
    <cellStyle name="Normal 5 4 2 2 2 2 3 4" xfId="47297"/>
    <cellStyle name="Normal 5 4 2 2 2 2 4" xfId="47298"/>
    <cellStyle name="Normal 5 4 2 2 2 2 4 2" xfId="47299"/>
    <cellStyle name="Normal 5 4 2 2 2 2 4 2 2" xfId="47300"/>
    <cellStyle name="Normal 5 4 2 2 2 2 4 3" xfId="47301"/>
    <cellStyle name="Normal 5 4 2 2 2 2 4 3 2" xfId="47302"/>
    <cellStyle name="Normal 5 4 2 2 2 2 4 3 2 2" xfId="47303"/>
    <cellStyle name="Normal 5 4 2 2 2 2 4 3 3" xfId="47304"/>
    <cellStyle name="Normal 5 4 2 2 2 2 4 4" xfId="47305"/>
    <cellStyle name="Normal 5 4 2 2 2 2 5" xfId="47306"/>
    <cellStyle name="Normal 5 4 2 2 2 2 5 2" xfId="47307"/>
    <cellStyle name="Normal 5 4 2 2 2 2 6" xfId="47308"/>
    <cellStyle name="Normal 5 4 2 2 2 2 6 2" xfId="47309"/>
    <cellStyle name="Normal 5 4 2 2 2 2 6 2 2" xfId="47310"/>
    <cellStyle name="Normal 5 4 2 2 2 2 6 3" xfId="47311"/>
    <cellStyle name="Normal 5 4 2 2 2 2 7" xfId="47312"/>
    <cellStyle name="Normal 5 4 2 2 2 2 7 2" xfId="47313"/>
    <cellStyle name="Normal 5 4 2 2 2 2 8" xfId="47314"/>
    <cellStyle name="Normal 5 4 2 2 2 2 9" xfId="47315"/>
    <cellStyle name="Normal 5 4 2 2 2 3" xfId="47316"/>
    <cellStyle name="Normal 5 4 2 2 2 3 2" xfId="47317"/>
    <cellStyle name="Normal 5 4 2 2 2 3 2 2" xfId="47318"/>
    <cellStyle name="Normal 5 4 2 2 2 3 2 2 2" xfId="47319"/>
    <cellStyle name="Normal 5 4 2 2 2 3 2 3" xfId="47320"/>
    <cellStyle name="Normal 5 4 2 2 2 3 2 3 2" xfId="47321"/>
    <cellStyle name="Normal 5 4 2 2 2 3 2 3 2 2" xfId="47322"/>
    <cellStyle name="Normal 5 4 2 2 2 3 2 3 3" xfId="47323"/>
    <cellStyle name="Normal 5 4 2 2 2 3 2 4" xfId="47324"/>
    <cellStyle name="Normal 5 4 2 2 2 3 3" xfId="47325"/>
    <cellStyle name="Normal 5 4 2 2 2 3 3 2" xfId="47326"/>
    <cellStyle name="Normal 5 4 2 2 2 3 4" xfId="47327"/>
    <cellStyle name="Normal 5 4 2 2 2 3 4 2" xfId="47328"/>
    <cellStyle name="Normal 5 4 2 2 2 3 4 2 2" xfId="47329"/>
    <cellStyle name="Normal 5 4 2 2 2 3 4 3" xfId="47330"/>
    <cellStyle name="Normal 5 4 2 2 2 3 5" xfId="47331"/>
    <cellStyle name="Normal 5 4 2 2 2 4" xfId="47332"/>
    <cellStyle name="Normal 5 4 2 2 2 4 2" xfId="47333"/>
    <cellStyle name="Normal 5 4 2 2 2 4 2 2" xfId="47334"/>
    <cellStyle name="Normal 5 4 2 2 2 4 3" xfId="47335"/>
    <cellStyle name="Normal 5 4 2 2 2 4 3 2" xfId="47336"/>
    <cellStyle name="Normal 5 4 2 2 2 4 3 2 2" xfId="47337"/>
    <cellStyle name="Normal 5 4 2 2 2 4 3 3" xfId="47338"/>
    <cellStyle name="Normal 5 4 2 2 2 4 4" xfId="47339"/>
    <cellStyle name="Normal 5 4 2 2 2 5" xfId="47340"/>
    <cellStyle name="Normal 5 4 2 2 2 5 2" xfId="47341"/>
    <cellStyle name="Normal 5 4 2 2 2 5 2 2" xfId="47342"/>
    <cellStyle name="Normal 5 4 2 2 2 5 3" xfId="47343"/>
    <cellStyle name="Normal 5 4 2 2 2 5 3 2" xfId="47344"/>
    <cellStyle name="Normal 5 4 2 2 2 5 3 2 2" xfId="47345"/>
    <cellStyle name="Normal 5 4 2 2 2 5 3 3" xfId="47346"/>
    <cellStyle name="Normal 5 4 2 2 2 5 4" xfId="47347"/>
    <cellStyle name="Normal 5 4 2 2 2 6" xfId="47348"/>
    <cellStyle name="Normal 5 4 2 2 2 6 2" xfId="47349"/>
    <cellStyle name="Normal 5 4 2 2 2 7" xfId="47350"/>
    <cellStyle name="Normal 5 4 2 2 2 7 2" xfId="47351"/>
    <cellStyle name="Normal 5 4 2 2 2 7 2 2" xfId="47352"/>
    <cellStyle name="Normal 5 4 2 2 2 7 3" xfId="47353"/>
    <cellStyle name="Normal 5 4 2 2 2 8" xfId="47354"/>
    <cellStyle name="Normal 5 4 2 2 2 8 2" xfId="47355"/>
    <cellStyle name="Normal 5 4 2 2 2 9" xfId="47356"/>
    <cellStyle name="Normal 5 4 2 2 3" xfId="47357"/>
    <cellStyle name="Normal 5 4 2 2 3 2" xfId="47358"/>
    <cellStyle name="Normal 5 4 2 2 3 2 2" xfId="47359"/>
    <cellStyle name="Normal 5 4 2 2 3 2 2 2" xfId="47360"/>
    <cellStyle name="Normal 5 4 2 2 3 2 2 2 2" xfId="47361"/>
    <cellStyle name="Normal 5 4 2 2 3 2 2 3" xfId="47362"/>
    <cellStyle name="Normal 5 4 2 2 3 2 2 3 2" xfId="47363"/>
    <cellStyle name="Normal 5 4 2 2 3 2 2 3 2 2" xfId="47364"/>
    <cellStyle name="Normal 5 4 2 2 3 2 2 3 3" xfId="47365"/>
    <cellStyle name="Normal 5 4 2 2 3 2 2 4" xfId="47366"/>
    <cellStyle name="Normal 5 4 2 2 3 2 3" xfId="47367"/>
    <cellStyle name="Normal 5 4 2 2 3 2 3 2" xfId="47368"/>
    <cellStyle name="Normal 5 4 2 2 3 2 4" xfId="47369"/>
    <cellStyle name="Normal 5 4 2 2 3 2 4 2" xfId="47370"/>
    <cellStyle name="Normal 5 4 2 2 3 2 4 2 2" xfId="47371"/>
    <cellStyle name="Normal 5 4 2 2 3 2 4 3" xfId="47372"/>
    <cellStyle name="Normal 5 4 2 2 3 2 5" xfId="47373"/>
    <cellStyle name="Normal 5 4 2 2 3 2 6" xfId="47374"/>
    <cellStyle name="Normal 5 4 2 2 3 3" xfId="47375"/>
    <cellStyle name="Normal 5 4 2 2 3 3 2" xfId="47376"/>
    <cellStyle name="Normal 5 4 2 2 3 3 2 2" xfId="47377"/>
    <cellStyle name="Normal 5 4 2 2 3 3 3" xfId="47378"/>
    <cellStyle name="Normal 5 4 2 2 3 3 3 2" xfId="47379"/>
    <cellStyle name="Normal 5 4 2 2 3 3 3 2 2" xfId="47380"/>
    <cellStyle name="Normal 5 4 2 2 3 3 3 3" xfId="47381"/>
    <cellStyle name="Normal 5 4 2 2 3 3 4" xfId="47382"/>
    <cellStyle name="Normal 5 4 2 2 3 4" xfId="47383"/>
    <cellStyle name="Normal 5 4 2 2 3 4 2" xfId="47384"/>
    <cellStyle name="Normal 5 4 2 2 3 4 2 2" xfId="47385"/>
    <cellStyle name="Normal 5 4 2 2 3 4 3" xfId="47386"/>
    <cellStyle name="Normal 5 4 2 2 3 4 3 2" xfId="47387"/>
    <cellStyle name="Normal 5 4 2 2 3 4 3 2 2" xfId="47388"/>
    <cellStyle name="Normal 5 4 2 2 3 4 3 3" xfId="47389"/>
    <cellStyle name="Normal 5 4 2 2 3 4 4" xfId="47390"/>
    <cellStyle name="Normal 5 4 2 2 3 5" xfId="47391"/>
    <cellStyle name="Normal 5 4 2 2 3 5 2" xfId="47392"/>
    <cellStyle name="Normal 5 4 2 2 3 6" xfId="47393"/>
    <cellStyle name="Normal 5 4 2 2 3 6 2" xfId="47394"/>
    <cellStyle name="Normal 5 4 2 2 3 6 2 2" xfId="47395"/>
    <cellStyle name="Normal 5 4 2 2 3 6 3" xfId="47396"/>
    <cellStyle name="Normal 5 4 2 2 3 7" xfId="47397"/>
    <cellStyle name="Normal 5 4 2 2 3 7 2" xfId="47398"/>
    <cellStyle name="Normal 5 4 2 2 3 8" xfId="47399"/>
    <cellStyle name="Normal 5 4 2 2 3 9" xfId="47400"/>
    <cellStyle name="Normal 5 4 2 2 4" xfId="47401"/>
    <cellStyle name="Normal 5 4 2 2 4 2" xfId="47402"/>
    <cellStyle name="Normal 5 4 2 2 4 2 2" xfId="47403"/>
    <cellStyle name="Normal 5 4 2 2 4 2 2 2" xfId="47404"/>
    <cellStyle name="Normal 5 4 2 2 4 2 3" xfId="47405"/>
    <cellStyle name="Normal 5 4 2 2 4 2 3 2" xfId="47406"/>
    <cellStyle name="Normal 5 4 2 2 4 2 3 2 2" xfId="47407"/>
    <cellStyle name="Normal 5 4 2 2 4 2 3 3" xfId="47408"/>
    <cellStyle name="Normal 5 4 2 2 4 2 4" xfId="47409"/>
    <cellStyle name="Normal 5 4 2 2 4 3" xfId="47410"/>
    <cellStyle name="Normal 5 4 2 2 4 3 2" xfId="47411"/>
    <cellStyle name="Normal 5 4 2 2 4 4" xfId="47412"/>
    <cellStyle name="Normal 5 4 2 2 4 4 2" xfId="47413"/>
    <cellStyle name="Normal 5 4 2 2 4 4 2 2" xfId="47414"/>
    <cellStyle name="Normal 5 4 2 2 4 4 3" xfId="47415"/>
    <cellStyle name="Normal 5 4 2 2 4 5" xfId="47416"/>
    <cellStyle name="Normal 5 4 2 2 4 6" xfId="47417"/>
    <cellStyle name="Normal 5 4 2 2 5" xfId="47418"/>
    <cellStyle name="Normal 5 4 2 2 5 2" xfId="47419"/>
    <cellStyle name="Normal 5 4 2 2 5 2 2" xfId="47420"/>
    <cellStyle name="Normal 5 4 2 2 5 3" xfId="47421"/>
    <cellStyle name="Normal 5 4 2 2 5 3 2" xfId="47422"/>
    <cellStyle name="Normal 5 4 2 2 5 3 2 2" xfId="47423"/>
    <cellStyle name="Normal 5 4 2 2 5 3 3" xfId="47424"/>
    <cellStyle name="Normal 5 4 2 2 5 4" xfId="47425"/>
    <cellStyle name="Normal 5 4 2 2 6" xfId="47426"/>
    <cellStyle name="Normal 5 4 2 2 6 2" xfId="47427"/>
    <cellStyle name="Normal 5 4 2 2 6 2 2" xfId="47428"/>
    <cellStyle name="Normal 5 4 2 2 6 3" xfId="47429"/>
    <cellStyle name="Normal 5 4 2 2 6 3 2" xfId="47430"/>
    <cellStyle name="Normal 5 4 2 2 6 3 2 2" xfId="47431"/>
    <cellStyle name="Normal 5 4 2 2 6 3 3" xfId="47432"/>
    <cellStyle name="Normal 5 4 2 2 6 4" xfId="47433"/>
    <cellStyle name="Normal 5 4 2 2 7" xfId="47434"/>
    <cellStyle name="Normal 5 4 2 2 7 2" xfId="47435"/>
    <cellStyle name="Normal 5 4 2 2 8" xfId="47436"/>
    <cellStyle name="Normal 5 4 2 2 8 2" xfId="47437"/>
    <cellStyle name="Normal 5 4 2 2 8 2 2" xfId="47438"/>
    <cellStyle name="Normal 5 4 2 2 8 3" xfId="47439"/>
    <cellStyle name="Normal 5 4 2 2 9" xfId="47440"/>
    <cellStyle name="Normal 5 4 2 2 9 2" xfId="47441"/>
    <cellStyle name="Normal 5 4 2 2_T-straight with PEDs adjustor" xfId="47442"/>
    <cellStyle name="Normal 5 4 2 3" xfId="1374"/>
    <cellStyle name="Normal 5 4 2 3 10" xfId="47443"/>
    <cellStyle name="Normal 5 4 2 3 11" xfId="47444"/>
    <cellStyle name="Normal 5 4 2 3 2" xfId="47445"/>
    <cellStyle name="Normal 5 4 2 3 2 10" xfId="47446"/>
    <cellStyle name="Normal 5 4 2 3 2 2" xfId="47447"/>
    <cellStyle name="Normal 5 4 2 3 2 2 2" xfId="47448"/>
    <cellStyle name="Normal 5 4 2 3 2 2 2 2" xfId="47449"/>
    <cellStyle name="Normal 5 4 2 3 2 2 2 2 2" xfId="47450"/>
    <cellStyle name="Normal 5 4 2 3 2 2 2 2 2 2" xfId="47451"/>
    <cellStyle name="Normal 5 4 2 3 2 2 2 2 3" xfId="47452"/>
    <cellStyle name="Normal 5 4 2 3 2 2 2 2 3 2" xfId="47453"/>
    <cellStyle name="Normal 5 4 2 3 2 2 2 2 3 2 2" xfId="47454"/>
    <cellStyle name="Normal 5 4 2 3 2 2 2 2 3 3" xfId="47455"/>
    <cellStyle name="Normal 5 4 2 3 2 2 2 2 4" xfId="47456"/>
    <cellStyle name="Normal 5 4 2 3 2 2 2 3" xfId="47457"/>
    <cellStyle name="Normal 5 4 2 3 2 2 2 3 2" xfId="47458"/>
    <cellStyle name="Normal 5 4 2 3 2 2 2 4" xfId="47459"/>
    <cellStyle name="Normal 5 4 2 3 2 2 2 4 2" xfId="47460"/>
    <cellStyle name="Normal 5 4 2 3 2 2 2 4 2 2" xfId="47461"/>
    <cellStyle name="Normal 5 4 2 3 2 2 2 4 3" xfId="47462"/>
    <cellStyle name="Normal 5 4 2 3 2 2 2 5" xfId="47463"/>
    <cellStyle name="Normal 5 4 2 3 2 2 3" xfId="47464"/>
    <cellStyle name="Normal 5 4 2 3 2 2 3 2" xfId="47465"/>
    <cellStyle name="Normal 5 4 2 3 2 2 3 2 2" xfId="47466"/>
    <cellStyle name="Normal 5 4 2 3 2 2 3 3" xfId="47467"/>
    <cellStyle name="Normal 5 4 2 3 2 2 3 3 2" xfId="47468"/>
    <cellStyle name="Normal 5 4 2 3 2 2 3 3 2 2" xfId="47469"/>
    <cellStyle name="Normal 5 4 2 3 2 2 3 3 3" xfId="47470"/>
    <cellStyle name="Normal 5 4 2 3 2 2 3 4" xfId="47471"/>
    <cellStyle name="Normal 5 4 2 3 2 2 4" xfId="47472"/>
    <cellStyle name="Normal 5 4 2 3 2 2 4 2" xfId="47473"/>
    <cellStyle name="Normal 5 4 2 3 2 2 4 2 2" xfId="47474"/>
    <cellStyle name="Normal 5 4 2 3 2 2 4 3" xfId="47475"/>
    <cellStyle name="Normal 5 4 2 3 2 2 4 3 2" xfId="47476"/>
    <cellStyle name="Normal 5 4 2 3 2 2 4 3 2 2" xfId="47477"/>
    <cellStyle name="Normal 5 4 2 3 2 2 4 3 3" xfId="47478"/>
    <cellStyle name="Normal 5 4 2 3 2 2 4 4" xfId="47479"/>
    <cellStyle name="Normal 5 4 2 3 2 2 5" xfId="47480"/>
    <cellStyle name="Normal 5 4 2 3 2 2 5 2" xfId="47481"/>
    <cellStyle name="Normal 5 4 2 3 2 2 6" xfId="47482"/>
    <cellStyle name="Normal 5 4 2 3 2 2 6 2" xfId="47483"/>
    <cellStyle name="Normal 5 4 2 3 2 2 6 2 2" xfId="47484"/>
    <cellStyle name="Normal 5 4 2 3 2 2 6 3" xfId="47485"/>
    <cellStyle name="Normal 5 4 2 3 2 2 7" xfId="47486"/>
    <cellStyle name="Normal 5 4 2 3 2 2 7 2" xfId="47487"/>
    <cellStyle name="Normal 5 4 2 3 2 2 8" xfId="47488"/>
    <cellStyle name="Normal 5 4 2 3 2 3" xfId="47489"/>
    <cellStyle name="Normal 5 4 2 3 2 3 2" xfId="47490"/>
    <cellStyle name="Normal 5 4 2 3 2 3 2 2" xfId="47491"/>
    <cellStyle name="Normal 5 4 2 3 2 3 2 2 2" xfId="47492"/>
    <cellStyle name="Normal 5 4 2 3 2 3 2 3" xfId="47493"/>
    <cellStyle name="Normal 5 4 2 3 2 3 2 3 2" xfId="47494"/>
    <cellStyle name="Normal 5 4 2 3 2 3 2 3 2 2" xfId="47495"/>
    <cellStyle name="Normal 5 4 2 3 2 3 2 3 3" xfId="47496"/>
    <cellStyle name="Normal 5 4 2 3 2 3 2 4" xfId="47497"/>
    <cellStyle name="Normal 5 4 2 3 2 3 3" xfId="47498"/>
    <cellStyle name="Normal 5 4 2 3 2 3 3 2" xfId="47499"/>
    <cellStyle name="Normal 5 4 2 3 2 3 4" xfId="47500"/>
    <cellStyle name="Normal 5 4 2 3 2 3 4 2" xfId="47501"/>
    <cellStyle name="Normal 5 4 2 3 2 3 4 2 2" xfId="47502"/>
    <cellStyle name="Normal 5 4 2 3 2 3 4 3" xfId="47503"/>
    <cellStyle name="Normal 5 4 2 3 2 3 5" xfId="47504"/>
    <cellStyle name="Normal 5 4 2 3 2 4" xfId="47505"/>
    <cellStyle name="Normal 5 4 2 3 2 4 2" xfId="47506"/>
    <cellStyle name="Normal 5 4 2 3 2 4 2 2" xfId="47507"/>
    <cellStyle name="Normal 5 4 2 3 2 4 3" xfId="47508"/>
    <cellStyle name="Normal 5 4 2 3 2 4 3 2" xfId="47509"/>
    <cellStyle name="Normal 5 4 2 3 2 4 3 2 2" xfId="47510"/>
    <cellStyle name="Normal 5 4 2 3 2 4 3 3" xfId="47511"/>
    <cellStyle name="Normal 5 4 2 3 2 4 4" xfId="47512"/>
    <cellStyle name="Normal 5 4 2 3 2 5" xfId="47513"/>
    <cellStyle name="Normal 5 4 2 3 2 5 2" xfId="47514"/>
    <cellStyle name="Normal 5 4 2 3 2 5 2 2" xfId="47515"/>
    <cellStyle name="Normal 5 4 2 3 2 5 3" xfId="47516"/>
    <cellStyle name="Normal 5 4 2 3 2 5 3 2" xfId="47517"/>
    <cellStyle name="Normal 5 4 2 3 2 5 3 2 2" xfId="47518"/>
    <cellStyle name="Normal 5 4 2 3 2 5 3 3" xfId="47519"/>
    <cellStyle name="Normal 5 4 2 3 2 5 4" xfId="47520"/>
    <cellStyle name="Normal 5 4 2 3 2 6" xfId="47521"/>
    <cellStyle name="Normal 5 4 2 3 2 6 2" xfId="47522"/>
    <cellStyle name="Normal 5 4 2 3 2 7" xfId="47523"/>
    <cellStyle name="Normal 5 4 2 3 2 7 2" xfId="47524"/>
    <cellStyle name="Normal 5 4 2 3 2 7 2 2" xfId="47525"/>
    <cellStyle name="Normal 5 4 2 3 2 7 3" xfId="47526"/>
    <cellStyle name="Normal 5 4 2 3 2 8" xfId="47527"/>
    <cellStyle name="Normal 5 4 2 3 2 8 2" xfId="47528"/>
    <cellStyle name="Normal 5 4 2 3 2 9" xfId="47529"/>
    <cellStyle name="Normal 5 4 2 3 3" xfId="47530"/>
    <cellStyle name="Normal 5 4 2 3 3 2" xfId="47531"/>
    <cellStyle name="Normal 5 4 2 3 3 2 2" xfId="47532"/>
    <cellStyle name="Normal 5 4 2 3 3 2 2 2" xfId="47533"/>
    <cellStyle name="Normal 5 4 2 3 3 2 2 2 2" xfId="47534"/>
    <cellStyle name="Normal 5 4 2 3 3 2 2 3" xfId="47535"/>
    <cellStyle name="Normal 5 4 2 3 3 2 2 3 2" xfId="47536"/>
    <cellStyle name="Normal 5 4 2 3 3 2 2 3 2 2" xfId="47537"/>
    <cellStyle name="Normal 5 4 2 3 3 2 2 3 3" xfId="47538"/>
    <cellStyle name="Normal 5 4 2 3 3 2 2 4" xfId="47539"/>
    <cellStyle name="Normal 5 4 2 3 3 2 3" xfId="47540"/>
    <cellStyle name="Normal 5 4 2 3 3 2 3 2" xfId="47541"/>
    <cellStyle name="Normal 5 4 2 3 3 2 4" xfId="47542"/>
    <cellStyle name="Normal 5 4 2 3 3 2 4 2" xfId="47543"/>
    <cellStyle name="Normal 5 4 2 3 3 2 4 2 2" xfId="47544"/>
    <cellStyle name="Normal 5 4 2 3 3 2 4 3" xfId="47545"/>
    <cellStyle name="Normal 5 4 2 3 3 2 5" xfId="47546"/>
    <cellStyle name="Normal 5 4 2 3 3 3" xfId="47547"/>
    <cellStyle name="Normal 5 4 2 3 3 3 2" xfId="47548"/>
    <cellStyle name="Normal 5 4 2 3 3 3 2 2" xfId="47549"/>
    <cellStyle name="Normal 5 4 2 3 3 3 3" xfId="47550"/>
    <cellStyle name="Normal 5 4 2 3 3 3 3 2" xfId="47551"/>
    <cellStyle name="Normal 5 4 2 3 3 3 3 2 2" xfId="47552"/>
    <cellStyle name="Normal 5 4 2 3 3 3 3 3" xfId="47553"/>
    <cellStyle name="Normal 5 4 2 3 3 3 4" xfId="47554"/>
    <cellStyle name="Normal 5 4 2 3 3 4" xfId="47555"/>
    <cellStyle name="Normal 5 4 2 3 3 4 2" xfId="47556"/>
    <cellStyle name="Normal 5 4 2 3 3 4 2 2" xfId="47557"/>
    <cellStyle name="Normal 5 4 2 3 3 4 3" xfId="47558"/>
    <cellStyle name="Normal 5 4 2 3 3 4 3 2" xfId="47559"/>
    <cellStyle name="Normal 5 4 2 3 3 4 3 2 2" xfId="47560"/>
    <cellStyle name="Normal 5 4 2 3 3 4 3 3" xfId="47561"/>
    <cellStyle name="Normal 5 4 2 3 3 4 4" xfId="47562"/>
    <cellStyle name="Normal 5 4 2 3 3 5" xfId="47563"/>
    <cellStyle name="Normal 5 4 2 3 3 5 2" xfId="47564"/>
    <cellStyle name="Normal 5 4 2 3 3 6" xfId="47565"/>
    <cellStyle name="Normal 5 4 2 3 3 6 2" xfId="47566"/>
    <cellStyle name="Normal 5 4 2 3 3 6 2 2" xfId="47567"/>
    <cellStyle name="Normal 5 4 2 3 3 6 3" xfId="47568"/>
    <cellStyle name="Normal 5 4 2 3 3 7" xfId="47569"/>
    <cellStyle name="Normal 5 4 2 3 3 7 2" xfId="47570"/>
    <cellStyle name="Normal 5 4 2 3 3 8" xfId="47571"/>
    <cellStyle name="Normal 5 4 2 3 4" xfId="47572"/>
    <cellStyle name="Normal 5 4 2 3 4 2" xfId="47573"/>
    <cellStyle name="Normal 5 4 2 3 4 2 2" xfId="47574"/>
    <cellStyle name="Normal 5 4 2 3 4 2 2 2" xfId="47575"/>
    <cellStyle name="Normal 5 4 2 3 4 2 3" xfId="47576"/>
    <cellStyle name="Normal 5 4 2 3 4 2 3 2" xfId="47577"/>
    <cellStyle name="Normal 5 4 2 3 4 2 3 2 2" xfId="47578"/>
    <cellStyle name="Normal 5 4 2 3 4 2 3 3" xfId="47579"/>
    <cellStyle name="Normal 5 4 2 3 4 2 4" xfId="47580"/>
    <cellStyle name="Normal 5 4 2 3 4 3" xfId="47581"/>
    <cellStyle name="Normal 5 4 2 3 4 3 2" xfId="47582"/>
    <cellStyle name="Normal 5 4 2 3 4 4" xfId="47583"/>
    <cellStyle name="Normal 5 4 2 3 4 4 2" xfId="47584"/>
    <cellStyle name="Normal 5 4 2 3 4 4 2 2" xfId="47585"/>
    <cellStyle name="Normal 5 4 2 3 4 4 3" xfId="47586"/>
    <cellStyle name="Normal 5 4 2 3 4 5" xfId="47587"/>
    <cellStyle name="Normal 5 4 2 3 5" xfId="47588"/>
    <cellStyle name="Normal 5 4 2 3 5 2" xfId="47589"/>
    <cellStyle name="Normal 5 4 2 3 5 2 2" xfId="47590"/>
    <cellStyle name="Normal 5 4 2 3 5 3" xfId="47591"/>
    <cellStyle name="Normal 5 4 2 3 5 3 2" xfId="47592"/>
    <cellStyle name="Normal 5 4 2 3 5 3 2 2" xfId="47593"/>
    <cellStyle name="Normal 5 4 2 3 5 3 3" xfId="47594"/>
    <cellStyle name="Normal 5 4 2 3 5 4" xfId="47595"/>
    <cellStyle name="Normal 5 4 2 3 6" xfId="47596"/>
    <cellStyle name="Normal 5 4 2 3 6 2" xfId="47597"/>
    <cellStyle name="Normal 5 4 2 3 6 2 2" xfId="47598"/>
    <cellStyle name="Normal 5 4 2 3 6 3" xfId="47599"/>
    <cellStyle name="Normal 5 4 2 3 6 3 2" xfId="47600"/>
    <cellStyle name="Normal 5 4 2 3 6 3 2 2" xfId="47601"/>
    <cellStyle name="Normal 5 4 2 3 6 3 3" xfId="47602"/>
    <cellStyle name="Normal 5 4 2 3 6 4" xfId="47603"/>
    <cellStyle name="Normal 5 4 2 3 7" xfId="47604"/>
    <cellStyle name="Normal 5 4 2 3 7 2" xfId="47605"/>
    <cellStyle name="Normal 5 4 2 3 8" xfId="47606"/>
    <cellStyle name="Normal 5 4 2 3 8 2" xfId="47607"/>
    <cellStyle name="Normal 5 4 2 3 8 2 2" xfId="47608"/>
    <cellStyle name="Normal 5 4 2 3 8 3" xfId="47609"/>
    <cellStyle name="Normal 5 4 2 3 9" xfId="47610"/>
    <cellStyle name="Normal 5 4 2 3 9 2" xfId="47611"/>
    <cellStyle name="Normal 5 4 2 4" xfId="47612"/>
    <cellStyle name="Normal 5 4 2 4 10" xfId="47613"/>
    <cellStyle name="Normal 5 4 2 4 11" xfId="47614"/>
    <cellStyle name="Normal 5 4 2 4 2" xfId="47615"/>
    <cellStyle name="Normal 5 4 2 4 2 10" xfId="47616"/>
    <cellStyle name="Normal 5 4 2 4 2 2" xfId="47617"/>
    <cellStyle name="Normal 5 4 2 4 2 2 2" xfId="47618"/>
    <cellStyle name="Normal 5 4 2 4 2 2 2 2" xfId="47619"/>
    <cellStyle name="Normal 5 4 2 4 2 2 2 2 2" xfId="47620"/>
    <cellStyle name="Normal 5 4 2 4 2 2 2 2 2 2" xfId="47621"/>
    <cellStyle name="Normal 5 4 2 4 2 2 2 2 3" xfId="47622"/>
    <cellStyle name="Normal 5 4 2 4 2 2 2 2 3 2" xfId="47623"/>
    <cellStyle name="Normal 5 4 2 4 2 2 2 2 3 2 2" xfId="47624"/>
    <cellStyle name="Normal 5 4 2 4 2 2 2 2 3 3" xfId="47625"/>
    <cellStyle name="Normal 5 4 2 4 2 2 2 2 4" xfId="47626"/>
    <cellStyle name="Normal 5 4 2 4 2 2 2 3" xfId="47627"/>
    <cellStyle name="Normal 5 4 2 4 2 2 2 3 2" xfId="47628"/>
    <cellStyle name="Normal 5 4 2 4 2 2 2 4" xfId="47629"/>
    <cellStyle name="Normal 5 4 2 4 2 2 2 4 2" xfId="47630"/>
    <cellStyle name="Normal 5 4 2 4 2 2 2 4 2 2" xfId="47631"/>
    <cellStyle name="Normal 5 4 2 4 2 2 2 4 3" xfId="47632"/>
    <cellStyle name="Normal 5 4 2 4 2 2 2 5" xfId="47633"/>
    <cellStyle name="Normal 5 4 2 4 2 2 3" xfId="47634"/>
    <cellStyle name="Normal 5 4 2 4 2 2 3 2" xfId="47635"/>
    <cellStyle name="Normal 5 4 2 4 2 2 3 2 2" xfId="47636"/>
    <cellStyle name="Normal 5 4 2 4 2 2 3 3" xfId="47637"/>
    <cellStyle name="Normal 5 4 2 4 2 2 3 3 2" xfId="47638"/>
    <cellStyle name="Normal 5 4 2 4 2 2 3 3 2 2" xfId="47639"/>
    <cellStyle name="Normal 5 4 2 4 2 2 3 3 3" xfId="47640"/>
    <cellStyle name="Normal 5 4 2 4 2 2 3 4" xfId="47641"/>
    <cellStyle name="Normal 5 4 2 4 2 2 4" xfId="47642"/>
    <cellStyle name="Normal 5 4 2 4 2 2 4 2" xfId="47643"/>
    <cellStyle name="Normal 5 4 2 4 2 2 4 2 2" xfId="47644"/>
    <cellStyle name="Normal 5 4 2 4 2 2 4 3" xfId="47645"/>
    <cellStyle name="Normal 5 4 2 4 2 2 4 3 2" xfId="47646"/>
    <cellStyle name="Normal 5 4 2 4 2 2 4 3 2 2" xfId="47647"/>
    <cellStyle name="Normal 5 4 2 4 2 2 4 3 3" xfId="47648"/>
    <cellStyle name="Normal 5 4 2 4 2 2 4 4" xfId="47649"/>
    <cellStyle name="Normal 5 4 2 4 2 2 5" xfId="47650"/>
    <cellStyle name="Normal 5 4 2 4 2 2 5 2" xfId="47651"/>
    <cellStyle name="Normal 5 4 2 4 2 2 6" xfId="47652"/>
    <cellStyle name="Normal 5 4 2 4 2 2 6 2" xfId="47653"/>
    <cellStyle name="Normal 5 4 2 4 2 2 6 2 2" xfId="47654"/>
    <cellStyle name="Normal 5 4 2 4 2 2 6 3" xfId="47655"/>
    <cellStyle name="Normal 5 4 2 4 2 2 7" xfId="47656"/>
    <cellStyle name="Normal 5 4 2 4 2 2 7 2" xfId="47657"/>
    <cellStyle name="Normal 5 4 2 4 2 2 8" xfId="47658"/>
    <cellStyle name="Normal 5 4 2 4 2 3" xfId="47659"/>
    <cellStyle name="Normal 5 4 2 4 2 3 2" xfId="47660"/>
    <cellStyle name="Normal 5 4 2 4 2 3 2 2" xfId="47661"/>
    <cellStyle name="Normal 5 4 2 4 2 3 2 2 2" xfId="47662"/>
    <cellStyle name="Normal 5 4 2 4 2 3 2 3" xfId="47663"/>
    <cellStyle name="Normal 5 4 2 4 2 3 2 3 2" xfId="47664"/>
    <cellStyle name="Normal 5 4 2 4 2 3 2 3 2 2" xfId="47665"/>
    <cellStyle name="Normal 5 4 2 4 2 3 2 3 3" xfId="47666"/>
    <cellStyle name="Normal 5 4 2 4 2 3 2 4" xfId="47667"/>
    <cellStyle name="Normal 5 4 2 4 2 3 3" xfId="47668"/>
    <cellStyle name="Normal 5 4 2 4 2 3 3 2" xfId="47669"/>
    <cellStyle name="Normal 5 4 2 4 2 3 4" xfId="47670"/>
    <cellStyle name="Normal 5 4 2 4 2 3 4 2" xfId="47671"/>
    <cellStyle name="Normal 5 4 2 4 2 3 4 2 2" xfId="47672"/>
    <cellStyle name="Normal 5 4 2 4 2 3 4 3" xfId="47673"/>
    <cellStyle name="Normal 5 4 2 4 2 3 5" xfId="47674"/>
    <cellStyle name="Normal 5 4 2 4 2 4" xfId="47675"/>
    <cellStyle name="Normal 5 4 2 4 2 4 2" xfId="47676"/>
    <cellStyle name="Normal 5 4 2 4 2 4 2 2" xfId="47677"/>
    <cellStyle name="Normal 5 4 2 4 2 4 3" xfId="47678"/>
    <cellStyle name="Normal 5 4 2 4 2 4 3 2" xfId="47679"/>
    <cellStyle name="Normal 5 4 2 4 2 4 3 2 2" xfId="47680"/>
    <cellStyle name="Normal 5 4 2 4 2 4 3 3" xfId="47681"/>
    <cellStyle name="Normal 5 4 2 4 2 4 4" xfId="47682"/>
    <cellStyle name="Normal 5 4 2 4 2 5" xfId="47683"/>
    <cellStyle name="Normal 5 4 2 4 2 5 2" xfId="47684"/>
    <cellStyle name="Normal 5 4 2 4 2 5 2 2" xfId="47685"/>
    <cellStyle name="Normal 5 4 2 4 2 5 3" xfId="47686"/>
    <cellStyle name="Normal 5 4 2 4 2 5 3 2" xfId="47687"/>
    <cellStyle name="Normal 5 4 2 4 2 5 3 2 2" xfId="47688"/>
    <cellStyle name="Normal 5 4 2 4 2 5 3 3" xfId="47689"/>
    <cellStyle name="Normal 5 4 2 4 2 5 4" xfId="47690"/>
    <cellStyle name="Normal 5 4 2 4 2 6" xfId="47691"/>
    <cellStyle name="Normal 5 4 2 4 2 6 2" xfId="47692"/>
    <cellStyle name="Normal 5 4 2 4 2 7" xfId="47693"/>
    <cellStyle name="Normal 5 4 2 4 2 7 2" xfId="47694"/>
    <cellStyle name="Normal 5 4 2 4 2 7 2 2" xfId="47695"/>
    <cellStyle name="Normal 5 4 2 4 2 7 3" xfId="47696"/>
    <cellStyle name="Normal 5 4 2 4 2 8" xfId="47697"/>
    <cellStyle name="Normal 5 4 2 4 2 8 2" xfId="47698"/>
    <cellStyle name="Normal 5 4 2 4 2 9" xfId="47699"/>
    <cellStyle name="Normal 5 4 2 4 3" xfId="47700"/>
    <cellStyle name="Normal 5 4 2 4 3 2" xfId="47701"/>
    <cellStyle name="Normal 5 4 2 4 3 2 2" xfId="47702"/>
    <cellStyle name="Normal 5 4 2 4 3 2 2 2" xfId="47703"/>
    <cellStyle name="Normal 5 4 2 4 3 2 2 2 2" xfId="47704"/>
    <cellStyle name="Normal 5 4 2 4 3 2 2 3" xfId="47705"/>
    <cellStyle name="Normal 5 4 2 4 3 2 2 3 2" xfId="47706"/>
    <cellStyle name="Normal 5 4 2 4 3 2 2 3 2 2" xfId="47707"/>
    <cellStyle name="Normal 5 4 2 4 3 2 2 3 3" xfId="47708"/>
    <cellStyle name="Normal 5 4 2 4 3 2 2 4" xfId="47709"/>
    <cellStyle name="Normal 5 4 2 4 3 2 3" xfId="47710"/>
    <cellStyle name="Normal 5 4 2 4 3 2 3 2" xfId="47711"/>
    <cellStyle name="Normal 5 4 2 4 3 2 4" xfId="47712"/>
    <cellStyle name="Normal 5 4 2 4 3 2 4 2" xfId="47713"/>
    <cellStyle name="Normal 5 4 2 4 3 2 4 2 2" xfId="47714"/>
    <cellStyle name="Normal 5 4 2 4 3 2 4 3" xfId="47715"/>
    <cellStyle name="Normal 5 4 2 4 3 2 5" xfId="47716"/>
    <cellStyle name="Normal 5 4 2 4 3 3" xfId="47717"/>
    <cellStyle name="Normal 5 4 2 4 3 3 2" xfId="47718"/>
    <cellStyle name="Normal 5 4 2 4 3 3 2 2" xfId="47719"/>
    <cellStyle name="Normal 5 4 2 4 3 3 3" xfId="47720"/>
    <cellStyle name="Normal 5 4 2 4 3 3 3 2" xfId="47721"/>
    <cellStyle name="Normal 5 4 2 4 3 3 3 2 2" xfId="47722"/>
    <cellStyle name="Normal 5 4 2 4 3 3 3 3" xfId="47723"/>
    <cellStyle name="Normal 5 4 2 4 3 3 4" xfId="47724"/>
    <cellStyle name="Normal 5 4 2 4 3 4" xfId="47725"/>
    <cellStyle name="Normal 5 4 2 4 3 4 2" xfId="47726"/>
    <cellStyle name="Normal 5 4 2 4 3 4 2 2" xfId="47727"/>
    <cellStyle name="Normal 5 4 2 4 3 4 3" xfId="47728"/>
    <cellStyle name="Normal 5 4 2 4 3 4 3 2" xfId="47729"/>
    <cellStyle name="Normal 5 4 2 4 3 4 3 2 2" xfId="47730"/>
    <cellStyle name="Normal 5 4 2 4 3 4 3 3" xfId="47731"/>
    <cellStyle name="Normal 5 4 2 4 3 4 4" xfId="47732"/>
    <cellStyle name="Normal 5 4 2 4 3 5" xfId="47733"/>
    <cellStyle name="Normal 5 4 2 4 3 5 2" xfId="47734"/>
    <cellStyle name="Normal 5 4 2 4 3 6" xfId="47735"/>
    <cellStyle name="Normal 5 4 2 4 3 6 2" xfId="47736"/>
    <cellStyle name="Normal 5 4 2 4 3 6 2 2" xfId="47737"/>
    <cellStyle name="Normal 5 4 2 4 3 6 3" xfId="47738"/>
    <cellStyle name="Normal 5 4 2 4 3 7" xfId="47739"/>
    <cellStyle name="Normal 5 4 2 4 3 7 2" xfId="47740"/>
    <cellStyle name="Normal 5 4 2 4 3 8" xfId="47741"/>
    <cellStyle name="Normal 5 4 2 4 4" xfId="47742"/>
    <cellStyle name="Normal 5 4 2 4 4 2" xfId="47743"/>
    <cellStyle name="Normal 5 4 2 4 4 2 2" xfId="47744"/>
    <cellStyle name="Normal 5 4 2 4 4 2 2 2" xfId="47745"/>
    <cellStyle name="Normal 5 4 2 4 4 2 3" xfId="47746"/>
    <cellStyle name="Normal 5 4 2 4 4 2 3 2" xfId="47747"/>
    <cellStyle name="Normal 5 4 2 4 4 2 3 2 2" xfId="47748"/>
    <cellStyle name="Normal 5 4 2 4 4 2 3 3" xfId="47749"/>
    <cellStyle name="Normal 5 4 2 4 4 2 4" xfId="47750"/>
    <cellStyle name="Normal 5 4 2 4 4 3" xfId="47751"/>
    <cellStyle name="Normal 5 4 2 4 4 3 2" xfId="47752"/>
    <cellStyle name="Normal 5 4 2 4 4 4" xfId="47753"/>
    <cellStyle name="Normal 5 4 2 4 4 4 2" xfId="47754"/>
    <cellStyle name="Normal 5 4 2 4 4 4 2 2" xfId="47755"/>
    <cellStyle name="Normal 5 4 2 4 4 4 3" xfId="47756"/>
    <cellStyle name="Normal 5 4 2 4 4 5" xfId="47757"/>
    <cellStyle name="Normal 5 4 2 4 5" xfId="47758"/>
    <cellStyle name="Normal 5 4 2 4 5 2" xfId="47759"/>
    <cellStyle name="Normal 5 4 2 4 5 2 2" xfId="47760"/>
    <cellStyle name="Normal 5 4 2 4 5 3" xfId="47761"/>
    <cellStyle name="Normal 5 4 2 4 5 3 2" xfId="47762"/>
    <cellStyle name="Normal 5 4 2 4 5 3 2 2" xfId="47763"/>
    <cellStyle name="Normal 5 4 2 4 5 3 3" xfId="47764"/>
    <cellStyle name="Normal 5 4 2 4 5 4" xfId="47765"/>
    <cellStyle name="Normal 5 4 2 4 6" xfId="47766"/>
    <cellStyle name="Normal 5 4 2 4 6 2" xfId="47767"/>
    <cellStyle name="Normal 5 4 2 4 6 2 2" xfId="47768"/>
    <cellStyle name="Normal 5 4 2 4 6 3" xfId="47769"/>
    <cellStyle name="Normal 5 4 2 4 6 3 2" xfId="47770"/>
    <cellStyle name="Normal 5 4 2 4 6 3 2 2" xfId="47771"/>
    <cellStyle name="Normal 5 4 2 4 6 3 3" xfId="47772"/>
    <cellStyle name="Normal 5 4 2 4 6 4" xfId="47773"/>
    <cellStyle name="Normal 5 4 2 4 7" xfId="47774"/>
    <cellStyle name="Normal 5 4 2 4 7 2" xfId="47775"/>
    <cellStyle name="Normal 5 4 2 4 8" xfId="47776"/>
    <cellStyle name="Normal 5 4 2 4 8 2" xfId="47777"/>
    <cellStyle name="Normal 5 4 2 4 8 2 2" xfId="47778"/>
    <cellStyle name="Normal 5 4 2 4 8 3" xfId="47779"/>
    <cellStyle name="Normal 5 4 2 4 9" xfId="47780"/>
    <cellStyle name="Normal 5 4 2 4 9 2" xfId="47781"/>
    <cellStyle name="Normal 5 4 2 5" xfId="47782"/>
    <cellStyle name="Normal 5 4 2 5 10" xfId="47783"/>
    <cellStyle name="Normal 5 4 2 5 2" xfId="47784"/>
    <cellStyle name="Normal 5 4 2 5 2 2" xfId="47785"/>
    <cellStyle name="Normal 5 4 2 5 2 2 2" xfId="47786"/>
    <cellStyle name="Normal 5 4 2 5 2 2 2 2" xfId="47787"/>
    <cellStyle name="Normal 5 4 2 5 2 2 2 2 2" xfId="47788"/>
    <cellStyle name="Normal 5 4 2 5 2 2 2 3" xfId="47789"/>
    <cellStyle name="Normal 5 4 2 5 2 2 2 3 2" xfId="47790"/>
    <cellStyle name="Normal 5 4 2 5 2 2 2 3 2 2" xfId="47791"/>
    <cellStyle name="Normal 5 4 2 5 2 2 2 3 3" xfId="47792"/>
    <cellStyle name="Normal 5 4 2 5 2 2 2 4" xfId="47793"/>
    <cellStyle name="Normal 5 4 2 5 2 2 3" xfId="47794"/>
    <cellStyle name="Normal 5 4 2 5 2 2 3 2" xfId="47795"/>
    <cellStyle name="Normal 5 4 2 5 2 2 4" xfId="47796"/>
    <cellStyle name="Normal 5 4 2 5 2 2 4 2" xfId="47797"/>
    <cellStyle name="Normal 5 4 2 5 2 2 4 2 2" xfId="47798"/>
    <cellStyle name="Normal 5 4 2 5 2 2 4 3" xfId="47799"/>
    <cellStyle name="Normal 5 4 2 5 2 2 5" xfId="47800"/>
    <cellStyle name="Normal 5 4 2 5 2 3" xfId="47801"/>
    <cellStyle name="Normal 5 4 2 5 2 3 2" xfId="47802"/>
    <cellStyle name="Normal 5 4 2 5 2 3 2 2" xfId="47803"/>
    <cellStyle name="Normal 5 4 2 5 2 3 3" xfId="47804"/>
    <cellStyle name="Normal 5 4 2 5 2 3 3 2" xfId="47805"/>
    <cellStyle name="Normal 5 4 2 5 2 3 3 2 2" xfId="47806"/>
    <cellStyle name="Normal 5 4 2 5 2 3 3 3" xfId="47807"/>
    <cellStyle name="Normal 5 4 2 5 2 3 4" xfId="47808"/>
    <cellStyle name="Normal 5 4 2 5 2 4" xfId="47809"/>
    <cellStyle name="Normal 5 4 2 5 2 4 2" xfId="47810"/>
    <cellStyle name="Normal 5 4 2 5 2 4 2 2" xfId="47811"/>
    <cellStyle name="Normal 5 4 2 5 2 4 3" xfId="47812"/>
    <cellStyle name="Normal 5 4 2 5 2 4 3 2" xfId="47813"/>
    <cellStyle name="Normal 5 4 2 5 2 4 3 2 2" xfId="47814"/>
    <cellStyle name="Normal 5 4 2 5 2 4 3 3" xfId="47815"/>
    <cellStyle name="Normal 5 4 2 5 2 4 4" xfId="47816"/>
    <cellStyle name="Normal 5 4 2 5 2 5" xfId="47817"/>
    <cellStyle name="Normal 5 4 2 5 2 5 2" xfId="47818"/>
    <cellStyle name="Normal 5 4 2 5 2 6" xfId="47819"/>
    <cellStyle name="Normal 5 4 2 5 2 6 2" xfId="47820"/>
    <cellStyle name="Normal 5 4 2 5 2 6 2 2" xfId="47821"/>
    <cellStyle name="Normal 5 4 2 5 2 6 3" xfId="47822"/>
    <cellStyle name="Normal 5 4 2 5 2 7" xfId="47823"/>
    <cellStyle name="Normal 5 4 2 5 2 7 2" xfId="47824"/>
    <cellStyle name="Normal 5 4 2 5 2 8" xfId="47825"/>
    <cellStyle name="Normal 5 4 2 5 3" xfId="47826"/>
    <cellStyle name="Normal 5 4 2 5 3 2" xfId="47827"/>
    <cellStyle name="Normal 5 4 2 5 3 2 2" xfId="47828"/>
    <cellStyle name="Normal 5 4 2 5 3 2 2 2" xfId="47829"/>
    <cellStyle name="Normal 5 4 2 5 3 2 3" xfId="47830"/>
    <cellStyle name="Normal 5 4 2 5 3 2 3 2" xfId="47831"/>
    <cellStyle name="Normal 5 4 2 5 3 2 3 2 2" xfId="47832"/>
    <cellStyle name="Normal 5 4 2 5 3 2 3 3" xfId="47833"/>
    <cellStyle name="Normal 5 4 2 5 3 2 4" xfId="47834"/>
    <cellStyle name="Normal 5 4 2 5 3 3" xfId="47835"/>
    <cellStyle name="Normal 5 4 2 5 3 3 2" xfId="47836"/>
    <cellStyle name="Normal 5 4 2 5 3 4" xfId="47837"/>
    <cellStyle name="Normal 5 4 2 5 3 4 2" xfId="47838"/>
    <cellStyle name="Normal 5 4 2 5 3 4 2 2" xfId="47839"/>
    <cellStyle name="Normal 5 4 2 5 3 4 3" xfId="47840"/>
    <cellStyle name="Normal 5 4 2 5 3 5" xfId="47841"/>
    <cellStyle name="Normal 5 4 2 5 4" xfId="47842"/>
    <cellStyle name="Normal 5 4 2 5 4 2" xfId="47843"/>
    <cellStyle name="Normal 5 4 2 5 4 2 2" xfId="47844"/>
    <cellStyle name="Normal 5 4 2 5 4 3" xfId="47845"/>
    <cellStyle name="Normal 5 4 2 5 4 3 2" xfId="47846"/>
    <cellStyle name="Normal 5 4 2 5 4 3 2 2" xfId="47847"/>
    <cellStyle name="Normal 5 4 2 5 4 3 3" xfId="47848"/>
    <cellStyle name="Normal 5 4 2 5 4 4" xfId="47849"/>
    <cellStyle name="Normal 5 4 2 5 5" xfId="47850"/>
    <cellStyle name="Normal 5 4 2 5 5 2" xfId="47851"/>
    <cellStyle name="Normal 5 4 2 5 5 2 2" xfId="47852"/>
    <cellStyle name="Normal 5 4 2 5 5 3" xfId="47853"/>
    <cellStyle name="Normal 5 4 2 5 5 3 2" xfId="47854"/>
    <cellStyle name="Normal 5 4 2 5 5 3 2 2" xfId="47855"/>
    <cellStyle name="Normal 5 4 2 5 5 3 3" xfId="47856"/>
    <cellStyle name="Normal 5 4 2 5 5 4" xfId="47857"/>
    <cellStyle name="Normal 5 4 2 5 6" xfId="47858"/>
    <cellStyle name="Normal 5 4 2 5 6 2" xfId="47859"/>
    <cellStyle name="Normal 5 4 2 5 7" xfId="47860"/>
    <cellStyle name="Normal 5 4 2 5 7 2" xfId="47861"/>
    <cellStyle name="Normal 5 4 2 5 7 2 2" xfId="47862"/>
    <cellStyle name="Normal 5 4 2 5 7 3" xfId="47863"/>
    <cellStyle name="Normal 5 4 2 5 8" xfId="47864"/>
    <cellStyle name="Normal 5 4 2 5 8 2" xfId="47865"/>
    <cellStyle name="Normal 5 4 2 5 9" xfId="47866"/>
    <cellStyle name="Normal 5 4 2 6" xfId="47867"/>
    <cellStyle name="Normal 5 4 2 6 2" xfId="47868"/>
    <cellStyle name="Normal 5 4 2 6 2 2" xfId="47869"/>
    <cellStyle name="Normal 5 4 2 6 2 2 2" xfId="47870"/>
    <cellStyle name="Normal 5 4 2 6 2 2 2 2" xfId="47871"/>
    <cellStyle name="Normal 5 4 2 6 2 2 3" xfId="47872"/>
    <cellStyle name="Normal 5 4 2 6 2 2 3 2" xfId="47873"/>
    <cellStyle name="Normal 5 4 2 6 2 2 3 2 2" xfId="47874"/>
    <cellStyle name="Normal 5 4 2 6 2 2 3 3" xfId="47875"/>
    <cellStyle name="Normal 5 4 2 6 2 2 4" xfId="47876"/>
    <cellStyle name="Normal 5 4 2 6 2 3" xfId="47877"/>
    <cellStyle name="Normal 5 4 2 6 2 3 2" xfId="47878"/>
    <cellStyle name="Normal 5 4 2 6 2 4" xfId="47879"/>
    <cellStyle name="Normal 5 4 2 6 2 4 2" xfId="47880"/>
    <cellStyle name="Normal 5 4 2 6 2 4 2 2" xfId="47881"/>
    <cellStyle name="Normal 5 4 2 6 2 4 3" xfId="47882"/>
    <cellStyle name="Normal 5 4 2 6 2 5" xfId="47883"/>
    <cellStyle name="Normal 5 4 2 6 3" xfId="47884"/>
    <cellStyle name="Normal 5 4 2 6 3 2" xfId="47885"/>
    <cellStyle name="Normal 5 4 2 6 3 2 2" xfId="47886"/>
    <cellStyle name="Normal 5 4 2 6 3 3" xfId="47887"/>
    <cellStyle name="Normal 5 4 2 6 3 3 2" xfId="47888"/>
    <cellStyle name="Normal 5 4 2 6 3 3 2 2" xfId="47889"/>
    <cellStyle name="Normal 5 4 2 6 3 3 3" xfId="47890"/>
    <cellStyle name="Normal 5 4 2 6 3 4" xfId="47891"/>
    <cellStyle name="Normal 5 4 2 6 4" xfId="47892"/>
    <cellStyle name="Normal 5 4 2 6 4 2" xfId="47893"/>
    <cellStyle name="Normal 5 4 2 6 4 2 2" xfId="47894"/>
    <cellStyle name="Normal 5 4 2 6 4 3" xfId="47895"/>
    <cellStyle name="Normal 5 4 2 6 4 3 2" xfId="47896"/>
    <cellStyle name="Normal 5 4 2 6 4 3 2 2" xfId="47897"/>
    <cellStyle name="Normal 5 4 2 6 4 3 3" xfId="47898"/>
    <cellStyle name="Normal 5 4 2 6 4 4" xfId="47899"/>
    <cellStyle name="Normal 5 4 2 6 5" xfId="47900"/>
    <cellStyle name="Normal 5 4 2 6 5 2" xfId="47901"/>
    <cellStyle name="Normal 5 4 2 6 6" xfId="47902"/>
    <cellStyle name="Normal 5 4 2 6 6 2" xfId="47903"/>
    <cellStyle name="Normal 5 4 2 6 6 2 2" xfId="47904"/>
    <cellStyle name="Normal 5 4 2 6 6 3" xfId="47905"/>
    <cellStyle name="Normal 5 4 2 6 7" xfId="47906"/>
    <cellStyle name="Normal 5 4 2 6 7 2" xfId="47907"/>
    <cellStyle name="Normal 5 4 2 6 8" xfId="47908"/>
    <cellStyle name="Normal 5 4 2 7" xfId="47909"/>
    <cellStyle name="Normal 5 4 2 7 2" xfId="47910"/>
    <cellStyle name="Normal 5 4 2 7 2 2" xfId="47911"/>
    <cellStyle name="Normal 5 4 2 7 2 2 2" xfId="47912"/>
    <cellStyle name="Normal 5 4 2 7 2 2 2 2" xfId="47913"/>
    <cellStyle name="Normal 5 4 2 7 2 2 3" xfId="47914"/>
    <cellStyle name="Normal 5 4 2 7 2 2 3 2" xfId="47915"/>
    <cellStyle name="Normal 5 4 2 7 2 2 3 2 2" xfId="47916"/>
    <cellStyle name="Normal 5 4 2 7 2 2 3 3" xfId="47917"/>
    <cellStyle name="Normal 5 4 2 7 2 2 4" xfId="47918"/>
    <cellStyle name="Normal 5 4 2 7 2 3" xfId="47919"/>
    <cellStyle name="Normal 5 4 2 7 2 3 2" xfId="47920"/>
    <cellStyle name="Normal 5 4 2 7 2 4" xfId="47921"/>
    <cellStyle name="Normal 5 4 2 7 2 4 2" xfId="47922"/>
    <cellStyle name="Normal 5 4 2 7 2 4 2 2" xfId="47923"/>
    <cellStyle name="Normal 5 4 2 7 2 4 3" xfId="47924"/>
    <cellStyle name="Normal 5 4 2 7 2 5" xfId="47925"/>
    <cellStyle name="Normal 5 4 2 7 3" xfId="47926"/>
    <cellStyle name="Normal 5 4 2 7 3 2" xfId="47927"/>
    <cellStyle name="Normal 5 4 2 7 3 2 2" xfId="47928"/>
    <cellStyle name="Normal 5 4 2 7 3 3" xfId="47929"/>
    <cellStyle name="Normal 5 4 2 7 3 3 2" xfId="47930"/>
    <cellStyle name="Normal 5 4 2 7 3 3 2 2" xfId="47931"/>
    <cellStyle name="Normal 5 4 2 7 3 3 3" xfId="47932"/>
    <cellStyle name="Normal 5 4 2 7 3 4" xfId="47933"/>
    <cellStyle name="Normal 5 4 2 7 4" xfId="47934"/>
    <cellStyle name="Normal 5 4 2 7 4 2" xfId="47935"/>
    <cellStyle name="Normal 5 4 2 7 5" xfId="47936"/>
    <cellStyle name="Normal 5 4 2 7 5 2" xfId="47937"/>
    <cellStyle name="Normal 5 4 2 7 5 2 2" xfId="47938"/>
    <cellStyle name="Normal 5 4 2 7 5 3" xfId="47939"/>
    <cellStyle name="Normal 5 4 2 7 6" xfId="47940"/>
    <cellStyle name="Normal 5 4 2 8" xfId="47941"/>
    <cellStyle name="Normal 5 4 2 8 2" xfId="47942"/>
    <cellStyle name="Normal 5 4 2 8 2 2" xfId="47943"/>
    <cellStyle name="Normal 5 4 2 8 2 2 2" xfId="47944"/>
    <cellStyle name="Normal 5 4 2 8 2 2 2 2" xfId="47945"/>
    <cellStyle name="Normal 5 4 2 8 2 2 3" xfId="47946"/>
    <cellStyle name="Normal 5 4 2 8 2 2 3 2" xfId="47947"/>
    <cellStyle name="Normal 5 4 2 8 2 2 3 2 2" xfId="47948"/>
    <cellStyle name="Normal 5 4 2 8 2 2 3 3" xfId="47949"/>
    <cellStyle name="Normal 5 4 2 8 2 2 4" xfId="47950"/>
    <cellStyle name="Normal 5 4 2 8 2 3" xfId="47951"/>
    <cellStyle name="Normal 5 4 2 8 2 3 2" xfId="47952"/>
    <cellStyle name="Normal 5 4 2 8 2 4" xfId="47953"/>
    <cellStyle name="Normal 5 4 2 8 2 4 2" xfId="47954"/>
    <cellStyle name="Normal 5 4 2 8 2 4 2 2" xfId="47955"/>
    <cellStyle name="Normal 5 4 2 8 2 4 3" xfId="47956"/>
    <cellStyle name="Normal 5 4 2 8 2 5" xfId="47957"/>
    <cellStyle name="Normal 5 4 2 8 3" xfId="47958"/>
    <cellStyle name="Normal 5 4 2 8 3 2" xfId="47959"/>
    <cellStyle name="Normal 5 4 2 8 3 2 2" xfId="47960"/>
    <cellStyle name="Normal 5 4 2 8 3 3" xfId="47961"/>
    <cellStyle name="Normal 5 4 2 8 3 3 2" xfId="47962"/>
    <cellStyle name="Normal 5 4 2 8 3 3 2 2" xfId="47963"/>
    <cellStyle name="Normal 5 4 2 8 3 3 3" xfId="47964"/>
    <cellStyle name="Normal 5 4 2 8 3 4" xfId="47965"/>
    <cellStyle name="Normal 5 4 2 8 4" xfId="47966"/>
    <cellStyle name="Normal 5 4 2 8 4 2" xfId="47967"/>
    <cellStyle name="Normal 5 4 2 8 5" xfId="47968"/>
    <cellStyle name="Normal 5 4 2 8 5 2" xfId="47969"/>
    <cellStyle name="Normal 5 4 2 8 5 2 2" xfId="47970"/>
    <cellStyle name="Normal 5 4 2 8 5 3" xfId="47971"/>
    <cellStyle name="Normal 5 4 2 8 6" xfId="47972"/>
    <cellStyle name="Normal 5 4 2 9" xfId="47973"/>
    <cellStyle name="Normal 5 4 2 9 2" xfId="47974"/>
    <cellStyle name="Normal 5 4 2 9 2 2" xfId="47975"/>
    <cellStyle name="Normal 5 4 2 9 2 2 2" xfId="47976"/>
    <cellStyle name="Normal 5 4 2 9 2 3" xfId="47977"/>
    <cellStyle name="Normal 5 4 2 9 2 3 2" xfId="47978"/>
    <cellStyle name="Normal 5 4 2 9 2 3 2 2" xfId="47979"/>
    <cellStyle name="Normal 5 4 2 9 2 3 3" xfId="47980"/>
    <cellStyle name="Normal 5 4 2 9 2 4" xfId="47981"/>
    <cellStyle name="Normal 5 4 2 9 3" xfId="47982"/>
    <cellStyle name="Normal 5 4 2 9 3 2" xfId="47983"/>
    <cellStyle name="Normal 5 4 2 9 4" xfId="47984"/>
    <cellStyle name="Normal 5 4 2 9 4 2" xfId="47985"/>
    <cellStyle name="Normal 5 4 2 9 4 2 2" xfId="47986"/>
    <cellStyle name="Normal 5 4 2 9 4 3" xfId="47987"/>
    <cellStyle name="Normal 5 4 2 9 5" xfId="47988"/>
    <cellStyle name="Normal 5 4 2_T-straight with PEDs adjustor" xfId="47989"/>
    <cellStyle name="Normal 5 4 3" xfId="1375"/>
    <cellStyle name="Normal 5 4 3 10" xfId="47990"/>
    <cellStyle name="Normal 5 4 3 11" xfId="47991"/>
    <cellStyle name="Normal 5 4 3 2" xfId="1376"/>
    <cellStyle name="Normal 5 4 3 2 10" xfId="47992"/>
    <cellStyle name="Normal 5 4 3 2 2" xfId="47993"/>
    <cellStyle name="Normal 5 4 3 2 2 2" xfId="47994"/>
    <cellStyle name="Normal 5 4 3 2 2 2 2" xfId="47995"/>
    <cellStyle name="Normal 5 4 3 2 2 2 2 2" xfId="47996"/>
    <cellStyle name="Normal 5 4 3 2 2 2 2 2 2" xfId="47997"/>
    <cellStyle name="Normal 5 4 3 2 2 2 2 3" xfId="47998"/>
    <cellStyle name="Normal 5 4 3 2 2 2 2 3 2" xfId="47999"/>
    <cellStyle name="Normal 5 4 3 2 2 2 2 3 2 2" xfId="48000"/>
    <cellStyle name="Normal 5 4 3 2 2 2 2 3 3" xfId="48001"/>
    <cellStyle name="Normal 5 4 3 2 2 2 2 4" xfId="48002"/>
    <cellStyle name="Normal 5 4 3 2 2 2 3" xfId="48003"/>
    <cellStyle name="Normal 5 4 3 2 2 2 3 2" xfId="48004"/>
    <cellStyle name="Normal 5 4 3 2 2 2 4" xfId="48005"/>
    <cellStyle name="Normal 5 4 3 2 2 2 4 2" xfId="48006"/>
    <cellStyle name="Normal 5 4 3 2 2 2 4 2 2" xfId="48007"/>
    <cellStyle name="Normal 5 4 3 2 2 2 4 3" xfId="48008"/>
    <cellStyle name="Normal 5 4 3 2 2 2 5" xfId="48009"/>
    <cellStyle name="Normal 5 4 3 2 2 3" xfId="48010"/>
    <cellStyle name="Normal 5 4 3 2 2 3 2" xfId="48011"/>
    <cellStyle name="Normal 5 4 3 2 2 3 2 2" xfId="48012"/>
    <cellStyle name="Normal 5 4 3 2 2 3 3" xfId="48013"/>
    <cellStyle name="Normal 5 4 3 2 2 3 3 2" xfId="48014"/>
    <cellStyle name="Normal 5 4 3 2 2 3 3 2 2" xfId="48015"/>
    <cellStyle name="Normal 5 4 3 2 2 3 3 3" xfId="48016"/>
    <cellStyle name="Normal 5 4 3 2 2 3 4" xfId="48017"/>
    <cellStyle name="Normal 5 4 3 2 2 4" xfId="48018"/>
    <cellStyle name="Normal 5 4 3 2 2 4 2" xfId="48019"/>
    <cellStyle name="Normal 5 4 3 2 2 4 2 2" xfId="48020"/>
    <cellStyle name="Normal 5 4 3 2 2 4 3" xfId="48021"/>
    <cellStyle name="Normal 5 4 3 2 2 4 3 2" xfId="48022"/>
    <cellStyle name="Normal 5 4 3 2 2 4 3 2 2" xfId="48023"/>
    <cellStyle name="Normal 5 4 3 2 2 4 3 3" xfId="48024"/>
    <cellStyle name="Normal 5 4 3 2 2 4 4" xfId="48025"/>
    <cellStyle name="Normal 5 4 3 2 2 5" xfId="48026"/>
    <cellStyle name="Normal 5 4 3 2 2 5 2" xfId="48027"/>
    <cellStyle name="Normal 5 4 3 2 2 6" xfId="48028"/>
    <cellStyle name="Normal 5 4 3 2 2 6 2" xfId="48029"/>
    <cellStyle name="Normal 5 4 3 2 2 6 2 2" xfId="48030"/>
    <cellStyle name="Normal 5 4 3 2 2 6 3" xfId="48031"/>
    <cellStyle name="Normal 5 4 3 2 2 7" xfId="48032"/>
    <cellStyle name="Normal 5 4 3 2 2 7 2" xfId="48033"/>
    <cellStyle name="Normal 5 4 3 2 2 8" xfId="48034"/>
    <cellStyle name="Normal 5 4 3 2 2 9" xfId="48035"/>
    <cellStyle name="Normal 5 4 3 2 3" xfId="48036"/>
    <cellStyle name="Normal 5 4 3 2 3 2" xfId="48037"/>
    <cellStyle name="Normal 5 4 3 2 3 2 2" xfId="48038"/>
    <cellStyle name="Normal 5 4 3 2 3 2 2 2" xfId="48039"/>
    <cellStyle name="Normal 5 4 3 2 3 2 3" xfId="48040"/>
    <cellStyle name="Normal 5 4 3 2 3 2 3 2" xfId="48041"/>
    <cellStyle name="Normal 5 4 3 2 3 2 3 2 2" xfId="48042"/>
    <cellStyle name="Normal 5 4 3 2 3 2 3 3" xfId="48043"/>
    <cellStyle name="Normal 5 4 3 2 3 2 4" xfId="48044"/>
    <cellStyle name="Normal 5 4 3 2 3 3" xfId="48045"/>
    <cellStyle name="Normal 5 4 3 2 3 3 2" xfId="48046"/>
    <cellStyle name="Normal 5 4 3 2 3 4" xfId="48047"/>
    <cellStyle name="Normal 5 4 3 2 3 4 2" xfId="48048"/>
    <cellStyle name="Normal 5 4 3 2 3 4 2 2" xfId="48049"/>
    <cellStyle name="Normal 5 4 3 2 3 4 3" xfId="48050"/>
    <cellStyle name="Normal 5 4 3 2 3 5" xfId="48051"/>
    <cellStyle name="Normal 5 4 3 2 4" xfId="48052"/>
    <cellStyle name="Normal 5 4 3 2 4 2" xfId="48053"/>
    <cellStyle name="Normal 5 4 3 2 4 2 2" xfId="48054"/>
    <cellStyle name="Normal 5 4 3 2 4 3" xfId="48055"/>
    <cellStyle name="Normal 5 4 3 2 4 3 2" xfId="48056"/>
    <cellStyle name="Normal 5 4 3 2 4 3 2 2" xfId="48057"/>
    <cellStyle name="Normal 5 4 3 2 4 3 3" xfId="48058"/>
    <cellStyle name="Normal 5 4 3 2 4 4" xfId="48059"/>
    <cellStyle name="Normal 5 4 3 2 5" xfId="48060"/>
    <cellStyle name="Normal 5 4 3 2 5 2" xfId="48061"/>
    <cellStyle name="Normal 5 4 3 2 5 2 2" xfId="48062"/>
    <cellStyle name="Normal 5 4 3 2 5 3" xfId="48063"/>
    <cellStyle name="Normal 5 4 3 2 5 3 2" xfId="48064"/>
    <cellStyle name="Normal 5 4 3 2 5 3 2 2" xfId="48065"/>
    <cellStyle name="Normal 5 4 3 2 5 3 3" xfId="48066"/>
    <cellStyle name="Normal 5 4 3 2 5 4" xfId="48067"/>
    <cellStyle name="Normal 5 4 3 2 6" xfId="48068"/>
    <cellStyle name="Normal 5 4 3 2 6 2" xfId="48069"/>
    <cellStyle name="Normal 5 4 3 2 7" xfId="48070"/>
    <cellStyle name="Normal 5 4 3 2 7 2" xfId="48071"/>
    <cellStyle name="Normal 5 4 3 2 7 2 2" xfId="48072"/>
    <cellStyle name="Normal 5 4 3 2 7 3" xfId="48073"/>
    <cellStyle name="Normal 5 4 3 2 8" xfId="48074"/>
    <cellStyle name="Normal 5 4 3 2 8 2" xfId="48075"/>
    <cellStyle name="Normal 5 4 3 2 9" xfId="48076"/>
    <cellStyle name="Normal 5 4 3 3" xfId="48077"/>
    <cellStyle name="Normal 5 4 3 3 2" xfId="48078"/>
    <cellStyle name="Normal 5 4 3 3 2 2" xfId="48079"/>
    <cellStyle name="Normal 5 4 3 3 2 2 2" xfId="48080"/>
    <cellStyle name="Normal 5 4 3 3 2 2 2 2" xfId="48081"/>
    <cellStyle name="Normal 5 4 3 3 2 2 3" xfId="48082"/>
    <cellStyle name="Normal 5 4 3 3 2 2 3 2" xfId="48083"/>
    <cellStyle name="Normal 5 4 3 3 2 2 3 2 2" xfId="48084"/>
    <cellStyle name="Normal 5 4 3 3 2 2 3 3" xfId="48085"/>
    <cellStyle name="Normal 5 4 3 3 2 2 4" xfId="48086"/>
    <cellStyle name="Normal 5 4 3 3 2 3" xfId="48087"/>
    <cellStyle name="Normal 5 4 3 3 2 3 2" xfId="48088"/>
    <cellStyle name="Normal 5 4 3 3 2 4" xfId="48089"/>
    <cellStyle name="Normal 5 4 3 3 2 4 2" xfId="48090"/>
    <cellStyle name="Normal 5 4 3 3 2 4 2 2" xfId="48091"/>
    <cellStyle name="Normal 5 4 3 3 2 4 3" xfId="48092"/>
    <cellStyle name="Normal 5 4 3 3 2 5" xfId="48093"/>
    <cellStyle name="Normal 5 4 3 3 2 6" xfId="48094"/>
    <cellStyle name="Normal 5 4 3 3 3" xfId="48095"/>
    <cellStyle name="Normal 5 4 3 3 3 2" xfId="48096"/>
    <cellStyle name="Normal 5 4 3 3 3 2 2" xfId="48097"/>
    <cellStyle name="Normal 5 4 3 3 3 3" xfId="48098"/>
    <cellStyle name="Normal 5 4 3 3 3 3 2" xfId="48099"/>
    <cellStyle name="Normal 5 4 3 3 3 3 2 2" xfId="48100"/>
    <cellStyle name="Normal 5 4 3 3 3 3 3" xfId="48101"/>
    <cellStyle name="Normal 5 4 3 3 3 4" xfId="48102"/>
    <cellStyle name="Normal 5 4 3 3 4" xfId="48103"/>
    <cellStyle name="Normal 5 4 3 3 4 2" xfId="48104"/>
    <cellStyle name="Normal 5 4 3 3 4 2 2" xfId="48105"/>
    <cellStyle name="Normal 5 4 3 3 4 3" xfId="48106"/>
    <cellStyle name="Normal 5 4 3 3 4 3 2" xfId="48107"/>
    <cellStyle name="Normal 5 4 3 3 4 3 2 2" xfId="48108"/>
    <cellStyle name="Normal 5 4 3 3 4 3 3" xfId="48109"/>
    <cellStyle name="Normal 5 4 3 3 4 4" xfId="48110"/>
    <cellStyle name="Normal 5 4 3 3 5" xfId="48111"/>
    <cellStyle name="Normal 5 4 3 3 5 2" xfId="48112"/>
    <cellStyle name="Normal 5 4 3 3 6" xfId="48113"/>
    <cellStyle name="Normal 5 4 3 3 6 2" xfId="48114"/>
    <cellStyle name="Normal 5 4 3 3 6 2 2" xfId="48115"/>
    <cellStyle name="Normal 5 4 3 3 6 3" xfId="48116"/>
    <cellStyle name="Normal 5 4 3 3 7" xfId="48117"/>
    <cellStyle name="Normal 5 4 3 3 7 2" xfId="48118"/>
    <cellStyle name="Normal 5 4 3 3 8" xfId="48119"/>
    <cellStyle name="Normal 5 4 3 3 9" xfId="48120"/>
    <cellStyle name="Normal 5 4 3 4" xfId="48121"/>
    <cellStyle name="Normal 5 4 3 4 2" xfId="48122"/>
    <cellStyle name="Normal 5 4 3 4 2 2" xfId="48123"/>
    <cellStyle name="Normal 5 4 3 4 2 2 2" xfId="48124"/>
    <cellStyle name="Normal 5 4 3 4 2 3" xfId="48125"/>
    <cellStyle name="Normal 5 4 3 4 2 3 2" xfId="48126"/>
    <cellStyle name="Normal 5 4 3 4 2 3 2 2" xfId="48127"/>
    <cellStyle name="Normal 5 4 3 4 2 3 3" xfId="48128"/>
    <cellStyle name="Normal 5 4 3 4 2 4" xfId="48129"/>
    <cellStyle name="Normal 5 4 3 4 3" xfId="48130"/>
    <cellStyle name="Normal 5 4 3 4 3 2" xfId="48131"/>
    <cellStyle name="Normal 5 4 3 4 4" xfId="48132"/>
    <cellStyle name="Normal 5 4 3 4 4 2" xfId="48133"/>
    <cellStyle name="Normal 5 4 3 4 4 2 2" xfId="48134"/>
    <cellStyle name="Normal 5 4 3 4 4 3" xfId="48135"/>
    <cellStyle name="Normal 5 4 3 4 5" xfId="48136"/>
    <cellStyle name="Normal 5 4 3 4 6" xfId="48137"/>
    <cellStyle name="Normal 5 4 3 5" xfId="48138"/>
    <cellStyle name="Normal 5 4 3 5 2" xfId="48139"/>
    <cellStyle name="Normal 5 4 3 5 2 2" xfId="48140"/>
    <cellStyle name="Normal 5 4 3 5 3" xfId="48141"/>
    <cellStyle name="Normal 5 4 3 5 3 2" xfId="48142"/>
    <cellStyle name="Normal 5 4 3 5 3 2 2" xfId="48143"/>
    <cellStyle name="Normal 5 4 3 5 3 3" xfId="48144"/>
    <cellStyle name="Normal 5 4 3 5 4" xfId="48145"/>
    <cellStyle name="Normal 5 4 3 6" xfId="48146"/>
    <cellStyle name="Normal 5 4 3 6 2" xfId="48147"/>
    <cellStyle name="Normal 5 4 3 6 2 2" xfId="48148"/>
    <cellStyle name="Normal 5 4 3 6 3" xfId="48149"/>
    <cellStyle name="Normal 5 4 3 6 3 2" xfId="48150"/>
    <cellStyle name="Normal 5 4 3 6 3 2 2" xfId="48151"/>
    <cellStyle name="Normal 5 4 3 6 3 3" xfId="48152"/>
    <cellStyle name="Normal 5 4 3 6 4" xfId="48153"/>
    <cellStyle name="Normal 5 4 3 7" xfId="48154"/>
    <cellStyle name="Normal 5 4 3 7 2" xfId="48155"/>
    <cellStyle name="Normal 5 4 3 8" xfId="48156"/>
    <cellStyle name="Normal 5 4 3 8 2" xfId="48157"/>
    <cellStyle name="Normal 5 4 3 8 2 2" xfId="48158"/>
    <cellStyle name="Normal 5 4 3 8 3" xfId="48159"/>
    <cellStyle name="Normal 5 4 3 9" xfId="48160"/>
    <cellStyle name="Normal 5 4 3 9 2" xfId="48161"/>
    <cellStyle name="Normal 5 4 3_T-straight with PEDs adjustor" xfId="48162"/>
    <cellStyle name="Normal 5 4 4" xfId="1377"/>
    <cellStyle name="Normal 5 4 4 10" xfId="48163"/>
    <cellStyle name="Normal 5 4 4 11" xfId="48164"/>
    <cellStyle name="Normal 5 4 4 2" xfId="48165"/>
    <cellStyle name="Normal 5 4 4 2 10" xfId="48166"/>
    <cellStyle name="Normal 5 4 4 2 2" xfId="48167"/>
    <cellStyle name="Normal 5 4 4 2 2 2" xfId="48168"/>
    <cellStyle name="Normal 5 4 4 2 2 2 2" xfId="48169"/>
    <cellStyle name="Normal 5 4 4 2 2 2 2 2" xfId="48170"/>
    <cellStyle name="Normal 5 4 4 2 2 2 2 2 2" xfId="48171"/>
    <cellStyle name="Normal 5 4 4 2 2 2 2 3" xfId="48172"/>
    <cellStyle name="Normal 5 4 4 2 2 2 2 3 2" xfId="48173"/>
    <cellStyle name="Normal 5 4 4 2 2 2 2 3 2 2" xfId="48174"/>
    <cellStyle name="Normal 5 4 4 2 2 2 2 3 3" xfId="48175"/>
    <cellStyle name="Normal 5 4 4 2 2 2 2 4" xfId="48176"/>
    <cellStyle name="Normal 5 4 4 2 2 2 3" xfId="48177"/>
    <cellStyle name="Normal 5 4 4 2 2 2 3 2" xfId="48178"/>
    <cellStyle name="Normal 5 4 4 2 2 2 4" xfId="48179"/>
    <cellStyle name="Normal 5 4 4 2 2 2 4 2" xfId="48180"/>
    <cellStyle name="Normal 5 4 4 2 2 2 4 2 2" xfId="48181"/>
    <cellStyle name="Normal 5 4 4 2 2 2 4 3" xfId="48182"/>
    <cellStyle name="Normal 5 4 4 2 2 2 5" xfId="48183"/>
    <cellStyle name="Normal 5 4 4 2 2 3" xfId="48184"/>
    <cellStyle name="Normal 5 4 4 2 2 3 2" xfId="48185"/>
    <cellStyle name="Normal 5 4 4 2 2 3 2 2" xfId="48186"/>
    <cellStyle name="Normal 5 4 4 2 2 3 3" xfId="48187"/>
    <cellStyle name="Normal 5 4 4 2 2 3 3 2" xfId="48188"/>
    <cellStyle name="Normal 5 4 4 2 2 3 3 2 2" xfId="48189"/>
    <cellStyle name="Normal 5 4 4 2 2 3 3 3" xfId="48190"/>
    <cellStyle name="Normal 5 4 4 2 2 3 4" xfId="48191"/>
    <cellStyle name="Normal 5 4 4 2 2 4" xfId="48192"/>
    <cellStyle name="Normal 5 4 4 2 2 4 2" xfId="48193"/>
    <cellStyle name="Normal 5 4 4 2 2 4 2 2" xfId="48194"/>
    <cellStyle name="Normal 5 4 4 2 2 4 3" xfId="48195"/>
    <cellStyle name="Normal 5 4 4 2 2 4 3 2" xfId="48196"/>
    <cellStyle name="Normal 5 4 4 2 2 4 3 2 2" xfId="48197"/>
    <cellStyle name="Normal 5 4 4 2 2 4 3 3" xfId="48198"/>
    <cellStyle name="Normal 5 4 4 2 2 4 4" xfId="48199"/>
    <cellStyle name="Normal 5 4 4 2 2 5" xfId="48200"/>
    <cellStyle name="Normal 5 4 4 2 2 5 2" xfId="48201"/>
    <cellStyle name="Normal 5 4 4 2 2 6" xfId="48202"/>
    <cellStyle name="Normal 5 4 4 2 2 6 2" xfId="48203"/>
    <cellStyle name="Normal 5 4 4 2 2 6 2 2" xfId="48204"/>
    <cellStyle name="Normal 5 4 4 2 2 6 3" xfId="48205"/>
    <cellStyle name="Normal 5 4 4 2 2 7" xfId="48206"/>
    <cellStyle name="Normal 5 4 4 2 2 7 2" xfId="48207"/>
    <cellStyle name="Normal 5 4 4 2 2 8" xfId="48208"/>
    <cellStyle name="Normal 5 4 4 2 3" xfId="48209"/>
    <cellStyle name="Normal 5 4 4 2 3 2" xfId="48210"/>
    <cellStyle name="Normal 5 4 4 2 3 2 2" xfId="48211"/>
    <cellStyle name="Normal 5 4 4 2 3 2 2 2" xfId="48212"/>
    <cellStyle name="Normal 5 4 4 2 3 2 3" xfId="48213"/>
    <cellStyle name="Normal 5 4 4 2 3 2 3 2" xfId="48214"/>
    <cellStyle name="Normal 5 4 4 2 3 2 3 2 2" xfId="48215"/>
    <cellStyle name="Normal 5 4 4 2 3 2 3 3" xfId="48216"/>
    <cellStyle name="Normal 5 4 4 2 3 2 4" xfId="48217"/>
    <cellStyle name="Normal 5 4 4 2 3 3" xfId="48218"/>
    <cellStyle name="Normal 5 4 4 2 3 3 2" xfId="48219"/>
    <cellStyle name="Normal 5 4 4 2 3 4" xfId="48220"/>
    <cellStyle name="Normal 5 4 4 2 3 4 2" xfId="48221"/>
    <cellStyle name="Normal 5 4 4 2 3 4 2 2" xfId="48222"/>
    <cellStyle name="Normal 5 4 4 2 3 4 3" xfId="48223"/>
    <cellStyle name="Normal 5 4 4 2 3 5" xfId="48224"/>
    <cellStyle name="Normal 5 4 4 2 4" xfId="48225"/>
    <cellStyle name="Normal 5 4 4 2 4 2" xfId="48226"/>
    <cellStyle name="Normal 5 4 4 2 4 2 2" xfId="48227"/>
    <cellStyle name="Normal 5 4 4 2 4 3" xfId="48228"/>
    <cellStyle name="Normal 5 4 4 2 4 3 2" xfId="48229"/>
    <cellStyle name="Normal 5 4 4 2 4 3 2 2" xfId="48230"/>
    <cellStyle name="Normal 5 4 4 2 4 3 3" xfId="48231"/>
    <cellStyle name="Normal 5 4 4 2 4 4" xfId="48232"/>
    <cellStyle name="Normal 5 4 4 2 5" xfId="48233"/>
    <cellStyle name="Normal 5 4 4 2 5 2" xfId="48234"/>
    <cellStyle name="Normal 5 4 4 2 5 2 2" xfId="48235"/>
    <cellStyle name="Normal 5 4 4 2 5 3" xfId="48236"/>
    <cellStyle name="Normal 5 4 4 2 5 3 2" xfId="48237"/>
    <cellStyle name="Normal 5 4 4 2 5 3 2 2" xfId="48238"/>
    <cellStyle name="Normal 5 4 4 2 5 3 3" xfId="48239"/>
    <cellStyle name="Normal 5 4 4 2 5 4" xfId="48240"/>
    <cellStyle name="Normal 5 4 4 2 6" xfId="48241"/>
    <cellStyle name="Normal 5 4 4 2 6 2" xfId="48242"/>
    <cellStyle name="Normal 5 4 4 2 7" xfId="48243"/>
    <cellStyle name="Normal 5 4 4 2 7 2" xfId="48244"/>
    <cellStyle name="Normal 5 4 4 2 7 2 2" xfId="48245"/>
    <cellStyle name="Normal 5 4 4 2 7 3" xfId="48246"/>
    <cellStyle name="Normal 5 4 4 2 8" xfId="48247"/>
    <cellStyle name="Normal 5 4 4 2 8 2" xfId="48248"/>
    <cellStyle name="Normal 5 4 4 2 9" xfId="48249"/>
    <cellStyle name="Normal 5 4 4 3" xfId="48250"/>
    <cellStyle name="Normal 5 4 4 3 2" xfId="48251"/>
    <cellStyle name="Normal 5 4 4 3 2 2" xfId="48252"/>
    <cellStyle name="Normal 5 4 4 3 2 2 2" xfId="48253"/>
    <cellStyle name="Normal 5 4 4 3 2 2 2 2" xfId="48254"/>
    <cellStyle name="Normal 5 4 4 3 2 2 3" xfId="48255"/>
    <cellStyle name="Normal 5 4 4 3 2 2 3 2" xfId="48256"/>
    <cellStyle name="Normal 5 4 4 3 2 2 3 2 2" xfId="48257"/>
    <cellStyle name="Normal 5 4 4 3 2 2 3 3" xfId="48258"/>
    <cellStyle name="Normal 5 4 4 3 2 2 4" xfId="48259"/>
    <cellStyle name="Normal 5 4 4 3 2 3" xfId="48260"/>
    <cellStyle name="Normal 5 4 4 3 2 3 2" xfId="48261"/>
    <cellStyle name="Normal 5 4 4 3 2 4" xfId="48262"/>
    <cellStyle name="Normal 5 4 4 3 2 4 2" xfId="48263"/>
    <cellStyle name="Normal 5 4 4 3 2 4 2 2" xfId="48264"/>
    <cellStyle name="Normal 5 4 4 3 2 4 3" xfId="48265"/>
    <cellStyle name="Normal 5 4 4 3 2 5" xfId="48266"/>
    <cellStyle name="Normal 5 4 4 3 3" xfId="48267"/>
    <cellStyle name="Normal 5 4 4 3 3 2" xfId="48268"/>
    <cellStyle name="Normal 5 4 4 3 3 2 2" xfId="48269"/>
    <cellStyle name="Normal 5 4 4 3 3 3" xfId="48270"/>
    <cellStyle name="Normal 5 4 4 3 3 3 2" xfId="48271"/>
    <cellStyle name="Normal 5 4 4 3 3 3 2 2" xfId="48272"/>
    <cellStyle name="Normal 5 4 4 3 3 3 3" xfId="48273"/>
    <cellStyle name="Normal 5 4 4 3 3 4" xfId="48274"/>
    <cellStyle name="Normal 5 4 4 3 4" xfId="48275"/>
    <cellStyle name="Normal 5 4 4 3 4 2" xfId="48276"/>
    <cellStyle name="Normal 5 4 4 3 4 2 2" xfId="48277"/>
    <cellStyle name="Normal 5 4 4 3 4 3" xfId="48278"/>
    <cellStyle name="Normal 5 4 4 3 4 3 2" xfId="48279"/>
    <cellStyle name="Normal 5 4 4 3 4 3 2 2" xfId="48280"/>
    <cellStyle name="Normal 5 4 4 3 4 3 3" xfId="48281"/>
    <cellStyle name="Normal 5 4 4 3 4 4" xfId="48282"/>
    <cellStyle name="Normal 5 4 4 3 5" xfId="48283"/>
    <cellStyle name="Normal 5 4 4 3 5 2" xfId="48284"/>
    <cellStyle name="Normal 5 4 4 3 6" xfId="48285"/>
    <cellStyle name="Normal 5 4 4 3 6 2" xfId="48286"/>
    <cellStyle name="Normal 5 4 4 3 6 2 2" xfId="48287"/>
    <cellStyle name="Normal 5 4 4 3 6 3" xfId="48288"/>
    <cellStyle name="Normal 5 4 4 3 7" xfId="48289"/>
    <cellStyle name="Normal 5 4 4 3 7 2" xfId="48290"/>
    <cellStyle name="Normal 5 4 4 3 8" xfId="48291"/>
    <cellStyle name="Normal 5 4 4 4" xfId="48292"/>
    <cellStyle name="Normal 5 4 4 4 2" xfId="48293"/>
    <cellStyle name="Normal 5 4 4 4 2 2" xfId="48294"/>
    <cellStyle name="Normal 5 4 4 4 2 2 2" xfId="48295"/>
    <cellStyle name="Normal 5 4 4 4 2 3" xfId="48296"/>
    <cellStyle name="Normal 5 4 4 4 2 3 2" xfId="48297"/>
    <cellStyle name="Normal 5 4 4 4 2 3 2 2" xfId="48298"/>
    <cellStyle name="Normal 5 4 4 4 2 3 3" xfId="48299"/>
    <cellStyle name="Normal 5 4 4 4 2 4" xfId="48300"/>
    <cellStyle name="Normal 5 4 4 4 3" xfId="48301"/>
    <cellStyle name="Normal 5 4 4 4 3 2" xfId="48302"/>
    <cellStyle name="Normal 5 4 4 4 4" xfId="48303"/>
    <cellStyle name="Normal 5 4 4 4 4 2" xfId="48304"/>
    <cellStyle name="Normal 5 4 4 4 4 2 2" xfId="48305"/>
    <cellStyle name="Normal 5 4 4 4 4 3" xfId="48306"/>
    <cellStyle name="Normal 5 4 4 4 5" xfId="48307"/>
    <cellStyle name="Normal 5 4 4 5" xfId="48308"/>
    <cellStyle name="Normal 5 4 4 5 2" xfId="48309"/>
    <cellStyle name="Normal 5 4 4 5 2 2" xfId="48310"/>
    <cellStyle name="Normal 5 4 4 5 3" xfId="48311"/>
    <cellStyle name="Normal 5 4 4 5 3 2" xfId="48312"/>
    <cellStyle name="Normal 5 4 4 5 3 2 2" xfId="48313"/>
    <cellStyle name="Normal 5 4 4 5 3 3" xfId="48314"/>
    <cellStyle name="Normal 5 4 4 5 4" xfId="48315"/>
    <cellStyle name="Normal 5 4 4 6" xfId="48316"/>
    <cellStyle name="Normal 5 4 4 6 2" xfId="48317"/>
    <cellStyle name="Normal 5 4 4 6 2 2" xfId="48318"/>
    <cellStyle name="Normal 5 4 4 6 3" xfId="48319"/>
    <cellStyle name="Normal 5 4 4 6 3 2" xfId="48320"/>
    <cellStyle name="Normal 5 4 4 6 3 2 2" xfId="48321"/>
    <cellStyle name="Normal 5 4 4 6 3 3" xfId="48322"/>
    <cellStyle name="Normal 5 4 4 6 4" xfId="48323"/>
    <cellStyle name="Normal 5 4 4 7" xfId="48324"/>
    <cellStyle name="Normal 5 4 4 7 2" xfId="48325"/>
    <cellStyle name="Normal 5 4 4 8" xfId="48326"/>
    <cellStyle name="Normal 5 4 4 8 2" xfId="48327"/>
    <cellStyle name="Normal 5 4 4 8 2 2" xfId="48328"/>
    <cellStyle name="Normal 5 4 4 8 3" xfId="48329"/>
    <cellStyle name="Normal 5 4 4 9" xfId="48330"/>
    <cellStyle name="Normal 5 4 4 9 2" xfId="48331"/>
    <cellStyle name="Normal 5 4 5" xfId="48332"/>
    <cellStyle name="Normal 5 4 5 10" xfId="48333"/>
    <cellStyle name="Normal 5 4 5 11" xfId="48334"/>
    <cellStyle name="Normal 5 4 5 2" xfId="48335"/>
    <cellStyle name="Normal 5 4 5 2 10" xfId="48336"/>
    <cellStyle name="Normal 5 4 5 2 2" xfId="48337"/>
    <cellStyle name="Normal 5 4 5 2 2 2" xfId="48338"/>
    <cellStyle name="Normal 5 4 5 2 2 2 2" xfId="48339"/>
    <cellStyle name="Normal 5 4 5 2 2 2 2 2" xfId="48340"/>
    <cellStyle name="Normal 5 4 5 2 2 2 2 2 2" xfId="48341"/>
    <cellStyle name="Normal 5 4 5 2 2 2 2 3" xfId="48342"/>
    <cellStyle name="Normal 5 4 5 2 2 2 2 3 2" xfId="48343"/>
    <cellStyle name="Normal 5 4 5 2 2 2 2 3 2 2" xfId="48344"/>
    <cellStyle name="Normal 5 4 5 2 2 2 2 3 3" xfId="48345"/>
    <cellStyle name="Normal 5 4 5 2 2 2 2 4" xfId="48346"/>
    <cellStyle name="Normal 5 4 5 2 2 2 3" xfId="48347"/>
    <cellStyle name="Normal 5 4 5 2 2 2 3 2" xfId="48348"/>
    <cellStyle name="Normal 5 4 5 2 2 2 4" xfId="48349"/>
    <cellStyle name="Normal 5 4 5 2 2 2 4 2" xfId="48350"/>
    <cellStyle name="Normal 5 4 5 2 2 2 4 2 2" xfId="48351"/>
    <cellStyle name="Normal 5 4 5 2 2 2 4 3" xfId="48352"/>
    <cellStyle name="Normal 5 4 5 2 2 2 5" xfId="48353"/>
    <cellStyle name="Normal 5 4 5 2 2 3" xfId="48354"/>
    <cellStyle name="Normal 5 4 5 2 2 3 2" xfId="48355"/>
    <cellStyle name="Normal 5 4 5 2 2 3 2 2" xfId="48356"/>
    <cellStyle name="Normal 5 4 5 2 2 3 3" xfId="48357"/>
    <cellStyle name="Normal 5 4 5 2 2 3 3 2" xfId="48358"/>
    <cellStyle name="Normal 5 4 5 2 2 3 3 2 2" xfId="48359"/>
    <cellStyle name="Normal 5 4 5 2 2 3 3 3" xfId="48360"/>
    <cellStyle name="Normal 5 4 5 2 2 3 4" xfId="48361"/>
    <cellStyle name="Normal 5 4 5 2 2 4" xfId="48362"/>
    <cellStyle name="Normal 5 4 5 2 2 4 2" xfId="48363"/>
    <cellStyle name="Normal 5 4 5 2 2 4 2 2" xfId="48364"/>
    <cellStyle name="Normal 5 4 5 2 2 4 3" xfId="48365"/>
    <cellStyle name="Normal 5 4 5 2 2 4 3 2" xfId="48366"/>
    <cellStyle name="Normal 5 4 5 2 2 4 3 2 2" xfId="48367"/>
    <cellStyle name="Normal 5 4 5 2 2 4 3 3" xfId="48368"/>
    <cellStyle name="Normal 5 4 5 2 2 4 4" xfId="48369"/>
    <cellStyle name="Normal 5 4 5 2 2 5" xfId="48370"/>
    <cellStyle name="Normal 5 4 5 2 2 5 2" xfId="48371"/>
    <cellStyle name="Normal 5 4 5 2 2 6" xfId="48372"/>
    <cellStyle name="Normal 5 4 5 2 2 6 2" xfId="48373"/>
    <cellStyle name="Normal 5 4 5 2 2 6 2 2" xfId="48374"/>
    <cellStyle name="Normal 5 4 5 2 2 6 3" xfId="48375"/>
    <cellStyle name="Normal 5 4 5 2 2 7" xfId="48376"/>
    <cellStyle name="Normal 5 4 5 2 2 7 2" xfId="48377"/>
    <cellStyle name="Normal 5 4 5 2 2 8" xfId="48378"/>
    <cellStyle name="Normal 5 4 5 2 3" xfId="48379"/>
    <cellStyle name="Normal 5 4 5 2 3 2" xfId="48380"/>
    <cellStyle name="Normal 5 4 5 2 3 2 2" xfId="48381"/>
    <cellStyle name="Normal 5 4 5 2 3 2 2 2" xfId="48382"/>
    <cellStyle name="Normal 5 4 5 2 3 2 3" xfId="48383"/>
    <cellStyle name="Normal 5 4 5 2 3 2 3 2" xfId="48384"/>
    <cellStyle name="Normal 5 4 5 2 3 2 3 2 2" xfId="48385"/>
    <cellStyle name="Normal 5 4 5 2 3 2 3 3" xfId="48386"/>
    <cellStyle name="Normal 5 4 5 2 3 2 4" xfId="48387"/>
    <cellStyle name="Normal 5 4 5 2 3 3" xfId="48388"/>
    <cellStyle name="Normal 5 4 5 2 3 3 2" xfId="48389"/>
    <cellStyle name="Normal 5 4 5 2 3 4" xfId="48390"/>
    <cellStyle name="Normal 5 4 5 2 3 4 2" xfId="48391"/>
    <cellStyle name="Normal 5 4 5 2 3 4 2 2" xfId="48392"/>
    <cellStyle name="Normal 5 4 5 2 3 4 3" xfId="48393"/>
    <cellStyle name="Normal 5 4 5 2 3 5" xfId="48394"/>
    <cellStyle name="Normal 5 4 5 2 4" xfId="48395"/>
    <cellStyle name="Normal 5 4 5 2 4 2" xfId="48396"/>
    <cellStyle name="Normal 5 4 5 2 4 2 2" xfId="48397"/>
    <cellStyle name="Normal 5 4 5 2 4 3" xfId="48398"/>
    <cellStyle name="Normal 5 4 5 2 4 3 2" xfId="48399"/>
    <cellStyle name="Normal 5 4 5 2 4 3 2 2" xfId="48400"/>
    <cellStyle name="Normal 5 4 5 2 4 3 3" xfId="48401"/>
    <cellStyle name="Normal 5 4 5 2 4 4" xfId="48402"/>
    <cellStyle name="Normal 5 4 5 2 5" xfId="48403"/>
    <cellStyle name="Normal 5 4 5 2 5 2" xfId="48404"/>
    <cellStyle name="Normal 5 4 5 2 5 2 2" xfId="48405"/>
    <cellStyle name="Normal 5 4 5 2 5 3" xfId="48406"/>
    <cellStyle name="Normal 5 4 5 2 5 3 2" xfId="48407"/>
    <cellStyle name="Normal 5 4 5 2 5 3 2 2" xfId="48408"/>
    <cellStyle name="Normal 5 4 5 2 5 3 3" xfId="48409"/>
    <cellStyle name="Normal 5 4 5 2 5 4" xfId="48410"/>
    <cellStyle name="Normal 5 4 5 2 6" xfId="48411"/>
    <cellStyle name="Normal 5 4 5 2 6 2" xfId="48412"/>
    <cellStyle name="Normal 5 4 5 2 7" xfId="48413"/>
    <cellStyle name="Normal 5 4 5 2 7 2" xfId="48414"/>
    <cellStyle name="Normal 5 4 5 2 7 2 2" xfId="48415"/>
    <cellStyle name="Normal 5 4 5 2 7 3" xfId="48416"/>
    <cellStyle name="Normal 5 4 5 2 8" xfId="48417"/>
    <cellStyle name="Normal 5 4 5 2 8 2" xfId="48418"/>
    <cellStyle name="Normal 5 4 5 2 9" xfId="48419"/>
    <cellStyle name="Normal 5 4 5 3" xfId="48420"/>
    <cellStyle name="Normal 5 4 5 3 2" xfId="48421"/>
    <cellStyle name="Normal 5 4 5 3 2 2" xfId="48422"/>
    <cellStyle name="Normal 5 4 5 3 2 2 2" xfId="48423"/>
    <cellStyle name="Normal 5 4 5 3 2 2 2 2" xfId="48424"/>
    <cellStyle name="Normal 5 4 5 3 2 2 3" xfId="48425"/>
    <cellStyle name="Normal 5 4 5 3 2 2 3 2" xfId="48426"/>
    <cellStyle name="Normal 5 4 5 3 2 2 3 2 2" xfId="48427"/>
    <cellStyle name="Normal 5 4 5 3 2 2 3 3" xfId="48428"/>
    <cellStyle name="Normal 5 4 5 3 2 2 4" xfId="48429"/>
    <cellStyle name="Normal 5 4 5 3 2 3" xfId="48430"/>
    <cellStyle name="Normal 5 4 5 3 2 3 2" xfId="48431"/>
    <cellStyle name="Normal 5 4 5 3 2 4" xfId="48432"/>
    <cellStyle name="Normal 5 4 5 3 2 4 2" xfId="48433"/>
    <cellStyle name="Normal 5 4 5 3 2 4 2 2" xfId="48434"/>
    <cellStyle name="Normal 5 4 5 3 2 4 3" xfId="48435"/>
    <cellStyle name="Normal 5 4 5 3 2 5" xfId="48436"/>
    <cellStyle name="Normal 5 4 5 3 3" xfId="48437"/>
    <cellStyle name="Normal 5 4 5 3 3 2" xfId="48438"/>
    <cellStyle name="Normal 5 4 5 3 3 2 2" xfId="48439"/>
    <cellStyle name="Normal 5 4 5 3 3 3" xfId="48440"/>
    <cellStyle name="Normal 5 4 5 3 3 3 2" xfId="48441"/>
    <cellStyle name="Normal 5 4 5 3 3 3 2 2" xfId="48442"/>
    <cellStyle name="Normal 5 4 5 3 3 3 3" xfId="48443"/>
    <cellStyle name="Normal 5 4 5 3 3 4" xfId="48444"/>
    <cellStyle name="Normal 5 4 5 3 4" xfId="48445"/>
    <cellStyle name="Normal 5 4 5 3 4 2" xfId="48446"/>
    <cellStyle name="Normal 5 4 5 3 4 2 2" xfId="48447"/>
    <cellStyle name="Normal 5 4 5 3 4 3" xfId="48448"/>
    <cellStyle name="Normal 5 4 5 3 4 3 2" xfId="48449"/>
    <cellStyle name="Normal 5 4 5 3 4 3 2 2" xfId="48450"/>
    <cellStyle name="Normal 5 4 5 3 4 3 3" xfId="48451"/>
    <cellStyle name="Normal 5 4 5 3 4 4" xfId="48452"/>
    <cellStyle name="Normal 5 4 5 3 5" xfId="48453"/>
    <cellStyle name="Normal 5 4 5 3 5 2" xfId="48454"/>
    <cellStyle name="Normal 5 4 5 3 6" xfId="48455"/>
    <cellStyle name="Normal 5 4 5 3 6 2" xfId="48456"/>
    <cellStyle name="Normal 5 4 5 3 6 2 2" xfId="48457"/>
    <cellStyle name="Normal 5 4 5 3 6 3" xfId="48458"/>
    <cellStyle name="Normal 5 4 5 3 7" xfId="48459"/>
    <cellStyle name="Normal 5 4 5 3 7 2" xfId="48460"/>
    <cellStyle name="Normal 5 4 5 3 8" xfId="48461"/>
    <cellStyle name="Normal 5 4 5 4" xfId="48462"/>
    <cellStyle name="Normal 5 4 5 4 2" xfId="48463"/>
    <cellStyle name="Normal 5 4 5 4 2 2" xfId="48464"/>
    <cellStyle name="Normal 5 4 5 4 2 2 2" xfId="48465"/>
    <cellStyle name="Normal 5 4 5 4 2 3" xfId="48466"/>
    <cellStyle name="Normal 5 4 5 4 2 3 2" xfId="48467"/>
    <cellStyle name="Normal 5 4 5 4 2 3 2 2" xfId="48468"/>
    <cellStyle name="Normal 5 4 5 4 2 3 3" xfId="48469"/>
    <cellStyle name="Normal 5 4 5 4 2 4" xfId="48470"/>
    <cellStyle name="Normal 5 4 5 4 3" xfId="48471"/>
    <cellStyle name="Normal 5 4 5 4 3 2" xfId="48472"/>
    <cellStyle name="Normal 5 4 5 4 4" xfId="48473"/>
    <cellStyle name="Normal 5 4 5 4 4 2" xfId="48474"/>
    <cellStyle name="Normal 5 4 5 4 4 2 2" xfId="48475"/>
    <cellStyle name="Normal 5 4 5 4 4 3" xfId="48476"/>
    <cellStyle name="Normal 5 4 5 4 5" xfId="48477"/>
    <cellStyle name="Normal 5 4 5 5" xfId="48478"/>
    <cellStyle name="Normal 5 4 5 5 2" xfId="48479"/>
    <cellStyle name="Normal 5 4 5 5 2 2" xfId="48480"/>
    <cellStyle name="Normal 5 4 5 5 3" xfId="48481"/>
    <cellStyle name="Normal 5 4 5 5 3 2" xfId="48482"/>
    <cellStyle name="Normal 5 4 5 5 3 2 2" xfId="48483"/>
    <cellStyle name="Normal 5 4 5 5 3 3" xfId="48484"/>
    <cellStyle name="Normal 5 4 5 5 4" xfId="48485"/>
    <cellStyle name="Normal 5 4 5 6" xfId="48486"/>
    <cellStyle name="Normal 5 4 5 6 2" xfId="48487"/>
    <cellStyle name="Normal 5 4 5 6 2 2" xfId="48488"/>
    <cellStyle name="Normal 5 4 5 6 3" xfId="48489"/>
    <cellStyle name="Normal 5 4 5 6 3 2" xfId="48490"/>
    <cellStyle name="Normal 5 4 5 6 3 2 2" xfId="48491"/>
    <cellStyle name="Normal 5 4 5 6 3 3" xfId="48492"/>
    <cellStyle name="Normal 5 4 5 6 4" xfId="48493"/>
    <cellStyle name="Normal 5 4 5 7" xfId="48494"/>
    <cellStyle name="Normal 5 4 5 7 2" xfId="48495"/>
    <cellStyle name="Normal 5 4 5 8" xfId="48496"/>
    <cellStyle name="Normal 5 4 5 8 2" xfId="48497"/>
    <cellStyle name="Normal 5 4 5 8 2 2" xfId="48498"/>
    <cellStyle name="Normal 5 4 5 8 3" xfId="48499"/>
    <cellStyle name="Normal 5 4 5 9" xfId="48500"/>
    <cellStyle name="Normal 5 4 5 9 2" xfId="48501"/>
    <cellStyle name="Normal 5 4 6" xfId="48502"/>
    <cellStyle name="Normal 5 4 6 10" xfId="48503"/>
    <cellStyle name="Normal 5 4 6 2" xfId="48504"/>
    <cellStyle name="Normal 5 4 6 2 2" xfId="48505"/>
    <cellStyle name="Normal 5 4 6 2 2 2" xfId="48506"/>
    <cellStyle name="Normal 5 4 6 2 2 2 2" xfId="48507"/>
    <cellStyle name="Normal 5 4 6 2 2 2 2 2" xfId="48508"/>
    <cellStyle name="Normal 5 4 6 2 2 2 3" xfId="48509"/>
    <cellStyle name="Normal 5 4 6 2 2 2 3 2" xfId="48510"/>
    <cellStyle name="Normal 5 4 6 2 2 2 3 2 2" xfId="48511"/>
    <cellStyle name="Normal 5 4 6 2 2 2 3 3" xfId="48512"/>
    <cellStyle name="Normal 5 4 6 2 2 2 4" xfId="48513"/>
    <cellStyle name="Normal 5 4 6 2 2 3" xfId="48514"/>
    <cellStyle name="Normal 5 4 6 2 2 3 2" xfId="48515"/>
    <cellStyle name="Normal 5 4 6 2 2 4" xfId="48516"/>
    <cellStyle name="Normal 5 4 6 2 2 4 2" xfId="48517"/>
    <cellStyle name="Normal 5 4 6 2 2 4 2 2" xfId="48518"/>
    <cellStyle name="Normal 5 4 6 2 2 4 3" xfId="48519"/>
    <cellStyle name="Normal 5 4 6 2 2 5" xfId="48520"/>
    <cellStyle name="Normal 5 4 6 2 3" xfId="48521"/>
    <cellStyle name="Normal 5 4 6 2 3 2" xfId="48522"/>
    <cellStyle name="Normal 5 4 6 2 3 2 2" xfId="48523"/>
    <cellStyle name="Normal 5 4 6 2 3 3" xfId="48524"/>
    <cellStyle name="Normal 5 4 6 2 3 3 2" xfId="48525"/>
    <cellStyle name="Normal 5 4 6 2 3 3 2 2" xfId="48526"/>
    <cellStyle name="Normal 5 4 6 2 3 3 3" xfId="48527"/>
    <cellStyle name="Normal 5 4 6 2 3 4" xfId="48528"/>
    <cellStyle name="Normal 5 4 6 2 4" xfId="48529"/>
    <cellStyle name="Normal 5 4 6 2 4 2" xfId="48530"/>
    <cellStyle name="Normal 5 4 6 2 4 2 2" xfId="48531"/>
    <cellStyle name="Normal 5 4 6 2 4 3" xfId="48532"/>
    <cellStyle name="Normal 5 4 6 2 4 3 2" xfId="48533"/>
    <cellStyle name="Normal 5 4 6 2 4 3 2 2" xfId="48534"/>
    <cellStyle name="Normal 5 4 6 2 4 3 3" xfId="48535"/>
    <cellStyle name="Normal 5 4 6 2 4 4" xfId="48536"/>
    <cellStyle name="Normal 5 4 6 2 5" xfId="48537"/>
    <cellStyle name="Normal 5 4 6 2 5 2" xfId="48538"/>
    <cellStyle name="Normal 5 4 6 2 6" xfId="48539"/>
    <cellStyle name="Normal 5 4 6 2 6 2" xfId="48540"/>
    <cellStyle name="Normal 5 4 6 2 6 2 2" xfId="48541"/>
    <cellStyle name="Normal 5 4 6 2 6 3" xfId="48542"/>
    <cellStyle name="Normal 5 4 6 2 7" xfId="48543"/>
    <cellStyle name="Normal 5 4 6 2 7 2" xfId="48544"/>
    <cellStyle name="Normal 5 4 6 2 8" xfId="48545"/>
    <cellStyle name="Normal 5 4 6 3" xfId="48546"/>
    <cellStyle name="Normal 5 4 6 3 2" xfId="48547"/>
    <cellStyle name="Normal 5 4 6 3 2 2" xfId="48548"/>
    <cellStyle name="Normal 5 4 6 3 2 2 2" xfId="48549"/>
    <cellStyle name="Normal 5 4 6 3 2 3" xfId="48550"/>
    <cellStyle name="Normal 5 4 6 3 2 3 2" xfId="48551"/>
    <cellStyle name="Normal 5 4 6 3 2 3 2 2" xfId="48552"/>
    <cellStyle name="Normal 5 4 6 3 2 3 3" xfId="48553"/>
    <cellStyle name="Normal 5 4 6 3 2 4" xfId="48554"/>
    <cellStyle name="Normal 5 4 6 3 3" xfId="48555"/>
    <cellStyle name="Normal 5 4 6 3 3 2" xfId="48556"/>
    <cellStyle name="Normal 5 4 6 3 4" xfId="48557"/>
    <cellStyle name="Normal 5 4 6 3 4 2" xfId="48558"/>
    <cellStyle name="Normal 5 4 6 3 4 2 2" xfId="48559"/>
    <cellStyle name="Normal 5 4 6 3 4 3" xfId="48560"/>
    <cellStyle name="Normal 5 4 6 3 5" xfId="48561"/>
    <cellStyle name="Normal 5 4 6 4" xfId="48562"/>
    <cellStyle name="Normal 5 4 6 4 2" xfId="48563"/>
    <cellStyle name="Normal 5 4 6 4 2 2" xfId="48564"/>
    <cellStyle name="Normal 5 4 6 4 3" xfId="48565"/>
    <cellStyle name="Normal 5 4 6 4 3 2" xfId="48566"/>
    <cellStyle name="Normal 5 4 6 4 3 2 2" xfId="48567"/>
    <cellStyle name="Normal 5 4 6 4 3 3" xfId="48568"/>
    <cellStyle name="Normal 5 4 6 4 4" xfId="48569"/>
    <cellStyle name="Normal 5 4 6 5" xfId="48570"/>
    <cellStyle name="Normal 5 4 6 5 2" xfId="48571"/>
    <cellStyle name="Normal 5 4 6 5 2 2" xfId="48572"/>
    <cellStyle name="Normal 5 4 6 5 3" xfId="48573"/>
    <cellStyle name="Normal 5 4 6 5 3 2" xfId="48574"/>
    <cellStyle name="Normal 5 4 6 5 3 2 2" xfId="48575"/>
    <cellStyle name="Normal 5 4 6 5 3 3" xfId="48576"/>
    <cellStyle name="Normal 5 4 6 5 4" xfId="48577"/>
    <cellStyle name="Normal 5 4 6 6" xfId="48578"/>
    <cellStyle name="Normal 5 4 6 6 2" xfId="48579"/>
    <cellStyle name="Normal 5 4 6 7" xfId="48580"/>
    <cellStyle name="Normal 5 4 6 7 2" xfId="48581"/>
    <cellStyle name="Normal 5 4 6 7 2 2" xfId="48582"/>
    <cellStyle name="Normal 5 4 6 7 3" xfId="48583"/>
    <cellStyle name="Normal 5 4 6 8" xfId="48584"/>
    <cellStyle name="Normal 5 4 6 8 2" xfId="48585"/>
    <cellStyle name="Normal 5 4 6 9" xfId="48586"/>
    <cellStyle name="Normal 5 4 7" xfId="48587"/>
    <cellStyle name="Normal 5 4 7 2" xfId="48588"/>
    <cellStyle name="Normal 5 4 7 2 2" xfId="48589"/>
    <cellStyle name="Normal 5 4 7 2 2 2" xfId="48590"/>
    <cellStyle name="Normal 5 4 7 2 2 2 2" xfId="48591"/>
    <cellStyle name="Normal 5 4 7 2 2 3" xfId="48592"/>
    <cellStyle name="Normal 5 4 7 2 2 3 2" xfId="48593"/>
    <cellStyle name="Normal 5 4 7 2 2 3 2 2" xfId="48594"/>
    <cellStyle name="Normal 5 4 7 2 2 3 3" xfId="48595"/>
    <cellStyle name="Normal 5 4 7 2 2 4" xfId="48596"/>
    <cellStyle name="Normal 5 4 7 2 3" xfId="48597"/>
    <cellStyle name="Normal 5 4 7 2 3 2" xfId="48598"/>
    <cellStyle name="Normal 5 4 7 2 4" xfId="48599"/>
    <cellStyle name="Normal 5 4 7 2 4 2" xfId="48600"/>
    <cellStyle name="Normal 5 4 7 2 4 2 2" xfId="48601"/>
    <cellStyle name="Normal 5 4 7 2 4 3" xfId="48602"/>
    <cellStyle name="Normal 5 4 7 2 5" xfId="48603"/>
    <cellStyle name="Normal 5 4 7 3" xfId="48604"/>
    <cellStyle name="Normal 5 4 7 3 2" xfId="48605"/>
    <cellStyle name="Normal 5 4 7 3 2 2" xfId="48606"/>
    <cellStyle name="Normal 5 4 7 3 3" xfId="48607"/>
    <cellStyle name="Normal 5 4 7 3 3 2" xfId="48608"/>
    <cellStyle name="Normal 5 4 7 3 3 2 2" xfId="48609"/>
    <cellStyle name="Normal 5 4 7 3 3 3" xfId="48610"/>
    <cellStyle name="Normal 5 4 7 3 4" xfId="48611"/>
    <cellStyle name="Normal 5 4 7 4" xfId="48612"/>
    <cellStyle name="Normal 5 4 7 4 2" xfId="48613"/>
    <cellStyle name="Normal 5 4 7 4 2 2" xfId="48614"/>
    <cellStyle name="Normal 5 4 7 4 3" xfId="48615"/>
    <cellStyle name="Normal 5 4 7 4 3 2" xfId="48616"/>
    <cellStyle name="Normal 5 4 7 4 3 2 2" xfId="48617"/>
    <cellStyle name="Normal 5 4 7 4 3 3" xfId="48618"/>
    <cellStyle name="Normal 5 4 7 4 4" xfId="48619"/>
    <cellStyle name="Normal 5 4 7 5" xfId="48620"/>
    <cellStyle name="Normal 5 4 7 5 2" xfId="48621"/>
    <cellStyle name="Normal 5 4 7 6" xfId="48622"/>
    <cellStyle name="Normal 5 4 7 6 2" xfId="48623"/>
    <cellStyle name="Normal 5 4 7 6 2 2" xfId="48624"/>
    <cellStyle name="Normal 5 4 7 6 3" xfId="48625"/>
    <cellStyle name="Normal 5 4 7 7" xfId="48626"/>
    <cellStyle name="Normal 5 4 7 7 2" xfId="48627"/>
    <cellStyle name="Normal 5 4 7 8" xfId="48628"/>
    <cellStyle name="Normal 5 4 8" xfId="48629"/>
    <cellStyle name="Normal 5 4 8 2" xfId="48630"/>
    <cellStyle name="Normal 5 4 8 2 2" xfId="48631"/>
    <cellStyle name="Normal 5 4 8 2 2 2" xfId="48632"/>
    <cellStyle name="Normal 5 4 8 2 2 2 2" xfId="48633"/>
    <cellStyle name="Normal 5 4 8 2 2 3" xfId="48634"/>
    <cellStyle name="Normal 5 4 8 2 2 3 2" xfId="48635"/>
    <cellStyle name="Normal 5 4 8 2 2 3 2 2" xfId="48636"/>
    <cellStyle name="Normal 5 4 8 2 2 3 3" xfId="48637"/>
    <cellStyle name="Normal 5 4 8 2 2 4" xfId="48638"/>
    <cellStyle name="Normal 5 4 8 2 3" xfId="48639"/>
    <cellStyle name="Normal 5 4 8 2 3 2" xfId="48640"/>
    <cellStyle name="Normal 5 4 8 2 4" xfId="48641"/>
    <cellStyle name="Normal 5 4 8 2 4 2" xfId="48642"/>
    <cellStyle name="Normal 5 4 8 2 4 2 2" xfId="48643"/>
    <cellStyle name="Normal 5 4 8 2 4 3" xfId="48644"/>
    <cellStyle name="Normal 5 4 8 2 5" xfId="48645"/>
    <cellStyle name="Normal 5 4 8 3" xfId="48646"/>
    <cellStyle name="Normal 5 4 8 3 2" xfId="48647"/>
    <cellStyle name="Normal 5 4 8 3 2 2" xfId="48648"/>
    <cellStyle name="Normal 5 4 8 3 3" xfId="48649"/>
    <cellStyle name="Normal 5 4 8 3 3 2" xfId="48650"/>
    <cellStyle name="Normal 5 4 8 3 3 2 2" xfId="48651"/>
    <cellStyle name="Normal 5 4 8 3 3 3" xfId="48652"/>
    <cellStyle name="Normal 5 4 8 3 4" xfId="48653"/>
    <cellStyle name="Normal 5 4 8 4" xfId="48654"/>
    <cellStyle name="Normal 5 4 8 4 2" xfId="48655"/>
    <cellStyle name="Normal 5 4 8 4 2 2" xfId="48656"/>
    <cellStyle name="Normal 5 4 8 4 3" xfId="48657"/>
    <cellStyle name="Normal 5 4 8 4 3 2" xfId="48658"/>
    <cellStyle name="Normal 5 4 8 4 3 2 2" xfId="48659"/>
    <cellStyle name="Normal 5 4 8 4 3 3" xfId="48660"/>
    <cellStyle name="Normal 5 4 8 4 4" xfId="48661"/>
    <cellStyle name="Normal 5 4 8 5" xfId="48662"/>
    <cellStyle name="Normal 5 4 8 5 2" xfId="48663"/>
    <cellStyle name="Normal 5 4 8 6" xfId="48664"/>
    <cellStyle name="Normal 5 4 8 6 2" xfId="48665"/>
    <cellStyle name="Normal 5 4 8 6 2 2" xfId="48666"/>
    <cellStyle name="Normal 5 4 8 6 3" xfId="48667"/>
    <cellStyle name="Normal 5 4 8 7" xfId="48668"/>
    <cellStyle name="Normal 5 4 8 7 2" xfId="48669"/>
    <cellStyle name="Normal 5 4 8 8" xfId="48670"/>
    <cellStyle name="Normal 5 4 9" xfId="48671"/>
    <cellStyle name="Normal 5 4 9 2" xfId="48672"/>
    <cellStyle name="Normal 5 4 9 2 2" xfId="48673"/>
    <cellStyle name="Normal 5 4 9 2 2 2" xfId="48674"/>
    <cellStyle name="Normal 5 4 9 2 2 2 2" xfId="48675"/>
    <cellStyle name="Normal 5 4 9 2 2 3" xfId="48676"/>
    <cellStyle name="Normal 5 4 9 2 2 3 2" xfId="48677"/>
    <cellStyle name="Normal 5 4 9 2 2 3 2 2" xfId="48678"/>
    <cellStyle name="Normal 5 4 9 2 2 3 3" xfId="48679"/>
    <cellStyle name="Normal 5 4 9 2 2 4" xfId="48680"/>
    <cellStyle name="Normal 5 4 9 2 3" xfId="48681"/>
    <cellStyle name="Normal 5 4 9 2 3 2" xfId="48682"/>
    <cellStyle name="Normal 5 4 9 2 4" xfId="48683"/>
    <cellStyle name="Normal 5 4 9 2 4 2" xfId="48684"/>
    <cellStyle name="Normal 5 4 9 2 4 2 2" xfId="48685"/>
    <cellStyle name="Normal 5 4 9 2 4 3" xfId="48686"/>
    <cellStyle name="Normal 5 4 9 2 5" xfId="48687"/>
    <cellStyle name="Normal 5 4 9 3" xfId="48688"/>
    <cellStyle name="Normal 5 4 9 3 2" xfId="48689"/>
    <cellStyle name="Normal 5 4 9 3 2 2" xfId="48690"/>
    <cellStyle name="Normal 5 4 9 3 3" xfId="48691"/>
    <cellStyle name="Normal 5 4 9 3 3 2" xfId="48692"/>
    <cellStyle name="Normal 5 4 9 3 3 2 2" xfId="48693"/>
    <cellStyle name="Normal 5 4 9 3 3 3" xfId="48694"/>
    <cellStyle name="Normal 5 4 9 3 4" xfId="48695"/>
    <cellStyle name="Normal 5 4 9 4" xfId="48696"/>
    <cellStyle name="Normal 5 4 9 4 2" xfId="48697"/>
    <cellStyle name="Normal 5 4 9 5" xfId="48698"/>
    <cellStyle name="Normal 5 4 9 5 2" xfId="48699"/>
    <cellStyle name="Normal 5 4 9 5 2 2" xfId="48700"/>
    <cellStyle name="Normal 5 4 9 5 3" xfId="48701"/>
    <cellStyle name="Normal 5 4 9 6" xfId="48702"/>
    <cellStyle name="Normal 5 4_T-straight with PEDs adjustor" xfId="48703"/>
    <cellStyle name="Normal 5 5" xfId="1378"/>
    <cellStyle name="Normal 5 5 10" xfId="48704"/>
    <cellStyle name="Normal 5 5 10 2" xfId="48705"/>
    <cellStyle name="Normal 5 5 10 2 2" xfId="48706"/>
    <cellStyle name="Normal 5 5 10 2 2 2" xfId="48707"/>
    <cellStyle name="Normal 5 5 10 2 2 2 2" xfId="48708"/>
    <cellStyle name="Normal 5 5 10 2 2 3" xfId="48709"/>
    <cellStyle name="Normal 5 5 10 2 2 3 2" xfId="48710"/>
    <cellStyle name="Normal 5 5 10 2 2 3 2 2" xfId="48711"/>
    <cellStyle name="Normal 5 5 10 2 2 3 3" xfId="48712"/>
    <cellStyle name="Normal 5 5 10 2 2 4" xfId="48713"/>
    <cellStyle name="Normal 5 5 10 2 3" xfId="48714"/>
    <cellStyle name="Normal 5 5 10 2 3 2" xfId="48715"/>
    <cellStyle name="Normal 5 5 10 2 4" xfId="48716"/>
    <cellStyle name="Normal 5 5 10 2 4 2" xfId="48717"/>
    <cellStyle name="Normal 5 5 10 2 4 2 2" xfId="48718"/>
    <cellStyle name="Normal 5 5 10 2 4 3" xfId="48719"/>
    <cellStyle name="Normal 5 5 10 2 5" xfId="48720"/>
    <cellStyle name="Normal 5 5 10 3" xfId="48721"/>
    <cellStyle name="Normal 5 5 10 3 2" xfId="48722"/>
    <cellStyle name="Normal 5 5 10 3 2 2" xfId="48723"/>
    <cellStyle name="Normal 5 5 10 3 3" xfId="48724"/>
    <cellStyle name="Normal 5 5 10 3 3 2" xfId="48725"/>
    <cellStyle name="Normal 5 5 10 3 3 2 2" xfId="48726"/>
    <cellStyle name="Normal 5 5 10 3 3 3" xfId="48727"/>
    <cellStyle name="Normal 5 5 10 3 4" xfId="48728"/>
    <cellStyle name="Normal 5 5 10 4" xfId="48729"/>
    <cellStyle name="Normal 5 5 10 4 2" xfId="48730"/>
    <cellStyle name="Normal 5 5 10 5" xfId="48731"/>
    <cellStyle name="Normal 5 5 10 5 2" xfId="48732"/>
    <cellStyle name="Normal 5 5 10 5 2 2" xfId="48733"/>
    <cellStyle name="Normal 5 5 10 5 3" xfId="48734"/>
    <cellStyle name="Normal 5 5 10 6" xfId="48735"/>
    <cellStyle name="Normal 5 5 11" xfId="48736"/>
    <cellStyle name="Normal 5 5 11 2" xfId="48737"/>
    <cellStyle name="Normal 5 5 11 2 2" xfId="48738"/>
    <cellStyle name="Normal 5 5 11 2 2 2" xfId="48739"/>
    <cellStyle name="Normal 5 5 11 2 3" xfId="48740"/>
    <cellStyle name="Normal 5 5 11 2 3 2" xfId="48741"/>
    <cellStyle name="Normal 5 5 11 2 3 2 2" xfId="48742"/>
    <cellStyle name="Normal 5 5 11 2 3 3" xfId="48743"/>
    <cellStyle name="Normal 5 5 11 2 4" xfId="48744"/>
    <cellStyle name="Normal 5 5 11 3" xfId="48745"/>
    <cellStyle name="Normal 5 5 11 3 2" xfId="48746"/>
    <cellStyle name="Normal 5 5 11 4" xfId="48747"/>
    <cellStyle name="Normal 5 5 11 4 2" xfId="48748"/>
    <cellStyle name="Normal 5 5 11 4 2 2" xfId="48749"/>
    <cellStyle name="Normal 5 5 11 4 3" xfId="48750"/>
    <cellStyle name="Normal 5 5 11 5" xfId="48751"/>
    <cellStyle name="Normal 5 5 12" xfId="48752"/>
    <cellStyle name="Normal 5 5 12 2" xfId="48753"/>
    <cellStyle name="Normal 5 5 12 2 2" xfId="48754"/>
    <cellStyle name="Normal 5 5 12 3" xfId="48755"/>
    <cellStyle name="Normal 5 5 12 3 2" xfId="48756"/>
    <cellStyle name="Normal 5 5 12 3 2 2" xfId="48757"/>
    <cellStyle name="Normal 5 5 12 3 3" xfId="48758"/>
    <cellStyle name="Normal 5 5 12 4" xfId="48759"/>
    <cellStyle name="Normal 5 5 13" xfId="48760"/>
    <cellStyle name="Normal 5 5 13 2" xfId="48761"/>
    <cellStyle name="Normal 5 5 13 2 2" xfId="48762"/>
    <cellStyle name="Normal 5 5 13 3" xfId="48763"/>
    <cellStyle name="Normal 5 5 13 3 2" xfId="48764"/>
    <cellStyle name="Normal 5 5 13 3 2 2" xfId="48765"/>
    <cellStyle name="Normal 5 5 13 3 3" xfId="48766"/>
    <cellStyle name="Normal 5 5 13 4" xfId="48767"/>
    <cellStyle name="Normal 5 5 14" xfId="48768"/>
    <cellStyle name="Normal 5 5 14 2" xfId="48769"/>
    <cellStyle name="Normal 5 5 14 2 2" xfId="48770"/>
    <cellStyle name="Normal 5 5 14 3" xfId="48771"/>
    <cellStyle name="Normal 5 5 14 3 2" xfId="48772"/>
    <cellStyle name="Normal 5 5 14 3 2 2" xfId="48773"/>
    <cellStyle name="Normal 5 5 14 3 3" xfId="48774"/>
    <cellStyle name="Normal 5 5 14 4" xfId="48775"/>
    <cellStyle name="Normal 5 5 15" xfId="48776"/>
    <cellStyle name="Normal 5 5 15 2" xfId="48777"/>
    <cellStyle name="Normal 5 5 15 2 2" xfId="48778"/>
    <cellStyle name="Normal 5 5 15 3" xfId="48779"/>
    <cellStyle name="Normal 5 5 16" xfId="48780"/>
    <cellStyle name="Normal 5 5 16 2" xfId="48781"/>
    <cellStyle name="Normal 5 5 17" xfId="48782"/>
    <cellStyle name="Normal 5 5 17 2" xfId="48783"/>
    <cellStyle name="Normal 5 5 18" xfId="48784"/>
    <cellStyle name="Normal 5 5 19" xfId="48785"/>
    <cellStyle name="Normal 5 5 2" xfId="1379"/>
    <cellStyle name="Normal 5 5 2 10" xfId="48786"/>
    <cellStyle name="Normal 5 5 2 10 2" xfId="48787"/>
    <cellStyle name="Normal 5 5 2 11" xfId="48788"/>
    <cellStyle name="Normal 5 5 2 12" xfId="48789"/>
    <cellStyle name="Normal 5 5 2 2" xfId="1380"/>
    <cellStyle name="Normal 5 5 2 2 10" xfId="48790"/>
    <cellStyle name="Normal 5 5 2 2 11" xfId="48791"/>
    <cellStyle name="Normal 5 5 2 2 2" xfId="1381"/>
    <cellStyle name="Normal 5 5 2 2 2 10" xfId="48792"/>
    <cellStyle name="Normal 5 5 2 2 2 2" xfId="48793"/>
    <cellStyle name="Normal 5 5 2 2 2 2 2" xfId="48794"/>
    <cellStyle name="Normal 5 5 2 2 2 2 2 2" xfId="48795"/>
    <cellStyle name="Normal 5 5 2 2 2 2 2 2 2" xfId="48796"/>
    <cellStyle name="Normal 5 5 2 2 2 2 2 2 2 2" xfId="48797"/>
    <cellStyle name="Normal 5 5 2 2 2 2 2 2 3" xfId="48798"/>
    <cellStyle name="Normal 5 5 2 2 2 2 2 2 3 2" xfId="48799"/>
    <cellStyle name="Normal 5 5 2 2 2 2 2 2 3 2 2" xfId="48800"/>
    <cellStyle name="Normal 5 5 2 2 2 2 2 2 3 3" xfId="48801"/>
    <cellStyle name="Normal 5 5 2 2 2 2 2 2 4" xfId="48802"/>
    <cellStyle name="Normal 5 5 2 2 2 2 2 3" xfId="48803"/>
    <cellStyle name="Normal 5 5 2 2 2 2 2 3 2" xfId="48804"/>
    <cellStyle name="Normal 5 5 2 2 2 2 2 4" xfId="48805"/>
    <cellStyle name="Normal 5 5 2 2 2 2 2 4 2" xfId="48806"/>
    <cellStyle name="Normal 5 5 2 2 2 2 2 4 2 2" xfId="48807"/>
    <cellStyle name="Normal 5 5 2 2 2 2 2 4 3" xfId="48808"/>
    <cellStyle name="Normal 5 5 2 2 2 2 2 5" xfId="48809"/>
    <cellStyle name="Normal 5 5 2 2 2 2 3" xfId="48810"/>
    <cellStyle name="Normal 5 5 2 2 2 2 3 2" xfId="48811"/>
    <cellStyle name="Normal 5 5 2 2 2 2 3 2 2" xfId="48812"/>
    <cellStyle name="Normal 5 5 2 2 2 2 3 3" xfId="48813"/>
    <cellStyle name="Normal 5 5 2 2 2 2 3 3 2" xfId="48814"/>
    <cellStyle name="Normal 5 5 2 2 2 2 3 3 2 2" xfId="48815"/>
    <cellStyle name="Normal 5 5 2 2 2 2 3 3 3" xfId="48816"/>
    <cellStyle name="Normal 5 5 2 2 2 2 3 4" xfId="48817"/>
    <cellStyle name="Normal 5 5 2 2 2 2 4" xfId="48818"/>
    <cellStyle name="Normal 5 5 2 2 2 2 4 2" xfId="48819"/>
    <cellStyle name="Normal 5 5 2 2 2 2 4 2 2" xfId="48820"/>
    <cellStyle name="Normal 5 5 2 2 2 2 4 3" xfId="48821"/>
    <cellStyle name="Normal 5 5 2 2 2 2 4 3 2" xfId="48822"/>
    <cellStyle name="Normal 5 5 2 2 2 2 4 3 2 2" xfId="48823"/>
    <cellStyle name="Normal 5 5 2 2 2 2 4 3 3" xfId="48824"/>
    <cellStyle name="Normal 5 5 2 2 2 2 4 4" xfId="48825"/>
    <cellStyle name="Normal 5 5 2 2 2 2 5" xfId="48826"/>
    <cellStyle name="Normal 5 5 2 2 2 2 5 2" xfId="48827"/>
    <cellStyle name="Normal 5 5 2 2 2 2 6" xfId="48828"/>
    <cellStyle name="Normal 5 5 2 2 2 2 6 2" xfId="48829"/>
    <cellStyle name="Normal 5 5 2 2 2 2 6 2 2" xfId="48830"/>
    <cellStyle name="Normal 5 5 2 2 2 2 6 3" xfId="48831"/>
    <cellStyle name="Normal 5 5 2 2 2 2 7" xfId="48832"/>
    <cellStyle name="Normal 5 5 2 2 2 2 7 2" xfId="48833"/>
    <cellStyle name="Normal 5 5 2 2 2 2 8" xfId="48834"/>
    <cellStyle name="Normal 5 5 2 2 2 2 9" xfId="48835"/>
    <cellStyle name="Normal 5 5 2 2 2 3" xfId="48836"/>
    <cellStyle name="Normal 5 5 2 2 2 3 2" xfId="48837"/>
    <cellStyle name="Normal 5 5 2 2 2 3 2 2" xfId="48838"/>
    <cellStyle name="Normal 5 5 2 2 2 3 2 2 2" xfId="48839"/>
    <cellStyle name="Normal 5 5 2 2 2 3 2 3" xfId="48840"/>
    <cellStyle name="Normal 5 5 2 2 2 3 2 3 2" xfId="48841"/>
    <cellStyle name="Normal 5 5 2 2 2 3 2 3 2 2" xfId="48842"/>
    <cellStyle name="Normal 5 5 2 2 2 3 2 3 3" xfId="48843"/>
    <cellStyle name="Normal 5 5 2 2 2 3 2 4" xfId="48844"/>
    <cellStyle name="Normal 5 5 2 2 2 3 3" xfId="48845"/>
    <cellStyle name="Normal 5 5 2 2 2 3 3 2" xfId="48846"/>
    <cellStyle name="Normal 5 5 2 2 2 3 4" xfId="48847"/>
    <cellStyle name="Normal 5 5 2 2 2 3 4 2" xfId="48848"/>
    <cellStyle name="Normal 5 5 2 2 2 3 4 2 2" xfId="48849"/>
    <cellStyle name="Normal 5 5 2 2 2 3 4 3" xfId="48850"/>
    <cellStyle name="Normal 5 5 2 2 2 3 5" xfId="48851"/>
    <cellStyle name="Normal 5 5 2 2 2 4" xfId="48852"/>
    <cellStyle name="Normal 5 5 2 2 2 4 2" xfId="48853"/>
    <cellStyle name="Normal 5 5 2 2 2 4 2 2" xfId="48854"/>
    <cellStyle name="Normal 5 5 2 2 2 4 3" xfId="48855"/>
    <cellStyle name="Normal 5 5 2 2 2 4 3 2" xfId="48856"/>
    <cellStyle name="Normal 5 5 2 2 2 4 3 2 2" xfId="48857"/>
    <cellStyle name="Normal 5 5 2 2 2 4 3 3" xfId="48858"/>
    <cellStyle name="Normal 5 5 2 2 2 4 4" xfId="48859"/>
    <cellStyle name="Normal 5 5 2 2 2 5" xfId="48860"/>
    <cellStyle name="Normal 5 5 2 2 2 5 2" xfId="48861"/>
    <cellStyle name="Normal 5 5 2 2 2 5 2 2" xfId="48862"/>
    <cellStyle name="Normal 5 5 2 2 2 5 3" xfId="48863"/>
    <cellStyle name="Normal 5 5 2 2 2 5 3 2" xfId="48864"/>
    <cellStyle name="Normal 5 5 2 2 2 5 3 2 2" xfId="48865"/>
    <cellStyle name="Normal 5 5 2 2 2 5 3 3" xfId="48866"/>
    <cellStyle name="Normal 5 5 2 2 2 5 4" xfId="48867"/>
    <cellStyle name="Normal 5 5 2 2 2 6" xfId="48868"/>
    <cellStyle name="Normal 5 5 2 2 2 6 2" xfId="48869"/>
    <cellStyle name="Normal 5 5 2 2 2 7" xfId="48870"/>
    <cellStyle name="Normal 5 5 2 2 2 7 2" xfId="48871"/>
    <cellStyle name="Normal 5 5 2 2 2 7 2 2" xfId="48872"/>
    <cellStyle name="Normal 5 5 2 2 2 7 3" xfId="48873"/>
    <cellStyle name="Normal 5 5 2 2 2 8" xfId="48874"/>
    <cellStyle name="Normal 5 5 2 2 2 8 2" xfId="48875"/>
    <cellStyle name="Normal 5 5 2 2 2 9" xfId="48876"/>
    <cellStyle name="Normal 5 5 2 2 3" xfId="48877"/>
    <cellStyle name="Normal 5 5 2 2 3 2" xfId="48878"/>
    <cellStyle name="Normal 5 5 2 2 3 2 2" xfId="48879"/>
    <cellStyle name="Normal 5 5 2 2 3 2 2 2" xfId="48880"/>
    <cellStyle name="Normal 5 5 2 2 3 2 2 2 2" xfId="48881"/>
    <cellStyle name="Normal 5 5 2 2 3 2 2 3" xfId="48882"/>
    <cellStyle name="Normal 5 5 2 2 3 2 2 3 2" xfId="48883"/>
    <cellStyle name="Normal 5 5 2 2 3 2 2 3 2 2" xfId="48884"/>
    <cellStyle name="Normal 5 5 2 2 3 2 2 3 3" xfId="48885"/>
    <cellStyle name="Normal 5 5 2 2 3 2 2 4" xfId="48886"/>
    <cellStyle name="Normal 5 5 2 2 3 2 3" xfId="48887"/>
    <cellStyle name="Normal 5 5 2 2 3 2 3 2" xfId="48888"/>
    <cellStyle name="Normal 5 5 2 2 3 2 4" xfId="48889"/>
    <cellStyle name="Normal 5 5 2 2 3 2 4 2" xfId="48890"/>
    <cellStyle name="Normal 5 5 2 2 3 2 4 2 2" xfId="48891"/>
    <cellStyle name="Normal 5 5 2 2 3 2 4 3" xfId="48892"/>
    <cellStyle name="Normal 5 5 2 2 3 2 5" xfId="48893"/>
    <cellStyle name="Normal 5 5 2 2 3 2 6" xfId="48894"/>
    <cellStyle name="Normal 5 5 2 2 3 3" xfId="48895"/>
    <cellStyle name="Normal 5 5 2 2 3 3 2" xfId="48896"/>
    <cellStyle name="Normal 5 5 2 2 3 3 2 2" xfId="48897"/>
    <cellStyle name="Normal 5 5 2 2 3 3 3" xfId="48898"/>
    <cellStyle name="Normal 5 5 2 2 3 3 3 2" xfId="48899"/>
    <cellStyle name="Normal 5 5 2 2 3 3 3 2 2" xfId="48900"/>
    <cellStyle name="Normal 5 5 2 2 3 3 3 3" xfId="48901"/>
    <cellStyle name="Normal 5 5 2 2 3 3 4" xfId="48902"/>
    <cellStyle name="Normal 5 5 2 2 3 4" xfId="48903"/>
    <cellStyle name="Normal 5 5 2 2 3 4 2" xfId="48904"/>
    <cellStyle name="Normal 5 5 2 2 3 4 2 2" xfId="48905"/>
    <cellStyle name="Normal 5 5 2 2 3 4 3" xfId="48906"/>
    <cellStyle name="Normal 5 5 2 2 3 4 3 2" xfId="48907"/>
    <cellStyle name="Normal 5 5 2 2 3 4 3 2 2" xfId="48908"/>
    <cellStyle name="Normal 5 5 2 2 3 4 3 3" xfId="48909"/>
    <cellStyle name="Normal 5 5 2 2 3 4 4" xfId="48910"/>
    <cellStyle name="Normal 5 5 2 2 3 5" xfId="48911"/>
    <cellStyle name="Normal 5 5 2 2 3 5 2" xfId="48912"/>
    <cellStyle name="Normal 5 5 2 2 3 6" xfId="48913"/>
    <cellStyle name="Normal 5 5 2 2 3 6 2" xfId="48914"/>
    <cellStyle name="Normal 5 5 2 2 3 6 2 2" xfId="48915"/>
    <cellStyle name="Normal 5 5 2 2 3 6 3" xfId="48916"/>
    <cellStyle name="Normal 5 5 2 2 3 7" xfId="48917"/>
    <cellStyle name="Normal 5 5 2 2 3 7 2" xfId="48918"/>
    <cellStyle name="Normal 5 5 2 2 3 8" xfId="48919"/>
    <cellStyle name="Normal 5 5 2 2 3 9" xfId="48920"/>
    <cellStyle name="Normal 5 5 2 2 4" xfId="48921"/>
    <cellStyle name="Normal 5 5 2 2 4 2" xfId="48922"/>
    <cellStyle name="Normal 5 5 2 2 4 2 2" xfId="48923"/>
    <cellStyle name="Normal 5 5 2 2 4 2 2 2" xfId="48924"/>
    <cellStyle name="Normal 5 5 2 2 4 2 3" xfId="48925"/>
    <cellStyle name="Normal 5 5 2 2 4 2 3 2" xfId="48926"/>
    <cellStyle name="Normal 5 5 2 2 4 2 3 2 2" xfId="48927"/>
    <cellStyle name="Normal 5 5 2 2 4 2 3 3" xfId="48928"/>
    <cellStyle name="Normal 5 5 2 2 4 2 4" xfId="48929"/>
    <cellStyle name="Normal 5 5 2 2 4 3" xfId="48930"/>
    <cellStyle name="Normal 5 5 2 2 4 3 2" xfId="48931"/>
    <cellStyle name="Normal 5 5 2 2 4 4" xfId="48932"/>
    <cellStyle name="Normal 5 5 2 2 4 4 2" xfId="48933"/>
    <cellStyle name="Normal 5 5 2 2 4 4 2 2" xfId="48934"/>
    <cellStyle name="Normal 5 5 2 2 4 4 3" xfId="48935"/>
    <cellStyle name="Normal 5 5 2 2 4 5" xfId="48936"/>
    <cellStyle name="Normal 5 5 2 2 4 6" xfId="48937"/>
    <cellStyle name="Normal 5 5 2 2 5" xfId="48938"/>
    <cellStyle name="Normal 5 5 2 2 5 2" xfId="48939"/>
    <cellStyle name="Normal 5 5 2 2 5 2 2" xfId="48940"/>
    <cellStyle name="Normal 5 5 2 2 5 3" xfId="48941"/>
    <cellStyle name="Normal 5 5 2 2 5 3 2" xfId="48942"/>
    <cellStyle name="Normal 5 5 2 2 5 3 2 2" xfId="48943"/>
    <cellStyle name="Normal 5 5 2 2 5 3 3" xfId="48944"/>
    <cellStyle name="Normal 5 5 2 2 5 4" xfId="48945"/>
    <cellStyle name="Normal 5 5 2 2 6" xfId="48946"/>
    <cellStyle name="Normal 5 5 2 2 6 2" xfId="48947"/>
    <cellStyle name="Normal 5 5 2 2 6 2 2" xfId="48948"/>
    <cellStyle name="Normal 5 5 2 2 6 3" xfId="48949"/>
    <cellStyle name="Normal 5 5 2 2 6 3 2" xfId="48950"/>
    <cellStyle name="Normal 5 5 2 2 6 3 2 2" xfId="48951"/>
    <cellStyle name="Normal 5 5 2 2 6 3 3" xfId="48952"/>
    <cellStyle name="Normal 5 5 2 2 6 4" xfId="48953"/>
    <cellStyle name="Normal 5 5 2 2 7" xfId="48954"/>
    <cellStyle name="Normal 5 5 2 2 7 2" xfId="48955"/>
    <cellStyle name="Normal 5 5 2 2 8" xfId="48956"/>
    <cellStyle name="Normal 5 5 2 2 8 2" xfId="48957"/>
    <cellStyle name="Normal 5 5 2 2 8 2 2" xfId="48958"/>
    <cellStyle name="Normal 5 5 2 2 8 3" xfId="48959"/>
    <cellStyle name="Normal 5 5 2 2 9" xfId="48960"/>
    <cellStyle name="Normal 5 5 2 2 9 2" xfId="48961"/>
    <cellStyle name="Normal 5 5 2 2_T-straight with PEDs adjustor" xfId="48962"/>
    <cellStyle name="Normal 5 5 2 3" xfId="1382"/>
    <cellStyle name="Normal 5 5 2 3 10" xfId="48963"/>
    <cellStyle name="Normal 5 5 2 3 2" xfId="48964"/>
    <cellStyle name="Normal 5 5 2 3 2 2" xfId="48965"/>
    <cellStyle name="Normal 5 5 2 3 2 2 2" xfId="48966"/>
    <cellStyle name="Normal 5 5 2 3 2 2 2 2" xfId="48967"/>
    <cellStyle name="Normal 5 5 2 3 2 2 2 2 2" xfId="48968"/>
    <cellStyle name="Normal 5 5 2 3 2 2 2 3" xfId="48969"/>
    <cellStyle name="Normal 5 5 2 3 2 2 2 3 2" xfId="48970"/>
    <cellStyle name="Normal 5 5 2 3 2 2 2 3 2 2" xfId="48971"/>
    <cellStyle name="Normal 5 5 2 3 2 2 2 3 3" xfId="48972"/>
    <cellStyle name="Normal 5 5 2 3 2 2 2 4" xfId="48973"/>
    <cellStyle name="Normal 5 5 2 3 2 2 3" xfId="48974"/>
    <cellStyle name="Normal 5 5 2 3 2 2 3 2" xfId="48975"/>
    <cellStyle name="Normal 5 5 2 3 2 2 4" xfId="48976"/>
    <cellStyle name="Normal 5 5 2 3 2 2 4 2" xfId="48977"/>
    <cellStyle name="Normal 5 5 2 3 2 2 4 2 2" xfId="48978"/>
    <cellStyle name="Normal 5 5 2 3 2 2 4 3" xfId="48979"/>
    <cellStyle name="Normal 5 5 2 3 2 2 5" xfId="48980"/>
    <cellStyle name="Normal 5 5 2 3 2 3" xfId="48981"/>
    <cellStyle name="Normal 5 5 2 3 2 3 2" xfId="48982"/>
    <cellStyle name="Normal 5 5 2 3 2 3 2 2" xfId="48983"/>
    <cellStyle name="Normal 5 5 2 3 2 3 3" xfId="48984"/>
    <cellStyle name="Normal 5 5 2 3 2 3 3 2" xfId="48985"/>
    <cellStyle name="Normal 5 5 2 3 2 3 3 2 2" xfId="48986"/>
    <cellStyle name="Normal 5 5 2 3 2 3 3 3" xfId="48987"/>
    <cellStyle name="Normal 5 5 2 3 2 3 4" xfId="48988"/>
    <cellStyle name="Normal 5 5 2 3 2 4" xfId="48989"/>
    <cellStyle name="Normal 5 5 2 3 2 4 2" xfId="48990"/>
    <cellStyle name="Normal 5 5 2 3 2 4 2 2" xfId="48991"/>
    <cellStyle name="Normal 5 5 2 3 2 4 3" xfId="48992"/>
    <cellStyle name="Normal 5 5 2 3 2 4 3 2" xfId="48993"/>
    <cellStyle name="Normal 5 5 2 3 2 4 3 2 2" xfId="48994"/>
    <cellStyle name="Normal 5 5 2 3 2 4 3 3" xfId="48995"/>
    <cellStyle name="Normal 5 5 2 3 2 4 4" xfId="48996"/>
    <cellStyle name="Normal 5 5 2 3 2 5" xfId="48997"/>
    <cellStyle name="Normal 5 5 2 3 2 5 2" xfId="48998"/>
    <cellStyle name="Normal 5 5 2 3 2 6" xfId="48999"/>
    <cellStyle name="Normal 5 5 2 3 2 6 2" xfId="49000"/>
    <cellStyle name="Normal 5 5 2 3 2 6 2 2" xfId="49001"/>
    <cellStyle name="Normal 5 5 2 3 2 6 3" xfId="49002"/>
    <cellStyle name="Normal 5 5 2 3 2 7" xfId="49003"/>
    <cellStyle name="Normal 5 5 2 3 2 7 2" xfId="49004"/>
    <cellStyle name="Normal 5 5 2 3 2 8" xfId="49005"/>
    <cellStyle name="Normal 5 5 2 3 2 9" xfId="49006"/>
    <cellStyle name="Normal 5 5 2 3 3" xfId="49007"/>
    <cellStyle name="Normal 5 5 2 3 3 2" xfId="49008"/>
    <cellStyle name="Normal 5 5 2 3 3 2 2" xfId="49009"/>
    <cellStyle name="Normal 5 5 2 3 3 2 2 2" xfId="49010"/>
    <cellStyle name="Normal 5 5 2 3 3 2 3" xfId="49011"/>
    <cellStyle name="Normal 5 5 2 3 3 2 3 2" xfId="49012"/>
    <cellStyle name="Normal 5 5 2 3 3 2 3 2 2" xfId="49013"/>
    <cellStyle name="Normal 5 5 2 3 3 2 3 3" xfId="49014"/>
    <cellStyle name="Normal 5 5 2 3 3 2 4" xfId="49015"/>
    <cellStyle name="Normal 5 5 2 3 3 3" xfId="49016"/>
    <cellStyle name="Normal 5 5 2 3 3 3 2" xfId="49017"/>
    <cellStyle name="Normal 5 5 2 3 3 4" xfId="49018"/>
    <cellStyle name="Normal 5 5 2 3 3 4 2" xfId="49019"/>
    <cellStyle name="Normal 5 5 2 3 3 4 2 2" xfId="49020"/>
    <cellStyle name="Normal 5 5 2 3 3 4 3" xfId="49021"/>
    <cellStyle name="Normal 5 5 2 3 3 5" xfId="49022"/>
    <cellStyle name="Normal 5 5 2 3 4" xfId="49023"/>
    <cellStyle name="Normal 5 5 2 3 4 2" xfId="49024"/>
    <cellStyle name="Normal 5 5 2 3 4 2 2" xfId="49025"/>
    <cellStyle name="Normal 5 5 2 3 4 3" xfId="49026"/>
    <cellStyle name="Normal 5 5 2 3 4 3 2" xfId="49027"/>
    <cellStyle name="Normal 5 5 2 3 4 3 2 2" xfId="49028"/>
    <cellStyle name="Normal 5 5 2 3 4 3 3" xfId="49029"/>
    <cellStyle name="Normal 5 5 2 3 4 4" xfId="49030"/>
    <cellStyle name="Normal 5 5 2 3 5" xfId="49031"/>
    <cellStyle name="Normal 5 5 2 3 5 2" xfId="49032"/>
    <cellStyle name="Normal 5 5 2 3 5 2 2" xfId="49033"/>
    <cellStyle name="Normal 5 5 2 3 5 3" xfId="49034"/>
    <cellStyle name="Normal 5 5 2 3 5 3 2" xfId="49035"/>
    <cellStyle name="Normal 5 5 2 3 5 3 2 2" xfId="49036"/>
    <cellStyle name="Normal 5 5 2 3 5 3 3" xfId="49037"/>
    <cellStyle name="Normal 5 5 2 3 5 4" xfId="49038"/>
    <cellStyle name="Normal 5 5 2 3 6" xfId="49039"/>
    <cellStyle name="Normal 5 5 2 3 6 2" xfId="49040"/>
    <cellStyle name="Normal 5 5 2 3 7" xfId="49041"/>
    <cellStyle name="Normal 5 5 2 3 7 2" xfId="49042"/>
    <cellStyle name="Normal 5 5 2 3 7 2 2" xfId="49043"/>
    <cellStyle name="Normal 5 5 2 3 7 3" xfId="49044"/>
    <cellStyle name="Normal 5 5 2 3 8" xfId="49045"/>
    <cellStyle name="Normal 5 5 2 3 8 2" xfId="49046"/>
    <cellStyle name="Normal 5 5 2 3 9" xfId="49047"/>
    <cellStyle name="Normal 5 5 2 4" xfId="49048"/>
    <cellStyle name="Normal 5 5 2 4 2" xfId="49049"/>
    <cellStyle name="Normal 5 5 2 4 2 2" xfId="49050"/>
    <cellStyle name="Normal 5 5 2 4 2 2 2" xfId="49051"/>
    <cellStyle name="Normal 5 5 2 4 2 2 2 2" xfId="49052"/>
    <cellStyle name="Normal 5 5 2 4 2 2 3" xfId="49053"/>
    <cellStyle name="Normal 5 5 2 4 2 2 3 2" xfId="49054"/>
    <cellStyle name="Normal 5 5 2 4 2 2 3 2 2" xfId="49055"/>
    <cellStyle name="Normal 5 5 2 4 2 2 3 3" xfId="49056"/>
    <cellStyle name="Normal 5 5 2 4 2 2 4" xfId="49057"/>
    <cellStyle name="Normal 5 5 2 4 2 3" xfId="49058"/>
    <cellStyle name="Normal 5 5 2 4 2 3 2" xfId="49059"/>
    <cellStyle name="Normal 5 5 2 4 2 4" xfId="49060"/>
    <cellStyle name="Normal 5 5 2 4 2 4 2" xfId="49061"/>
    <cellStyle name="Normal 5 5 2 4 2 4 2 2" xfId="49062"/>
    <cellStyle name="Normal 5 5 2 4 2 4 3" xfId="49063"/>
    <cellStyle name="Normal 5 5 2 4 2 5" xfId="49064"/>
    <cellStyle name="Normal 5 5 2 4 2 6" xfId="49065"/>
    <cellStyle name="Normal 5 5 2 4 3" xfId="49066"/>
    <cellStyle name="Normal 5 5 2 4 3 2" xfId="49067"/>
    <cellStyle name="Normal 5 5 2 4 3 2 2" xfId="49068"/>
    <cellStyle name="Normal 5 5 2 4 3 3" xfId="49069"/>
    <cellStyle name="Normal 5 5 2 4 3 3 2" xfId="49070"/>
    <cellStyle name="Normal 5 5 2 4 3 3 2 2" xfId="49071"/>
    <cellStyle name="Normal 5 5 2 4 3 3 3" xfId="49072"/>
    <cellStyle name="Normal 5 5 2 4 3 4" xfId="49073"/>
    <cellStyle name="Normal 5 5 2 4 4" xfId="49074"/>
    <cellStyle name="Normal 5 5 2 4 4 2" xfId="49075"/>
    <cellStyle name="Normal 5 5 2 4 4 2 2" xfId="49076"/>
    <cellStyle name="Normal 5 5 2 4 4 3" xfId="49077"/>
    <cellStyle name="Normal 5 5 2 4 4 3 2" xfId="49078"/>
    <cellStyle name="Normal 5 5 2 4 4 3 2 2" xfId="49079"/>
    <cellStyle name="Normal 5 5 2 4 4 3 3" xfId="49080"/>
    <cellStyle name="Normal 5 5 2 4 4 4" xfId="49081"/>
    <cellStyle name="Normal 5 5 2 4 5" xfId="49082"/>
    <cellStyle name="Normal 5 5 2 4 5 2" xfId="49083"/>
    <cellStyle name="Normal 5 5 2 4 6" xfId="49084"/>
    <cellStyle name="Normal 5 5 2 4 6 2" xfId="49085"/>
    <cellStyle name="Normal 5 5 2 4 6 2 2" xfId="49086"/>
    <cellStyle name="Normal 5 5 2 4 6 3" xfId="49087"/>
    <cellStyle name="Normal 5 5 2 4 7" xfId="49088"/>
    <cellStyle name="Normal 5 5 2 4 7 2" xfId="49089"/>
    <cellStyle name="Normal 5 5 2 4 8" xfId="49090"/>
    <cellStyle name="Normal 5 5 2 4 9" xfId="49091"/>
    <cellStyle name="Normal 5 5 2 5" xfId="49092"/>
    <cellStyle name="Normal 5 5 2 5 2" xfId="49093"/>
    <cellStyle name="Normal 5 5 2 5 2 2" xfId="49094"/>
    <cellStyle name="Normal 5 5 2 5 2 2 2" xfId="49095"/>
    <cellStyle name="Normal 5 5 2 5 2 3" xfId="49096"/>
    <cellStyle name="Normal 5 5 2 5 2 3 2" xfId="49097"/>
    <cellStyle name="Normal 5 5 2 5 2 3 2 2" xfId="49098"/>
    <cellStyle name="Normal 5 5 2 5 2 3 3" xfId="49099"/>
    <cellStyle name="Normal 5 5 2 5 2 4" xfId="49100"/>
    <cellStyle name="Normal 5 5 2 5 3" xfId="49101"/>
    <cellStyle name="Normal 5 5 2 5 3 2" xfId="49102"/>
    <cellStyle name="Normal 5 5 2 5 4" xfId="49103"/>
    <cellStyle name="Normal 5 5 2 5 4 2" xfId="49104"/>
    <cellStyle name="Normal 5 5 2 5 4 2 2" xfId="49105"/>
    <cellStyle name="Normal 5 5 2 5 4 3" xfId="49106"/>
    <cellStyle name="Normal 5 5 2 5 5" xfId="49107"/>
    <cellStyle name="Normal 5 5 2 5 6" xfId="49108"/>
    <cellStyle name="Normal 5 5 2 6" xfId="49109"/>
    <cellStyle name="Normal 5 5 2 6 2" xfId="49110"/>
    <cellStyle name="Normal 5 5 2 6 2 2" xfId="49111"/>
    <cellStyle name="Normal 5 5 2 6 3" xfId="49112"/>
    <cellStyle name="Normal 5 5 2 6 3 2" xfId="49113"/>
    <cellStyle name="Normal 5 5 2 6 3 2 2" xfId="49114"/>
    <cellStyle name="Normal 5 5 2 6 3 3" xfId="49115"/>
    <cellStyle name="Normal 5 5 2 6 4" xfId="49116"/>
    <cellStyle name="Normal 5 5 2 7" xfId="49117"/>
    <cellStyle name="Normal 5 5 2 7 2" xfId="49118"/>
    <cellStyle name="Normal 5 5 2 7 2 2" xfId="49119"/>
    <cellStyle name="Normal 5 5 2 7 3" xfId="49120"/>
    <cellStyle name="Normal 5 5 2 7 3 2" xfId="49121"/>
    <cellStyle name="Normal 5 5 2 7 3 2 2" xfId="49122"/>
    <cellStyle name="Normal 5 5 2 7 3 3" xfId="49123"/>
    <cellStyle name="Normal 5 5 2 7 4" xfId="49124"/>
    <cellStyle name="Normal 5 5 2 8" xfId="49125"/>
    <cellStyle name="Normal 5 5 2 8 2" xfId="49126"/>
    <cellStyle name="Normal 5 5 2 9" xfId="49127"/>
    <cellStyle name="Normal 5 5 2 9 2" xfId="49128"/>
    <cellStyle name="Normal 5 5 2 9 2 2" xfId="49129"/>
    <cellStyle name="Normal 5 5 2 9 3" xfId="49130"/>
    <cellStyle name="Normal 5 5 2_T-straight with PEDs adjustor" xfId="49131"/>
    <cellStyle name="Normal 5 5 3" xfId="1383"/>
    <cellStyle name="Normal 5 5 3 10" xfId="49132"/>
    <cellStyle name="Normal 5 5 3 11" xfId="49133"/>
    <cellStyle name="Normal 5 5 3 2" xfId="1384"/>
    <cellStyle name="Normal 5 5 3 2 10" xfId="49134"/>
    <cellStyle name="Normal 5 5 3 2 2" xfId="49135"/>
    <cellStyle name="Normal 5 5 3 2 2 2" xfId="49136"/>
    <cellStyle name="Normal 5 5 3 2 2 2 2" xfId="49137"/>
    <cellStyle name="Normal 5 5 3 2 2 2 2 2" xfId="49138"/>
    <cellStyle name="Normal 5 5 3 2 2 2 2 2 2" xfId="49139"/>
    <cellStyle name="Normal 5 5 3 2 2 2 2 3" xfId="49140"/>
    <cellStyle name="Normal 5 5 3 2 2 2 2 3 2" xfId="49141"/>
    <cellStyle name="Normal 5 5 3 2 2 2 2 3 2 2" xfId="49142"/>
    <cellStyle name="Normal 5 5 3 2 2 2 2 3 3" xfId="49143"/>
    <cellStyle name="Normal 5 5 3 2 2 2 2 4" xfId="49144"/>
    <cellStyle name="Normal 5 5 3 2 2 2 3" xfId="49145"/>
    <cellStyle name="Normal 5 5 3 2 2 2 3 2" xfId="49146"/>
    <cellStyle name="Normal 5 5 3 2 2 2 4" xfId="49147"/>
    <cellStyle name="Normal 5 5 3 2 2 2 4 2" xfId="49148"/>
    <cellStyle name="Normal 5 5 3 2 2 2 4 2 2" xfId="49149"/>
    <cellStyle name="Normal 5 5 3 2 2 2 4 3" xfId="49150"/>
    <cellStyle name="Normal 5 5 3 2 2 2 5" xfId="49151"/>
    <cellStyle name="Normal 5 5 3 2 2 3" xfId="49152"/>
    <cellStyle name="Normal 5 5 3 2 2 3 2" xfId="49153"/>
    <cellStyle name="Normal 5 5 3 2 2 3 2 2" xfId="49154"/>
    <cellStyle name="Normal 5 5 3 2 2 3 3" xfId="49155"/>
    <cellStyle name="Normal 5 5 3 2 2 3 3 2" xfId="49156"/>
    <cellStyle name="Normal 5 5 3 2 2 3 3 2 2" xfId="49157"/>
    <cellStyle name="Normal 5 5 3 2 2 3 3 3" xfId="49158"/>
    <cellStyle name="Normal 5 5 3 2 2 3 4" xfId="49159"/>
    <cellStyle name="Normal 5 5 3 2 2 4" xfId="49160"/>
    <cellStyle name="Normal 5 5 3 2 2 4 2" xfId="49161"/>
    <cellStyle name="Normal 5 5 3 2 2 4 2 2" xfId="49162"/>
    <cellStyle name="Normal 5 5 3 2 2 4 3" xfId="49163"/>
    <cellStyle name="Normal 5 5 3 2 2 4 3 2" xfId="49164"/>
    <cellStyle name="Normal 5 5 3 2 2 4 3 2 2" xfId="49165"/>
    <cellStyle name="Normal 5 5 3 2 2 4 3 3" xfId="49166"/>
    <cellStyle name="Normal 5 5 3 2 2 4 4" xfId="49167"/>
    <cellStyle name="Normal 5 5 3 2 2 5" xfId="49168"/>
    <cellStyle name="Normal 5 5 3 2 2 5 2" xfId="49169"/>
    <cellStyle name="Normal 5 5 3 2 2 6" xfId="49170"/>
    <cellStyle name="Normal 5 5 3 2 2 6 2" xfId="49171"/>
    <cellStyle name="Normal 5 5 3 2 2 6 2 2" xfId="49172"/>
    <cellStyle name="Normal 5 5 3 2 2 6 3" xfId="49173"/>
    <cellStyle name="Normal 5 5 3 2 2 7" xfId="49174"/>
    <cellStyle name="Normal 5 5 3 2 2 7 2" xfId="49175"/>
    <cellStyle name="Normal 5 5 3 2 2 8" xfId="49176"/>
    <cellStyle name="Normal 5 5 3 2 2 9" xfId="49177"/>
    <cellStyle name="Normal 5 5 3 2 3" xfId="49178"/>
    <cellStyle name="Normal 5 5 3 2 3 2" xfId="49179"/>
    <cellStyle name="Normal 5 5 3 2 3 2 2" xfId="49180"/>
    <cellStyle name="Normal 5 5 3 2 3 2 2 2" xfId="49181"/>
    <cellStyle name="Normal 5 5 3 2 3 2 3" xfId="49182"/>
    <cellStyle name="Normal 5 5 3 2 3 2 3 2" xfId="49183"/>
    <cellStyle name="Normal 5 5 3 2 3 2 3 2 2" xfId="49184"/>
    <cellStyle name="Normal 5 5 3 2 3 2 3 3" xfId="49185"/>
    <cellStyle name="Normal 5 5 3 2 3 2 4" xfId="49186"/>
    <cellStyle name="Normal 5 5 3 2 3 3" xfId="49187"/>
    <cellStyle name="Normal 5 5 3 2 3 3 2" xfId="49188"/>
    <cellStyle name="Normal 5 5 3 2 3 4" xfId="49189"/>
    <cellStyle name="Normal 5 5 3 2 3 4 2" xfId="49190"/>
    <cellStyle name="Normal 5 5 3 2 3 4 2 2" xfId="49191"/>
    <cellStyle name="Normal 5 5 3 2 3 4 3" xfId="49192"/>
    <cellStyle name="Normal 5 5 3 2 3 5" xfId="49193"/>
    <cellStyle name="Normal 5 5 3 2 4" xfId="49194"/>
    <cellStyle name="Normal 5 5 3 2 4 2" xfId="49195"/>
    <cellStyle name="Normal 5 5 3 2 4 2 2" xfId="49196"/>
    <cellStyle name="Normal 5 5 3 2 4 3" xfId="49197"/>
    <cellStyle name="Normal 5 5 3 2 4 3 2" xfId="49198"/>
    <cellStyle name="Normal 5 5 3 2 4 3 2 2" xfId="49199"/>
    <cellStyle name="Normal 5 5 3 2 4 3 3" xfId="49200"/>
    <cellStyle name="Normal 5 5 3 2 4 4" xfId="49201"/>
    <cellStyle name="Normal 5 5 3 2 5" xfId="49202"/>
    <cellStyle name="Normal 5 5 3 2 5 2" xfId="49203"/>
    <cellStyle name="Normal 5 5 3 2 5 2 2" xfId="49204"/>
    <cellStyle name="Normal 5 5 3 2 5 3" xfId="49205"/>
    <cellStyle name="Normal 5 5 3 2 5 3 2" xfId="49206"/>
    <cellStyle name="Normal 5 5 3 2 5 3 2 2" xfId="49207"/>
    <cellStyle name="Normal 5 5 3 2 5 3 3" xfId="49208"/>
    <cellStyle name="Normal 5 5 3 2 5 4" xfId="49209"/>
    <cellStyle name="Normal 5 5 3 2 6" xfId="49210"/>
    <cellStyle name="Normal 5 5 3 2 6 2" xfId="49211"/>
    <cellStyle name="Normal 5 5 3 2 7" xfId="49212"/>
    <cellStyle name="Normal 5 5 3 2 7 2" xfId="49213"/>
    <cellStyle name="Normal 5 5 3 2 7 2 2" xfId="49214"/>
    <cellStyle name="Normal 5 5 3 2 7 3" xfId="49215"/>
    <cellStyle name="Normal 5 5 3 2 8" xfId="49216"/>
    <cellStyle name="Normal 5 5 3 2 8 2" xfId="49217"/>
    <cellStyle name="Normal 5 5 3 2 9" xfId="49218"/>
    <cellStyle name="Normal 5 5 3 3" xfId="49219"/>
    <cellStyle name="Normal 5 5 3 3 2" xfId="49220"/>
    <cellStyle name="Normal 5 5 3 3 2 2" xfId="49221"/>
    <cellStyle name="Normal 5 5 3 3 2 2 2" xfId="49222"/>
    <cellStyle name="Normal 5 5 3 3 2 2 2 2" xfId="49223"/>
    <cellStyle name="Normal 5 5 3 3 2 2 3" xfId="49224"/>
    <cellStyle name="Normal 5 5 3 3 2 2 3 2" xfId="49225"/>
    <cellStyle name="Normal 5 5 3 3 2 2 3 2 2" xfId="49226"/>
    <cellStyle name="Normal 5 5 3 3 2 2 3 3" xfId="49227"/>
    <cellStyle name="Normal 5 5 3 3 2 2 4" xfId="49228"/>
    <cellStyle name="Normal 5 5 3 3 2 3" xfId="49229"/>
    <cellStyle name="Normal 5 5 3 3 2 3 2" xfId="49230"/>
    <cellStyle name="Normal 5 5 3 3 2 4" xfId="49231"/>
    <cellStyle name="Normal 5 5 3 3 2 4 2" xfId="49232"/>
    <cellStyle name="Normal 5 5 3 3 2 4 2 2" xfId="49233"/>
    <cellStyle name="Normal 5 5 3 3 2 4 3" xfId="49234"/>
    <cellStyle name="Normal 5 5 3 3 2 5" xfId="49235"/>
    <cellStyle name="Normal 5 5 3 3 2 6" xfId="49236"/>
    <cellStyle name="Normal 5 5 3 3 3" xfId="49237"/>
    <cellStyle name="Normal 5 5 3 3 3 2" xfId="49238"/>
    <cellStyle name="Normal 5 5 3 3 3 2 2" xfId="49239"/>
    <cellStyle name="Normal 5 5 3 3 3 3" xfId="49240"/>
    <cellStyle name="Normal 5 5 3 3 3 3 2" xfId="49241"/>
    <cellStyle name="Normal 5 5 3 3 3 3 2 2" xfId="49242"/>
    <cellStyle name="Normal 5 5 3 3 3 3 3" xfId="49243"/>
    <cellStyle name="Normal 5 5 3 3 3 4" xfId="49244"/>
    <cellStyle name="Normal 5 5 3 3 4" xfId="49245"/>
    <cellStyle name="Normal 5 5 3 3 4 2" xfId="49246"/>
    <cellStyle name="Normal 5 5 3 3 4 2 2" xfId="49247"/>
    <cellStyle name="Normal 5 5 3 3 4 3" xfId="49248"/>
    <cellStyle name="Normal 5 5 3 3 4 3 2" xfId="49249"/>
    <cellStyle name="Normal 5 5 3 3 4 3 2 2" xfId="49250"/>
    <cellStyle name="Normal 5 5 3 3 4 3 3" xfId="49251"/>
    <cellStyle name="Normal 5 5 3 3 4 4" xfId="49252"/>
    <cellStyle name="Normal 5 5 3 3 5" xfId="49253"/>
    <cellStyle name="Normal 5 5 3 3 5 2" xfId="49254"/>
    <cellStyle name="Normal 5 5 3 3 6" xfId="49255"/>
    <cellStyle name="Normal 5 5 3 3 6 2" xfId="49256"/>
    <cellStyle name="Normal 5 5 3 3 6 2 2" xfId="49257"/>
    <cellStyle name="Normal 5 5 3 3 6 3" xfId="49258"/>
    <cellStyle name="Normal 5 5 3 3 7" xfId="49259"/>
    <cellStyle name="Normal 5 5 3 3 7 2" xfId="49260"/>
    <cellStyle name="Normal 5 5 3 3 8" xfId="49261"/>
    <cellStyle name="Normal 5 5 3 3 9" xfId="49262"/>
    <cellStyle name="Normal 5 5 3 4" xfId="49263"/>
    <cellStyle name="Normal 5 5 3 4 2" xfId="49264"/>
    <cellStyle name="Normal 5 5 3 4 2 2" xfId="49265"/>
    <cellStyle name="Normal 5 5 3 4 2 2 2" xfId="49266"/>
    <cellStyle name="Normal 5 5 3 4 2 3" xfId="49267"/>
    <cellStyle name="Normal 5 5 3 4 2 3 2" xfId="49268"/>
    <cellStyle name="Normal 5 5 3 4 2 3 2 2" xfId="49269"/>
    <cellStyle name="Normal 5 5 3 4 2 3 3" xfId="49270"/>
    <cellStyle name="Normal 5 5 3 4 2 4" xfId="49271"/>
    <cellStyle name="Normal 5 5 3 4 3" xfId="49272"/>
    <cellStyle name="Normal 5 5 3 4 3 2" xfId="49273"/>
    <cellStyle name="Normal 5 5 3 4 4" xfId="49274"/>
    <cellStyle name="Normal 5 5 3 4 4 2" xfId="49275"/>
    <cellStyle name="Normal 5 5 3 4 4 2 2" xfId="49276"/>
    <cellStyle name="Normal 5 5 3 4 4 3" xfId="49277"/>
    <cellStyle name="Normal 5 5 3 4 5" xfId="49278"/>
    <cellStyle name="Normal 5 5 3 4 6" xfId="49279"/>
    <cellStyle name="Normal 5 5 3 5" xfId="49280"/>
    <cellStyle name="Normal 5 5 3 5 2" xfId="49281"/>
    <cellStyle name="Normal 5 5 3 5 2 2" xfId="49282"/>
    <cellStyle name="Normal 5 5 3 5 3" xfId="49283"/>
    <cellStyle name="Normal 5 5 3 5 3 2" xfId="49284"/>
    <cellStyle name="Normal 5 5 3 5 3 2 2" xfId="49285"/>
    <cellStyle name="Normal 5 5 3 5 3 3" xfId="49286"/>
    <cellStyle name="Normal 5 5 3 5 4" xfId="49287"/>
    <cellStyle name="Normal 5 5 3 6" xfId="49288"/>
    <cellStyle name="Normal 5 5 3 6 2" xfId="49289"/>
    <cellStyle name="Normal 5 5 3 6 2 2" xfId="49290"/>
    <cellStyle name="Normal 5 5 3 6 3" xfId="49291"/>
    <cellStyle name="Normal 5 5 3 6 3 2" xfId="49292"/>
    <cellStyle name="Normal 5 5 3 6 3 2 2" xfId="49293"/>
    <cellStyle name="Normal 5 5 3 6 3 3" xfId="49294"/>
    <cellStyle name="Normal 5 5 3 6 4" xfId="49295"/>
    <cellStyle name="Normal 5 5 3 7" xfId="49296"/>
    <cellStyle name="Normal 5 5 3 7 2" xfId="49297"/>
    <cellStyle name="Normal 5 5 3 8" xfId="49298"/>
    <cellStyle name="Normal 5 5 3 8 2" xfId="49299"/>
    <cellStyle name="Normal 5 5 3 8 2 2" xfId="49300"/>
    <cellStyle name="Normal 5 5 3 8 3" xfId="49301"/>
    <cellStyle name="Normal 5 5 3 9" xfId="49302"/>
    <cellStyle name="Normal 5 5 3 9 2" xfId="49303"/>
    <cellStyle name="Normal 5 5 3_T-straight with PEDs adjustor" xfId="49304"/>
    <cellStyle name="Normal 5 5 4" xfId="1385"/>
    <cellStyle name="Normal 5 5 4 10" xfId="49305"/>
    <cellStyle name="Normal 5 5 4 11" xfId="49306"/>
    <cellStyle name="Normal 5 5 4 2" xfId="49307"/>
    <cellStyle name="Normal 5 5 4 2 10" xfId="49308"/>
    <cellStyle name="Normal 5 5 4 2 2" xfId="49309"/>
    <cellStyle name="Normal 5 5 4 2 2 2" xfId="49310"/>
    <cellStyle name="Normal 5 5 4 2 2 2 2" xfId="49311"/>
    <cellStyle name="Normal 5 5 4 2 2 2 2 2" xfId="49312"/>
    <cellStyle name="Normal 5 5 4 2 2 2 2 2 2" xfId="49313"/>
    <cellStyle name="Normal 5 5 4 2 2 2 2 3" xfId="49314"/>
    <cellStyle name="Normal 5 5 4 2 2 2 2 3 2" xfId="49315"/>
    <cellStyle name="Normal 5 5 4 2 2 2 2 3 2 2" xfId="49316"/>
    <cellStyle name="Normal 5 5 4 2 2 2 2 3 3" xfId="49317"/>
    <cellStyle name="Normal 5 5 4 2 2 2 2 4" xfId="49318"/>
    <cellStyle name="Normal 5 5 4 2 2 2 3" xfId="49319"/>
    <cellStyle name="Normal 5 5 4 2 2 2 3 2" xfId="49320"/>
    <cellStyle name="Normal 5 5 4 2 2 2 4" xfId="49321"/>
    <cellStyle name="Normal 5 5 4 2 2 2 4 2" xfId="49322"/>
    <cellStyle name="Normal 5 5 4 2 2 2 4 2 2" xfId="49323"/>
    <cellStyle name="Normal 5 5 4 2 2 2 4 3" xfId="49324"/>
    <cellStyle name="Normal 5 5 4 2 2 2 5" xfId="49325"/>
    <cellStyle name="Normal 5 5 4 2 2 3" xfId="49326"/>
    <cellStyle name="Normal 5 5 4 2 2 3 2" xfId="49327"/>
    <cellStyle name="Normal 5 5 4 2 2 3 2 2" xfId="49328"/>
    <cellStyle name="Normal 5 5 4 2 2 3 3" xfId="49329"/>
    <cellStyle name="Normal 5 5 4 2 2 3 3 2" xfId="49330"/>
    <cellStyle name="Normal 5 5 4 2 2 3 3 2 2" xfId="49331"/>
    <cellStyle name="Normal 5 5 4 2 2 3 3 3" xfId="49332"/>
    <cellStyle name="Normal 5 5 4 2 2 3 4" xfId="49333"/>
    <cellStyle name="Normal 5 5 4 2 2 4" xfId="49334"/>
    <cellStyle name="Normal 5 5 4 2 2 4 2" xfId="49335"/>
    <cellStyle name="Normal 5 5 4 2 2 4 2 2" xfId="49336"/>
    <cellStyle name="Normal 5 5 4 2 2 4 3" xfId="49337"/>
    <cellStyle name="Normal 5 5 4 2 2 4 3 2" xfId="49338"/>
    <cellStyle name="Normal 5 5 4 2 2 4 3 2 2" xfId="49339"/>
    <cellStyle name="Normal 5 5 4 2 2 4 3 3" xfId="49340"/>
    <cellStyle name="Normal 5 5 4 2 2 4 4" xfId="49341"/>
    <cellStyle name="Normal 5 5 4 2 2 5" xfId="49342"/>
    <cellStyle name="Normal 5 5 4 2 2 5 2" xfId="49343"/>
    <cellStyle name="Normal 5 5 4 2 2 6" xfId="49344"/>
    <cellStyle name="Normal 5 5 4 2 2 6 2" xfId="49345"/>
    <cellStyle name="Normal 5 5 4 2 2 6 2 2" xfId="49346"/>
    <cellStyle name="Normal 5 5 4 2 2 6 3" xfId="49347"/>
    <cellStyle name="Normal 5 5 4 2 2 7" xfId="49348"/>
    <cellStyle name="Normal 5 5 4 2 2 7 2" xfId="49349"/>
    <cellStyle name="Normal 5 5 4 2 2 8" xfId="49350"/>
    <cellStyle name="Normal 5 5 4 2 3" xfId="49351"/>
    <cellStyle name="Normal 5 5 4 2 3 2" xfId="49352"/>
    <cellStyle name="Normal 5 5 4 2 3 2 2" xfId="49353"/>
    <cellStyle name="Normal 5 5 4 2 3 2 2 2" xfId="49354"/>
    <cellStyle name="Normal 5 5 4 2 3 2 3" xfId="49355"/>
    <cellStyle name="Normal 5 5 4 2 3 2 3 2" xfId="49356"/>
    <cellStyle name="Normal 5 5 4 2 3 2 3 2 2" xfId="49357"/>
    <cellStyle name="Normal 5 5 4 2 3 2 3 3" xfId="49358"/>
    <cellStyle name="Normal 5 5 4 2 3 2 4" xfId="49359"/>
    <cellStyle name="Normal 5 5 4 2 3 3" xfId="49360"/>
    <cellStyle name="Normal 5 5 4 2 3 3 2" xfId="49361"/>
    <cellStyle name="Normal 5 5 4 2 3 4" xfId="49362"/>
    <cellStyle name="Normal 5 5 4 2 3 4 2" xfId="49363"/>
    <cellStyle name="Normal 5 5 4 2 3 4 2 2" xfId="49364"/>
    <cellStyle name="Normal 5 5 4 2 3 4 3" xfId="49365"/>
    <cellStyle name="Normal 5 5 4 2 3 5" xfId="49366"/>
    <cellStyle name="Normal 5 5 4 2 4" xfId="49367"/>
    <cellStyle name="Normal 5 5 4 2 4 2" xfId="49368"/>
    <cellStyle name="Normal 5 5 4 2 4 2 2" xfId="49369"/>
    <cellStyle name="Normal 5 5 4 2 4 3" xfId="49370"/>
    <cellStyle name="Normal 5 5 4 2 4 3 2" xfId="49371"/>
    <cellStyle name="Normal 5 5 4 2 4 3 2 2" xfId="49372"/>
    <cellStyle name="Normal 5 5 4 2 4 3 3" xfId="49373"/>
    <cellStyle name="Normal 5 5 4 2 4 4" xfId="49374"/>
    <cellStyle name="Normal 5 5 4 2 5" xfId="49375"/>
    <cellStyle name="Normal 5 5 4 2 5 2" xfId="49376"/>
    <cellStyle name="Normal 5 5 4 2 5 2 2" xfId="49377"/>
    <cellStyle name="Normal 5 5 4 2 5 3" xfId="49378"/>
    <cellStyle name="Normal 5 5 4 2 5 3 2" xfId="49379"/>
    <cellStyle name="Normal 5 5 4 2 5 3 2 2" xfId="49380"/>
    <cellStyle name="Normal 5 5 4 2 5 3 3" xfId="49381"/>
    <cellStyle name="Normal 5 5 4 2 5 4" xfId="49382"/>
    <cellStyle name="Normal 5 5 4 2 6" xfId="49383"/>
    <cellStyle name="Normal 5 5 4 2 6 2" xfId="49384"/>
    <cellStyle name="Normal 5 5 4 2 7" xfId="49385"/>
    <cellStyle name="Normal 5 5 4 2 7 2" xfId="49386"/>
    <cellStyle name="Normal 5 5 4 2 7 2 2" xfId="49387"/>
    <cellStyle name="Normal 5 5 4 2 7 3" xfId="49388"/>
    <cellStyle name="Normal 5 5 4 2 8" xfId="49389"/>
    <cellStyle name="Normal 5 5 4 2 8 2" xfId="49390"/>
    <cellStyle name="Normal 5 5 4 2 9" xfId="49391"/>
    <cellStyle name="Normal 5 5 4 3" xfId="49392"/>
    <cellStyle name="Normal 5 5 4 3 2" xfId="49393"/>
    <cellStyle name="Normal 5 5 4 3 2 2" xfId="49394"/>
    <cellStyle name="Normal 5 5 4 3 2 2 2" xfId="49395"/>
    <cellStyle name="Normal 5 5 4 3 2 2 2 2" xfId="49396"/>
    <cellStyle name="Normal 5 5 4 3 2 2 3" xfId="49397"/>
    <cellStyle name="Normal 5 5 4 3 2 2 3 2" xfId="49398"/>
    <cellStyle name="Normal 5 5 4 3 2 2 3 2 2" xfId="49399"/>
    <cellStyle name="Normal 5 5 4 3 2 2 3 3" xfId="49400"/>
    <cellStyle name="Normal 5 5 4 3 2 2 4" xfId="49401"/>
    <cellStyle name="Normal 5 5 4 3 2 3" xfId="49402"/>
    <cellStyle name="Normal 5 5 4 3 2 3 2" xfId="49403"/>
    <cellStyle name="Normal 5 5 4 3 2 4" xfId="49404"/>
    <cellStyle name="Normal 5 5 4 3 2 4 2" xfId="49405"/>
    <cellStyle name="Normal 5 5 4 3 2 4 2 2" xfId="49406"/>
    <cellStyle name="Normal 5 5 4 3 2 4 3" xfId="49407"/>
    <cellStyle name="Normal 5 5 4 3 2 5" xfId="49408"/>
    <cellStyle name="Normal 5 5 4 3 3" xfId="49409"/>
    <cellStyle name="Normal 5 5 4 3 3 2" xfId="49410"/>
    <cellStyle name="Normal 5 5 4 3 3 2 2" xfId="49411"/>
    <cellStyle name="Normal 5 5 4 3 3 3" xfId="49412"/>
    <cellStyle name="Normal 5 5 4 3 3 3 2" xfId="49413"/>
    <cellStyle name="Normal 5 5 4 3 3 3 2 2" xfId="49414"/>
    <cellStyle name="Normal 5 5 4 3 3 3 3" xfId="49415"/>
    <cellStyle name="Normal 5 5 4 3 3 4" xfId="49416"/>
    <cellStyle name="Normal 5 5 4 3 4" xfId="49417"/>
    <cellStyle name="Normal 5 5 4 3 4 2" xfId="49418"/>
    <cellStyle name="Normal 5 5 4 3 4 2 2" xfId="49419"/>
    <cellStyle name="Normal 5 5 4 3 4 3" xfId="49420"/>
    <cellStyle name="Normal 5 5 4 3 4 3 2" xfId="49421"/>
    <cellStyle name="Normal 5 5 4 3 4 3 2 2" xfId="49422"/>
    <cellStyle name="Normal 5 5 4 3 4 3 3" xfId="49423"/>
    <cellStyle name="Normal 5 5 4 3 4 4" xfId="49424"/>
    <cellStyle name="Normal 5 5 4 3 5" xfId="49425"/>
    <cellStyle name="Normal 5 5 4 3 5 2" xfId="49426"/>
    <cellStyle name="Normal 5 5 4 3 6" xfId="49427"/>
    <cellStyle name="Normal 5 5 4 3 6 2" xfId="49428"/>
    <cellStyle name="Normal 5 5 4 3 6 2 2" xfId="49429"/>
    <cellStyle name="Normal 5 5 4 3 6 3" xfId="49430"/>
    <cellStyle name="Normal 5 5 4 3 7" xfId="49431"/>
    <cellStyle name="Normal 5 5 4 3 7 2" xfId="49432"/>
    <cellStyle name="Normal 5 5 4 3 8" xfId="49433"/>
    <cellStyle name="Normal 5 5 4 4" xfId="49434"/>
    <cellStyle name="Normal 5 5 4 4 2" xfId="49435"/>
    <cellStyle name="Normal 5 5 4 4 2 2" xfId="49436"/>
    <cellStyle name="Normal 5 5 4 4 2 2 2" xfId="49437"/>
    <cellStyle name="Normal 5 5 4 4 2 3" xfId="49438"/>
    <cellStyle name="Normal 5 5 4 4 2 3 2" xfId="49439"/>
    <cellStyle name="Normal 5 5 4 4 2 3 2 2" xfId="49440"/>
    <cellStyle name="Normal 5 5 4 4 2 3 3" xfId="49441"/>
    <cellStyle name="Normal 5 5 4 4 2 4" xfId="49442"/>
    <cellStyle name="Normal 5 5 4 4 3" xfId="49443"/>
    <cellStyle name="Normal 5 5 4 4 3 2" xfId="49444"/>
    <cellStyle name="Normal 5 5 4 4 4" xfId="49445"/>
    <cellStyle name="Normal 5 5 4 4 4 2" xfId="49446"/>
    <cellStyle name="Normal 5 5 4 4 4 2 2" xfId="49447"/>
    <cellStyle name="Normal 5 5 4 4 4 3" xfId="49448"/>
    <cellStyle name="Normal 5 5 4 4 5" xfId="49449"/>
    <cellStyle name="Normal 5 5 4 5" xfId="49450"/>
    <cellStyle name="Normal 5 5 4 5 2" xfId="49451"/>
    <cellStyle name="Normal 5 5 4 5 2 2" xfId="49452"/>
    <cellStyle name="Normal 5 5 4 5 3" xfId="49453"/>
    <cellStyle name="Normal 5 5 4 5 3 2" xfId="49454"/>
    <cellStyle name="Normal 5 5 4 5 3 2 2" xfId="49455"/>
    <cellStyle name="Normal 5 5 4 5 3 3" xfId="49456"/>
    <cellStyle name="Normal 5 5 4 5 4" xfId="49457"/>
    <cellStyle name="Normal 5 5 4 6" xfId="49458"/>
    <cellStyle name="Normal 5 5 4 6 2" xfId="49459"/>
    <cellStyle name="Normal 5 5 4 6 2 2" xfId="49460"/>
    <cellStyle name="Normal 5 5 4 6 3" xfId="49461"/>
    <cellStyle name="Normal 5 5 4 6 3 2" xfId="49462"/>
    <cellStyle name="Normal 5 5 4 6 3 2 2" xfId="49463"/>
    <cellStyle name="Normal 5 5 4 6 3 3" xfId="49464"/>
    <cellStyle name="Normal 5 5 4 6 4" xfId="49465"/>
    <cellStyle name="Normal 5 5 4 7" xfId="49466"/>
    <cellStyle name="Normal 5 5 4 7 2" xfId="49467"/>
    <cellStyle name="Normal 5 5 4 8" xfId="49468"/>
    <cellStyle name="Normal 5 5 4 8 2" xfId="49469"/>
    <cellStyle name="Normal 5 5 4 8 2 2" xfId="49470"/>
    <cellStyle name="Normal 5 5 4 8 3" xfId="49471"/>
    <cellStyle name="Normal 5 5 4 9" xfId="49472"/>
    <cellStyle name="Normal 5 5 4 9 2" xfId="49473"/>
    <cellStyle name="Normal 5 5 5" xfId="49474"/>
    <cellStyle name="Normal 5 5 5 10" xfId="49475"/>
    <cellStyle name="Normal 5 5 5 11" xfId="49476"/>
    <cellStyle name="Normal 5 5 5 2" xfId="49477"/>
    <cellStyle name="Normal 5 5 5 2 10" xfId="49478"/>
    <cellStyle name="Normal 5 5 5 2 2" xfId="49479"/>
    <cellStyle name="Normal 5 5 5 2 2 2" xfId="49480"/>
    <cellStyle name="Normal 5 5 5 2 2 2 2" xfId="49481"/>
    <cellStyle name="Normal 5 5 5 2 2 2 2 2" xfId="49482"/>
    <cellStyle name="Normal 5 5 5 2 2 2 2 2 2" xfId="49483"/>
    <cellStyle name="Normal 5 5 5 2 2 2 2 3" xfId="49484"/>
    <cellStyle name="Normal 5 5 5 2 2 2 2 3 2" xfId="49485"/>
    <cellStyle name="Normal 5 5 5 2 2 2 2 3 2 2" xfId="49486"/>
    <cellStyle name="Normal 5 5 5 2 2 2 2 3 3" xfId="49487"/>
    <cellStyle name="Normal 5 5 5 2 2 2 2 4" xfId="49488"/>
    <cellStyle name="Normal 5 5 5 2 2 2 3" xfId="49489"/>
    <cellStyle name="Normal 5 5 5 2 2 2 3 2" xfId="49490"/>
    <cellStyle name="Normal 5 5 5 2 2 2 4" xfId="49491"/>
    <cellStyle name="Normal 5 5 5 2 2 2 4 2" xfId="49492"/>
    <cellStyle name="Normal 5 5 5 2 2 2 4 2 2" xfId="49493"/>
    <cellStyle name="Normal 5 5 5 2 2 2 4 3" xfId="49494"/>
    <cellStyle name="Normal 5 5 5 2 2 2 5" xfId="49495"/>
    <cellStyle name="Normal 5 5 5 2 2 3" xfId="49496"/>
    <cellStyle name="Normal 5 5 5 2 2 3 2" xfId="49497"/>
    <cellStyle name="Normal 5 5 5 2 2 3 2 2" xfId="49498"/>
    <cellStyle name="Normal 5 5 5 2 2 3 3" xfId="49499"/>
    <cellStyle name="Normal 5 5 5 2 2 3 3 2" xfId="49500"/>
    <cellStyle name="Normal 5 5 5 2 2 3 3 2 2" xfId="49501"/>
    <cellStyle name="Normal 5 5 5 2 2 3 3 3" xfId="49502"/>
    <cellStyle name="Normal 5 5 5 2 2 3 4" xfId="49503"/>
    <cellStyle name="Normal 5 5 5 2 2 4" xfId="49504"/>
    <cellStyle name="Normal 5 5 5 2 2 4 2" xfId="49505"/>
    <cellStyle name="Normal 5 5 5 2 2 4 2 2" xfId="49506"/>
    <cellStyle name="Normal 5 5 5 2 2 4 3" xfId="49507"/>
    <cellStyle name="Normal 5 5 5 2 2 4 3 2" xfId="49508"/>
    <cellStyle name="Normal 5 5 5 2 2 4 3 2 2" xfId="49509"/>
    <cellStyle name="Normal 5 5 5 2 2 4 3 3" xfId="49510"/>
    <cellStyle name="Normal 5 5 5 2 2 4 4" xfId="49511"/>
    <cellStyle name="Normal 5 5 5 2 2 5" xfId="49512"/>
    <cellStyle name="Normal 5 5 5 2 2 5 2" xfId="49513"/>
    <cellStyle name="Normal 5 5 5 2 2 6" xfId="49514"/>
    <cellStyle name="Normal 5 5 5 2 2 6 2" xfId="49515"/>
    <cellStyle name="Normal 5 5 5 2 2 6 2 2" xfId="49516"/>
    <cellStyle name="Normal 5 5 5 2 2 6 3" xfId="49517"/>
    <cellStyle name="Normal 5 5 5 2 2 7" xfId="49518"/>
    <cellStyle name="Normal 5 5 5 2 2 7 2" xfId="49519"/>
    <cellStyle name="Normal 5 5 5 2 2 8" xfId="49520"/>
    <cellStyle name="Normal 5 5 5 2 3" xfId="49521"/>
    <cellStyle name="Normal 5 5 5 2 3 2" xfId="49522"/>
    <cellStyle name="Normal 5 5 5 2 3 2 2" xfId="49523"/>
    <cellStyle name="Normal 5 5 5 2 3 2 2 2" xfId="49524"/>
    <cellStyle name="Normal 5 5 5 2 3 2 3" xfId="49525"/>
    <cellStyle name="Normal 5 5 5 2 3 2 3 2" xfId="49526"/>
    <cellStyle name="Normal 5 5 5 2 3 2 3 2 2" xfId="49527"/>
    <cellStyle name="Normal 5 5 5 2 3 2 3 3" xfId="49528"/>
    <cellStyle name="Normal 5 5 5 2 3 2 4" xfId="49529"/>
    <cellStyle name="Normal 5 5 5 2 3 3" xfId="49530"/>
    <cellStyle name="Normal 5 5 5 2 3 3 2" xfId="49531"/>
    <cellStyle name="Normal 5 5 5 2 3 4" xfId="49532"/>
    <cellStyle name="Normal 5 5 5 2 3 4 2" xfId="49533"/>
    <cellStyle name="Normal 5 5 5 2 3 4 2 2" xfId="49534"/>
    <cellStyle name="Normal 5 5 5 2 3 4 3" xfId="49535"/>
    <cellStyle name="Normal 5 5 5 2 3 5" xfId="49536"/>
    <cellStyle name="Normal 5 5 5 2 4" xfId="49537"/>
    <cellStyle name="Normal 5 5 5 2 4 2" xfId="49538"/>
    <cellStyle name="Normal 5 5 5 2 4 2 2" xfId="49539"/>
    <cellStyle name="Normal 5 5 5 2 4 3" xfId="49540"/>
    <cellStyle name="Normal 5 5 5 2 4 3 2" xfId="49541"/>
    <cellStyle name="Normal 5 5 5 2 4 3 2 2" xfId="49542"/>
    <cellStyle name="Normal 5 5 5 2 4 3 3" xfId="49543"/>
    <cellStyle name="Normal 5 5 5 2 4 4" xfId="49544"/>
    <cellStyle name="Normal 5 5 5 2 5" xfId="49545"/>
    <cellStyle name="Normal 5 5 5 2 5 2" xfId="49546"/>
    <cellStyle name="Normal 5 5 5 2 5 2 2" xfId="49547"/>
    <cellStyle name="Normal 5 5 5 2 5 3" xfId="49548"/>
    <cellStyle name="Normal 5 5 5 2 5 3 2" xfId="49549"/>
    <cellStyle name="Normal 5 5 5 2 5 3 2 2" xfId="49550"/>
    <cellStyle name="Normal 5 5 5 2 5 3 3" xfId="49551"/>
    <cellStyle name="Normal 5 5 5 2 5 4" xfId="49552"/>
    <cellStyle name="Normal 5 5 5 2 6" xfId="49553"/>
    <cellStyle name="Normal 5 5 5 2 6 2" xfId="49554"/>
    <cellStyle name="Normal 5 5 5 2 7" xfId="49555"/>
    <cellStyle name="Normal 5 5 5 2 7 2" xfId="49556"/>
    <cellStyle name="Normal 5 5 5 2 7 2 2" xfId="49557"/>
    <cellStyle name="Normal 5 5 5 2 7 3" xfId="49558"/>
    <cellStyle name="Normal 5 5 5 2 8" xfId="49559"/>
    <cellStyle name="Normal 5 5 5 2 8 2" xfId="49560"/>
    <cellStyle name="Normal 5 5 5 2 9" xfId="49561"/>
    <cellStyle name="Normal 5 5 5 3" xfId="49562"/>
    <cellStyle name="Normal 5 5 5 3 2" xfId="49563"/>
    <cellStyle name="Normal 5 5 5 3 2 2" xfId="49564"/>
    <cellStyle name="Normal 5 5 5 3 2 2 2" xfId="49565"/>
    <cellStyle name="Normal 5 5 5 3 2 2 2 2" xfId="49566"/>
    <cellStyle name="Normal 5 5 5 3 2 2 3" xfId="49567"/>
    <cellStyle name="Normal 5 5 5 3 2 2 3 2" xfId="49568"/>
    <cellStyle name="Normal 5 5 5 3 2 2 3 2 2" xfId="49569"/>
    <cellStyle name="Normal 5 5 5 3 2 2 3 3" xfId="49570"/>
    <cellStyle name="Normal 5 5 5 3 2 2 4" xfId="49571"/>
    <cellStyle name="Normal 5 5 5 3 2 3" xfId="49572"/>
    <cellStyle name="Normal 5 5 5 3 2 3 2" xfId="49573"/>
    <cellStyle name="Normal 5 5 5 3 2 4" xfId="49574"/>
    <cellStyle name="Normal 5 5 5 3 2 4 2" xfId="49575"/>
    <cellStyle name="Normal 5 5 5 3 2 4 2 2" xfId="49576"/>
    <cellStyle name="Normal 5 5 5 3 2 4 3" xfId="49577"/>
    <cellStyle name="Normal 5 5 5 3 2 5" xfId="49578"/>
    <cellStyle name="Normal 5 5 5 3 3" xfId="49579"/>
    <cellStyle name="Normal 5 5 5 3 3 2" xfId="49580"/>
    <cellStyle name="Normal 5 5 5 3 3 2 2" xfId="49581"/>
    <cellStyle name="Normal 5 5 5 3 3 3" xfId="49582"/>
    <cellStyle name="Normal 5 5 5 3 3 3 2" xfId="49583"/>
    <cellStyle name="Normal 5 5 5 3 3 3 2 2" xfId="49584"/>
    <cellStyle name="Normal 5 5 5 3 3 3 3" xfId="49585"/>
    <cellStyle name="Normal 5 5 5 3 3 4" xfId="49586"/>
    <cellStyle name="Normal 5 5 5 3 4" xfId="49587"/>
    <cellStyle name="Normal 5 5 5 3 4 2" xfId="49588"/>
    <cellStyle name="Normal 5 5 5 3 4 2 2" xfId="49589"/>
    <cellStyle name="Normal 5 5 5 3 4 3" xfId="49590"/>
    <cellStyle name="Normal 5 5 5 3 4 3 2" xfId="49591"/>
    <cellStyle name="Normal 5 5 5 3 4 3 2 2" xfId="49592"/>
    <cellStyle name="Normal 5 5 5 3 4 3 3" xfId="49593"/>
    <cellStyle name="Normal 5 5 5 3 4 4" xfId="49594"/>
    <cellStyle name="Normal 5 5 5 3 5" xfId="49595"/>
    <cellStyle name="Normal 5 5 5 3 5 2" xfId="49596"/>
    <cellStyle name="Normal 5 5 5 3 6" xfId="49597"/>
    <cellStyle name="Normal 5 5 5 3 6 2" xfId="49598"/>
    <cellStyle name="Normal 5 5 5 3 6 2 2" xfId="49599"/>
    <cellStyle name="Normal 5 5 5 3 6 3" xfId="49600"/>
    <cellStyle name="Normal 5 5 5 3 7" xfId="49601"/>
    <cellStyle name="Normal 5 5 5 3 7 2" xfId="49602"/>
    <cellStyle name="Normal 5 5 5 3 8" xfId="49603"/>
    <cellStyle name="Normal 5 5 5 4" xfId="49604"/>
    <cellStyle name="Normal 5 5 5 4 2" xfId="49605"/>
    <cellStyle name="Normal 5 5 5 4 2 2" xfId="49606"/>
    <cellStyle name="Normal 5 5 5 4 2 2 2" xfId="49607"/>
    <cellStyle name="Normal 5 5 5 4 2 3" xfId="49608"/>
    <cellStyle name="Normal 5 5 5 4 2 3 2" xfId="49609"/>
    <cellStyle name="Normal 5 5 5 4 2 3 2 2" xfId="49610"/>
    <cellStyle name="Normal 5 5 5 4 2 3 3" xfId="49611"/>
    <cellStyle name="Normal 5 5 5 4 2 4" xfId="49612"/>
    <cellStyle name="Normal 5 5 5 4 3" xfId="49613"/>
    <cellStyle name="Normal 5 5 5 4 3 2" xfId="49614"/>
    <cellStyle name="Normal 5 5 5 4 4" xfId="49615"/>
    <cellStyle name="Normal 5 5 5 4 4 2" xfId="49616"/>
    <cellStyle name="Normal 5 5 5 4 4 2 2" xfId="49617"/>
    <cellStyle name="Normal 5 5 5 4 4 3" xfId="49618"/>
    <cellStyle name="Normal 5 5 5 4 5" xfId="49619"/>
    <cellStyle name="Normal 5 5 5 5" xfId="49620"/>
    <cellStyle name="Normal 5 5 5 5 2" xfId="49621"/>
    <cellStyle name="Normal 5 5 5 5 2 2" xfId="49622"/>
    <cellStyle name="Normal 5 5 5 5 3" xfId="49623"/>
    <cellStyle name="Normal 5 5 5 5 3 2" xfId="49624"/>
    <cellStyle name="Normal 5 5 5 5 3 2 2" xfId="49625"/>
    <cellStyle name="Normal 5 5 5 5 3 3" xfId="49626"/>
    <cellStyle name="Normal 5 5 5 5 4" xfId="49627"/>
    <cellStyle name="Normal 5 5 5 6" xfId="49628"/>
    <cellStyle name="Normal 5 5 5 6 2" xfId="49629"/>
    <cellStyle name="Normal 5 5 5 6 2 2" xfId="49630"/>
    <cellStyle name="Normal 5 5 5 6 3" xfId="49631"/>
    <cellStyle name="Normal 5 5 5 6 3 2" xfId="49632"/>
    <cellStyle name="Normal 5 5 5 6 3 2 2" xfId="49633"/>
    <cellStyle name="Normal 5 5 5 6 3 3" xfId="49634"/>
    <cellStyle name="Normal 5 5 5 6 4" xfId="49635"/>
    <cellStyle name="Normal 5 5 5 7" xfId="49636"/>
    <cellStyle name="Normal 5 5 5 7 2" xfId="49637"/>
    <cellStyle name="Normal 5 5 5 8" xfId="49638"/>
    <cellStyle name="Normal 5 5 5 8 2" xfId="49639"/>
    <cellStyle name="Normal 5 5 5 8 2 2" xfId="49640"/>
    <cellStyle name="Normal 5 5 5 8 3" xfId="49641"/>
    <cellStyle name="Normal 5 5 5 9" xfId="49642"/>
    <cellStyle name="Normal 5 5 5 9 2" xfId="49643"/>
    <cellStyle name="Normal 5 5 6" xfId="49644"/>
    <cellStyle name="Normal 5 5 6 10" xfId="49645"/>
    <cellStyle name="Normal 5 5 6 2" xfId="49646"/>
    <cellStyle name="Normal 5 5 6 2 2" xfId="49647"/>
    <cellStyle name="Normal 5 5 6 2 2 2" xfId="49648"/>
    <cellStyle name="Normal 5 5 6 2 2 2 2" xfId="49649"/>
    <cellStyle name="Normal 5 5 6 2 2 2 2 2" xfId="49650"/>
    <cellStyle name="Normal 5 5 6 2 2 2 3" xfId="49651"/>
    <cellStyle name="Normal 5 5 6 2 2 2 3 2" xfId="49652"/>
    <cellStyle name="Normal 5 5 6 2 2 2 3 2 2" xfId="49653"/>
    <cellStyle name="Normal 5 5 6 2 2 2 3 3" xfId="49654"/>
    <cellStyle name="Normal 5 5 6 2 2 2 4" xfId="49655"/>
    <cellStyle name="Normal 5 5 6 2 2 3" xfId="49656"/>
    <cellStyle name="Normal 5 5 6 2 2 3 2" xfId="49657"/>
    <cellStyle name="Normal 5 5 6 2 2 4" xfId="49658"/>
    <cellStyle name="Normal 5 5 6 2 2 4 2" xfId="49659"/>
    <cellStyle name="Normal 5 5 6 2 2 4 2 2" xfId="49660"/>
    <cellStyle name="Normal 5 5 6 2 2 4 3" xfId="49661"/>
    <cellStyle name="Normal 5 5 6 2 2 5" xfId="49662"/>
    <cellStyle name="Normal 5 5 6 2 3" xfId="49663"/>
    <cellStyle name="Normal 5 5 6 2 3 2" xfId="49664"/>
    <cellStyle name="Normal 5 5 6 2 3 2 2" xfId="49665"/>
    <cellStyle name="Normal 5 5 6 2 3 3" xfId="49666"/>
    <cellStyle name="Normal 5 5 6 2 3 3 2" xfId="49667"/>
    <cellStyle name="Normal 5 5 6 2 3 3 2 2" xfId="49668"/>
    <cellStyle name="Normal 5 5 6 2 3 3 3" xfId="49669"/>
    <cellStyle name="Normal 5 5 6 2 3 4" xfId="49670"/>
    <cellStyle name="Normal 5 5 6 2 4" xfId="49671"/>
    <cellStyle name="Normal 5 5 6 2 4 2" xfId="49672"/>
    <cellStyle name="Normal 5 5 6 2 4 2 2" xfId="49673"/>
    <cellStyle name="Normal 5 5 6 2 4 3" xfId="49674"/>
    <cellStyle name="Normal 5 5 6 2 4 3 2" xfId="49675"/>
    <cellStyle name="Normal 5 5 6 2 4 3 2 2" xfId="49676"/>
    <cellStyle name="Normal 5 5 6 2 4 3 3" xfId="49677"/>
    <cellStyle name="Normal 5 5 6 2 4 4" xfId="49678"/>
    <cellStyle name="Normal 5 5 6 2 5" xfId="49679"/>
    <cellStyle name="Normal 5 5 6 2 5 2" xfId="49680"/>
    <cellStyle name="Normal 5 5 6 2 6" xfId="49681"/>
    <cellStyle name="Normal 5 5 6 2 6 2" xfId="49682"/>
    <cellStyle name="Normal 5 5 6 2 6 2 2" xfId="49683"/>
    <cellStyle name="Normal 5 5 6 2 6 3" xfId="49684"/>
    <cellStyle name="Normal 5 5 6 2 7" xfId="49685"/>
    <cellStyle name="Normal 5 5 6 2 7 2" xfId="49686"/>
    <cellStyle name="Normal 5 5 6 2 8" xfId="49687"/>
    <cellStyle name="Normal 5 5 6 3" xfId="49688"/>
    <cellStyle name="Normal 5 5 6 3 2" xfId="49689"/>
    <cellStyle name="Normal 5 5 6 3 2 2" xfId="49690"/>
    <cellStyle name="Normal 5 5 6 3 2 2 2" xfId="49691"/>
    <cellStyle name="Normal 5 5 6 3 2 3" xfId="49692"/>
    <cellStyle name="Normal 5 5 6 3 2 3 2" xfId="49693"/>
    <cellStyle name="Normal 5 5 6 3 2 3 2 2" xfId="49694"/>
    <cellStyle name="Normal 5 5 6 3 2 3 3" xfId="49695"/>
    <cellStyle name="Normal 5 5 6 3 2 4" xfId="49696"/>
    <cellStyle name="Normal 5 5 6 3 3" xfId="49697"/>
    <cellStyle name="Normal 5 5 6 3 3 2" xfId="49698"/>
    <cellStyle name="Normal 5 5 6 3 4" xfId="49699"/>
    <cellStyle name="Normal 5 5 6 3 4 2" xfId="49700"/>
    <cellStyle name="Normal 5 5 6 3 4 2 2" xfId="49701"/>
    <cellStyle name="Normal 5 5 6 3 4 3" xfId="49702"/>
    <cellStyle name="Normal 5 5 6 3 5" xfId="49703"/>
    <cellStyle name="Normal 5 5 6 4" xfId="49704"/>
    <cellStyle name="Normal 5 5 6 4 2" xfId="49705"/>
    <cellStyle name="Normal 5 5 6 4 2 2" xfId="49706"/>
    <cellStyle name="Normal 5 5 6 4 3" xfId="49707"/>
    <cellStyle name="Normal 5 5 6 4 3 2" xfId="49708"/>
    <cellStyle name="Normal 5 5 6 4 3 2 2" xfId="49709"/>
    <cellStyle name="Normal 5 5 6 4 3 3" xfId="49710"/>
    <cellStyle name="Normal 5 5 6 4 4" xfId="49711"/>
    <cellStyle name="Normal 5 5 6 5" xfId="49712"/>
    <cellStyle name="Normal 5 5 6 5 2" xfId="49713"/>
    <cellStyle name="Normal 5 5 6 5 2 2" xfId="49714"/>
    <cellStyle name="Normal 5 5 6 5 3" xfId="49715"/>
    <cellStyle name="Normal 5 5 6 5 3 2" xfId="49716"/>
    <cellStyle name="Normal 5 5 6 5 3 2 2" xfId="49717"/>
    <cellStyle name="Normal 5 5 6 5 3 3" xfId="49718"/>
    <cellStyle name="Normal 5 5 6 5 4" xfId="49719"/>
    <cellStyle name="Normal 5 5 6 6" xfId="49720"/>
    <cellStyle name="Normal 5 5 6 6 2" xfId="49721"/>
    <cellStyle name="Normal 5 5 6 7" xfId="49722"/>
    <cellStyle name="Normal 5 5 6 7 2" xfId="49723"/>
    <cellStyle name="Normal 5 5 6 7 2 2" xfId="49724"/>
    <cellStyle name="Normal 5 5 6 7 3" xfId="49725"/>
    <cellStyle name="Normal 5 5 6 8" xfId="49726"/>
    <cellStyle name="Normal 5 5 6 8 2" xfId="49727"/>
    <cellStyle name="Normal 5 5 6 9" xfId="49728"/>
    <cellStyle name="Normal 5 5 7" xfId="49729"/>
    <cellStyle name="Normal 5 5 7 2" xfId="49730"/>
    <cellStyle name="Normal 5 5 7 2 2" xfId="49731"/>
    <cellStyle name="Normal 5 5 7 2 2 2" xfId="49732"/>
    <cellStyle name="Normal 5 5 7 2 2 2 2" xfId="49733"/>
    <cellStyle name="Normal 5 5 7 2 2 3" xfId="49734"/>
    <cellStyle name="Normal 5 5 7 2 2 3 2" xfId="49735"/>
    <cellStyle name="Normal 5 5 7 2 2 3 2 2" xfId="49736"/>
    <cellStyle name="Normal 5 5 7 2 2 3 3" xfId="49737"/>
    <cellStyle name="Normal 5 5 7 2 2 4" xfId="49738"/>
    <cellStyle name="Normal 5 5 7 2 3" xfId="49739"/>
    <cellStyle name="Normal 5 5 7 2 3 2" xfId="49740"/>
    <cellStyle name="Normal 5 5 7 2 4" xfId="49741"/>
    <cellStyle name="Normal 5 5 7 2 4 2" xfId="49742"/>
    <cellStyle name="Normal 5 5 7 2 4 2 2" xfId="49743"/>
    <cellStyle name="Normal 5 5 7 2 4 3" xfId="49744"/>
    <cellStyle name="Normal 5 5 7 2 5" xfId="49745"/>
    <cellStyle name="Normal 5 5 7 3" xfId="49746"/>
    <cellStyle name="Normal 5 5 7 3 2" xfId="49747"/>
    <cellStyle name="Normal 5 5 7 3 2 2" xfId="49748"/>
    <cellStyle name="Normal 5 5 7 3 3" xfId="49749"/>
    <cellStyle name="Normal 5 5 7 3 3 2" xfId="49750"/>
    <cellStyle name="Normal 5 5 7 3 3 2 2" xfId="49751"/>
    <cellStyle name="Normal 5 5 7 3 3 3" xfId="49752"/>
    <cellStyle name="Normal 5 5 7 3 4" xfId="49753"/>
    <cellStyle name="Normal 5 5 7 4" xfId="49754"/>
    <cellStyle name="Normal 5 5 7 4 2" xfId="49755"/>
    <cellStyle name="Normal 5 5 7 4 2 2" xfId="49756"/>
    <cellStyle name="Normal 5 5 7 4 3" xfId="49757"/>
    <cellStyle name="Normal 5 5 7 4 3 2" xfId="49758"/>
    <cellStyle name="Normal 5 5 7 4 3 2 2" xfId="49759"/>
    <cellStyle name="Normal 5 5 7 4 3 3" xfId="49760"/>
    <cellStyle name="Normal 5 5 7 4 4" xfId="49761"/>
    <cellStyle name="Normal 5 5 7 5" xfId="49762"/>
    <cellStyle name="Normal 5 5 7 5 2" xfId="49763"/>
    <cellStyle name="Normal 5 5 7 6" xfId="49764"/>
    <cellStyle name="Normal 5 5 7 6 2" xfId="49765"/>
    <cellStyle name="Normal 5 5 7 6 2 2" xfId="49766"/>
    <cellStyle name="Normal 5 5 7 6 3" xfId="49767"/>
    <cellStyle name="Normal 5 5 7 7" xfId="49768"/>
    <cellStyle name="Normal 5 5 7 7 2" xfId="49769"/>
    <cellStyle name="Normal 5 5 7 8" xfId="49770"/>
    <cellStyle name="Normal 5 5 8" xfId="49771"/>
    <cellStyle name="Normal 5 5 8 2" xfId="49772"/>
    <cellStyle name="Normal 5 5 8 2 2" xfId="49773"/>
    <cellStyle name="Normal 5 5 8 2 2 2" xfId="49774"/>
    <cellStyle name="Normal 5 5 8 2 2 2 2" xfId="49775"/>
    <cellStyle name="Normal 5 5 8 2 2 3" xfId="49776"/>
    <cellStyle name="Normal 5 5 8 2 2 3 2" xfId="49777"/>
    <cellStyle name="Normal 5 5 8 2 2 3 2 2" xfId="49778"/>
    <cellStyle name="Normal 5 5 8 2 2 3 3" xfId="49779"/>
    <cellStyle name="Normal 5 5 8 2 2 4" xfId="49780"/>
    <cellStyle name="Normal 5 5 8 2 3" xfId="49781"/>
    <cellStyle name="Normal 5 5 8 2 3 2" xfId="49782"/>
    <cellStyle name="Normal 5 5 8 2 4" xfId="49783"/>
    <cellStyle name="Normal 5 5 8 2 4 2" xfId="49784"/>
    <cellStyle name="Normal 5 5 8 2 4 2 2" xfId="49785"/>
    <cellStyle name="Normal 5 5 8 2 4 3" xfId="49786"/>
    <cellStyle name="Normal 5 5 8 2 5" xfId="49787"/>
    <cellStyle name="Normal 5 5 8 3" xfId="49788"/>
    <cellStyle name="Normal 5 5 8 3 2" xfId="49789"/>
    <cellStyle name="Normal 5 5 8 3 2 2" xfId="49790"/>
    <cellStyle name="Normal 5 5 8 3 3" xfId="49791"/>
    <cellStyle name="Normal 5 5 8 3 3 2" xfId="49792"/>
    <cellStyle name="Normal 5 5 8 3 3 2 2" xfId="49793"/>
    <cellStyle name="Normal 5 5 8 3 3 3" xfId="49794"/>
    <cellStyle name="Normal 5 5 8 3 4" xfId="49795"/>
    <cellStyle name="Normal 5 5 8 4" xfId="49796"/>
    <cellStyle name="Normal 5 5 8 4 2" xfId="49797"/>
    <cellStyle name="Normal 5 5 8 4 2 2" xfId="49798"/>
    <cellStyle name="Normal 5 5 8 4 3" xfId="49799"/>
    <cellStyle name="Normal 5 5 8 4 3 2" xfId="49800"/>
    <cellStyle name="Normal 5 5 8 4 3 2 2" xfId="49801"/>
    <cellStyle name="Normal 5 5 8 4 3 3" xfId="49802"/>
    <cellStyle name="Normal 5 5 8 4 4" xfId="49803"/>
    <cellStyle name="Normal 5 5 8 5" xfId="49804"/>
    <cellStyle name="Normal 5 5 8 5 2" xfId="49805"/>
    <cellStyle name="Normal 5 5 8 6" xfId="49806"/>
    <cellStyle name="Normal 5 5 8 6 2" xfId="49807"/>
    <cellStyle name="Normal 5 5 8 6 2 2" xfId="49808"/>
    <cellStyle name="Normal 5 5 8 6 3" xfId="49809"/>
    <cellStyle name="Normal 5 5 8 7" xfId="49810"/>
    <cellStyle name="Normal 5 5 8 7 2" xfId="49811"/>
    <cellStyle name="Normal 5 5 8 8" xfId="49812"/>
    <cellStyle name="Normal 5 5 9" xfId="49813"/>
    <cellStyle name="Normal 5 5 9 2" xfId="49814"/>
    <cellStyle name="Normal 5 5 9 2 2" xfId="49815"/>
    <cellStyle name="Normal 5 5 9 2 2 2" xfId="49816"/>
    <cellStyle name="Normal 5 5 9 2 2 2 2" xfId="49817"/>
    <cellStyle name="Normal 5 5 9 2 2 3" xfId="49818"/>
    <cellStyle name="Normal 5 5 9 2 2 3 2" xfId="49819"/>
    <cellStyle name="Normal 5 5 9 2 2 3 2 2" xfId="49820"/>
    <cellStyle name="Normal 5 5 9 2 2 3 3" xfId="49821"/>
    <cellStyle name="Normal 5 5 9 2 2 4" xfId="49822"/>
    <cellStyle name="Normal 5 5 9 2 3" xfId="49823"/>
    <cellStyle name="Normal 5 5 9 2 3 2" xfId="49824"/>
    <cellStyle name="Normal 5 5 9 2 4" xfId="49825"/>
    <cellStyle name="Normal 5 5 9 2 4 2" xfId="49826"/>
    <cellStyle name="Normal 5 5 9 2 4 2 2" xfId="49827"/>
    <cellStyle name="Normal 5 5 9 2 4 3" xfId="49828"/>
    <cellStyle name="Normal 5 5 9 2 5" xfId="49829"/>
    <cellStyle name="Normal 5 5 9 3" xfId="49830"/>
    <cellStyle name="Normal 5 5 9 3 2" xfId="49831"/>
    <cellStyle name="Normal 5 5 9 3 2 2" xfId="49832"/>
    <cellStyle name="Normal 5 5 9 3 3" xfId="49833"/>
    <cellStyle name="Normal 5 5 9 3 3 2" xfId="49834"/>
    <cellStyle name="Normal 5 5 9 3 3 2 2" xfId="49835"/>
    <cellStyle name="Normal 5 5 9 3 3 3" xfId="49836"/>
    <cellStyle name="Normal 5 5 9 3 4" xfId="49837"/>
    <cellStyle name="Normal 5 5 9 4" xfId="49838"/>
    <cellStyle name="Normal 5 5 9 4 2" xfId="49839"/>
    <cellStyle name="Normal 5 5 9 5" xfId="49840"/>
    <cellStyle name="Normal 5 5 9 5 2" xfId="49841"/>
    <cellStyle name="Normal 5 5 9 5 2 2" xfId="49842"/>
    <cellStyle name="Normal 5 5 9 5 3" xfId="49843"/>
    <cellStyle name="Normal 5 5 9 6" xfId="49844"/>
    <cellStyle name="Normal 5 5_T-straight with PEDs adjustor" xfId="49845"/>
    <cellStyle name="Normal 5 6" xfId="1386"/>
    <cellStyle name="Normal 5 6 10" xfId="49846"/>
    <cellStyle name="Normal 5 6 11" xfId="49847"/>
    <cellStyle name="Normal 5 6 2" xfId="1387"/>
    <cellStyle name="Normal 5 6 2 10" xfId="49848"/>
    <cellStyle name="Normal 5 6 2 2" xfId="1388"/>
    <cellStyle name="Normal 5 6 2 2 2" xfId="49849"/>
    <cellStyle name="Normal 5 6 2 2 2 2" xfId="49850"/>
    <cellStyle name="Normal 5 6 2 2 2 2 2" xfId="49851"/>
    <cellStyle name="Normal 5 6 2 2 2 2 2 2" xfId="49852"/>
    <cellStyle name="Normal 5 6 2 2 2 2 3" xfId="49853"/>
    <cellStyle name="Normal 5 6 2 2 2 2 3 2" xfId="49854"/>
    <cellStyle name="Normal 5 6 2 2 2 2 3 2 2" xfId="49855"/>
    <cellStyle name="Normal 5 6 2 2 2 2 3 3" xfId="49856"/>
    <cellStyle name="Normal 5 6 2 2 2 2 4" xfId="49857"/>
    <cellStyle name="Normal 5 6 2 2 2 3" xfId="49858"/>
    <cellStyle name="Normal 5 6 2 2 2 3 2" xfId="49859"/>
    <cellStyle name="Normal 5 6 2 2 2 4" xfId="49860"/>
    <cellStyle name="Normal 5 6 2 2 2 4 2" xfId="49861"/>
    <cellStyle name="Normal 5 6 2 2 2 4 2 2" xfId="49862"/>
    <cellStyle name="Normal 5 6 2 2 2 4 3" xfId="49863"/>
    <cellStyle name="Normal 5 6 2 2 2 5" xfId="49864"/>
    <cellStyle name="Normal 5 6 2 2 2 6" xfId="49865"/>
    <cellStyle name="Normal 5 6 2 2 3" xfId="49866"/>
    <cellStyle name="Normal 5 6 2 2 3 2" xfId="49867"/>
    <cellStyle name="Normal 5 6 2 2 3 2 2" xfId="49868"/>
    <cellStyle name="Normal 5 6 2 2 3 3" xfId="49869"/>
    <cellStyle name="Normal 5 6 2 2 3 3 2" xfId="49870"/>
    <cellStyle name="Normal 5 6 2 2 3 3 2 2" xfId="49871"/>
    <cellStyle name="Normal 5 6 2 2 3 3 3" xfId="49872"/>
    <cellStyle name="Normal 5 6 2 2 3 4" xfId="49873"/>
    <cellStyle name="Normal 5 6 2 2 4" xfId="49874"/>
    <cellStyle name="Normal 5 6 2 2 4 2" xfId="49875"/>
    <cellStyle name="Normal 5 6 2 2 4 2 2" xfId="49876"/>
    <cellStyle name="Normal 5 6 2 2 4 3" xfId="49877"/>
    <cellStyle name="Normal 5 6 2 2 4 3 2" xfId="49878"/>
    <cellStyle name="Normal 5 6 2 2 4 3 2 2" xfId="49879"/>
    <cellStyle name="Normal 5 6 2 2 4 3 3" xfId="49880"/>
    <cellStyle name="Normal 5 6 2 2 4 4" xfId="49881"/>
    <cellStyle name="Normal 5 6 2 2 5" xfId="49882"/>
    <cellStyle name="Normal 5 6 2 2 5 2" xfId="49883"/>
    <cellStyle name="Normal 5 6 2 2 6" xfId="49884"/>
    <cellStyle name="Normal 5 6 2 2 6 2" xfId="49885"/>
    <cellStyle name="Normal 5 6 2 2 6 2 2" xfId="49886"/>
    <cellStyle name="Normal 5 6 2 2 6 3" xfId="49887"/>
    <cellStyle name="Normal 5 6 2 2 7" xfId="49888"/>
    <cellStyle name="Normal 5 6 2 2 7 2" xfId="49889"/>
    <cellStyle name="Normal 5 6 2 2 8" xfId="49890"/>
    <cellStyle name="Normal 5 6 2 2 9" xfId="49891"/>
    <cellStyle name="Normal 5 6 2 3" xfId="49892"/>
    <cellStyle name="Normal 5 6 2 3 2" xfId="49893"/>
    <cellStyle name="Normal 5 6 2 3 2 2" xfId="49894"/>
    <cellStyle name="Normal 5 6 2 3 2 2 2" xfId="49895"/>
    <cellStyle name="Normal 5 6 2 3 2 3" xfId="49896"/>
    <cellStyle name="Normal 5 6 2 3 2 3 2" xfId="49897"/>
    <cellStyle name="Normal 5 6 2 3 2 3 2 2" xfId="49898"/>
    <cellStyle name="Normal 5 6 2 3 2 3 3" xfId="49899"/>
    <cellStyle name="Normal 5 6 2 3 2 4" xfId="49900"/>
    <cellStyle name="Normal 5 6 2 3 2 5" xfId="49901"/>
    <cellStyle name="Normal 5 6 2 3 3" xfId="49902"/>
    <cellStyle name="Normal 5 6 2 3 3 2" xfId="49903"/>
    <cellStyle name="Normal 5 6 2 3 4" xfId="49904"/>
    <cellStyle name="Normal 5 6 2 3 4 2" xfId="49905"/>
    <cellStyle name="Normal 5 6 2 3 4 2 2" xfId="49906"/>
    <cellStyle name="Normal 5 6 2 3 4 3" xfId="49907"/>
    <cellStyle name="Normal 5 6 2 3 5" xfId="49908"/>
    <cellStyle name="Normal 5 6 2 3 6" xfId="49909"/>
    <cellStyle name="Normal 5 6 2 4" xfId="49910"/>
    <cellStyle name="Normal 5 6 2 4 2" xfId="49911"/>
    <cellStyle name="Normal 5 6 2 4 2 2" xfId="49912"/>
    <cellStyle name="Normal 5 6 2 4 3" xfId="49913"/>
    <cellStyle name="Normal 5 6 2 4 3 2" xfId="49914"/>
    <cellStyle name="Normal 5 6 2 4 3 2 2" xfId="49915"/>
    <cellStyle name="Normal 5 6 2 4 3 3" xfId="49916"/>
    <cellStyle name="Normal 5 6 2 4 4" xfId="49917"/>
    <cellStyle name="Normal 5 6 2 4 5" xfId="49918"/>
    <cellStyle name="Normal 5 6 2 5" xfId="49919"/>
    <cellStyle name="Normal 5 6 2 5 2" xfId="49920"/>
    <cellStyle name="Normal 5 6 2 5 2 2" xfId="49921"/>
    <cellStyle name="Normal 5 6 2 5 3" xfId="49922"/>
    <cellStyle name="Normal 5 6 2 5 3 2" xfId="49923"/>
    <cellStyle name="Normal 5 6 2 5 3 2 2" xfId="49924"/>
    <cellStyle name="Normal 5 6 2 5 3 3" xfId="49925"/>
    <cellStyle name="Normal 5 6 2 5 4" xfId="49926"/>
    <cellStyle name="Normal 5 6 2 6" xfId="49927"/>
    <cellStyle name="Normal 5 6 2 6 2" xfId="49928"/>
    <cellStyle name="Normal 5 6 2 7" xfId="49929"/>
    <cellStyle name="Normal 5 6 2 7 2" xfId="49930"/>
    <cellStyle name="Normal 5 6 2 7 2 2" xfId="49931"/>
    <cellStyle name="Normal 5 6 2 7 3" xfId="49932"/>
    <cellStyle name="Normal 5 6 2 8" xfId="49933"/>
    <cellStyle name="Normal 5 6 2 8 2" xfId="49934"/>
    <cellStyle name="Normal 5 6 2 9" xfId="49935"/>
    <cellStyle name="Normal 5 6 2_T-straight with PEDs adjustor" xfId="49936"/>
    <cellStyle name="Normal 5 6 3" xfId="1389"/>
    <cellStyle name="Normal 5 6 3 2" xfId="49937"/>
    <cellStyle name="Normal 5 6 3 2 2" xfId="49938"/>
    <cellStyle name="Normal 5 6 3 2 2 2" xfId="49939"/>
    <cellStyle name="Normal 5 6 3 2 2 2 2" xfId="49940"/>
    <cellStyle name="Normal 5 6 3 2 2 3" xfId="49941"/>
    <cellStyle name="Normal 5 6 3 2 2 3 2" xfId="49942"/>
    <cellStyle name="Normal 5 6 3 2 2 3 2 2" xfId="49943"/>
    <cellStyle name="Normal 5 6 3 2 2 3 3" xfId="49944"/>
    <cellStyle name="Normal 5 6 3 2 2 4" xfId="49945"/>
    <cellStyle name="Normal 5 6 3 2 3" xfId="49946"/>
    <cellStyle name="Normal 5 6 3 2 3 2" xfId="49947"/>
    <cellStyle name="Normal 5 6 3 2 4" xfId="49948"/>
    <cellStyle name="Normal 5 6 3 2 4 2" xfId="49949"/>
    <cellStyle name="Normal 5 6 3 2 4 2 2" xfId="49950"/>
    <cellStyle name="Normal 5 6 3 2 4 3" xfId="49951"/>
    <cellStyle name="Normal 5 6 3 2 5" xfId="49952"/>
    <cellStyle name="Normal 5 6 3 2 6" xfId="49953"/>
    <cellStyle name="Normal 5 6 3 3" xfId="49954"/>
    <cellStyle name="Normal 5 6 3 3 2" xfId="49955"/>
    <cellStyle name="Normal 5 6 3 3 2 2" xfId="49956"/>
    <cellStyle name="Normal 5 6 3 3 3" xfId="49957"/>
    <cellStyle name="Normal 5 6 3 3 3 2" xfId="49958"/>
    <cellStyle name="Normal 5 6 3 3 3 2 2" xfId="49959"/>
    <cellStyle name="Normal 5 6 3 3 3 3" xfId="49960"/>
    <cellStyle name="Normal 5 6 3 3 4" xfId="49961"/>
    <cellStyle name="Normal 5 6 3 4" xfId="49962"/>
    <cellStyle name="Normal 5 6 3 4 2" xfId="49963"/>
    <cellStyle name="Normal 5 6 3 4 2 2" xfId="49964"/>
    <cellStyle name="Normal 5 6 3 4 3" xfId="49965"/>
    <cellStyle name="Normal 5 6 3 4 3 2" xfId="49966"/>
    <cellStyle name="Normal 5 6 3 4 3 2 2" xfId="49967"/>
    <cellStyle name="Normal 5 6 3 4 3 3" xfId="49968"/>
    <cellStyle name="Normal 5 6 3 4 4" xfId="49969"/>
    <cellStyle name="Normal 5 6 3 5" xfId="49970"/>
    <cellStyle name="Normal 5 6 3 5 2" xfId="49971"/>
    <cellStyle name="Normal 5 6 3 6" xfId="49972"/>
    <cellStyle name="Normal 5 6 3 6 2" xfId="49973"/>
    <cellStyle name="Normal 5 6 3 6 2 2" xfId="49974"/>
    <cellStyle name="Normal 5 6 3 6 3" xfId="49975"/>
    <cellStyle name="Normal 5 6 3 7" xfId="49976"/>
    <cellStyle name="Normal 5 6 3 7 2" xfId="49977"/>
    <cellStyle name="Normal 5 6 3 8" xfId="49978"/>
    <cellStyle name="Normal 5 6 3 9" xfId="49979"/>
    <cellStyle name="Normal 5 6 4" xfId="49980"/>
    <cellStyle name="Normal 5 6 4 2" xfId="49981"/>
    <cellStyle name="Normal 5 6 4 2 2" xfId="49982"/>
    <cellStyle name="Normal 5 6 4 2 2 2" xfId="49983"/>
    <cellStyle name="Normal 5 6 4 2 3" xfId="49984"/>
    <cellStyle name="Normal 5 6 4 2 3 2" xfId="49985"/>
    <cellStyle name="Normal 5 6 4 2 3 2 2" xfId="49986"/>
    <cellStyle name="Normal 5 6 4 2 3 3" xfId="49987"/>
    <cellStyle name="Normal 5 6 4 2 4" xfId="49988"/>
    <cellStyle name="Normal 5 6 4 2 5" xfId="49989"/>
    <cellStyle name="Normal 5 6 4 3" xfId="49990"/>
    <cellStyle name="Normal 5 6 4 3 2" xfId="49991"/>
    <cellStyle name="Normal 5 6 4 4" xfId="49992"/>
    <cellStyle name="Normal 5 6 4 4 2" xfId="49993"/>
    <cellStyle name="Normal 5 6 4 4 2 2" xfId="49994"/>
    <cellStyle name="Normal 5 6 4 4 3" xfId="49995"/>
    <cellStyle name="Normal 5 6 4 5" xfId="49996"/>
    <cellStyle name="Normal 5 6 4 6" xfId="49997"/>
    <cellStyle name="Normal 5 6 5" xfId="49998"/>
    <cellStyle name="Normal 5 6 5 2" xfId="49999"/>
    <cellStyle name="Normal 5 6 5 2 2" xfId="50000"/>
    <cellStyle name="Normal 5 6 5 3" xfId="50001"/>
    <cellStyle name="Normal 5 6 5 3 2" xfId="50002"/>
    <cellStyle name="Normal 5 6 5 3 2 2" xfId="50003"/>
    <cellStyle name="Normal 5 6 5 3 3" xfId="50004"/>
    <cellStyle name="Normal 5 6 5 4" xfId="50005"/>
    <cellStyle name="Normal 5 6 5 5" xfId="50006"/>
    <cellStyle name="Normal 5 6 6" xfId="50007"/>
    <cellStyle name="Normal 5 6 6 2" xfId="50008"/>
    <cellStyle name="Normal 5 6 6 2 2" xfId="50009"/>
    <cellStyle name="Normal 5 6 6 3" xfId="50010"/>
    <cellStyle name="Normal 5 6 6 3 2" xfId="50011"/>
    <cellStyle name="Normal 5 6 6 3 2 2" xfId="50012"/>
    <cellStyle name="Normal 5 6 6 3 3" xfId="50013"/>
    <cellStyle name="Normal 5 6 6 4" xfId="50014"/>
    <cellStyle name="Normal 5 6 7" xfId="50015"/>
    <cellStyle name="Normal 5 6 7 2" xfId="50016"/>
    <cellStyle name="Normal 5 6 8" xfId="50017"/>
    <cellStyle name="Normal 5 6 8 2" xfId="50018"/>
    <cellStyle name="Normal 5 6 8 2 2" xfId="50019"/>
    <cellStyle name="Normal 5 6 8 3" xfId="50020"/>
    <cellStyle name="Normal 5 6 9" xfId="50021"/>
    <cellStyle name="Normal 5 6 9 2" xfId="50022"/>
    <cellStyle name="Normal 5 6_WKG 1-17-13 OFFICIAL DRG Hospital Provider Master File (NPI)" xfId="1390"/>
    <cellStyle name="Normal 5 7" xfId="1391"/>
    <cellStyle name="Normal 5 7 10" xfId="50023"/>
    <cellStyle name="Normal 5 7 11" xfId="50024"/>
    <cellStyle name="Normal 5 7 2" xfId="1392"/>
    <cellStyle name="Normal 5 7 2 10" xfId="50025"/>
    <cellStyle name="Normal 5 7 2 2" xfId="50026"/>
    <cellStyle name="Normal 5 7 2 2 2" xfId="50027"/>
    <cellStyle name="Normal 5 7 2 2 2 2" xfId="50028"/>
    <cellStyle name="Normal 5 7 2 2 2 2 2" xfId="50029"/>
    <cellStyle name="Normal 5 7 2 2 2 2 2 2" xfId="50030"/>
    <cellStyle name="Normal 5 7 2 2 2 2 3" xfId="50031"/>
    <cellStyle name="Normal 5 7 2 2 2 2 3 2" xfId="50032"/>
    <cellStyle name="Normal 5 7 2 2 2 2 3 2 2" xfId="50033"/>
    <cellStyle name="Normal 5 7 2 2 2 2 3 3" xfId="50034"/>
    <cellStyle name="Normal 5 7 2 2 2 2 4" xfId="50035"/>
    <cellStyle name="Normal 5 7 2 2 2 3" xfId="50036"/>
    <cellStyle name="Normal 5 7 2 2 2 3 2" xfId="50037"/>
    <cellStyle name="Normal 5 7 2 2 2 4" xfId="50038"/>
    <cellStyle name="Normal 5 7 2 2 2 4 2" xfId="50039"/>
    <cellStyle name="Normal 5 7 2 2 2 4 2 2" xfId="50040"/>
    <cellStyle name="Normal 5 7 2 2 2 4 3" xfId="50041"/>
    <cellStyle name="Normal 5 7 2 2 2 5" xfId="50042"/>
    <cellStyle name="Normal 5 7 2 2 3" xfId="50043"/>
    <cellStyle name="Normal 5 7 2 2 3 2" xfId="50044"/>
    <cellStyle name="Normal 5 7 2 2 3 2 2" xfId="50045"/>
    <cellStyle name="Normal 5 7 2 2 3 3" xfId="50046"/>
    <cellStyle name="Normal 5 7 2 2 3 3 2" xfId="50047"/>
    <cellStyle name="Normal 5 7 2 2 3 3 2 2" xfId="50048"/>
    <cellStyle name="Normal 5 7 2 2 3 3 3" xfId="50049"/>
    <cellStyle name="Normal 5 7 2 2 3 4" xfId="50050"/>
    <cellStyle name="Normal 5 7 2 2 4" xfId="50051"/>
    <cellStyle name="Normal 5 7 2 2 4 2" xfId="50052"/>
    <cellStyle name="Normal 5 7 2 2 4 2 2" xfId="50053"/>
    <cellStyle name="Normal 5 7 2 2 4 3" xfId="50054"/>
    <cellStyle name="Normal 5 7 2 2 4 3 2" xfId="50055"/>
    <cellStyle name="Normal 5 7 2 2 4 3 2 2" xfId="50056"/>
    <cellStyle name="Normal 5 7 2 2 4 3 3" xfId="50057"/>
    <cellStyle name="Normal 5 7 2 2 4 4" xfId="50058"/>
    <cellStyle name="Normal 5 7 2 2 5" xfId="50059"/>
    <cellStyle name="Normal 5 7 2 2 5 2" xfId="50060"/>
    <cellStyle name="Normal 5 7 2 2 6" xfId="50061"/>
    <cellStyle name="Normal 5 7 2 2 6 2" xfId="50062"/>
    <cellStyle name="Normal 5 7 2 2 6 2 2" xfId="50063"/>
    <cellStyle name="Normal 5 7 2 2 6 3" xfId="50064"/>
    <cellStyle name="Normal 5 7 2 2 7" xfId="50065"/>
    <cellStyle name="Normal 5 7 2 2 7 2" xfId="50066"/>
    <cellStyle name="Normal 5 7 2 2 8" xfId="50067"/>
    <cellStyle name="Normal 5 7 2 2 9" xfId="50068"/>
    <cellStyle name="Normal 5 7 2 3" xfId="50069"/>
    <cellStyle name="Normal 5 7 2 3 2" xfId="50070"/>
    <cellStyle name="Normal 5 7 2 3 2 2" xfId="50071"/>
    <cellStyle name="Normal 5 7 2 3 2 2 2" xfId="50072"/>
    <cellStyle name="Normal 5 7 2 3 2 3" xfId="50073"/>
    <cellStyle name="Normal 5 7 2 3 2 3 2" xfId="50074"/>
    <cellStyle name="Normal 5 7 2 3 2 3 2 2" xfId="50075"/>
    <cellStyle name="Normal 5 7 2 3 2 3 3" xfId="50076"/>
    <cellStyle name="Normal 5 7 2 3 2 4" xfId="50077"/>
    <cellStyle name="Normal 5 7 2 3 3" xfId="50078"/>
    <cellStyle name="Normal 5 7 2 3 3 2" xfId="50079"/>
    <cellStyle name="Normal 5 7 2 3 4" xfId="50080"/>
    <cellStyle name="Normal 5 7 2 3 4 2" xfId="50081"/>
    <cellStyle name="Normal 5 7 2 3 4 2 2" xfId="50082"/>
    <cellStyle name="Normal 5 7 2 3 4 3" xfId="50083"/>
    <cellStyle name="Normal 5 7 2 3 5" xfId="50084"/>
    <cellStyle name="Normal 5 7 2 4" xfId="50085"/>
    <cellStyle name="Normal 5 7 2 4 2" xfId="50086"/>
    <cellStyle name="Normal 5 7 2 4 2 2" xfId="50087"/>
    <cellStyle name="Normal 5 7 2 4 3" xfId="50088"/>
    <cellStyle name="Normal 5 7 2 4 3 2" xfId="50089"/>
    <cellStyle name="Normal 5 7 2 4 3 2 2" xfId="50090"/>
    <cellStyle name="Normal 5 7 2 4 3 3" xfId="50091"/>
    <cellStyle name="Normal 5 7 2 4 4" xfId="50092"/>
    <cellStyle name="Normal 5 7 2 5" xfId="50093"/>
    <cellStyle name="Normal 5 7 2 5 2" xfId="50094"/>
    <cellStyle name="Normal 5 7 2 5 2 2" xfId="50095"/>
    <cellStyle name="Normal 5 7 2 5 3" xfId="50096"/>
    <cellStyle name="Normal 5 7 2 5 3 2" xfId="50097"/>
    <cellStyle name="Normal 5 7 2 5 3 2 2" xfId="50098"/>
    <cellStyle name="Normal 5 7 2 5 3 3" xfId="50099"/>
    <cellStyle name="Normal 5 7 2 5 4" xfId="50100"/>
    <cellStyle name="Normal 5 7 2 6" xfId="50101"/>
    <cellStyle name="Normal 5 7 2 6 2" xfId="50102"/>
    <cellStyle name="Normal 5 7 2 7" xfId="50103"/>
    <cellStyle name="Normal 5 7 2 7 2" xfId="50104"/>
    <cellStyle name="Normal 5 7 2 7 2 2" xfId="50105"/>
    <cellStyle name="Normal 5 7 2 7 3" xfId="50106"/>
    <cellStyle name="Normal 5 7 2 8" xfId="50107"/>
    <cellStyle name="Normal 5 7 2 8 2" xfId="50108"/>
    <cellStyle name="Normal 5 7 2 9" xfId="50109"/>
    <cellStyle name="Normal 5 7 3" xfId="50110"/>
    <cellStyle name="Normal 5 7 3 2" xfId="50111"/>
    <cellStyle name="Normal 5 7 3 2 2" xfId="50112"/>
    <cellStyle name="Normal 5 7 3 2 2 2" xfId="50113"/>
    <cellStyle name="Normal 5 7 3 2 2 2 2" xfId="50114"/>
    <cellStyle name="Normal 5 7 3 2 2 3" xfId="50115"/>
    <cellStyle name="Normal 5 7 3 2 2 3 2" xfId="50116"/>
    <cellStyle name="Normal 5 7 3 2 2 3 2 2" xfId="50117"/>
    <cellStyle name="Normal 5 7 3 2 2 3 3" xfId="50118"/>
    <cellStyle name="Normal 5 7 3 2 2 4" xfId="50119"/>
    <cellStyle name="Normal 5 7 3 2 3" xfId="50120"/>
    <cellStyle name="Normal 5 7 3 2 3 2" xfId="50121"/>
    <cellStyle name="Normal 5 7 3 2 4" xfId="50122"/>
    <cellStyle name="Normal 5 7 3 2 4 2" xfId="50123"/>
    <cellStyle name="Normal 5 7 3 2 4 2 2" xfId="50124"/>
    <cellStyle name="Normal 5 7 3 2 4 3" xfId="50125"/>
    <cellStyle name="Normal 5 7 3 2 5" xfId="50126"/>
    <cellStyle name="Normal 5 7 3 2 6" xfId="50127"/>
    <cellStyle name="Normal 5 7 3 3" xfId="50128"/>
    <cellStyle name="Normal 5 7 3 3 2" xfId="50129"/>
    <cellStyle name="Normal 5 7 3 3 2 2" xfId="50130"/>
    <cellStyle name="Normal 5 7 3 3 3" xfId="50131"/>
    <cellStyle name="Normal 5 7 3 3 3 2" xfId="50132"/>
    <cellStyle name="Normal 5 7 3 3 3 2 2" xfId="50133"/>
    <cellStyle name="Normal 5 7 3 3 3 3" xfId="50134"/>
    <cellStyle name="Normal 5 7 3 3 4" xfId="50135"/>
    <cellStyle name="Normal 5 7 3 4" xfId="50136"/>
    <cellStyle name="Normal 5 7 3 4 2" xfId="50137"/>
    <cellStyle name="Normal 5 7 3 4 2 2" xfId="50138"/>
    <cellStyle name="Normal 5 7 3 4 3" xfId="50139"/>
    <cellStyle name="Normal 5 7 3 4 3 2" xfId="50140"/>
    <cellStyle name="Normal 5 7 3 4 3 2 2" xfId="50141"/>
    <cellStyle name="Normal 5 7 3 4 3 3" xfId="50142"/>
    <cellStyle name="Normal 5 7 3 4 4" xfId="50143"/>
    <cellStyle name="Normal 5 7 3 5" xfId="50144"/>
    <cellStyle name="Normal 5 7 3 5 2" xfId="50145"/>
    <cellStyle name="Normal 5 7 3 6" xfId="50146"/>
    <cellStyle name="Normal 5 7 3 6 2" xfId="50147"/>
    <cellStyle name="Normal 5 7 3 6 2 2" xfId="50148"/>
    <cellStyle name="Normal 5 7 3 6 3" xfId="50149"/>
    <cellStyle name="Normal 5 7 3 7" xfId="50150"/>
    <cellStyle name="Normal 5 7 3 7 2" xfId="50151"/>
    <cellStyle name="Normal 5 7 3 8" xfId="50152"/>
    <cellStyle name="Normal 5 7 3 9" xfId="50153"/>
    <cellStyle name="Normal 5 7 4" xfId="50154"/>
    <cellStyle name="Normal 5 7 4 2" xfId="50155"/>
    <cellStyle name="Normal 5 7 4 2 2" xfId="50156"/>
    <cellStyle name="Normal 5 7 4 2 2 2" xfId="50157"/>
    <cellStyle name="Normal 5 7 4 2 3" xfId="50158"/>
    <cellStyle name="Normal 5 7 4 2 3 2" xfId="50159"/>
    <cellStyle name="Normal 5 7 4 2 3 2 2" xfId="50160"/>
    <cellStyle name="Normal 5 7 4 2 3 3" xfId="50161"/>
    <cellStyle name="Normal 5 7 4 2 4" xfId="50162"/>
    <cellStyle name="Normal 5 7 4 3" xfId="50163"/>
    <cellStyle name="Normal 5 7 4 3 2" xfId="50164"/>
    <cellStyle name="Normal 5 7 4 4" xfId="50165"/>
    <cellStyle name="Normal 5 7 4 4 2" xfId="50166"/>
    <cellStyle name="Normal 5 7 4 4 2 2" xfId="50167"/>
    <cellStyle name="Normal 5 7 4 4 3" xfId="50168"/>
    <cellStyle name="Normal 5 7 4 5" xfId="50169"/>
    <cellStyle name="Normal 5 7 4 6" xfId="50170"/>
    <cellStyle name="Normal 5 7 5" xfId="50171"/>
    <cellStyle name="Normal 5 7 5 2" xfId="50172"/>
    <cellStyle name="Normal 5 7 5 2 2" xfId="50173"/>
    <cellStyle name="Normal 5 7 5 3" xfId="50174"/>
    <cellStyle name="Normal 5 7 5 3 2" xfId="50175"/>
    <cellStyle name="Normal 5 7 5 3 2 2" xfId="50176"/>
    <cellStyle name="Normal 5 7 5 3 3" xfId="50177"/>
    <cellStyle name="Normal 5 7 5 4" xfId="50178"/>
    <cellStyle name="Normal 5 7 6" xfId="50179"/>
    <cellStyle name="Normal 5 7 6 2" xfId="50180"/>
    <cellStyle name="Normal 5 7 6 2 2" xfId="50181"/>
    <cellStyle name="Normal 5 7 6 3" xfId="50182"/>
    <cellStyle name="Normal 5 7 6 3 2" xfId="50183"/>
    <cellStyle name="Normal 5 7 6 3 2 2" xfId="50184"/>
    <cellStyle name="Normal 5 7 6 3 3" xfId="50185"/>
    <cellStyle name="Normal 5 7 6 4" xfId="50186"/>
    <cellStyle name="Normal 5 7 7" xfId="50187"/>
    <cellStyle name="Normal 5 7 7 2" xfId="50188"/>
    <cellStyle name="Normal 5 7 8" xfId="50189"/>
    <cellStyle name="Normal 5 7 8 2" xfId="50190"/>
    <cellStyle name="Normal 5 7 8 2 2" xfId="50191"/>
    <cellStyle name="Normal 5 7 8 3" xfId="50192"/>
    <cellStyle name="Normal 5 7 9" xfId="50193"/>
    <cellStyle name="Normal 5 7 9 2" xfId="50194"/>
    <cellStyle name="Normal 5 7_T-straight with PEDs adjustor" xfId="50195"/>
    <cellStyle name="Normal 5 8" xfId="1393"/>
    <cellStyle name="Normal 5 8 2" xfId="1394"/>
    <cellStyle name="Normal 5 8 2 2" xfId="1395"/>
    <cellStyle name="Normal 5 8 2 2 2" xfId="50196"/>
    <cellStyle name="Normal 5 8 2 2 2 2" xfId="50197"/>
    <cellStyle name="Normal 5 8 2 2 2 2 2" xfId="50198"/>
    <cellStyle name="Normal 5 8 2 2 2 3" xfId="50199"/>
    <cellStyle name="Normal 5 8 2 2 2 3 2" xfId="50200"/>
    <cellStyle name="Normal 5 8 2 2 2 3 2 2" xfId="50201"/>
    <cellStyle name="Normal 5 8 2 2 2 3 3" xfId="50202"/>
    <cellStyle name="Normal 5 8 2 2 2 4" xfId="50203"/>
    <cellStyle name="Normal 5 8 2 2 3" xfId="50204"/>
    <cellStyle name="Normal 5 8 2 2 3 2" xfId="50205"/>
    <cellStyle name="Normal 5 8 2 2 4" xfId="50206"/>
    <cellStyle name="Normal 5 8 2 2 4 2" xfId="50207"/>
    <cellStyle name="Normal 5 8 2 2 4 2 2" xfId="50208"/>
    <cellStyle name="Normal 5 8 2 2 4 3" xfId="50209"/>
    <cellStyle name="Normal 5 8 2 2 5" xfId="50210"/>
    <cellStyle name="Normal 5 8 2 3" xfId="50211"/>
    <cellStyle name="Normal 5 8 2 3 2" xfId="50212"/>
    <cellStyle name="Normal 5 8 2 3 2 2" xfId="50213"/>
    <cellStyle name="Normal 5 8 2 3 3" xfId="50214"/>
    <cellStyle name="Normal 5 8 2 3 3 2" xfId="50215"/>
    <cellStyle name="Normal 5 8 2 3 3 2 2" xfId="50216"/>
    <cellStyle name="Normal 5 8 2 3 3 3" xfId="50217"/>
    <cellStyle name="Normal 5 8 2 3 4" xfId="50218"/>
    <cellStyle name="Normal 5 8 2 4" xfId="50219"/>
    <cellStyle name="Normal 5 8 2 4 2" xfId="50220"/>
    <cellStyle name="Normal 5 8 2 4 2 2" xfId="50221"/>
    <cellStyle name="Normal 5 8 2 4 3" xfId="50222"/>
    <cellStyle name="Normal 5 8 2 4 3 2" xfId="50223"/>
    <cellStyle name="Normal 5 8 2 4 3 2 2" xfId="50224"/>
    <cellStyle name="Normal 5 8 2 4 3 3" xfId="50225"/>
    <cellStyle name="Normal 5 8 2 4 4" xfId="50226"/>
    <cellStyle name="Normal 5 8 2 5" xfId="50227"/>
    <cellStyle name="Normal 5 8 2 5 2" xfId="50228"/>
    <cellStyle name="Normal 5 8 2 6" xfId="50229"/>
    <cellStyle name="Normal 5 8 2 6 2" xfId="50230"/>
    <cellStyle name="Normal 5 8 2 6 2 2" xfId="50231"/>
    <cellStyle name="Normal 5 8 2 6 3" xfId="50232"/>
    <cellStyle name="Normal 5 8 2 7" xfId="50233"/>
    <cellStyle name="Normal 5 8 2 7 2" xfId="50234"/>
    <cellStyle name="Normal 5 8 2 8" xfId="50235"/>
    <cellStyle name="Normal 5 8 3" xfId="1396"/>
    <cellStyle name="Normal 5 8 3 2" xfId="50236"/>
    <cellStyle name="Normal 5 8 3 2 2" xfId="50237"/>
    <cellStyle name="Normal 5 8 3 2 2 2" xfId="50238"/>
    <cellStyle name="Normal 5 8 3 2 3" xfId="50239"/>
    <cellStyle name="Normal 5 8 3 2 3 2" xfId="50240"/>
    <cellStyle name="Normal 5 8 3 2 3 2 2" xfId="50241"/>
    <cellStyle name="Normal 5 8 3 2 3 3" xfId="50242"/>
    <cellStyle name="Normal 5 8 3 2 4" xfId="50243"/>
    <cellStyle name="Normal 5 8 3 3" xfId="50244"/>
    <cellStyle name="Normal 5 8 3 3 2" xfId="50245"/>
    <cellStyle name="Normal 5 8 3 4" xfId="50246"/>
    <cellStyle name="Normal 5 8 3 4 2" xfId="50247"/>
    <cellStyle name="Normal 5 8 3 4 2 2" xfId="50248"/>
    <cellStyle name="Normal 5 8 3 4 3" xfId="50249"/>
    <cellStyle name="Normal 5 8 3 5" xfId="50250"/>
    <cellStyle name="Normal 5 8 4" xfId="50251"/>
    <cellStyle name="Normal 5 8 4 2" xfId="50252"/>
    <cellStyle name="Normal 5 8 4 2 2" xfId="50253"/>
    <cellStyle name="Normal 5 8 4 3" xfId="50254"/>
    <cellStyle name="Normal 5 8 4 3 2" xfId="50255"/>
    <cellStyle name="Normal 5 8 4 3 2 2" xfId="50256"/>
    <cellStyle name="Normal 5 8 4 3 3" xfId="50257"/>
    <cellStyle name="Normal 5 8 4 4" xfId="50258"/>
    <cellStyle name="Normal 5 8 5" xfId="50259"/>
    <cellStyle name="Normal 5 8 5 2" xfId="50260"/>
    <cellStyle name="Normal 5 8 5 2 2" xfId="50261"/>
    <cellStyle name="Normal 5 8 5 3" xfId="50262"/>
    <cellStyle name="Normal 5 8 5 3 2" xfId="50263"/>
    <cellStyle name="Normal 5 8 5 3 2 2" xfId="50264"/>
    <cellStyle name="Normal 5 8 5 3 3" xfId="50265"/>
    <cellStyle name="Normal 5 8 5 4" xfId="50266"/>
    <cellStyle name="Normal 5 8 6" xfId="50267"/>
    <cellStyle name="Normal 5 8 6 2" xfId="50268"/>
    <cellStyle name="Normal 5 8 7" xfId="50269"/>
    <cellStyle name="Normal 5 8 7 2" xfId="50270"/>
    <cellStyle name="Normal 5 8 7 2 2" xfId="50271"/>
    <cellStyle name="Normal 5 8 7 3" xfId="50272"/>
    <cellStyle name="Normal 5 8 8" xfId="50273"/>
    <cellStyle name="Normal 5 8 8 2" xfId="50274"/>
    <cellStyle name="Normal 5 8 9" xfId="50275"/>
    <cellStyle name="Normal 5 9" xfId="1397"/>
    <cellStyle name="Normal 5 9 2" xfId="1398"/>
    <cellStyle name="Normal 5 9 2 2" xfId="50276"/>
    <cellStyle name="Normal 5 9 2 2 2" xfId="50277"/>
    <cellStyle name="Normal 5 9 2 2 2 2" xfId="50278"/>
    <cellStyle name="Normal 5 9 2 2 3" xfId="50279"/>
    <cellStyle name="Normal 5 9 2 2 3 2" xfId="50280"/>
    <cellStyle name="Normal 5 9 2 2 3 2 2" xfId="50281"/>
    <cellStyle name="Normal 5 9 2 2 3 3" xfId="50282"/>
    <cellStyle name="Normal 5 9 2 2 4" xfId="50283"/>
    <cellStyle name="Normal 5 9 2 3" xfId="50284"/>
    <cellStyle name="Normal 5 9 2 3 2" xfId="50285"/>
    <cellStyle name="Normal 5 9 2 4" xfId="50286"/>
    <cellStyle name="Normal 5 9 2 4 2" xfId="50287"/>
    <cellStyle name="Normal 5 9 2 4 2 2" xfId="50288"/>
    <cellStyle name="Normal 5 9 2 4 3" xfId="50289"/>
    <cellStyle name="Normal 5 9 2 5" xfId="50290"/>
    <cellStyle name="Normal 5 9 3" xfId="50291"/>
    <cellStyle name="Normal 5 9 3 2" xfId="50292"/>
    <cellStyle name="Normal 5 9 3 2 2" xfId="50293"/>
    <cellStyle name="Normal 5 9 3 3" xfId="50294"/>
    <cellStyle name="Normal 5 9 3 3 2" xfId="50295"/>
    <cellStyle name="Normal 5 9 3 3 2 2" xfId="50296"/>
    <cellStyle name="Normal 5 9 3 3 3" xfId="50297"/>
    <cellStyle name="Normal 5 9 3 4" xfId="50298"/>
    <cellStyle name="Normal 5 9 4" xfId="50299"/>
    <cellStyle name="Normal 5 9 4 2" xfId="50300"/>
    <cellStyle name="Normal 5 9 5" xfId="50301"/>
    <cellStyle name="Normal 5 9 5 2" xfId="50302"/>
    <cellStyle name="Normal 5 9 5 2 2" xfId="50303"/>
    <cellStyle name="Normal 5 9 5 3" xfId="50304"/>
    <cellStyle name="Normal 5 9 6" xfId="50305"/>
    <cellStyle name="Normal 5 9_T-straight with PEDs adjustor" xfId="50306"/>
    <cellStyle name="Normal 5_Sheet1" xfId="50307"/>
    <cellStyle name="Normal 50" xfId="50308"/>
    <cellStyle name="Normal 50 2" xfId="50309"/>
    <cellStyle name="Normal 50 3" xfId="50310"/>
    <cellStyle name="Normal 51" xfId="50311"/>
    <cellStyle name="Normal 51 2" xfId="50312"/>
    <cellStyle name="Normal 51 2 2" xfId="50313"/>
    <cellStyle name="Normal 51 2 3" xfId="50314"/>
    <cellStyle name="Normal 51 2 4" xfId="50315"/>
    <cellStyle name="Normal 51 3" xfId="50316"/>
    <cellStyle name="Normal 52" xfId="50317"/>
    <cellStyle name="Normal 52 2" xfId="50318"/>
    <cellStyle name="Normal 53" xfId="50319"/>
    <cellStyle name="Normal 53 2" xfId="50320"/>
    <cellStyle name="Normal 54" xfId="50321"/>
    <cellStyle name="Normal 54 2" xfId="50322"/>
    <cellStyle name="Normal 55" xfId="50323"/>
    <cellStyle name="Normal 55 2" xfId="50324"/>
    <cellStyle name="Normal 55 3" xfId="50325"/>
    <cellStyle name="Normal 55 4" xfId="50326"/>
    <cellStyle name="Normal 56" xfId="50327"/>
    <cellStyle name="Normal 56 2" xfId="50328"/>
    <cellStyle name="Normal 57" xfId="50329"/>
    <cellStyle name="Normal 58" xfId="50330"/>
    <cellStyle name="Normal 58 2" xfId="50331"/>
    <cellStyle name="Normal 58 3" xfId="50332"/>
    <cellStyle name="Normal 59" xfId="50333"/>
    <cellStyle name="Normal 6" xfId="1399"/>
    <cellStyle name="Normal 6 10" xfId="50334"/>
    <cellStyle name="Normal 6 10 2" xfId="50335"/>
    <cellStyle name="Normal 6 11" xfId="50336"/>
    <cellStyle name="Normal 6 12" xfId="50337"/>
    <cellStyle name="Normal 6 2" xfId="1400"/>
    <cellStyle name="Normal 6 2 10" xfId="50338"/>
    <cellStyle name="Normal 6 2 11" xfId="50339"/>
    <cellStyle name="Normal 6 2 2" xfId="1401"/>
    <cellStyle name="Normal 6 2 2 10" xfId="50340"/>
    <cellStyle name="Normal 6 2 2 2" xfId="1402"/>
    <cellStyle name="Normal 6 2 2 2 2" xfId="1403"/>
    <cellStyle name="Normal 6 2 2 2 2 2" xfId="1404"/>
    <cellStyle name="Normal 6 2 2 2 2 2 2" xfId="50341"/>
    <cellStyle name="Normal 6 2 2 2 2 2 2 2" xfId="50342"/>
    <cellStyle name="Normal 6 2 2 2 2 2 3" xfId="50343"/>
    <cellStyle name="Normal 6 2 2 2 2 3" xfId="50344"/>
    <cellStyle name="Normal 6 2 2 2 2 3 2" xfId="50345"/>
    <cellStyle name="Normal 6 2 2 2 2 3 2 2" xfId="50346"/>
    <cellStyle name="Normal 6 2 2 2 2 3 3" xfId="50347"/>
    <cellStyle name="Normal 6 2 2 2 2 4" xfId="50348"/>
    <cellStyle name="Normal 6 2 2 2 2 4 2" xfId="50349"/>
    <cellStyle name="Normal 6 2 2 2 2 5" xfId="50350"/>
    <cellStyle name="Normal 6 2 2 2 2_T-straight with PEDs adjustor" xfId="50351"/>
    <cellStyle name="Normal 6 2 2 2 3" xfId="1405"/>
    <cellStyle name="Normal 6 2 2 2 3 2" xfId="50352"/>
    <cellStyle name="Normal 6 2 2 2 3 2 2" xfId="50353"/>
    <cellStyle name="Normal 6 2 2 2 3 3" xfId="50354"/>
    <cellStyle name="Normal 6 2 2 2 4" xfId="50355"/>
    <cellStyle name="Normal 6 2 2 2 4 2" xfId="50356"/>
    <cellStyle name="Normal 6 2 2 2 4 2 2" xfId="50357"/>
    <cellStyle name="Normal 6 2 2 2 4 3" xfId="50358"/>
    <cellStyle name="Normal 6 2 2 2 5" xfId="50359"/>
    <cellStyle name="Normal 6 2 2 2 5 2" xfId="50360"/>
    <cellStyle name="Normal 6 2 2 2 6" xfId="50361"/>
    <cellStyle name="Normal 6 2 2 2_T-straight with PEDs adjustor" xfId="50362"/>
    <cellStyle name="Normal 6 2 2 3" xfId="1406"/>
    <cellStyle name="Normal 6 2 2 3 2" xfId="1407"/>
    <cellStyle name="Normal 6 2 2 3 2 2" xfId="50363"/>
    <cellStyle name="Normal 6 2 2 3 2 2 2" xfId="50364"/>
    <cellStyle name="Normal 6 2 2 3 2 3" xfId="50365"/>
    <cellStyle name="Normal 6 2 2 3 3" xfId="50366"/>
    <cellStyle name="Normal 6 2 2 3 3 2" xfId="50367"/>
    <cellStyle name="Normal 6 2 2 3 3 2 2" xfId="50368"/>
    <cellStyle name="Normal 6 2 2 3 3 3" xfId="50369"/>
    <cellStyle name="Normal 6 2 2 3 4" xfId="50370"/>
    <cellStyle name="Normal 6 2 2 3 4 2" xfId="50371"/>
    <cellStyle name="Normal 6 2 2 3 5" xfId="50372"/>
    <cellStyle name="Normal 6 2 2 3_T-straight with PEDs adjustor" xfId="50373"/>
    <cellStyle name="Normal 6 2 2 4" xfId="1408"/>
    <cellStyle name="Normal 6 2 2 4 2" xfId="50374"/>
    <cellStyle name="Normal 6 2 2 4 2 2" xfId="50375"/>
    <cellStyle name="Normal 6 2 2 4 3" xfId="50376"/>
    <cellStyle name="Normal 6 2 2 5" xfId="50377"/>
    <cellStyle name="Normal 6 2 2 5 2" xfId="50378"/>
    <cellStyle name="Normal 6 2 2 5 2 2" xfId="50379"/>
    <cellStyle name="Normal 6 2 2 5 3" xfId="50380"/>
    <cellStyle name="Normal 6 2 2 6" xfId="50381"/>
    <cellStyle name="Normal 6 2 2 6 2" xfId="50382"/>
    <cellStyle name="Normal 6 2 2 7" xfId="50383"/>
    <cellStyle name="Normal 6 2 2 8" xfId="50384"/>
    <cellStyle name="Normal 6 2 2 9" xfId="50385"/>
    <cellStyle name="Normal 6 2 2_T-straight with PEDs adjustor" xfId="50386"/>
    <cellStyle name="Normal 6 2 3" xfId="1409"/>
    <cellStyle name="Normal 6 2 3 2" xfId="1410"/>
    <cellStyle name="Normal 6 2 3 2 2" xfId="1411"/>
    <cellStyle name="Normal 6 2 3 2 2 2" xfId="50387"/>
    <cellStyle name="Normal 6 2 3 2 2 2 2" xfId="50388"/>
    <cellStyle name="Normal 6 2 3 2 2 3" xfId="50389"/>
    <cellStyle name="Normal 6 2 3 2 3" xfId="50390"/>
    <cellStyle name="Normal 6 2 3 2 3 2" xfId="50391"/>
    <cellStyle name="Normal 6 2 3 2 3 2 2" xfId="50392"/>
    <cellStyle name="Normal 6 2 3 2 3 3" xfId="50393"/>
    <cellStyle name="Normal 6 2 3 2 4" xfId="50394"/>
    <cellStyle name="Normal 6 2 3 2 4 2" xfId="50395"/>
    <cellStyle name="Normal 6 2 3 2 5" xfId="50396"/>
    <cellStyle name="Normal 6 2 3 2_T-straight with PEDs adjustor" xfId="50397"/>
    <cellStyle name="Normal 6 2 3 3" xfId="1412"/>
    <cellStyle name="Normal 6 2 3 3 2" xfId="50398"/>
    <cellStyle name="Normal 6 2 3 3 2 2" xfId="50399"/>
    <cellStyle name="Normal 6 2 3 3 3" xfId="50400"/>
    <cellStyle name="Normal 6 2 3 4" xfId="50401"/>
    <cellStyle name="Normal 6 2 3 4 2" xfId="50402"/>
    <cellStyle name="Normal 6 2 3 4 2 2" xfId="50403"/>
    <cellStyle name="Normal 6 2 3 4 3" xfId="50404"/>
    <cellStyle name="Normal 6 2 3 5" xfId="50405"/>
    <cellStyle name="Normal 6 2 3 5 2" xfId="50406"/>
    <cellStyle name="Normal 6 2 3 6" xfId="50407"/>
    <cellStyle name="Normal 6 2 3_T-straight with PEDs adjustor" xfId="50408"/>
    <cellStyle name="Normal 6 2 4" xfId="1413"/>
    <cellStyle name="Normal 6 2 4 2" xfId="1414"/>
    <cellStyle name="Normal 6 2 4 2 2" xfId="50409"/>
    <cellStyle name="Normal 6 2 4 2 2 2" xfId="50410"/>
    <cellStyle name="Normal 6 2 4 2 3" xfId="50411"/>
    <cellStyle name="Normal 6 2 4 3" xfId="50412"/>
    <cellStyle name="Normal 6 2 4 3 2" xfId="50413"/>
    <cellStyle name="Normal 6 2 4 3 2 2" xfId="50414"/>
    <cellStyle name="Normal 6 2 4 3 3" xfId="50415"/>
    <cellStyle name="Normal 6 2 4 4" xfId="50416"/>
    <cellStyle name="Normal 6 2 4 4 2" xfId="50417"/>
    <cellStyle name="Normal 6 2 4 5" xfId="50418"/>
    <cellStyle name="Normal 6 2 4_T-straight with PEDs adjustor" xfId="50419"/>
    <cellStyle name="Normal 6 2 5" xfId="1415"/>
    <cellStyle name="Normal 6 2 5 2" xfId="50420"/>
    <cellStyle name="Normal 6 2 5 2 2" xfId="50421"/>
    <cellStyle name="Normal 6 2 5 3" xfId="50422"/>
    <cellStyle name="Normal 6 2 6" xfId="50423"/>
    <cellStyle name="Normal 6 2 6 2" xfId="50424"/>
    <cellStyle name="Normal 6 2 6 2 2" xfId="50425"/>
    <cellStyle name="Normal 6 2 6 3" xfId="50426"/>
    <cellStyle name="Normal 6 2 7" xfId="50427"/>
    <cellStyle name="Normal 6 2 7 2" xfId="50428"/>
    <cellStyle name="Normal 6 2 8" xfId="50429"/>
    <cellStyle name="Normal 6 2 9" xfId="50430"/>
    <cellStyle name="Normal 6 2_T-straight with PEDs adjustor" xfId="50431"/>
    <cellStyle name="Normal 6 3" xfId="1416"/>
    <cellStyle name="Normal 6 3 10" xfId="50432"/>
    <cellStyle name="Normal 6 3 2" xfId="1417"/>
    <cellStyle name="Normal 6 3 2 2" xfId="1418"/>
    <cellStyle name="Normal 6 3 2 2 2" xfId="1419"/>
    <cellStyle name="Normal 6 3 2 2 2 2" xfId="50433"/>
    <cellStyle name="Normal 6 3 2 2 2 2 2" xfId="50434"/>
    <cellStyle name="Normal 6 3 2 2 2 3" xfId="50435"/>
    <cellStyle name="Normal 6 3 2 2 3" xfId="50436"/>
    <cellStyle name="Normal 6 3 2 2 3 2" xfId="50437"/>
    <cellStyle name="Normal 6 3 2 2 3 2 2" xfId="50438"/>
    <cellStyle name="Normal 6 3 2 2 3 3" xfId="50439"/>
    <cellStyle name="Normal 6 3 2 2 4" xfId="50440"/>
    <cellStyle name="Normal 6 3 2 2 4 2" xfId="50441"/>
    <cellStyle name="Normal 6 3 2 2 5" xfId="50442"/>
    <cellStyle name="Normal 6 3 2 2_T-straight with PEDs adjustor" xfId="50443"/>
    <cellStyle name="Normal 6 3 2 3" xfId="1420"/>
    <cellStyle name="Normal 6 3 2 3 2" xfId="50444"/>
    <cellStyle name="Normal 6 3 2 3 2 2" xfId="50445"/>
    <cellStyle name="Normal 6 3 2 3 3" xfId="50446"/>
    <cellStyle name="Normal 6 3 2 4" xfId="50447"/>
    <cellStyle name="Normal 6 3 2 4 2" xfId="50448"/>
    <cellStyle name="Normal 6 3 2 4 2 2" xfId="50449"/>
    <cellStyle name="Normal 6 3 2 4 3" xfId="50450"/>
    <cellStyle name="Normal 6 3 2 5" xfId="50451"/>
    <cellStyle name="Normal 6 3 2 5 2" xfId="50452"/>
    <cellStyle name="Normal 6 3 2 6" xfId="50453"/>
    <cellStyle name="Normal 6 3 2_T-straight with PEDs adjustor" xfId="50454"/>
    <cellStyle name="Normal 6 3 3" xfId="1421"/>
    <cellStyle name="Normal 6 3 3 2" xfId="1422"/>
    <cellStyle name="Normal 6 3 3 2 2" xfId="50455"/>
    <cellStyle name="Normal 6 3 3 2 2 2" xfId="50456"/>
    <cellStyle name="Normal 6 3 3 2 3" xfId="50457"/>
    <cellStyle name="Normal 6 3 3 3" xfId="50458"/>
    <cellStyle name="Normal 6 3 3 3 2" xfId="50459"/>
    <cellStyle name="Normal 6 3 3 3 2 2" xfId="50460"/>
    <cellStyle name="Normal 6 3 3 3 3" xfId="50461"/>
    <cellStyle name="Normal 6 3 3 4" xfId="50462"/>
    <cellStyle name="Normal 6 3 3 4 2" xfId="50463"/>
    <cellStyle name="Normal 6 3 3 5" xfId="50464"/>
    <cellStyle name="Normal 6 3 3_T-straight with PEDs adjustor" xfId="50465"/>
    <cellStyle name="Normal 6 3 4" xfId="1423"/>
    <cellStyle name="Normal 6 3 4 2" xfId="50466"/>
    <cellStyle name="Normal 6 3 4 2 2" xfId="50467"/>
    <cellStyle name="Normal 6 3 4 3" xfId="50468"/>
    <cellStyle name="Normal 6 3 5" xfId="50469"/>
    <cellStyle name="Normal 6 3 5 2" xfId="50470"/>
    <cellStyle name="Normal 6 3 5 2 2" xfId="50471"/>
    <cellStyle name="Normal 6 3 5 3" xfId="50472"/>
    <cellStyle name="Normal 6 3 6" xfId="50473"/>
    <cellStyle name="Normal 6 3 6 2" xfId="50474"/>
    <cellStyle name="Normal 6 3 7" xfId="50475"/>
    <cellStyle name="Normal 6 3 8" xfId="50476"/>
    <cellStyle name="Normal 6 3 9" xfId="50477"/>
    <cellStyle name="Normal 6 3_T-straight with PEDs adjustor" xfId="50478"/>
    <cellStyle name="Normal 6 4" xfId="1424"/>
    <cellStyle name="Normal 6 4 2" xfId="1425"/>
    <cellStyle name="Normal 6 4 2 2" xfId="1426"/>
    <cellStyle name="Normal 6 4 2 2 2" xfId="1427"/>
    <cellStyle name="Normal 6 4 2 2 2 2" xfId="50479"/>
    <cellStyle name="Normal 6 4 2 2 2 2 2" xfId="50480"/>
    <cellStyle name="Normal 6 4 2 2 2 3" xfId="50481"/>
    <cellStyle name="Normal 6 4 2 2 3" xfId="50482"/>
    <cellStyle name="Normal 6 4 2 2 3 2" xfId="50483"/>
    <cellStyle name="Normal 6 4 2 2 3 2 2" xfId="50484"/>
    <cellStyle name="Normal 6 4 2 2 3 3" xfId="50485"/>
    <cellStyle name="Normal 6 4 2 2 4" xfId="50486"/>
    <cellStyle name="Normal 6 4 2 2 4 2" xfId="50487"/>
    <cellStyle name="Normal 6 4 2 2 5" xfId="50488"/>
    <cellStyle name="Normal 6 4 2 2_T-straight with PEDs adjustor" xfId="50489"/>
    <cellStyle name="Normal 6 4 2 3" xfId="1428"/>
    <cellStyle name="Normal 6 4 2 3 2" xfId="50490"/>
    <cellStyle name="Normal 6 4 2 3 2 2" xfId="50491"/>
    <cellStyle name="Normal 6 4 2 3 3" xfId="50492"/>
    <cellStyle name="Normal 6 4 2 4" xfId="50493"/>
    <cellStyle name="Normal 6 4 2 4 2" xfId="50494"/>
    <cellStyle name="Normal 6 4 2 4 2 2" xfId="50495"/>
    <cellStyle name="Normal 6 4 2 4 3" xfId="50496"/>
    <cellStyle name="Normal 6 4 2 5" xfId="50497"/>
    <cellStyle name="Normal 6 4 2 5 2" xfId="50498"/>
    <cellStyle name="Normal 6 4 2 6" xfId="50499"/>
    <cellStyle name="Normal 6 4 2_T-straight with PEDs adjustor" xfId="50500"/>
    <cellStyle name="Normal 6 4 3" xfId="1429"/>
    <cellStyle name="Normal 6 4 3 2" xfId="1430"/>
    <cellStyle name="Normal 6 4 3 2 2" xfId="50501"/>
    <cellStyle name="Normal 6 4 3 2 2 2" xfId="50502"/>
    <cellStyle name="Normal 6 4 3 2 3" xfId="50503"/>
    <cellStyle name="Normal 6 4 3 3" xfId="50504"/>
    <cellStyle name="Normal 6 4 3 3 2" xfId="50505"/>
    <cellStyle name="Normal 6 4 3 3 2 2" xfId="50506"/>
    <cellStyle name="Normal 6 4 3 3 3" xfId="50507"/>
    <cellStyle name="Normal 6 4 3 4" xfId="50508"/>
    <cellStyle name="Normal 6 4 3 4 2" xfId="50509"/>
    <cellStyle name="Normal 6 4 3 5" xfId="50510"/>
    <cellStyle name="Normal 6 4 3_T-straight with PEDs adjustor" xfId="50511"/>
    <cellStyle name="Normal 6 4 4" xfId="1431"/>
    <cellStyle name="Normal 6 4 4 2" xfId="50512"/>
    <cellStyle name="Normal 6 4 4 2 2" xfId="50513"/>
    <cellStyle name="Normal 6 4 4 3" xfId="50514"/>
    <cellStyle name="Normal 6 4 5" xfId="50515"/>
    <cellStyle name="Normal 6 4 5 2" xfId="50516"/>
    <cellStyle name="Normal 6 4 5 2 2" xfId="50517"/>
    <cellStyle name="Normal 6 4 5 3" xfId="50518"/>
    <cellStyle name="Normal 6 4 6" xfId="50519"/>
    <cellStyle name="Normal 6 4 6 2" xfId="50520"/>
    <cellStyle name="Normal 6 4 7" xfId="50521"/>
    <cellStyle name="Normal 6 4_T-straight with PEDs adjustor" xfId="50522"/>
    <cellStyle name="Normal 6 5" xfId="1432"/>
    <cellStyle name="Normal 6 5 2" xfId="1433"/>
    <cellStyle name="Normal 6 5 2 2" xfId="1434"/>
    <cellStyle name="Normal 6 5 2 2 2" xfId="1435"/>
    <cellStyle name="Normal 6 5 2 2 2 2" xfId="50523"/>
    <cellStyle name="Normal 6 5 2 2 2 2 2" xfId="50524"/>
    <cellStyle name="Normal 6 5 2 2 2 3" xfId="50525"/>
    <cellStyle name="Normal 6 5 2 2 3" xfId="50526"/>
    <cellStyle name="Normal 6 5 2 2 3 2" xfId="50527"/>
    <cellStyle name="Normal 6 5 2 2 3 2 2" xfId="50528"/>
    <cellStyle name="Normal 6 5 2 2 3 3" xfId="50529"/>
    <cellStyle name="Normal 6 5 2 2 4" xfId="50530"/>
    <cellStyle name="Normal 6 5 2 2 4 2" xfId="50531"/>
    <cellStyle name="Normal 6 5 2 2 5" xfId="50532"/>
    <cellStyle name="Normal 6 5 2 2_T-straight with PEDs adjustor" xfId="50533"/>
    <cellStyle name="Normal 6 5 2 3" xfId="1436"/>
    <cellStyle name="Normal 6 5 2 3 2" xfId="50534"/>
    <cellStyle name="Normal 6 5 2 3 2 2" xfId="50535"/>
    <cellStyle name="Normal 6 5 2 3 3" xfId="50536"/>
    <cellStyle name="Normal 6 5 2 4" xfId="50537"/>
    <cellStyle name="Normal 6 5 2 4 2" xfId="50538"/>
    <cellStyle name="Normal 6 5 2 4 2 2" xfId="50539"/>
    <cellStyle name="Normal 6 5 2 4 3" xfId="50540"/>
    <cellStyle name="Normal 6 5 2 5" xfId="50541"/>
    <cellStyle name="Normal 6 5 2 5 2" xfId="50542"/>
    <cellStyle name="Normal 6 5 2 6" xfId="50543"/>
    <cellStyle name="Normal 6 5 2_T-straight with PEDs adjustor" xfId="50544"/>
    <cellStyle name="Normal 6 5 3" xfId="1437"/>
    <cellStyle name="Normal 6 5 3 2" xfId="1438"/>
    <cellStyle name="Normal 6 5 3 2 2" xfId="50545"/>
    <cellStyle name="Normal 6 5 3 2 2 2" xfId="50546"/>
    <cellStyle name="Normal 6 5 3 2 3" xfId="50547"/>
    <cellStyle name="Normal 6 5 3 3" xfId="50548"/>
    <cellStyle name="Normal 6 5 3 3 2" xfId="50549"/>
    <cellStyle name="Normal 6 5 3 3 2 2" xfId="50550"/>
    <cellStyle name="Normal 6 5 3 3 3" xfId="50551"/>
    <cellStyle name="Normal 6 5 3 4" xfId="50552"/>
    <cellStyle name="Normal 6 5 3 4 2" xfId="50553"/>
    <cellStyle name="Normal 6 5 3 5" xfId="50554"/>
    <cellStyle name="Normal 6 5 3_T-straight with PEDs adjustor" xfId="50555"/>
    <cellStyle name="Normal 6 5 4" xfId="1439"/>
    <cellStyle name="Normal 6 5 4 2" xfId="50556"/>
    <cellStyle name="Normal 6 5 4 2 2" xfId="50557"/>
    <cellStyle name="Normal 6 5 4 3" xfId="50558"/>
    <cellStyle name="Normal 6 5 5" xfId="50559"/>
    <cellStyle name="Normal 6 5 5 2" xfId="50560"/>
    <cellStyle name="Normal 6 5 5 2 2" xfId="50561"/>
    <cellStyle name="Normal 6 5 5 3" xfId="50562"/>
    <cellStyle name="Normal 6 5 6" xfId="50563"/>
    <cellStyle name="Normal 6 5 6 2" xfId="50564"/>
    <cellStyle name="Normal 6 5 7" xfId="50565"/>
    <cellStyle name="Normal 6 5_T-straight with PEDs adjustor" xfId="50566"/>
    <cellStyle name="Normal 6 6" xfId="1440"/>
    <cellStyle name="Normal 6 6 2" xfId="1441"/>
    <cellStyle name="Normal 6 6 2 2" xfId="1442"/>
    <cellStyle name="Normal 6 6 2 2 2" xfId="50567"/>
    <cellStyle name="Normal 6 6 2 2 2 2" xfId="50568"/>
    <cellStyle name="Normal 6 6 2 2 3" xfId="50569"/>
    <cellStyle name="Normal 6 6 2 3" xfId="50570"/>
    <cellStyle name="Normal 6 6 2 3 2" xfId="50571"/>
    <cellStyle name="Normal 6 6 2 3 2 2" xfId="50572"/>
    <cellStyle name="Normal 6 6 2 3 3" xfId="50573"/>
    <cellStyle name="Normal 6 6 2 4" xfId="50574"/>
    <cellStyle name="Normal 6 6 2 4 2" xfId="50575"/>
    <cellStyle name="Normal 6 6 2 5" xfId="50576"/>
    <cellStyle name="Normal 6 6 2_T-straight with PEDs adjustor" xfId="50577"/>
    <cellStyle name="Normal 6 6 3" xfId="1443"/>
    <cellStyle name="Normal 6 6 3 2" xfId="50578"/>
    <cellStyle name="Normal 6 6 3 2 2" xfId="50579"/>
    <cellStyle name="Normal 6 6 3 3" xfId="50580"/>
    <cellStyle name="Normal 6 6 4" xfId="50581"/>
    <cellStyle name="Normal 6 6 4 2" xfId="50582"/>
    <cellStyle name="Normal 6 6 4 2 2" xfId="50583"/>
    <cellStyle name="Normal 6 6 4 3" xfId="50584"/>
    <cellStyle name="Normal 6 6 5" xfId="50585"/>
    <cellStyle name="Normal 6 6 5 2" xfId="50586"/>
    <cellStyle name="Normal 6 6 6" xfId="50587"/>
    <cellStyle name="Normal 6 6_T-straight with PEDs adjustor" xfId="50588"/>
    <cellStyle name="Normal 6 7" xfId="1444"/>
    <cellStyle name="Normal 6 7 2" xfId="1445"/>
    <cellStyle name="Normal 6 7 2 2" xfId="50589"/>
    <cellStyle name="Normal 6 7 2 2 2" xfId="50590"/>
    <cellStyle name="Normal 6 7 2 3" xfId="50591"/>
    <cellStyle name="Normal 6 7 3" xfId="50592"/>
    <cellStyle name="Normal 6 7 3 2" xfId="50593"/>
    <cellStyle name="Normal 6 7 3 2 2" xfId="50594"/>
    <cellStyle name="Normal 6 7 3 3" xfId="50595"/>
    <cellStyle name="Normal 6 7 4" xfId="50596"/>
    <cellStyle name="Normal 6 7 4 2" xfId="50597"/>
    <cellStyle name="Normal 6 7 5" xfId="50598"/>
    <cellStyle name="Normal 6 7_T-straight with PEDs adjustor" xfId="50599"/>
    <cellStyle name="Normal 6 8" xfId="1446"/>
    <cellStyle name="Normal 6 8 2" xfId="50600"/>
    <cellStyle name="Normal 6 8 2 2" xfId="50601"/>
    <cellStyle name="Normal 6 8 3" xfId="50602"/>
    <cellStyle name="Normal 6 9" xfId="50603"/>
    <cellStyle name="Normal 6 9 2" xfId="50604"/>
    <cellStyle name="Normal 6 9 2 2" xfId="50605"/>
    <cellStyle name="Normal 6 9 3" xfId="50606"/>
    <cellStyle name="Normal 6_T-straight with PEDs adjustor" xfId="50607"/>
    <cellStyle name="Normal 60" xfId="50608"/>
    <cellStyle name="Normal 60 2" xfId="50609"/>
    <cellStyle name="Normal 60 3" xfId="50610"/>
    <cellStyle name="Normal 61" xfId="50611"/>
    <cellStyle name="Normal 62" xfId="50612"/>
    <cellStyle name="Normal 63" xfId="50613"/>
    <cellStyle name="Normal 64" xfId="50614"/>
    <cellStyle name="Normal 65" xfId="50615"/>
    <cellStyle name="Normal 65 2" xfId="50616"/>
    <cellStyle name="Normal 65 3" xfId="50617"/>
    <cellStyle name="Normal 66" xfId="50618"/>
    <cellStyle name="Normal 67" xfId="50619"/>
    <cellStyle name="Normal 68" xfId="50620"/>
    <cellStyle name="Normal 69" xfId="50621"/>
    <cellStyle name="Normal 69 2" xfId="50622"/>
    <cellStyle name="Normal 7" xfId="1447"/>
    <cellStyle name="Normal 7 10" xfId="50623"/>
    <cellStyle name="Normal 7 10 2" xfId="50624"/>
    <cellStyle name="Normal 7 11" xfId="50625"/>
    <cellStyle name="Normal 7 12" xfId="50626"/>
    <cellStyle name="Normal 7 2" xfId="1448"/>
    <cellStyle name="Normal 7 2 10" xfId="50627"/>
    <cellStyle name="Normal 7 2 11" xfId="50628"/>
    <cellStyle name="Normal 7 2 2" xfId="1449"/>
    <cellStyle name="Normal 7 2 2 10" xfId="50629"/>
    <cellStyle name="Normal 7 2 2 2" xfId="1450"/>
    <cellStyle name="Normal 7 2 2 2 2" xfId="1451"/>
    <cellStyle name="Normal 7 2 2 2 2 2" xfId="1452"/>
    <cellStyle name="Normal 7 2 2 2 2 2 2" xfId="50630"/>
    <cellStyle name="Normal 7 2 2 2 2 2 2 2" xfId="50631"/>
    <cellStyle name="Normal 7 2 2 2 2 2 3" xfId="50632"/>
    <cellStyle name="Normal 7 2 2 2 2 3" xfId="50633"/>
    <cellStyle name="Normal 7 2 2 2 2 3 2" xfId="50634"/>
    <cellStyle name="Normal 7 2 2 2 2 3 2 2" xfId="50635"/>
    <cellStyle name="Normal 7 2 2 2 2 3 3" xfId="50636"/>
    <cellStyle name="Normal 7 2 2 2 2 4" xfId="50637"/>
    <cellStyle name="Normal 7 2 2 2 2 4 2" xfId="50638"/>
    <cellStyle name="Normal 7 2 2 2 2 5" xfId="50639"/>
    <cellStyle name="Normal 7 2 2 2 2_T-straight with PEDs adjustor" xfId="50640"/>
    <cellStyle name="Normal 7 2 2 2 3" xfId="1453"/>
    <cellStyle name="Normal 7 2 2 2 3 2" xfId="50641"/>
    <cellStyle name="Normal 7 2 2 2 3 2 2" xfId="50642"/>
    <cellStyle name="Normal 7 2 2 2 3 3" xfId="50643"/>
    <cellStyle name="Normal 7 2 2 2 4" xfId="50644"/>
    <cellStyle name="Normal 7 2 2 2 4 2" xfId="50645"/>
    <cellStyle name="Normal 7 2 2 2 4 2 2" xfId="50646"/>
    <cellStyle name="Normal 7 2 2 2 4 3" xfId="50647"/>
    <cellStyle name="Normal 7 2 2 2 5" xfId="50648"/>
    <cellStyle name="Normal 7 2 2 2 5 2" xfId="50649"/>
    <cellStyle name="Normal 7 2 2 2 6" xfId="50650"/>
    <cellStyle name="Normal 7 2 2 2_T-straight with PEDs adjustor" xfId="50651"/>
    <cellStyle name="Normal 7 2 2 3" xfId="1454"/>
    <cellStyle name="Normal 7 2 2 3 2" xfId="1455"/>
    <cellStyle name="Normal 7 2 2 3 2 2" xfId="50652"/>
    <cellStyle name="Normal 7 2 2 3 2 2 2" xfId="50653"/>
    <cellStyle name="Normal 7 2 2 3 2 3" xfId="50654"/>
    <cellStyle name="Normal 7 2 2 3 3" xfId="50655"/>
    <cellStyle name="Normal 7 2 2 3 3 2" xfId="50656"/>
    <cellStyle name="Normal 7 2 2 3 3 2 2" xfId="50657"/>
    <cellStyle name="Normal 7 2 2 3 3 3" xfId="50658"/>
    <cellStyle name="Normal 7 2 2 3 4" xfId="50659"/>
    <cellStyle name="Normal 7 2 2 3 4 2" xfId="50660"/>
    <cellStyle name="Normal 7 2 2 3 5" xfId="50661"/>
    <cellStyle name="Normal 7 2 2 3_T-straight with PEDs adjustor" xfId="50662"/>
    <cellStyle name="Normal 7 2 2 4" xfId="1456"/>
    <cellStyle name="Normal 7 2 2 4 2" xfId="50663"/>
    <cellStyle name="Normal 7 2 2 4 2 2" xfId="50664"/>
    <cellStyle name="Normal 7 2 2 4 3" xfId="50665"/>
    <cellStyle name="Normal 7 2 2 5" xfId="50666"/>
    <cellStyle name="Normal 7 2 2 5 2" xfId="50667"/>
    <cellStyle name="Normal 7 2 2 5 2 2" xfId="50668"/>
    <cellStyle name="Normal 7 2 2 5 3" xfId="50669"/>
    <cellStyle name="Normal 7 2 2 6" xfId="50670"/>
    <cellStyle name="Normal 7 2 2 6 2" xfId="50671"/>
    <cellStyle name="Normal 7 2 2 7" xfId="50672"/>
    <cellStyle name="Normal 7 2 2 8" xfId="50673"/>
    <cellStyle name="Normal 7 2 2 9" xfId="50674"/>
    <cellStyle name="Normal 7 2 2_T-straight with PEDs adjustor" xfId="50675"/>
    <cellStyle name="Normal 7 2 3" xfId="1457"/>
    <cellStyle name="Normal 7 2 3 2" xfId="1458"/>
    <cellStyle name="Normal 7 2 3 2 2" xfId="1459"/>
    <cellStyle name="Normal 7 2 3 2 2 2" xfId="50676"/>
    <cellStyle name="Normal 7 2 3 2 2 2 2" xfId="50677"/>
    <cellStyle name="Normal 7 2 3 2 2 3" xfId="50678"/>
    <cellStyle name="Normal 7 2 3 2 3" xfId="50679"/>
    <cellStyle name="Normal 7 2 3 2 3 2" xfId="50680"/>
    <cellStyle name="Normal 7 2 3 2 3 2 2" xfId="50681"/>
    <cellStyle name="Normal 7 2 3 2 3 3" xfId="50682"/>
    <cellStyle name="Normal 7 2 3 2 4" xfId="50683"/>
    <cellStyle name="Normal 7 2 3 2 4 2" xfId="50684"/>
    <cellStyle name="Normal 7 2 3 2 5" xfId="50685"/>
    <cellStyle name="Normal 7 2 3 2_T-straight with PEDs adjustor" xfId="50686"/>
    <cellStyle name="Normal 7 2 3 3" xfId="1460"/>
    <cellStyle name="Normal 7 2 3 3 2" xfId="50687"/>
    <cellStyle name="Normal 7 2 3 3 2 2" xfId="50688"/>
    <cellStyle name="Normal 7 2 3 3 3" xfId="50689"/>
    <cellStyle name="Normal 7 2 3 4" xfId="50690"/>
    <cellStyle name="Normal 7 2 3 4 2" xfId="50691"/>
    <cellStyle name="Normal 7 2 3 4 2 2" xfId="50692"/>
    <cellStyle name="Normal 7 2 3 4 3" xfId="50693"/>
    <cellStyle name="Normal 7 2 3 5" xfId="50694"/>
    <cellStyle name="Normal 7 2 3 5 2" xfId="50695"/>
    <cellStyle name="Normal 7 2 3 6" xfId="50696"/>
    <cellStyle name="Normal 7 2 3_T-straight with PEDs adjustor" xfId="50697"/>
    <cellStyle name="Normal 7 2 4" xfId="1461"/>
    <cellStyle name="Normal 7 2 4 2" xfId="1462"/>
    <cellStyle name="Normal 7 2 4 2 2" xfId="50698"/>
    <cellStyle name="Normal 7 2 4 2 2 2" xfId="50699"/>
    <cellStyle name="Normal 7 2 4 2 3" xfId="50700"/>
    <cellStyle name="Normal 7 2 4 3" xfId="50701"/>
    <cellStyle name="Normal 7 2 4 3 2" xfId="50702"/>
    <cellStyle name="Normal 7 2 4 3 2 2" xfId="50703"/>
    <cellStyle name="Normal 7 2 4 3 3" xfId="50704"/>
    <cellStyle name="Normal 7 2 4 4" xfId="50705"/>
    <cellStyle name="Normal 7 2 4 4 2" xfId="50706"/>
    <cellStyle name="Normal 7 2 4 5" xfId="50707"/>
    <cellStyle name="Normal 7 2 4_T-straight with PEDs adjustor" xfId="50708"/>
    <cellStyle name="Normal 7 2 5" xfId="1463"/>
    <cellStyle name="Normal 7 2 5 2" xfId="50709"/>
    <cellStyle name="Normal 7 2 5 2 2" xfId="50710"/>
    <cellStyle name="Normal 7 2 5 3" xfId="50711"/>
    <cellStyle name="Normal 7 2 6" xfId="50712"/>
    <cellStyle name="Normal 7 2 6 2" xfId="50713"/>
    <cellStyle name="Normal 7 2 6 2 2" xfId="50714"/>
    <cellStyle name="Normal 7 2 6 3" xfId="50715"/>
    <cellStyle name="Normal 7 2 7" xfId="50716"/>
    <cellStyle name="Normal 7 2 7 2" xfId="50717"/>
    <cellStyle name="Normal 7 2 8" xfId="50718"/>
    <cellStyle name="Normal 7 2 9" xfId="50719"/>
    <cellStyle name="Normal 7 2_T-straight with PEDs adjustor" xfId="50720"/>
    <cellStyle name="Normal 7 3" xfId="1464"/>
    <cellStyle name="Normal 7 3 10" xfId="50721"/>
    <cellStyle name="Normal 7 3 2" xfId="1465"/>
    <cellStyle name="Normal 7 3 2 2" xfId="1466"/>
    <cellStyle name="Normal 7 3 2 2 2" xfId="1467"/>
    <cellStyle name="Normal 7 3 2 2 2 2" xfId="50722"/>
    <cellStyle name="Normal 7 3 2 2 2 2 2" xfId="50723"/>
    <cellStyle name="Normal 7 3 2 2 2 3" xfId="50724"/>
    <cellStyle name="Normal 7 3 2 2 3" xfId="50725"/>
    <cellStyle name="Normal 7 3 2 2 3 2" xfId="50726"/>
    <cellStyle name="Normal 7 3 2 2 3 2 2" xfId="50727"/>
    <cellStyle name="Normal 7 3 2 2 3 3" xfId="50728"/>
    <cellStyle name="Normal 7 3 2 2 4" xfId="50729"/>
    <cellStyle name="Normal 7 3 2 2 4 2" xfId="50730"/>
    <cellStyle name="Normal 7 3 2 2 5" xfId="50731"/>
    <cellStyle name="Normal 7 3 2 2_T-straight with PEDs adjustor" xfId="50732"/>
    <cellStyle name="Normal 7 3 2 3" xfId="1468"/>
    <cellStyle name="Normal 7 3 2 3 2" xfId="50733"/>
    <cellStyle name="Normal 7 3 2 3 2 2" xfId="50734"/>
    <cellStyle name="Normal 7 3 2 3 3" xfId="50735"/>
    <cellStyle name="Normal 7 3 2 4" xfId="50736"/>
    <cellStyle name="Normal 7 3 2 4 2" xfId="50737"/>
    <cellStyle name="Normal 7 3 2 4 2 2" xfId="50738"/>
    <cellStyle name="Normal 7 3 2 4 3" xfId="50739"/>
    <cellStyle name="Normal 7 3 2 5" xfId="50740"/>
    <cellStyle name="Normal 7 3 2 5 2" xfId="50741"/>
    <cellStyle name="Normal 7 3 2 6" xfId="50742"/>
    <cellStyle name="Normal 7 3 2_T-straight with PEDs adjustor" xfId="50743"/>
    <cellStyle name="Normal 7 3 3" xfId="1469"/>
    <cellStyle name="Normal 7 3 3 2" xfId="1470"/>
    <cellStyle name="Normal 7 3 3 2 2" xfId="50744"/>
    <cellStyle name="Normal 7 3 3 2 2 2" xfId="50745"/>
    <cellStyle name="Normal 7 3 3 2 3" xfId="50746"/>
    <cellStyle name="Normal 7 3 3 3" xfId="50747"/>
    <cellStyle name="Normal 7 3 3 3 2" xfId="50748"/>
    <cellStyle name="Normal 7 3 3 3 2 2" xfId="50749"/>
    <cellStyle name="Normal 7 3 3 3 3" xfId="50750"/>
    <cellStyle name="Normal 7 3 3 4" xfId="50751"/>
    <cellStyle name="Normal 7 3 3 4 2" xfId="50752"/>
    <cellStyle name="Normal 7 3 3 5" xfId="50753"/>
    <cellStyle name="Normal 7 3 3_T-straight with PEDs adjustor" xfId="50754"/>
    <cellStyle name="Normal 7 3 4" xfId="1471"/>
    <cellStyle name="Normal 7 3 4 2" xfId="50755"/>
    <cellStyle name="Normal 7 3 4 2 2" xfId="50756"/>
    <cellStyle name="Normal 7 3 4 3" xfId="50757"/>
    <cellStyle name="Normal 7 3 5" xfId="50758"/>
    <cellStyle name="Normal 7 3 5 2" xfId="50759"/>
    <cellStyle name="Normal 7 3 5 2 2" xfId="50760"/>
    <cellStyle name="Normal 7 3 5 3" xfId="50761"/>
    <cellStyle name="Normal 7 3 6" xfId="50762"/>
    <cellStyle name="Normal 7 3 6 2" xfId="50763"/>
    <cellStyle name="Normal 7 3 7" xfId="50764"/>
    <cellStyle name="Normal 7 3 8" xfId="50765"/>
    <cellStyle name="Normal 7 3 9" xfId="50766"/>
    <cellStyle name="Normal 7 3_T-straight with PEDs adjustor" xfId="50767"/>
    <cellStyle name="Normal 7 4" xfId="1472"/>
    <cellStyle name="Normal 7 4 2" xfId="1473"/>
    <cellStyle name="Normal 7 4 2 2" xfId="1474"/>
    <cellStyle name="Normal 7 4 2 2 2" xfId="1475"/>
    <cellStyle name="Normal 7 4 2 2 2 2" xfId="50768"/>
    <cellStyle name="Normal 7 4 2 2 2 2 2" xfId="50769"/>
    <cellStyle name="Normal 7 4 2 2 2 3" xfId="50770"/>
    <cellStyle name="Normal 7 4 2 2 3" xfId="50771"/>
    <cellStyle name="Normal 7 4 2 2 3 2" xfId="50772"/>
    <cellStyle name="Normal 7 4 2 2 3 2 2" xfId="50773"/>
    <cellStyle name="Normal 7 4 2 2 3 3" xfId="50774"/>
    <cellStyle name="Normal 7 4 2 2 4" xfId="50775"/>
    <cellStyle name="Normal 7 4 2 2 4 2" xfId="50776"/>
    <cellStyle name="Normal 7 4 2 2 5" xfId="50777"/>
    <cellStyle name="Normal 7 4 2 2_T-straight with PEDs adjustor" xfId="50778"/>
    <cellStyle name="Normal 7 4 2 3" xfId="1476"/>
    <cellStyle name="Normal 7 4 2 3 2" xfId="50779"/>
    <cellStyle name="Normal 7 4 2 3 2 2" xfId="50780"/>
    <cellStyle name="Normal 7 4 2 3 3" xfId="50781"/>
    <cellStyle name="Normal 7 4 2 4" xfId="50782"/>
    <cellStyle name="Normal 7 4 2 4 2" xfId="50783"/>
    <cellStyle name="Normal 7 4 2 4 2 2" xfId="50784"/>
    <cellStyle name="Normal 7 4 2 4 3" xfId="50785"/>
    <cellStyle name="Normal 7 4 2 5" xfId="50786"/>
    <cellStyle name="Normal 7 4 2 5 2" xfId="50787"/>
    <cellStyle name="Normal 7 4 2 6" xfId="50788"/>
    <cellStyle name="Normal 7 4 2_T-straight with PEDs adjustor" xfId="50789"/>
    <cellStyle name="Normal 7 4 3" xfId="1477"/>
    <cellStyle name="Normal 7 4 3 2" xfId="1478"/>
    <cellStyle name="Normal 7 4 3 2 2" xfId="50790"/>
    <cellStyle name="Normal 7 4 3 2 2 2" xfId="50791"/>
    <cellStyle name="Normal 7 4 3 2 3" xfId="50792"/>
    <cellStyle name="Normal 7 4 3 3" xfId="50793"/>
    <cellStyle name="Normal 7 4 3 3 2" xfId="50794"/>
    <cellStyle name="Normal 7 4 3 3 2 2" xfId="50795"/>
    <cellStyle name="Normal 7 4 3 3 3" xfId="50796"/>
    <cellStyle name="Normal 7 4 3 4" xfId="50797"/>
    <cellStyle name="Normal 7 4 3 4 2" xfId="50798"/>
    <cellStyle name="Normal 7 4 3 5" xfId="50799"/>
    <cellStyle name="Normal 7 4 3_T-straight with PEDs adjustor" xfId="50800"/>
    <cellStyle name="Normal 7 4 4" xfId="1479"/>
    <cellStyle name="Normal 7 4 4 2" xfId="50801"/>
    <cellStyle name="Normal 7 4 4 2 2" xfId="50802"/>
    <cellStyle name="Normal 7 4 4 3" xfId="50803"/>
    <cellStyle name="Normal 7 4 5" xfId="50804"/>
    <cellStyle name="Normal 7 4 5 2" xfId="50805"/>
    <cellStyle name="Normal 7 4 5 2 2" xfId="50806"/>
    <cellStyle name="Normal 7 4 5 3" xfId="50807"/>
    <cellStyle name="Normal 7 4 6" xfId="50808"/>
    <cellStyle name="Normal 7 4 6 2" xfId="50809"/>
    <cellStyle name="Normal 7 4 7" xfId="50810"/>
    <cellStyle name="Normal 7 4_T-straight with PEDs adjustor" xfId="50811"/>
    <cellStyle name="Normal 7 5" xfId="1480"/>
    <cellStyle name="Normal 7 5 2" xfId="1481"/>
    <cellStyle name="Normal 7 5 2 2" xfId="1482"/>
    <cellStyle name="Normal 7 5 2 2 2" xfId="1483"/>
    <cellStyle name="Normal 7 5 2 2 2 2" xfId="50812"/>
    <cellStyle name="Normal 7 5 2 2 2 2 2" xfId="50813"/>
    <cellStyle name="Normal 7 5 2 2 2 3" xfId="50814"/>
    <cellStyle name="Normal 7 5 2 2 3" xfId="50815"/>
    <cellStyle name="Normal 7 5 2 2 3 2" xfId="50816"/>
    <cellStyle name="Normal 7 5 2 2 3 2 2" xfId="50817"/>
    <cellStyle name="Normal 7 5 2 2 3 3" xfId="50818"/>
    <cellStyle name="Normal 7 5 2 2 4" xfId="50819"/>
    <cellStyle name="Normal 7 5 2 2 4 2" xfId="50820"/>
    <cellStyle name="Normal 7 5 2 2 5" xfId="50821"/>
    <cellStyle name="Normal 7 5 2 2_T-straight with PEDs adjustor" xfId="50822"/>
    <cellStyle name="Normal 7 5 2 3" xfId="1484"/>
    <cellStyle name="Normal 7 5 2 3 2" xfId="50823"/>
    <cellStyle name="Normal 7 5 2 3 2 2" xfId="50824"/>
    <cellStyle name="Normal 7 5 2 3 3" xfId="50825"/>
    <cellStyle name="Normal 7 5 2 4" xfId="50826"/>
    <cellStyle name="Normal 7 5 2 4 2" xfId="50827"/>
    <cellStyle name="Normal 7 5 2 4 2 2" xfId="50828"/>
    <cellStyle name="Normal 7 5 2 4 3" xfId="50829"/>
    <cellStyle name="Normal 7 5 2 5" xfId="50830"/>
    <cellStyle name="Normal 7 5 2 5 2" xfId="50831"/>
    <cellStyle name="Normal 7 5 2 6" xfId="50832"/>
    <cellStyle name="Normal 7 5 2_T-straight with PEDs adjustor" xfId="50833"/>
    <cellStyle name="Normal 7 5 3" xfId="1485"/>
    <cellStyle name="Normal 7 5 3 2" xfId="1486"/>
    <cellStyle name="Normal 7 5 3 2 2" xfId="50834"/>
    <cellStyle name="Normal 7 5 3 2 2 2" xfId="50835"/>
    <cellStyle name="Normal 7 5 3 2 3" xfId="50836"/>
    <cellStyle name="Normal 7 5 3 3" xfId="50837"/>
    <cellStyle name="Normal 7 5 3 3 2" xfId="50838"/>
    <cellStyle name="Normal 7 5 3 3 2 2" xfId="50839"/>
    <cellStyle name="Normal 7 5 3 3 3" xfId="50840"/>
    <cellStyle name="Normal 7 5 3 4" xfId="50841"/>
    <cellStyle name="Normal 7 5 3 4 2" xfId="50842"/>
    <cellStyle name="Normal 7 5 3 5" xfId="50843"/>
    <cellStyle name="Normal 7 5 3_T-straight with PEDs adjustor" xfId="50844"/>
    <cellStyle name="Normal 7 5 4" xfId="1487"/>
    <cellStyle name="Normal 7 5 4 2" xfId="50845"/>
    <cellStyle name="Normal 7 5 4 2 2" xfId="50846"/>
    <cellStyle name="Normal 7 5 4 3" xfId="50847"/>
    <cellStyle name="Normal 7 5 5" xfId="50848"/>
    <cellStyle name="Normal 7 5 5 2" xfId="50849"/>
    <cellStyle name="Normal 7 5 5 2 2" xfId="50850"/>
    <cellStyle name="Normal 7 5 5 3" xfId="50851"/>
    <cellStyle name="Normal 7 5 6" xfId="50852"/>
    <cellStyle name="Normal 7 5 6 2" xfId="50853"/>
    <cellStyle name="Normal 7 5 7" xfId="50854"/>
    <cellStyle name="Normal 7 5_T-straight with PEDs adjustor" xfId="50855"/>
    <cellStyle name="Normal 7 6" xfId="1488"/>
    <cellStyle name="Normal 7 6 2" xfId="1489"/>
    <cellStyle name="Normal 7 6 2 2" xfId="1490"/>
    <cellStyle name="Normal 7 6 2 2 2" xfId="50856"/>
    <cellStyle name="Normal 7 6 2 2 2 2" xfId="50857"/>
    <cellStyle name="Normal 7 6 2 2 3" xfId="50858"/>
    <cellStyle name="Normal 7 6 2 3" xfId="50859"/>
    <cellStyle name="Normal 7 6 2 3 2" xfId="50860"/>
    <cellStyle name="Normal 7 6 2 3 2 2" xfId="50861"/>
    <cellStyle name="Normal 7 6 2 3 3" xfId="50862"/>
    <cellStyle name="Normal 7 6 2 4" xfId="50863"/>
    <cellStyle name="Normal 7 6 2 4 2" xfId="50864"/>
    <cellStyle name="Normal 7 6 2 5" xfId="50865"/>
    <cellStyle name="Normal 7 6 2_T-straight with PEDs adjustor" xfId="50866"/>
    <cellStyle name="Normal 7 6 3" xfId="1491"/>
    <cellStyle name="Normal 7 6 3 2" xfId="50867"/>
    <cellStyle name="Normal 7 6 3 2 2" xfId="50868"/>
    <cellStyle name="Normal 7 6 3 3" xfId="50869"/>
    <cellStyle name="Normal 7 6 4" xfId="50870"/>
    <cellStyle name="Normal 7 6 4 2" xfId="50871"/>
    <cellStyle name="Normal 7 6 4 2 2" xfId="50872"/>
    <cellStyle name="Normal 7 6 4 3" xfId="50873"/>
    <cellStyle name="Normal 7 6 5" xfId="50874"/>
    <cellStyle name="Normal 7 6 5 2" xfId="50875"/>
    <cellStyle name="Normal 7 6 6" xfId="50876"/>
    <cellStyle name="Normal 7 6_T-straight with PEDs adjustor" xfId="50877"/>
    <cellStyle name="Normal 7 7" xfId="1492"/>
    <cellStyle name="Normal 7 7 2" xfId="1493"/>
    <cellStyle name="Normal 7 7 2 2" xfId="50878"/>
    <cellStyle name="Normal 7 7 2 2 2" xfId="50879"/>
    <cellStyle name="Normal 7 7 2 3" xfId="50880"/>
    <cellStyle name="Normal 7 7 3" xfId="50881"/>
    <cellStyle name="Normal 7 7 3 2" xfId="50882"/>
    <cellStyle name="Normal 7 7 3 2 2" xfId="50883"/>
    <cellStyle name="Normal 7 7 3 3" xfId="50884"/>
    <cellStyle name="Normal 7 7 4" xfId="50885"/>
    <cellStyle name="Normal 7 7 4 2" xfId="50886"/>
    <cellStyle name="Normal 7 7 5" xfId="50887"/>
    <cellStyle name="Normal 7 7_T-straight with PEDs adjustor" xfId="50888"/>
    <cellStyle name="Normal 7 8" xfId="1494"/>
    <cellStyle name="Normal 7 8 2" xfId="50889"/>
    <cellStyle name="Normal 7 8 2 2" xfId="50890"/>
    <cellStyle name="Normal 7 8 3" xfId="50891"/>
    <cellStyle name="Normal 7 9" xfId="50892"/>
    <cellStyle name="Normal 7 9 2" xfId="50893"/>
    <cellStyle name="Normal 7 9 2 2" xfId="50894"/>
    <cellStyle name="Normal 7 9 3" xfId="50895"/>
    <cellStyle name="Normal 7_T-straight with PEDs adjustor" xfId="50896"/>
    <cellStyle name="Normal 70" xfId="50897"/>
    <cellStyle name="Normal 71" xfId="50898"/>
    <cellStyle name="Normal 72" xfId="50899"/>
    <cellStyle name="Normal 73" xfId="50900"/>
    <cellStyle name="Normal 74" xfId="50901"/>
    <cellStyle name="Normal 75" xfId="50902"/>
    <cellStyle name="Normal 76" xfId="50903"/>
    <cellStyle name="Normal 77" xfId="50904"/>
    <cellStyle name="Normal 78" xfId="64436"/>
    <cellStyle name="Normal 79" xfId="64438"/>
    <cellStyle name="Normal 8" xfId="1495"/>
    <cellStyle name="Normal 8 10" xfId="50905"/>
    <cellStyle name="Normal 8 10 2" xfId="50906"/>
    <cellStyle name="Normal 8 10 2 2" xfId="50907"/>
    <cellStyle name="Normal 8 10 2 2 2" xfId="50908"/>
    <cellStyle name="Normal 8 10 2 2 2 2" xfId="50909"/>
    <cellStyle name="Normal 8 10 2 2 3" xfId="50910"/>
    <cellStyle name="Normal 8 10 2 2 3 2" xfId="50911"/>
    <cellStyle name="Normal 8 10 2 2 3 2 2" xfId="50912"/>
    <cellStyle name="Normal 8 10 2 2 3 3" xfId="50913"/>
    <cellStyle name="Normal 8 10 2 2 4" xfId="50914"/>
    <cellStyle name="Normal 8 10 2 3" xfId="50915"/>
    <cellStyle name="Normal 8 10 2 3 2" xfId="50916"/>
    <cellStyle name="Normal 8 10 2 4" xfId="50917"/>
    <cellStyle name="Normal 8 10 2 4 2" xfId="50918"/>
    <cellStyle name="Normal 8 10 2 4 2 2" xfId="50919"/>
    <cellStyle name="Normal 8 10 2 4 3" xfId="50920"/>
    <cellStyle name="Normal 8 10 2 5" xfId="50921"/>
    <cellStyle name="Normal 8 10 3" xfId="50922"/>
    <cellStyle name="Normal 8 10 3 2" xfId="50923"/>
    <cellStyle name="Normal 8 10 3 2 2" xfId="50924"/>
    <cellStyle name="Normal 8 10 3 3" xfId="50925"/>
    <cellStyle name="Normal 8 10 3 3 2" xfId="50926"/>
    <cellStyle name="Normal 8 10 3 3 2 2" xfId="50927"/>
    <cellStyle name="Normal 8 10 3 3 3" xfId="50928"/>
    <cellStyle name="Normal 8 10 3 4" xfId="50929"/>
    <cellStyle name="Normal 8 10 4" xfId="50930"/>
    <cellStyle name="Normal 8 10 4 2" xfId="50931"/>
    <cellStyle name="Normal 8 10 5" xfId="50932"/>
    <cellStyle name="Normal 8 10 5 2" xfId="50933"/>
    <cellStyle name="Normal 8 10 5 2 2" xfId="50934"/>
    <cellStyle name="Normal 8 10 5 3" xfId="50935"/>
    <cellStyle name="Normal 8 10 6" xfId="50936"/>
    <cellStyle name="Normal 8 10 7" xfId="50937"/>
    <cellStyle name="Normal 8 11" xfId="50938"/>
    <cellStyle name="Normal 8 11 2" xfId="50939"/>
    <cellStyle name="Normal 8 11 2 2" xfId="50940"/>
    <cellStyle name="Normal 8 11 2 2 2" xfId="50941"/>
    <cellStyle name="Normal 8 11 2 2 2 2" xfId="50942"/>
    <cellStyle name="Normal 8 11 2 2 3" xfId="50943"/>
    <cellStyle name="Normal 8 11 2 2 3 2" xfId="50944"/>
    <cellStyle name="Normal 8 11 2 2 3 2 2" xfId="50945"/>
    <cellStyle name="Normal 8 11 2 2 3 3" xfId="50946"/>
    <cellStyle name="Normal 8 11 2 2 4" xfId="50947"/>
    <cellStyle name="Normal 8 11 2 3" xfId="50948"/>
    <cellStyle name="Normal 8 11 2 3 2" xfId="50949"/>
    <cellStyle name="Normal 8 11 2 4" xfId="50950"/>
    <cellStyle name="Normal 8 11 2 4 2" xfId="50951"/>
    <cellStyle name="Normal 8 11 2 4 2 2" xfId="50952"/>
    <cellStyle name="Normal 8 11 2 4 3" xfId="50953"/>
    <cellStyle name="Normal 8 11 2 5" xfId="50954"/>
    <cellStyle name="Normal 8 11 3" xfId="50955"/>
    <cellStyle name="Normal 8 11 3 2" xfId="50956"/>
    <cellStyle name="Normal 8 11 3 2 2" xfId="50957"/>
    <cellStyle name="Normal 8 11 3 3" xfId="50958"/>
    <cellStyle name="Normal 8 11 3 3 2" xfId="50959"/>
    <cellStyle name="Normal 8 11 3 3 2 2" xfId="50960"/>
    <cellStyle name="Normal 8 11 3 3 3" xfId="50961"/>
    <cellStyle name="Normal 8 11 3 4" xfId="50962"/>
    <cellStyle name="Normal 8 11 4" xfId="50963"/>
    <cellStyle name="Normal 8 11 4 2" xfId="50964"/>
    <cellStyle name="Normal 8 11 5" xfId="50965"/>
    <cellStyle name="Normal 8 11 5 2" xfId="50966"/>
    <cellStyle name="Normal 8 11 5 2 2" xfId="50967"/>
    <cellStyle name="Normal 8 11 5 3" xfId="50968"/>
    <cellStyle name="Normal 8 11 6" xfId="50969"/>
    <cellStyle name="Normal 8 12" xfId="50970"/>
    <cellStyle name="Normal 8 12 2" xfId="50971"/>
    <cellStyle name="Normal 8 12 2 2" xfId="50972"/>
    <cellStyle name="Normal 8 12 2 2 2" xfId="50973"/>
    <cellStyle name="Normal 8 12 2 3" xfId="50974"/>
    <cellStyle name="Normal 8 12 2 3 2" xfId="50975"/>
    <cellStyle name="Normal 8 12 2 3 2 2" xfId="50976"/>
    <cellStyle name="Normal 8 12 2 3 3" xfId="50977"/>
    <cellStyle name="Normal 8 12 2 4" xfId="50978"/>
    <cellStyle name="Normal 8 12 3" xfId="50979"/>
    <cellStyle name="Normal 8 12 3 2" xfId="50980"/>
    <cellStyle name="Normal 8 12 4" xfId="50981"/>
    <cellStyle name="Normal 8 12 4 2" xfId="50982"/>
    <cellStyle name="Normal 8 12 4 2 2" xfId="50983"/>
    <cellStyle name="Normal 8 12 4 3" xfId="50984"/>
    <cellStyle name="Normal 8 12 5" xfId="50985"/>
    <cellStyle name="Normal 8 13" xfId="50986"/>
    <cellStyle name="Normal 8 13 2" xfId="50987"/>
    <cellStyle name="Normal 8 13 2 2" xfId="50988"/>
    <cellStyle name="Normal 8 13 3" xfId="50989"/>
    <cellStyle name="Normal 8 13 3 2" xfId="50990"/>
    <cellStyle name="Normal 8 13 3 2 2" xfId="50991"/>
    <cellStyle name="Normal 8 13 3 3" xfId="50992"/>
    <cellStyle name="Normal 8 13 4" xfId="50993"/>
    <cellStyle name="Normal 8 14" xfId="50994"/>
    <cellStyle name="Normal 8 14 2" xfId="50995"/>
    <cellStyle name="Normal 8 14 2 2" xfId="50996"/>
    <cellStyle name="Normal 8 14 3" xfId="50997"/>
    <cellStyle name="Normal 8 14 3 2" xfId="50998"/>
    <cellStyle name="Normal 8 14 3 2 2" xfId="50999"/>
    <cellStyle name="Normal 8 14 3 3" xfId="51000"/>
    <cellStyle name="Normal 8 14 4" xfId="51001"/>
    <cellStyle name="Normal 8 15" xfId="51002"/>
    <cellStyle name="Normal 8 15 2" xfId="51003"/>
    <cellStyle name="Normal 8 15 2 2" xfId="51004"/>
    <cellStyle name="Normal 8 15 3" xfId="51005"/>
    <cellStyle name="Normal 8 15 3 2" xfId="51006"/>
    <cellStyle name="Normal 8 15 3 2 2" xfId="51007"/>
    <cellStyle name="Normal 8 15 3 3" xfId="51008"/>
    <cellStyle name="Normal 8 15 4" xfId="51009"/>
    <cellStyle name="Normal 8 16" xfId="51010"/>
    <cellStyle name="Normal 8 16 2" xfId="51011"/>
    <cellStyle name="Normal 8 16 2 2" xfId="51012"/>
    <cellStyle name="Normal 8 16 3" xfId="51013"/>
    <cellStyle name="Normal 8 17" xfId="51014"/>
    <cellStyle name="Normal 8 17 2" xfId="51015"/>
    <cellStyle name="Normal 8 18" xfId="51016"/>
    <cellStyle name="Normal 8 18 2" xfId="51017"/>
    <cellStyle name="Normal 8 19" xfId="51018"/>
    <cellStyle name="Normal 8 2" xfId="1496"/>
    <cellStyle name="Normal 8 2 10" xfId="51019"/>
    <cellStyle name="Normal 8 2 10 2" xfId="51020"/>
    <cellStyle name="Normal 8 2 10 2 2" xfId="51021"/>
    <cellStyle name="Normal 8 2 10 2 2 2" xfId="51022"/>
    <cellStyle name="Normal 8 2 10 2 2 2 2" xfId="51023"/>
    <cellStyle name="Normal 8 2 10 2 2 3" xfId="51024"/>
    <cellStyle name="Normal 8 2 10 2 2 3 2" xfId="51025"/>
    <cellStyle name="Normal 8 2 10 2 2 3 2 2" xfId="51026"/>
    <cellStyle name="Normal 8 2 10 2 2 3 3" xfId="51027"/>
    <cellStyle name="Normal 8 2 10 2 2 4" xfId="51028"/>
    <cellStyle name="Normal 8 2 10 2 3" xfId="51029"/>
    <cellStyle name="Normal 8 2 10 2 3 2" xfId="51030"/>
    <cellStyle name="Normal 8 2 10 2 4" xfId="51031"/>
    <cellStyle name="Normal 8 2 10 2 4 2" xfId="51032"/>
    <cellStyle name="Normal 8 2 10 2 4 2 2" xfId="51033"/>
    <cellStyle name="Normal 8 2 10 2 4 3" xfId="51034"/>
    <cellStyle name="Normal 8 2 10 2 5" xfId="51035"/>
    <cellStyle name="Normal 8 2 10 3" xfId="51036"/>
    <cellStyle name="Normal 8 2 10 3 2" xfId="51037"/>
    <cellStyle name="Normal 8 2 10 3 2 2" xfId="51038"/>
    <cellStyle name="Normal 8 2 10 3 3" xfId="51039"/>
    <cellStyle name="Normal 8 2 10 3 3 2" xfId="51040"/>
    <cellStyle name="Normal 8 2 10 3 3 2 2" xfId="51041"/>
    <cellStyle name="Normal 8 2 10 3 3 3" xfId="51042"/>
    <cellStyle name="Normal 8 2 10 3 4" xfId="51043"/>
    <cellStyle name="Normal 8 2 10 4" xfId="51044"/>
    <cellStyle name="Normal 8 2 10 4 2" xfId="51045"/>
    <cellStyle name="Normal 8 2 10 5" xfId="51046"/>
    <cellStyle name="Normal 8 2 10 5 2" xfId="51047"/>
    <cellStyle name="Normal 8 2 10 5 2 2" xfId="51048"/>
    <cellStyle name="Normal 8 2 10 5 3" xfId="51049"/>
    <cellStyle name="Normal 8 2 10 6" xfId="51050"/>
    <cellStyle name="Normal 8 2 11" xfId="51051"/>
    <cellStyle name="Normal 8 2 11 2" xfId="51052"/>
    <cellStyle name="Normal 8 2 11 2 2" xfId="51053"/>
    <cellStyle name="Normal 8 2 11 2 2 2" xfId="51054"/>
    <cellStyle name="Normal 8 2 11 2 3" xfId="51055"/>
    <cellStyle name="Normal 8 2 11 2 3 2" xfId="51056"/>
    <cellStyle name="Normal 8 2 11 2 3 2 2" xfId="51057"/>
    <cellStyle name="Normal 8 2 11 2 3 3" xfId="51058"/>
    <cellStyle name="Normal 8 2 11 2 4" xfId="51059"/>
    <cellStyle name="Normal 8 2 11 3" xfId="51060"/>
    <cellStyle name="Normal 8 2 11 3 2" xfId="51061"/>
    <cellStyle name="Normal 8 2 11 4" xfId="51062"/>
    <cellStyle name="Normal 8 2 11 4 2" xfId="51063"/>
    <cellStyle name="Normal 8 2 11 4 2 2" xfId="51064"/>
    <cellStyle name="Normal 8 2 11 4 3" xfId="51065"/>
    <cellStyle name="Normal 8 2 11 5" xfId="51066"/>
    <cellStyle name="Normal 8 2 12" xfId="51067"/>
    <cellStyle name="Normal 8 2 12 2" xfId="51068"/>
    <cellStyle name="Normal 8 2 12 2 2" xfId="51069"/>
    <cellStyle name="Normal 8 2 12 3" xfId="51070"/>
    <cellStyle name="Normal 8 2 12 3 2" xfId="51071"/>
    <cellStyle name="Normal 8 2 12 3 2 2" xfId="51072"/>
    <cellStyle name="Normal 8 2 12 3 3" xfId="51073"/>
    <cellStyle name="Normal 8 2 12 4" xfId="51074"/>
    <cellStyle name="Normal 8 2 13" xfId="51075"/>
    <cellStyle name="Normal 8 2 13 2" xfId="51076"/>
    <cellStyle name="Normal 8 2 13 2 2" xfId="51077"/>
    <cellStyle name="Normal 8 2 13 3" xfId="51078"/>
    <cellStyle name="Normal 8 2 13 3 2" xfId="51079"/>
    <cellStyle name="Normal 8 2 13 3 2 2" xfId="51080"/>
    <cellStyle name="Normal 8 2 13 3 3" xfId="51081"/>
    <cellStyle name="Normal 8 2 13 4" xfId="51082"/>
    <cellStyle name="Normal 8 2 14" xfId="51083"/>
    <cellStyle name="Normal 8 2 14 2" xfId="51084"/>
    <cellStyle name="Normal 8 2 14 2 2" xfId="51085"/>
    <cellStyle name="Normal 8 2 14 3" xfId="51086"/>
    <cellStyle name="Normal 8 2 14 3 2" xfId="51087"/>
    <cellStyle name="Normal 8 2 14 3 2 2" xfId="51088"/>
    <cellStyle name="Normal 8 2 14 3 3" xfId="51089"/>
    <cellStyle name="Normal 8 2 14 4" xfId="51090"/>
    <cellStyle name="Normal 8 2 15" xfId="51091"/>
    <cellStyle name="Normal 8 2 15 2" xfId="51092"/>
    <cellStyle name="Normal 8 2 15 2 2" xfId="51093"/>
    <cellStyle name="Normal 8 2 15 3" xfId="51094"/>
    <cellStyle name="Normal 8 2 16" xfId="51095"/>
    <cellStyle name="Normal 8 2 16 2" xfId="51096"/>
    <cellStyle name="Normal 8 2 17" xfId="51097"/>
    <cellStyle name="Normal 8 2 17 2" xfId="51098"/>
    <cellStyle name="Normal 8 2 18" xfId="51099"/>
    <cellStyle name="Normal 8 2 19" xfId="51100"/>
    <cellStyle name="Normal 8 2 2" xfId="1497"/>
    <cellStyle name="Normal 8 2 2 10" xfId="51101"/>
    <cellStyle name="Normal 8 2 2 10 2" xfId="51102"/>
    <cellStyle name="Normal 8 2 2 10 2 2" xfId="51103"/>
    <cellStyle name="Normal 8 2 2 10 3" xfId="51104"/>
    <cellStyle name="Normal 8 2 2 10 3 2" xfId="51105"/>
    <cellStyle name="Normal 8 2 2 10 3 2 2" xfId="51106"/>
    <cellStyle name="Normal 8 2 2 10 3 3" xfId="51107"/>
    <cellStyle name="Normal 8 2 2 10 4" xfId="51108"/>
    <cellStyle name="Normal 8 2 2 11" xfId="51109"/>
    <cellStyle name="Normal 8 2 2 11 2" xfId="51110"/>
    <cellStyle name="Normal 8 2 2 11 2 2" xfId="51111"/>
    <cellStyle name="Normal 8 2 2 11 3" xfId="51112"/>
    <cellStyle name="Normal 8 2 2 11 3 2" xfId="51113"/>
    <cellStyle name="Normal 8 2 2 11 3 2 2" xfId="51114"/>
    <cellStyle name="Normal 8 2 2 11 3 3" xfId="51115"/>
    <cellStyle name="Normal 8 2 2 11 4" xfId="51116"/>
    <cellStyle name="Normal 8 2 2 12" xfId="51117"/>
    <cellStyle name="Normal 8 2 2 12 2" xfId="51118"/>
    <cellStyle name="Normal 8 2 2 12 2 2" xfId="51119"/>
    <cellStyle name="Normal 8 2 2 12 3" xfId="51120"/>
    <cellStyle name="Normal 8 2 2 12 3 2" xfId="51121"/>
    <cellStyle name="Normal 8 2 2 12 3 2 2" xfId="51122"/>
    <cellStyle name="Normal 8 2 2 12 3 3" xfId="51123"/>
    <cellStyle name="Normal 8 2 2 12 4" xfId="51124"/>
    <cellStyle name="Normal 8 2 2 13" xfId="51125"/>
    <cellStyle name="Normal 8 2 2 13 2" xfId="51126"/>
    <cellStyle name="Normal 8 2 2 13 2 2" xfId="51127"/>
    <cellStyle name="Normal 8 2 2 13 3" xfId="51128"/>
    <cellStyle name="Normal 8 2 2 14" xfId="51129"/>
    <cellStyle name="Normal 8 2 2 14 2" xfId="51130"/>
    <cellStyle name="Normal 8 2 2 15" xfId="51131"/>
    <cellStyle name="Normal 8 2 2 15 2" xfId="51132"/>
    <cellStyle name="Normal 8 2 2 16" xfId="51133"/>
    <cellStyle name="Normal 8 2 2 17" xfId="51134"/>
    <cellStyle name="Normal 8 2 2 2" xfId="1498"/>
    <cellStyle name="Normal 8 2 2 2 10" xfId="51135"/>
    <cellStyle name="Normal 8 2 2 2 11" xfId="51136"/>
    <cellStyle name="Normal 8 2 2 2 2" xfId="1499"/>
    <cellStyle name="Normal 8 2 2 2 2 10" xfId="51137"/>
    <cellStyle name="Normal 8 2 2 2 2 2" xfId="1500"/>
    <cellStyle name="Normal 8 2 2 2 2 2 2" xfId="51138"/>
    <cellStyle name="Normal 8 2 2 2 2 2 2 2" xfId="51139"/>
    <cellStyle name="Normal 8 2 2 2 2 2 2 2 2" xfId="51140"/>
    <cellStyle name="Normal 8 2 2 2 2 2 2 2 2 2" xfId="51141"/>
    <cellStyle name="Normal 8 2 2 2 2 2 2 2 3" xfId="51142"/>
    <cellStyle name="Normal 8 2 2 2 2 2 2 2 3 2" xfId="51143"/>
    <cellStyle name="Normal 8 2 2 2 2 2 2 2 3 2 2" xfId="51144"/>
    <cellStyle name="Normal 8 2 2 2 2 2 2 2 3 3" xfId="51145"/>
    <cellStyle name="Normal 8 2 2 2 2 2 2 2 4" xfId="51146"/>
    <cellStyle name="Normal 8 2 2 2 2 2 2 3" xfId="51147"/>
    <cellStyle name="Normal 8 2 2 2 2 2 2 3 2" xfId="51148"/>
    <cellStyle name="Normal 8 2 2 2 2 2 2 4" xfId="51149"/>
    <cellStyle name="Normal 8 2 2 2 2 2 2 4 2" xfId="51150"/>
    <cellStyle name="Normal 8 2 2 2 2 2 2 4 2 2" xfId="51151"/>
    <cellStyle name="Normal 8 2 2 2 2 2 2 4 3" xfId="51152"/>
    <cellStyle name="Normal 8 2 2 2 2 2 2 5" xfId="51153"/>
    <cellStyle name="Normal 8 2 2 2 2 2 2 6" xfId="51154"/>
    <cellStyle name="Normal 8 2 2 2 2 2 3" xfId="51155"/>
    <cellStyle name="Normal 8 2 2 2 2 2 3 2" xfId="51156"/>
    <cellStyle name="Normal 8 2 2 2 2 2 3 2 2" xfId="51157"/>
    <cellStyle name="Normal 8 2 2 2 2 2 3 3" xfId="51158"/>
    <cellStyle name="Normal 8 2 2 2 2 2 3 3 2" xfId="51159"/>
    <cellStyle name="Normal 8 2 2 2 2 2 3 3 2 2" xfId="51160"/>
    <cellStyle name="Normal 8 2 2 2 2 2 3 3 3" xfId="51161"/>
    <cellStyle name="Normal 8 2 2 2 2 2 3 4" xfId="51162"/>
    <cellStyle name="Normal 8 2 2 2 2 2 4" xfId="51163"/>
    <cellStyle name="Normal 8 2 2 2 2 2 4 2" xfId="51164"/>
    <cellStyle name="Normal 8 2 2 2 2 2 4 2 2" xfId="51165"/>
    <cellStyle name="Normal 8 2 2 2 2 2 4 3" xfId="51166"/>
    <cellStyle name="Normal 8 2 2 2 2 2 4 3 2" xfId="51167"/>
    <cellStyle name="Normal 8 2 2 2 2 2 4 3 2 2" xfId="51168"/>
    <cellStyle name="Normal 8 2 2 2 2 2 4 3 3" xfId="51169"/>
    <cellStyle name="Normal 8 2 2 2 2 2 4 4" xfId="51170"/>
    <cellStyle name="Normal 8 2 2 2 2 2 5" xfId="51171"/>
    <cellStyle name="Normal 8 2 2 2 2 2 5 2" xfId="51172"/>
    <cellStyle name="Normal 8 2 2 2 2 2 6" xfId="51173"/>
    <cellStyle name="Normal 8 2 2 2 2 2 6 2" xfId="51174"/>
    <cellStyle name="Normal 8 2 2 2 2 2 6 2 2" xfId="51175"/>
    <cellStyle name="Normal 8 2 2 2 2 2 6 3" xfId="51176"/>
    <cellStyle name="Normal 8 2 2 2 2 2 7" xfId="51177"/>
    <cellStyle name="Normal 8 2 2 2 2 2 7 2" xfId="51178"/>
    <cellStyle name="Normal 8 2 2 2 2 2 8" xfId="51179"/>
    <cellStyle name="Normal 8 2 2 2 2 2 9" xfId="51180"/>
    <cellStyle name="Normal 8 2 2 2 2 3" xfId="51181"/>
    <cellStyle name="Normal 8 2 2 2 2 3 2" xfId="51182"/>
    <cellStyle name="Normal 8 2 2 2 2 3 2 2" xfId="51183"/>
    <cellStyle name="Normal 8 2 2 2 2 3 2 2 2" xfId="51184"/>
    <cellStyle name="Normal 8 2 2 2 2 3 2 3" xfId="51185"/>
    <cellStyle name="Normal 8 2 2 2 2 3 2 3 2" xfId="51186"/>
    <cellStyle name="Normal 8 2 2 2 2 3 2 3 2 2" xfId="51187"/>
    <cellStyle name="Normal 8 2 2 2 2 3 2 3 3" xfId="51188"/>
    <cellStyle name="Normal 8 2 2 2 2 3 2 4" xfId="51189"/>
    <cellStyle name="Normal 8 2 2 2 2 3 2 5" xfId="51190"/>
    <cellStyle name="Normal 8 2 2 2 2 3 3" xfId="51191"/>
    <cellStyle name="Normal 8 2 2 2 2 3 3 2" xfId="51192"/>
    <cellStyle name="Normal 8 2 2 2 2 3 4" xfId="51193"/>
    <cellStyle name="Normal 8 2 2 2 2 3 4 2" xfId="51194"/>
    <cellStyle name="Normal 8 2 2 2 2 3 4 2 2" xfId="51195"/>
    <cellStyle name="Normal 8 2 2 2 2 3 4 3" xfId="51196"/>
    <cellStyle name="Normal 8 2 2 2 2 3 5" xfId="51197"/>
    <cellStyle name="Normal 8 2 2 2 2 3 6" xfId="51198"/>
    <cellStyle name="Normal 8 2 2 2 2 4" xfId="51199"/>
    <cellStyle name="Normal 8 2 2 2 2 4 2" xfId="51200"/>
    <cellStyle name="Normal 8 2 2 2 2 4 2 2" xfId="51201"/>
    <cellStyle name="Normal 8 2 2 2 2 4 3" xfId="51202"/>
    <cellStyle name="Normal 8 2 2 2 2 4 3 2" xfId="51203"/>
    <cellStyle name="Normal 8 2 2 2 2 4 3 2 2" xfId="51204"/>
    <cellStyle name="Normal 8 2 2 2 2 4 3 3" xfId="51205"/>
    <cellStyle name="Normal 8 2 2 2 2 4 4" xfId="51206"/>
    <cellStyle name="Normal 8 2 2 2 2 4 5" xfId="51207"/>
    <cellStyle name="Normal 8 2 2 2 2 5" xfId="51208"/>
    <cellStyle name="Normal 8 2 2 2 2 5 2" xfId="51209"/>
    <cellStyle name="Normal 8 2 2 2 2 5 2 2" xfId="51210"/>
    <cellStyle name="Normal 8 2 2 2 2 5 3" xfId="51211"/>
    <cellStyle name="Normal 8 2 2 2 2 5 3 2" xfId="51212"/>
    <cellStyle name="Normal 8 2 2 2 2 5 3 2 2" xfId="51213"/>
    <cellStyle name="Normal 8 2 2 2 2 5 3 3" xfId="51214"/>
    <cellStyle name="Normal 8 2 2 2 2 5 4" xfId="51215"/>
    <cellStyle name="Normal 8 2 2 2 2 6" xfId="51216"/>
    <cellStyle name="Normal 8 2 2 2 2 6 2" xfId="51217"/>
    <cellStyle name="Normal 8 2 2 2 2 7" xfId="51218"/>
    <cellStyle name="Normal 8 2 2 2 2 7 2" xfId="51219"/>
    <cellStyle name="Normal 8 2 2 2 2 7 2 2" xfId="51220"/>
    <cellStyle name="Normal 8 2 2 2 2 7 3" xfId="51221"/>
    <cellStyle name="Normal 8 2 2 2 2 8" xfId="51222"/>
    <cellStyle name="Normal 8 2 2 2 2 8 2" xfId="51223"/>
    <cellStyle name="Normal 8 2 2 2 2 9" xfId="51224"/>
    <cellStyle name="Normal 8 2 2 2 2_T-straight with PEDs adjustor" xfId="51225"/>
    <cellStyle name="Normal 8 2 2 2 3" xfId="1501"/>
    <cellStyle name="Normal 8 2 2 2 3 2" xfId="51226"/>
    <cellStyle name="Normal 8 2 2 2 3 2 2" xfId="51227"/>
    <cellStyle name="Normal 8 2 2 2 3 2 2 2" xfId="51228"/>
    <cellStyle name="Normal 8 2 2 2 3 2 2 2 2" xfId="51229"/>
    <cellStyle name="Normal 8 2 2 2 3 2 2 3" xfId="51230"/>
    <cellStyle name="Normal 8 2 2 2 3 2 2 3 2" xfId="51231"/>
    <cellStyle name="Normal 8 2 2 2 3 2 2 3 2 2" xfId="51232"/>
    <cellStyle name="Normal 8 2 2 2 3 2 2 3 3" xfId="51233"/>
    <cellStyle name="Normal 8 2 2 2 3 2 2 4" xfId="51234"/>
    <cellStyle name="Normal 8 2 2 2 3 2 3" xfId="51235"/>
    <cellStyle name="Normal 8 2 2 2 3 2 3 2" xfId="51236"/>
    <cellStyle name="Normal 8 2 2 2 3 2 4" xfId="51237"/>
    <cellStyle name="Normal 8 2 2 2 3 2 4 2" xfId="51238"/>
    <cellStyle name="Normal 8 2 2 2 3 2 4 2 2" xfId="51239"/>
    <cellStyle name="Normal 8 2 2 2 3 2 4 3" xfId="51240"/>
    <cellStyle name="Normal 8 2 2 2 3 2 5" xfId="51241"/>
    <cellStyle name="Normal 8 2 2 2 3 2 6" xfId="51242"/>
    <cellStyle name="Normal 8 2 2 2 3 3" xfId="51243"/>
    <cellStyle name="Normal 8 2 2 2 3 3 2" xfId="51244"/>
    <cellStyle name="Normal 8 2 2 2 3 3 2 2" xfId="51245"/>
    <cellStyle name="Normal 8 2 2 2 3 3 3" xfId="51246"/>
    <cellStyle name="Normal 8 2 2 2 3 3 3 2" xfId="51247"/>
    <cellStyle name="Normal 8 2 2 2 3 3 3 2 2" xfId="51248"/>
    <cellStyle name="Normal 8 2 2 2 3 3 3 3" xfId="51249"/>
    <cellStyle name="Normal 8 2 2 2 3 3 4" xfId="51250"/>
    <cellStyle name="Normal 8 2 2 2 3 4" xfId="51251"/>
    <cellStyle name="Normal 8 2 2 2 3 4 2" xfId="51252"/>
    <cellStyle name="Normal 8 2 2 2 3 4 2 2" xfId="51253"/>
    <cellStyle name="Normal 8 2 2 2 3 4 3" xfId="51254"/>
    <cellStyle name="Normal 8 2 2 2 3 4 3 2" xfId="51255"/>
    <cellStyle name="Normal 8 2 2 2 3 4 3 2 2" xfId="51256"/>
    <cellStyle name="Normal 8 2 2 2 3 4 3 3" xfId="51257"/>
    <cellStyle name="Normal 8 2 2 2 3 4 4" xfId="51258"/>
    <cellStyle name="Normal 8 2 2 2 3 5" xfId="51259"/>
    <cellStyle name="Normal 8 2 2 2 3 5 2" xfId="51260"/>
    <cellStyle name="Normal 8 2 2 2 3 6" xfId="51261"/>
    <cellStyle name="Normal 8 2 2 2 3 6 2" xfId="51262"/>
    <cellStyle name="Normal 8 2 2 2 3 6 2 2" xfId="51263"/>
    <cellStyle name="Normal 8 2 2 2 3 6 3" xfId="51264"/>
    <cellStyle name="Normal 8 2 2 2 3 7" xfId="51265"/>
    <cellStyle name="Normal 8 2 2 2 3 7 2" xfId="51266"/>
    <cellStyle name="Normal 8 2 2 2 3 8" xfId="51267"/>
    <cellStyle name="Normal 8 2 2 2 3 9" xfId="51268"/>
    <cellStyle name="Normal 8 2 2 2 4" xfId="51269"/>
    <cellStyle name="Normal 8 2 2 2 4 2" xfId="51270"/>
    <cellStyle name="Normal 8 2 2 2 4 2 2" xfId="51271"/>
    <cellStyle name="Normal 8 2 2 2 4 2 2 2" xfId="51272"/>
    <cellStyle name="Normal 8 2 2 2 4 2 3" xfId="51273"/>
    <cellStyle name="Normal 8 2 2 2 4 2 3 2" xfId="51274"/>
    <cellStyle name="Normal 8 2 2 2 4 2 3 2 2" xfId="51275"/>
    <cellStyle name="Normal 8 2 2 2 4 2 3 3" xfId="51276"/>
    <cellStyle name="Normal 8 2 2 2 4 2 4" xfId="51277"/>
    <cellStyle name="Normal 8 2 2 2 4 2 5" xfId="51278"/>
    <cellStyle name="Normal 8 2 2 2 4 3" xfId="51279"/>
    <cellStyle name="Normal 8 2 2 2 4 3 2" xfId="51280"/>
    <cellStyle name="Normal 8 2 2 2 4 4" xfId="51281"/>
    <cellStyle name="Normal 8 2 2 2 4 4 2" xfId="51282"/>
    <cellStyle name="Normal 8 2 2 2 4 4 2 2" xfId="51283"/>
    <cellStyle name="Normal 8 2 2 2 4 4 3" xfId="51284"/>
    <cellStyle name="Normal 8 2 2 2 4 5" xfId="51285"/>
    <cellStyle name="Normal 8 2 2 2 4 6" xfId="51286"/>
    <cellStyle name="Normal 8 2 2 2 5" xfId="51287"/>
    <cellStyle name="Normal 8 2 2 2 5 2" xfId="51288"/>
    <cellStyle name="Normal 8 2 2 2 5 2 2" xfId="51289"/>
    <cellStyle name="Normal 8 2 2 2 5 3" xfId="51290"/>
    <cellStyle name="Normal 8 2 2 2 5 3 2" xfId="51291"/>
    <cellStyle name="Normal 8 2 2 2 5 3 2 2" xfId="51292"/>
    <cellStyle name="Normal 8 2 2 2 5 3 3" xfId="51293"/>
    <cellStyle name="Normal 8 2 2 2 5 4" xfId="51294"/>
    <cellStyle name="Normal 8 2 2 2 5 5" xfId="51295"/>
    <cellStyle name="Normal 8 2 2 2 6" xfId="51296"/>
    <cellStyle name="Normal 8 2 2 2 6 2" xfId="51297"/>
    <cellStyle name="Normal 8 2 2 2 6 2 2" xfId="51298"/>
    <cellStyle name="Normal 8 2 2 2 6 3" xfId="51299"/>
    <cellStyle name="Normal 8 2 2 2 6 3 2" xfId="51300"/>
    <cellStyle name="Normal 8 2 2 2 6 3 2 2" xfId="51301"/>
    <cellStyle name="Normal 8 2 2 2 6 3 3" xfId="51302"/>
    <cellStyle name="Normal 8 2 2 2 6 4" xfId="51303"/>
    <cellStyle name="Normal 8 2 2 2 7" xfId="51304"/>
    <cellStyle name="Normal 8 2 2 2 7 2" xfId="51305"/>
    <cellStyle name="Normal 8 2 2 2 8" xfId="51306"/>
    <cellStyle name="Normal 8 2 2 2 8 2" xfId="51307"/>
    <cellStyle name="Normal 8 2 2 2 8 2 2" xfId="51308"/>
    <cellStyle name="Normal 8 2 2 2 8 3" xfId="51309"/>
    <cellStyle name="Normal 8 2 2 2 9" xfId="51310"/>
    <cellStyle name="Normal 8 2 2 2 9 2" xfId="51311"/>
    <cellStyle name="Normal 8 2 2 2_T-straight with PEDs adjustor" xfId="51312"/>
    <cellStyle name="Normal 8 2 2 3" xfId="1502"/>
    <cellStyle name="Normal 8 2 2 3 10" xfId="51313"/>
    <cellStyle name="Normal 8 2 2 3 11" xfId="51314"/>
    <cellStyle name="Normal 8 2 2 3 2" xfId="1503"/>
    <cellStyle name="Normal 8 2 2 3 2 10" xfId="51315"/>
    <cellStyle name="Normal 8 2 2 3 2 2" xfId="51316"/>
    <cellStyle name="Normal 8 2 2 3 2 2 2" xfId="51317"/>
    <cellStyle name="Normal 8 2 2 3 2 2 2 2" xfId="51318"/>
    <cellStyle name="Normal 8 2 2 3 2 2 2 2 2" xfId="51319"/>
    <cellStyle name="Normal 8 2 2 3 2 2 2 2 2 2" xfId="51320"/>
    <cellStyle name="Normal 8 2 2 3 2 2 2 2 3" xfId="51321"/>
    <cellStyle name="Normal 8 2 2 3 2 2 2 2 3 2" xfId="51322"/>
    <cellStyle name="Normal 8 2 2 3 2 2 2 2 3 2 2" xfId="51323"/>
    <cellStyle name="Normal 8 2 2 3 2 2 2 2 3 3" xfId="51324"/>
    <cellStyle name="Normal 8 2 2 3 2 2 2 2 4" xfId="51325"/>
    <cellStyle name="Normal 8 2 2 3 2 2 2 3" xfId="51326"/>
    <cellStyle name="Normal 8 2 2 3 2 2 2 3 2" xfId="51327"/>
    <cellStyle name="Normal 8 2 2 3 2 2 2 4" xfId="51328"/>
    <cellStyle name="Normal 8 2 2 3 2 2 2 4 2" xfId="51329"/>
    <cellStyle name="Normal 8 2 2 3 2 2 2 4 2 2" xfId="51330"/>
    <cellStyle name="Normal 8 2 2 3 2 2 2 4 3" xfId="51331"/>
    <cellStyle name="Normal 8 2 2 3 2 2 2 5" xfId="51332"/>
    <cellStyle name="Normal 8 2 2 3 2 2 3" xfId="51333"/>
    <cellStyle name="Normal 8 2 2 3 2 2 3 2" xfId="51334"/>
    <cellStyle name="Normal 8 2 2 3 2 2 3 2 2" xfId="51335"/>
    <cellStyle name="Normal 8 2 2 3 2 2 3 3" xfId="51336"/>
    <cellStyle name="Normal 8 2 2 3 2 2 3 3 2" xfId="51337"/>
    <cellStyle name="Normal 8 2 2 3 2 2 3 3 2 2" xfId="51338"/>
    <cellStyle name="Normal 8 2 2 3 2 2 3 3 3" xfId="51339"/>
    <cellStyle name="Normal 8 2 2 3 2 2 3 4" xfId="51340"/>
    <cellStyle name="Normal 8 2 2 3 2 2 4" xfId="51341"/>
    <cellStyle name="Normal 8 2 2 3 2 2 4 2" xfId="51342"/>
    <cellStyle name="Normal 8 2 2 3 2 2 4 2 2" xfId="51343"/>
    <cellStyle name="Normal 8 2 2 3 2 2 4 3" xfId="51344"/>
    <cellStyle name="Normal 8 2 2 3 2 2 4 3 2" xfId="51345"/>
    <cellStyle name="Normal 8 2 2 3 2 2 4 3 2 2" xfId="51346"/>
    <cellStyle name="Normal 8 2 2 3 2 2 4 3 3" xfId="51347"/>
    <cellStyle name="Normal 8 2 2 3 2 2 4 4" xfId="51348"/>
    <cellStyle name="Normal 8 2 2 3 2 2 5" xfId="51349"/>
    <cellStyle name="Normal 8 2 2 3 2 2 5 2" xfId="51350"/>
    <cellStyle name="Normal 8 2 2 3 2 2 6" xfId="51351"/>
    <cellStyle name="Normal 8 2 2 3 2 2 6 2" xfId="51352"/>
    <cellStyle name="Normal 8 2 2 3 2 2 6 2 2" xfId="51353"/>
    <cellStyle name="Normal 8 2 2 3 2 2 6 3" xfId="51354"/>
    <cellStyle name="Normal 8 2 2 3 2 2 7" xfId="51355"/>
    <cellStyle name="Normal 8 2 2 3 2 2 7 2" xfId="51356"/>
    <cellStyle name="Normal 8 2 2 3 2 2 8" xfId="51357"/>
    <cellStyle name="Normal 8 2 2 3 2 2 9" xfId="51358"/>
    <cellStyle name="Normal 8 2 2 3 2 3" xfId="51359"/>
    <cellStyle name="Normal 8 2 2 3 2 3 2" xfId="51360"/>
    <cellStyle name="Normal 8 2 2 3 2 3 2 2" xfId="51361"/>
    <cellStyle name="Normal 8 2 2 3 2 3 2 2 2" xfId="51362"/>
    <cellStyle name="Normal 8 2 2 3 2 3 2 3" xfId="51363"/>
    <cellStyle name="Normal 8 2 2 3 2 3 2 3 2" xfId="51364"/>
    <cellStyle name="Normal 8 2 2 3 2 3 2 3 2 2" xfId="51365"/>
    <cellStyle name="Normal 8 2 2 3 2 3 2 3 3" xfId="51366"/>
    <cellStyle name="Normal 8 2 2 3 2 3 2 4" xfId="51367"/>
    <cellStyle name="Normal 8 2 2 3 2 3 3" xfId="51368"/>
    <cellStyle name="Normal 8 2 2 3 2 3 3 2" xfId="51369"/>
    <cellStyle name="Normal 8 2 2 3 2 3 4" xfId="51370"/>
    <cellStyle name="Normal 8 2 2 3 2 3 4 2" xfId="51371"/>
    <cellStyle name="Normal 8 2 2 3 2 3 4 2 2" xfId="51372"/>
    <cellStyle name="Normal 8 2 2 3 2 3 4 3" xfId="51373"/>
    <cellStyle name="Normal 8 2 2 3 2 3 5" xfId="51374"/>
    <cellStyle name="Normal 8 2 2 3 2 4" xfId="51375"/>
    <cellStyle name="Normal 8 2 2 3 2 4 2" xfId="51376"/>
    <cellStyle name="Normal 8 2 2 3 2 4 2 2" xfId="51377"/>
    <cellStyle name="Normal 8 2 2 3 2 4 3" xfId="51378"/>
    <cellStyle name="Normal 8 2 2 3 2 4 3 2" xfId="51379"/>
    <cellStyle name="Normal 8 2 2 3 2 4 3 2 2" xfId="51380"/>
    <cellStyle name="Normal 8 2 2 3 2 4 3 3" xfId="51381"/>
    <cellStyle name="Normal 8 2 2 3 2 4 4" xfId="51382"/>
    <cellStyle name="Normal 8 2 2 3 2 5" xfId="51383"/>
    <cellStyle name="Normal 8 2 2 3 2 5 2" xfId="51384"/>
    <cellStyle name="Normal 8 2 2 3 2 5 2 2" xfId="51385"/>
    <cellStyle name="Normal 8 2 2 3 2 5 3" xfId="51386"/>
    <cellStyle name="Normal 8 2 2 3 2 5 3 2" xfId="51387"/>
    <cellStyle name="Normal 8 2 2 3 2 5 3 2 2" xfId="51388"/>
    <cellStyle name="Normal 8 2 2 3 2 5 3 3" xfId="51389"/>
    <cellStyle name="Normal 8 2 2 3 2 5 4" xfId="51390"/>
    <cellStyle name="Normal 8 2 2 3 2 6" xfId="51391"/>
    <cellStyle name="Normal 8 2 2 3 2 6 2" xfId="51392"/>
    <cellStyle name="Normal 8 2 2 3 2 7" xfId="51393"/>
    <cellStyle name="Normal 8 2 2 3 2 7 2" xfId="51394"/>
    <cellStyle name="Normal 8 2 2 3 2 7 2 2" xfId="51395"/>
    <cellStyle name="Normal 8 2 2 3 2 7 3" xfId="51396"/>
    <cellStyle name="Normal 8 2 2 3 2 8" xfId="51397"/>
    <cellStyle name="Normal 8 2 2 3 2 8 2" xfId="51398"/>
    <cellStyle name="Normal 8 2 2 3 2 9" xfId="51399"/>
    <cellStyle name="Normal 8 2 2 3 3" xfId="51400"/>
    <cellStyle name="Normal 8 2 2 3 3 2" xfId="51401"/>
    <cellStyle name="Normal 8 2 2 3 3 2 2" xfId="51402"/>
    <cellStyle name="Normal 8 2 2 3 3 2 2 2" xfId="51403"/>
    <cellStyle name="Normal 8 2 2 3 3 2 2 2 2" xfId="51404"/>
    <cellStyle name="Normal 8 2 2 3 3 2 2 3" xfId="51405"/>
    <cellStyle name="Normal 8 2 2 3 3 2 2 3 2" xfId="51406"/>
    <cellStyle name="Normal 8 2 2 3 3 2 2 3 2 2" xfId="51407"/>
    <cellStyle name="Normal 8 2 2 3 3 2 2 3 3" xfId="51408"/>
    <cellStyle name="Normal 8 2 2 3 3 2 2 4" xfId="51409"/>
    <cellStyle name="Normal 8 2 2 3 3 2 3" xfId="51410"/>
    <cellStyle name="Normal 8 2 2 3 3 2 3 2" xfId="51411"/>
    <cellStyle name="Normal 8 2 2 3 3 2 4" xfId="51412"/>
    <cellStyle name="Normal 8 2 2 3 3 2 4 2" xfId="51413"/>
    <cellStyle name="Normal 8 2 2 3 3 2 4 2 2" xfId="51414"/>
    <cellStyle name="Normal 8 2 2 3 3 2 4 3" xfId="51415"/>
    <cellStyle name="Normal 8 2 2 3 3 2 5" xfId="51416"/>
    <cellStyle name="Normal 8 2 2 3 3 2 6" xfId="51417"/>
    <cellStyle name="Normal 8 2 2 3 3 3" xfId="51418"/>
    <cellStyle name="Normal 8 2 2 3 3 3 2" xfId="51419"/>
    <cellStyle name="Normal 8 2 2 3 3 3 2 2" xfId="51420"/>
    <cellStyle name="Normal 8 2 2 3 3 3 3" xfId="51421"/>
    <cellStyle name="Normal 8 2 2 3 3 3 3 2" xfId="51422"/>
    <cellStyle name="Normal 8 2 2 3 3 3 3 2 2" xfId="51423"/>
    <cellStyle name="Normal 8 2 2 3 3 3 3 3" xfId="51424"/>
    <cellStyle name="Normal 8 2 2 3 3 3 4" xfId="51425"/>
    <cellStyle name="Normal 8 2 2 3 3 4" xfId="51426"/>
    <cellStyle name="Normal 8 2 2 3 3 4 2" xfId="51427"/>
    <cellStyle name="Normal 8 2 2 3 3 4 2 2" xfId="51428"/>
    <cellStyle name="Normal 8 2 2 3 3 4 3" xfId="51429"/>
    <cellStyle name="Normal 8 2 2 3 3 4 3 2" xfId="51430"/>
    <cellStyle name="Normal 8 2 2 3 3 4 3 2 2" xfId="51431"/>
    <cellStyle name="Normal 8 2 2 3 3 4 3 3" xfId="51432"/>
    <cellStyle name="Normal 8 2 2 3 3 4 4" xfId="51433"/>
    <cellStyle name="Normal 8 2 2 3 3 5" xfId="51434"/>
    <cellStyle name="Normal 8 2 2 3 3 5 2" xfId="51435"/>
    <cellStyle name="Normal 8 2 2 3 3 6" xfId="51436"/>
    <cellStyle name="Normal 8 2 2 3 3 6 2" xfId="51437"/>
    <cellStyle name="Normal 8 2 2 3 3 6 2 2" xfId="51438"/>
    <cellStyle name="Normal 8 2 2 3 3 6 3" xfId="51439"/>
    <cellStyle name="Normal 8 2 2 3 3 7" xfId="51440"/>
    <cellStyle name="Normal 8 2 2 3 3 7 2" xfId="51441"/>
    <cellStyle name="Normal 8 2 2 3 3 8" xfId="51442"/>
    <cellStyle name="Normal 8 2 2 3 3 9" xfId="51443"/>
    <cellStyle name="Normal 8 2 2 3 4" xfId="51444"/>
    <cellStyle name="Normal 8 2 2 3 4 2" xfId="51445"/>
    <cellStyle name="Normal 8 2 2 3 4 2 2" xfId="51446"/>
    <cellStyle name="Normal 8 2 2 3 4 2 2 2" xfId="51447"/>
    <cellStyle name="Normal 8 2 2 3 4 2 3" xfId="51448"/>
    <cellStyle name="Normal 8 2 2 3 4 2 3 2" xfId="51449"/>
    <cellStyle name="Normal 8 2 2 3 4 2 3 2 2" xfId="51450"/>
    <cellStyle name="Normal 8 2 2 3 4 2 3 3" xfId="51451"/>
    <cellStyle name="Normal 8 2 2 3 4 2 4" xfId="51452"/>
    <cellStyle name="Normal 8 2 2 3 4 3" xfId="51453"/>
    <cellStyle name="Normal 8 2 2 3 4 3 2" xfId="51454"/>
    <cellStyle name="Normal 8 2 2 3 4 4" xfId="51455"/>
    <cellStyle name="Normal 8 2 2 3 4 4 2" xfId="51456"/>
    <cellStyle name="Normal 8 2 2 3 4 4 2 2" xfId="51457"/>
    <cellStyle name="Normal 8 2 2 3 4 4 3" xfId="51458"/>
    <cellStyle name="Normal 8 2 2 3 4 5" xfId="51459"/>
    <cellStyle name="Normal 8 2 2 3 4 6" xfId="51460"/>
    <cellStyle name="Normal 8 2 2 3 5" xfId="51461"/>
    <cellStyle name="Normal 8 2 2 3 5 2" xfId="51462"/>
    <cellStyle name="Normal 8 2 2 3 5 2 2" xfId="51463"/>
    <cellStyle name="Normal 8 2 2 3 5 3" xfId="51464"/>
    <cellStyle name="Normal 8 2 2 3 5 3 2" xfId="51465"/>
    <cellStyle name="Normal 8 2 2 3 5 3 2 2" xfId="51466"/>
    <cellStyle name="Normal 8 2 2 3 5 3 3" xfId="51467"/>
    <cellStyle name="Normal 8 2 2 3 5 4" xfId="51468"/>
    <cellStyle name="Normal 8 2 2 3 6" xfId="51469"/>
    <cellStyle name="Normal 8 2 2 3 6 2" xfId="51470"/>
    <cellStyle name="Normal 8 2 2 3 6 2 2" xfId="51471"/>
    <cellStyle name="Normal 8 2 2 3 6 3" xfId="51472"/>
    <cellStyle name="Normal 8 2 2 3 6 3 2" xfId="51473"/>
    <cellStyle name="Normal 8 2 2 3 6 3 2 2" xfId="51474"/>
    <cellStyle name="Normal 8 2 2 3 6 3 3" xfId="51475"/>
    <cellStyle name="Normal 8 2 2 3 6 4" xfId="51476"/>
    <cellStyle name="Normal 8 2 2 3 7" xfId="51477"/>
    <cellStyle name="Normal 8 2 2 3 7 2" xfId="51478"/>
    <cellStyle name="Normal 8 2 2 3 8" xfId="51479"/>
    <cellStyle name="Normal 8 2 2 3 8 2" xfId="51480"/>
    <cellStyle name="Normal 8 2 2 3 8 2 2" xfId="51481"/>
    <cellStyle name="Normal 8 2 2 3 8 3" xfId="51482"/>
    <cellStyle name="Normal 8 2 2 3 9" xfId="51483"/>
    <cellStyle name="Normal 8 2 2 3 9 2" xfId="51484"/>
    <cellStyle name="Normal 8 2 2 3_T-straight with PEDs adjustor" xfId="51485"/>
    <cellStyle name="Normal 8 2 2 4" xfId="1504"/>
    <cellStyle name="Normal 8 2 2 4 10" xfId="51486"/>
    <cellStyle name="Normal 8 2 2 4 11" xfId="51487"/>
    <cellStyle name="Normal 8 2 2 4 2" xfId="51488"/>
    <cellStyle name="Normal 8 2 2 4 2 10" xfId="51489"/>
    <cellStyle name="Normal 8 2 2 4 2 2" xfId="51490"/>
    <cellStyle name="Normal 8 2 2 4 2 2 2" xfId="51491"/>
    <cellStyle name="Normal 8 2 2 4 2 2 2 2" xfId="51492"/>
    <cellStyle name="Normal 8 2 2 4 2 2 2 2 2" xfId="51493"/>
    <cellStyle name="Normal 8 2 2 4 2 2 2 2 2 2" xfId="51494"/>
    <cellStyle name="Normal 8 2 2 4 2 2 2 2 3" xfId="51495"/>
    <cellStyle name="Normal 8 2 2 4 2 2 2 2 3 2" xfId="51496"/>
    <cellStyle name="Normal 8 2 2 4 2 2 2 2 3 2 2" xfId="51497"/>
    <cellStyle name="Normal 8 2 2 4 2 2 2 2 3 3" xfId="51498"/>
    <cellStyle name="Normal 8 2 2 4 2 2 2 2 4" xfId="51499"/>
    <cellStyle name="Normal 8 2 2 4 2 2 2 3" xfId="51500"/>
    <cellStyle name="Normal 8 2 2 4 2 2 2 3 2" xfId="51501"/>
    <cellStyle name="Normal 8 2 2 4 2 2 2 4" xfId="51502"/>
    <cellStyle name="Normal 8 2 2 4 2 2 2 4 2" xfId="51503"/>
    <cellStyle name="Normal 8 2 2 4 2 2 2 4 2 2" xfId="51504"/>
    <cellStyle name="Normal 8 2 2 4 2 2 2 4 3" xfId="51505"/>
    <cellStyle name="Normal 8 2 2 4 2 2 2 5" xfId="51506"/>
    <cellStyle name="Normal 8 2 2 4 2 2 3" xfId="51507"/>
    <cellStyle name="Normal 8 2 2 4 2 2 3 2" xfId="51508"/>
    <cellStyle name="Normal 8 2 2 4 2 2 3 2 2" xfId="51509"/>
    <cellStyle name="Normal 8 2 2 4 2 2 3 3" xfId="51510"/>
    <cellStyle name="Normal 8 2 2 4 2 2 3 3 2" xfId="51511"/>
    <cellStyle name="Normal 8 2 2 4 2 2 3 3 2 2" xfId="51512"/>
    <cellStyle name="Normal 8 2 2 4 2 2 3 3 3" xfId="51513"/>
    <cellStyle name="Normal 8 2 2 4 2 2 3 4" xfId="51514"/>
    <cellStyle name="Normal 8 2 2 4 2 2 4" xfId="51515"/>
    <cellStyle name="Normal 8 2 2 4 2 2 4 2" xfId="51516"/>
    <cellStyle name="Normal 8 2 2 4 2 2 4 2 2" xfId="51517"/>
    <cellStyle name="Normal 8 2 2 4 2 2 4 3" xfId="51518"/>
    <cellStyle name="Normal 8 2 2 4 2 2 4 3 2" xfId="51519"/>
    <cellStyle name="Normal 8 2 2 4 2 2 4 3 2 2" xfId="51520"/>
    <cellStyle name="Normal 8 2 2 4 2 2 4 3 3" xfId="51521"/>
    <cellStyle name="Normal 8 2 2 4 2 2 4 4" xfId="51522"/>
    <cellStyle name="Normal 8 2 2 4 2 2 5" xfId="51523"/>
    <cellStyle name="Normal 8 2 2 4 2 2 5 2" xfId="51524"/>
    <cellStyle name="Normal 8 2 2 4 2 2 6" xfId="51525"/>
    <cellStyle name="Normal 8 2 2 4 2 2 6 2" xfId="51526"/>
    <cellStyle name="Normal 8 2 2 4 2 2 6 2 2" xfId="51527"/>
    <cellStyle name="Normal 8 2 2 4 2 2 6 3" xfId="51528"/>
    <cellStyle name="Normal 8 2 2 4 2 2 7" xfId="51529"/>
    <cellStyle name="Normal 8 2 2 4 2 2 7 2" xfId="51530"/>
    <cellStyle name="Normal 8 2 2 4 2 2 8" xfId="51531"/>
    <cellStyle name="Normal 8 2 2 4 2 3" xfId="51532"/>
    <cellStyle name="Normal 8 2 2 4 2 3 2" xfId="51533"/>
    <cellStyle name="Normal 8 2 2 4 2 3 2 2" xfId="51534"/>
    <cellStyle name="Normal 8 2 2 4 2 3 2 2 2" xfId="51535"/>
    <cellStyle name="Normal 8 2 2 4 2 3 2 3" xfId="51536"/>
    <cellStyle name="Normal 8 2 2 4 2 3 2 3 2" xfId="51537"/>
    <cellStyle name="Normal 8 2 2 4 2 3 2 3 2 2" xfId="51538"/>
    <cellStyle name="Normal 8 2 2 4 2 3 2 3 3" xfId="51539"/>
    <cellStyle name="Normal 8 2 2 4 2 3 2 4" xfId="51540"/>
    <cellStyle name="Normal 8 2 2 4 2 3 3" xfId="51541"/>
    <cellStyle name="Normal 8 2 2 4 2 3 3 2" xfId="51542"/>
    <cellStyle name="Normal 8 2 2 4 2 3 4" xfId="51543"/>
    <cellStyle name="Normal 8 2 2 4 2 3 4 2" xfId="51544"/>
    <cellStyle name="Normal 8 2 2 4 2 3 4 2 2" xfId="51545"/>
    <cellStyle name="Normal 8 2 2 4 2 3 4 3" xfId="51546"/>
    <cellStyle name="Normal 8 2 2 4 2 3 5" xfId="51547"/>
    <cellStyle name="Normal 8 2 2 4 2 4" xfId="51548"/>
    <cellStyle name="Normal 8 2 2 4 2 4 2" xfId="51549"/>
    <cellStyle name="Normal 8 2 2 4 2 4 2 2" xfId="51550"/>
    <cellStyle name="Normal 8 2 2 4 2 4 3" xfId="51551"/>
    <cellStyle name="Normal 8 2 2 4 2 4 3 2" xfId="51552"/>
    <cellStyle name="Normal 8 2 2 4 2 4 3 2 2" xfId="51553"/>
    <cellStyle name="Normal 8 2 2 4 2 4 3 3" xfId="51554"/>
    <cellStyle name="Normal 8 2 2 4 2 4 4" xfId="51555"/>
    <cellStyle name="Normal 8 2 2 4 2 5" xfId="51556"/>
    <cellStyle name="Normal 8 2 2 4 2 5 2" xfId="51557"/>
    <cellStyle name="Normal 8 2 2 4 2 5 2 2" xfId="51558"/>
    <cellStyle name="Normal 8 2 2 4 2 5 3" xfId="51559"/>
    <cellStyle name="Normal 8 2 2 4 2 5 3 2" xfId="51560"/>
    <cellStyle name="Normal 8 2 2 4 2 5 3 2 2" xfId="51561"/>
    <cellStyle name="Normal 8 2 2 4 2 5 3 3" xfId="51562"/>
    <cellStyle name="Normal 8 2 2 4 2 5 4" xfId="51563"/>
    <cellStyle name="Normal 8 2 2 4 2 6" xfId="51564"/>
    <cellStyle name="Normal 8 2 2 4 2 6 2" xfId="51565"/>
    <cellStyle name="Normal 8 2 2 4 2 7" xfId="51566"/>
    <cellStyle name="Normal 8 2 2 4 2 7 2" xfId="51567"/>
    <cellStyle name="Normal 8 2 2 4 2 7 2 2" xfId="51568"/>
    <cellStyle name="Normal 8 2 2 4 2 7 3" xfId="51569"/>
    <cellStyle name="Normal 8 2 2 4 2 8" xfId="51570"/>
    <cellStyle name="Normal 8 2 2 4 2 8 2" xfId="51571"/>
    <cellStyle name="Normal 8 2 2 4 2 9" xfId="51572"/>
    <cellStyle name="Normal 8 2 2 4 3" xfId="51573"/>
    <cellStyle name="Normal 8 2 2 4 3 2" xfId="51574"/>
    <cellStyle name="Normal 8 2 2 4 3 2 2" xfId="51575"/>
    <cellStyle name="Normal 8 2 2 4 3 2 2 2" xfId="51576"/>
    <cellStyle name="Normal 8 2 2 4 3 2 2 2 2" xfId="51577"/>
    <cellStyle name="Normal 8 2 2 4 3 2 2 3" xfId="51578"/>
    <cellStyle name="Normal 8 2 2 4 3 2 2 3 2" xfId="51579"/>
    <cellStyle name="Normal 8 2 2 4 3 2 2 3 2 2" xfId="51580"/>
    <cellStyle name="Normal 8 2 2 4 3 2 2 3 3" xfId="51581"/>
    <cellStyle name="Normal 8 2 2 4 3 2 2 4" xfId="51582"/>
    <cellStyle name="Normal 8 2 2 4 3 2 3" xfId="51583"/>
    <cellStyle name="Normal 8 2 2 4 3 2 3 2" xfId="51584"/>
    <cellStyle name="Normal 8 2 2 4 3 2 4" xfId="51585"/>
    <cellStyle name="Normal 8 2 2 4 3 2 4 2" xfId="51586"/>
    <cellStyle name="Normal 8 2 2 4 3 2 4 2 2" xfId="51587"/>
    <cellStyle name="Normal 8 2 2 4 3 2 4 3" xfId="51588"/>
    <cellStyle name="Normal 8 2 2 4 3 2 5" xfId="51589"/>
    <cellStyle name="Normal 8 2 2 4 3 3" xfId="51590"/>
    <cellStyle name="Normal 8 2 2 4 3 3 2" xfId="51591"/>
    <cellStyle name="Normal 8 2 2 4 3 3 2 2" xfId="51592"/>
    <cellStyle name="Normal 8 2 2 4 3 3 3" xfId="51593"/>
    <cellStyle name="Normal 8 2 2 4 3 3 3 2" xfId="51594"/>
    <cellStyle name="Normal 8 2 2 4 3 3 3 2 2" xfId="51595"/>
    <cellStyle name="Normal 8 2 2 4 3 3 3 3" xfId="51596"/>
    <cellStyle name="Normal 8 2 2 4 3 3 4" xfId="51597"/>
    <cellStyle name="Normal 8 2 2 4 3 4" xfId="51598"/>
    <cellStyle name="Normal 8 2 2 4 3 4 2" xfId="51599"/>
    <cellStyle name="Normal 8 2 2 4 3 4 2 2" xfId="51600"/>
    <cellStyle name="Normal 8 2 2 4 3 4 3" xfId="51601"/>
    <cellStyle name="Normal 8 2 2 4 3 4 3 2" xfId="51602"/>
    <cellStyle name="Normal 8 2 2 4 3 4 3 2 2" xfId="51603"/>
    <cellStyle name="Normal 8 2 2 4 3 4 3 3" xfId="51604"/>
    <cellStyle name="Normal 8 2 2 4 3 4 4" xfId="51605"/>
    <cellStyle name="Normal 8 2 2 4 3 5" xfId="51606"/>
    <cellStyle name="Normal 8 2 2 4 3 5 2" xfId="51607"/>
    <cellStyle name="Normal 8 2 2 4 3 6" xfId="51608"/>
    <cellStyle name="Normal 8 2 2 4 3 6 2" xfId="51609"/>
    <cellStyle name="Normal 8 2 2 4 3 6 2 2" xfId="51610"/>
    <cellStyle name="Normal 8 2 2 4 3 6 3" xfId="51611"/>
    <cellStyle name="Normal 8 2 2 4 3 7" xfId="51612"/>
    <cellStyle name="Normal 8 2 2 4 3 7 2" xfId="51613"/>
    <cellStyle name="Normal 8 2 2 4 3 8" xfId="51614"/>
    <cellStyle name="Normal 8 2 2 4 4" xfId="51615"/>
    <cellStyle name="Normal 8 2 2 4 4 2" xfId="51616"/>
    <cellStyle name="Normal 8 2 2 4 4 2 2" xfId="51617"/>
    <cellStyle name="Normal 8 2 2 4 4 2 2 2" xfId="51618"/>
    <cellStyle name="Normal 8 2 2 4 4 2 3" xfId="51619"/>
    <cellStyle name="Normal 8 2 2 4 4 2 3 2" xfId="51620"/>
    <cellStyle name="Normal 8 2 2 4 4 2 3 2 2" xfId="51621"/>
    <cellStyle name="Normal 8 2 2 4 4 2 3 3" xfId="51622"/>
    <cellStyle name="Normal 8 2 2 4 4 2 4" xfId="51623"/>
    <cellStyle name="Normal 8 2 2 4 4 3" xfId="51624"/>
    <cellStyle name="Normal 8 2 2 4 4 3 2" xfId="51625"/>
    <cellStyle name="Normal 8 2 2 4 4 4" xfId="51626"/>
    <cellStyle name="Normal 8 2 2 4 4 4 2" xfId="51627"/>
    <cellStyle name="Normal 8 2 2 4 4 4 2 2" xfId="51628"/>
    <cellStyle name="Normal 8 2 2 4 4 4 3" xfId="51629"/>
    <cellStyle name="Normal 8 2 2 4 4 5" xfId="51630"/>
    <cellStyle name="Normal 8 2 2 4 5" xfId="51631"/>
    <cellStyle name="Normal 8 2 2 4 5 2" xfId="51632"/>
    <cellStyle name="Normal 8 2 2 4 5 2 2" xfId="51633"/>
    <cellStyle name="Normal 8 2 2 4 5 3" xfId="51634"/>
    <cellStyle name="Normal 8 2 2 4 5 3 2" xfId="51635"/>
    <cellStyle name="Normal 8 2 2 4 5 3 2 2" xfId="51636"/>
    <cellStyle name="Normal 8 2 2 4 5 3 3" xfId="51637"/>
    <cellStyle name="Normal 8 2 2 4 5 4" xfId="51638"/>
    <cellStyle name="Normal 8 2 2 4 6" xfId="51639"/>
    <cellStyle name="Normal 8 2 2 4 6 2" xfId="51640"/>
    <cellStyle name="Normal 8 2 2 4 6 2 2" xfId="51641"/>
    <cellStyle name="Normal 8 2 2 4 6 3" xfId="51642"/>
    <cellStyle name="Normal 8 2 2 4 6 3 2" xfId="51643"/>
    <cellStyle name="Normal 8 2 2 4 6 3 2 2" xfId="51644"/>
    <cellStyle name="Normal 8 2 2 4 6 3 3" xfId="51645"/>
    <cellStyle name="Normal 8 2 2 4 6 4" xfId="51646"/>
    <cellStyle name="Normal 8 2 2 4 7" xfId="51647"/>
    <cellStyle name="Normal 8 2 2 4 7 2" xfId="51648"/>
    <cellStyle name="Normal 8 2 2 4 8" xfId="51649"/>
    <cellStyle name="Normal 8 2 2 4 8 2" xfId="51650"/>
    <cellStyle name="Normal 8 2 2 4 8 2 2" xfId="51651"/>
    <cellStyle name="Normal 8 2 2 4 8 3" xfId="51652"/>
    <cellStyle name="Normal 8 2 2 4 9" xfId="51653"/>
    <cellStyle name="Normal 8 2 2 4 9 2" xfId="51654"/>
    <cellStyle name="Normal 8 2 2 5" xfId="51655"/>
    <cellStyle name="Normal 8 2 2 5 10" xfId="51656"/>
    <cellStyle name="Normal 8 2 2 5 2" xfId="51657"/>
    <cellStyle name="Normal 8 2 2 5 2 2" xfId="51658"/>
    <cellStyle name="Normal 8 2 2 5 2 2 2" xfId="51659"/>
    <cellStyle name="Normal 8 2 2 5 2 2 2 2" xfId="51660"/>
    <cellStyle name="Normal 8 2 2 5 2 2 2 2 2" xfId="51661"/>
    <cellStyle name="Normal 8 2 2 5 2 2 2 3" xfId="51662"/>
    <cellStyle name="Normal 8 2 2 5 2 2 2 3 2" xfId="51663"/>
    <cellStyle name="Normal 8 2 2 5 2 2 2 3 2 2" xfId="51664"/>
    <cellStyle name="Normal 8 2 2 5 2 2 2 3 3" xfId="51665"/>
    <cellStyle name="Normal 8 2 2 5 2 2 2 4" xfId="51666"/>
    <cellStyle name="Normal 8 2 2 5 2 2 3" xfId="51667"/>
    <cellStyle name="Normal 8 2 2 5 2 2 3 2" xfId="51668"/>
    <cellStyle name="Normal 8 2 2 5 2 2 4" xfId="51669"/>
    <cellStyle name="Normal 8 2 2 5 2 2 4 2" xfId="51670"/>
    <cellStyle name="Normal 8 2 2 5 2 2 4 2 2" xfId="51671"/>
    <cellStyle name="Normal 8 2 2 5 2 2 4 3" xfId="51672"/>
    <cellStyle name="Normal 8 2 2 5 2 2 5" xfId="51673"/>
    <cellStyle name="Normal 8 2 2 5 2 3" xfId="51674"/>
    <cellStyle name="Normal 8 2 2 5 2 3 2" xfId="51675"/>
    <cellStyle name="Normal 8 2 2 5 2 3 2 2" xfId="51676"/>
    <cellStyle name="Normal 8 2 2 5 2 3 3" xfId="51677"/>
    <cellStyle name="Normal 8 2 2 5 2 3 3 2" xfId="51678"/>
    <cellStyle name="Normal 8 2 2 5 2 3 3 2 2" xfId="51679"/>
    <cellStyle name="Normal 8 2 2 5 2 3 3 3" xfId="51680"/>
    <cellStyle name="Normal 8 2 2 5 2 3 4" xfId="51681"/>
    <cellStyle name="Normal 8 2 2 5 2 4" xfId="51682"/>
    <cellStyle name="Normal 8 2 2 5 2 4 2" xfId="51683"/>
    <cellStyle name="Normal 8 2 2 5 2 4 2 2" xfId="51684"/>
    <cellStyle name="Normal 8 2 2 5 2 4 3" xfId="51685"/>
    <cellStyle name="Normal 8 2 2 5 2 4 3 2" xfId="51686"/>
    <cellStyle name="Normal 8 2 2 5 2 4 3 2 2" xfId="51687"/>
    <cellStyle name="Normal 8 2 2 5 2 4 3 3" xfId="51688"/>
    <cellStyle name="Normal 8 2 2 5 2 4 4" xfId="51689"/>
    <cellStyle name="Normal 8 2 2 5 2 5" xfId="51690"/>
    <cellStyle name="Normal 8 2 2 5 2 5 2" xfId="51691"/>
    <cellStyle name="Normal 8 2 2 5 2 6" xfId="51692"/>
    <cellStyle name="Normal 8 2 2 5 2 6 2" xfId="51693"/>
    <cellStyle name="Normal 8 2 2 5 2 6 2 2" xfId="51694"/>
    <cellStyle name="Normal 8 2 2 5 2 6 3" xfId="51695"/>
    <cellStyle name="Normal 8 2 2 5 2 7" xfId="51696"/>
    <cellStyle name="Normal 8 2 2 5 2 7 2" xfId="51697"/>
    <cellStyle name="Normal 8 2 2 5 2 8" xfId="51698"/>
    <cellStyle name="Normal 8 2 2 5 2 9" xfId="51699"/>
    <cellStyle name="Normal 8 2 2 5 3" xfId="51700"/>
    <cellStyle name="Normal 8 2 2 5 3 2" xfId="51701"/>
    <cellStyle name="Normal 8 2 2 5 3 2 2" xfId="51702"/>
    <cellStyle name="Normal 8 2 2 5 3 2 2 2" xfId="51703"/>
    <cellStyle name="Normal 8 2 2 5 3 2 3" xfId="51704"/>
    <cellStyle name="Normal 8 2 2 5 3 2 3 2" xfId="51705"/>
    <cellStyle name="Normal 8 2 2 5 3 2 3 2 2" xfId="51706"/>
    <cellStyle name="Normal 8 2 2 5 3 2 3 3" xfId="51707"/>
    <cellStyle name="Normal 8 2 2 5 3 2 4" xfId="51708"/>
    <cellStyle name="Normal 8 2 2 5 3 3" xfId="51709"/>
    <cellStyle name="Normal 8 2 2 5 3 3 2" xfId="51710"/>
    <cellStyle name="Normal 8 2 2 5 3 4" xfId="51711"/>
    <cellStyle name="Normal 8 2 2 5 3 4 2" xfId="51712"/>
    <cellStyle name="Normal 8 2 2 5 3 4 2 2" xfId="51713"/>
    <cellStyle name="Normal 8 2 2 5 3 4 3" xfId="51714"/>
    <cellStyle name="Normal 8 2 2 5 3 5" xfId="51715"/>
    <cellStyle name="Normal 8 2 2 5 4" xfId="51716"/>
    <cellStyle name="Normal 8 2 2 5 4 2" xfId="51717"/>
    <cellStyle name="Normal 8 2 2 5 4 2 2" xfId="51718"/>
    <cellStyle name="Normal 8 2 2 5 4 3" xfId="51719"/>
    <cellStyle name="Normal 8 2 2 5 4 3 2" xfId="51720"/>
    <cellStyle name="Normal 8 2 2 5 4 3 2 2" xfId="51721"/>
    <cellStyle name="Normal 8 2 2 5 4 3 3" xfId="51722"/>
    <cellStyle name="Normal 8 2 2 5 4 4" xfId="51723"/>
    <cellStyle name="Normal 8 2 2 5 5" xfId="51724"/>
    <cellStyle name="Normal 8 2 2 5 5 2" xfId="51725"/>
    <cellStyle name="Normal 8 2 2 5 5 2 2" xfId="51726"/>
    <cellStyle name="Normal 8 2 2 5 5 3" xfId="51727"/>
    <cellStyle name="Normal 8 2 2 5 5 3 2" xfId="51728"/>
    <cellStyle name="Normal 8 2 2 5 5 3 2 2" xfId="51729"/>
    <cellStyle name="Normal 8 2 2 5 5 3 3" xfId="51730"/>
    <cellStyle name="Normal 8 2 2 5 5 4" xfId="51731"/>
    <cellStyle name="Normal 8 2 2 5 6" xfId="51732"/>
    <cellStyle name="Normal 8 2 2 5 6 2" xfId="51733"/>
    <cellStyle name="Normal 8 2 2 5 7" xfId="51734"/>
    <cellStyle name="Normal 8 2 2 5 7 2" xfId="51735"/>
    <cellStyle name="Normal 8 2 2 5 7 2 2" xfId="51736"/>
    <cellStyle name="Normal 8 2 2 5 7 3" xfId="51737"/>
    <cellStyle name="Normal 8 2 2 5 8" xfId="51738"/>
    <cellStyle name="Normal 8 2 2 5 8 2" xfId="51739"/>
    <cellStyle name="Normal 8 2 2 5 9" xfId="51740"/>
    <cellStyle name="Normal 8 2 2 6" xfId="51741"/>
    <cellStyle name="Normal 8 2 2 6 2" xfId="51742"/>
    <cellStyle name="Normal 8 2 2 6 2 2" xfId="51743"/>
    <cellStyle name="Normal 8 2 2 6 2 2 2" xfId="51744"/>
    <cellStyle name="Normal 8 2 2 6 2 2 2 2" xfId="51745"/>
    <cellStyle name="Normal 8 2 2 6 2 2 3" xfId="51746"/>
    <cellStyle name="Normal 8 2 2 6 2 2 3 2" xfId="51747"/>
    <cellStyle name="Normal 8 2 2 6 2 2 3 2 2" xfId="51748"/>
    <cellStyle name="Normal 8 2 2 6 2 2 3 3" xfId="51749"/>
    <cellStyle name="Normal 8 2 2 6 2 2 4" xfId="51750"/>
    <cellStyle name="Normal 8 2 2 6 2 3" xfId="51751"/>
    <cellStyle name="Normal 8 2 2 6 2 3 2" xfId="51752"/>
    <cellStyle name="Normal 8 2 2 6 2 4" xfId="51753"/>
    <cellStyle name="Normal 8 2 2 6 2 4 2" xfId="51754"/>
    <cellStyle name="Normal 8 2 2 6 2 4 2 2" xfId="51755"/>
    <cellStyle name="Normal 8 2 2 6 2 4 3" xfId="51756"/>
    <cellStyle name="Normal 8 2 2 6 2 5" xfId="51757"/>
    <cellStyle name="Normal 8 2 2 6 3" xfId="51758"/>
    <cellStyle name="Normal 8 2 2 6 3 2" xfId="51759"/>
    <cellStyle name="Normal 8 2 2 6 3 2 2" xfId="51760"/>
    <cellStyle name="Normal 8 2 2 6 3 3" xfId="51761"/>
    <cellStyle name="Normal 8 2 2 6 3 3 2" xfId="51762"/>
    <cellStyle name="Normal 8 2 2 6 3 3 2 2" xfId="51763"/>
    <cellStyle name="Normal 8 2 2 6 3 3 3" xfId="51764"/>
    <cellStyle name="Normal 8 2 2 6 3 4" xfId="51765"/>
    <cellStyle name="Normal 8 2 2 6 4" xfId="51766"/>
    <cellStyle name="Normal 8 2 2 6 4 2" xfId="51767"/>
    <cellStyle name="Normal 8 2 2 6 4 2 2" xfId="51768"/>
    <cellStyle name="Normal 8 2 2 6 4 3" xfId="51769"/>
    <cellStyle name="Normal 8 2 2 6 4 3 2" xfId="51770"/>
    <cellStyle name="Normal 8 2 2 6 4 3 2 2" xfId="51771"/>
    <cellStyle name="Normal 8 2 2 6 4 3 3" xfId="51772"/>
    <cellStyle name="Normal 8 2 2 6 4 4" xfId="51773"/>
    <cellStyle name="Normal 8 2 2 6 5" xfId="51774"/>
    <cellStyle name="Normal 8 2 2 6 5 2" xfId="51775"/>
    <cellStyle name="Normal 8 2 2 6 6" xfId="51776"/>
    <cellStyle name="Normal 8 2 2 6 6 2" xfId="51777"/>
    <cellStyle name="Normal 8 2 2 6 6 2 2" xfId="51778"/>
    <cellStyle name="Normal 8 2 2 6 6 3" xfId="51779"/>
    <cellStyle name="Normal 8 2 2 6 7" xfId="51780"/>
    <cellStyle name="Normal 8 2 2 6 7 2" xfId="51781"/>
    <cellStyle name="Normal 8 2 2 6 8" xfId="51782"/>
    <cellStyle name="Normal 8 2 2 6 9" xfId="51783"/>
    <cellStyle name="Normal 8 2 2 7" xfId="51784"/>
    <cellStyle name="Normal 8 2 2 7 2" xfId="51785"/>
    <cellStyle name="Normal 8 2 2 7 2 2" xfId="51786"/>
    <cellStyle name="Normal 8 2 2 7 2 2 2" xfId="51787"/>
    <cellStyle name="Normal 8 2 2 7 2 2 2 2" xfId="51788"/>
    <cellStyle name="Normal 8 2 2 7 2 2 3" xfId="51789"/>
    <cellStyle name="Normal 8 2 2 7 2 2 3 2" xfId="51790"/>
    <cellStyle name="Normal 8 2 2 7 2 2 3 2 2" xfId="51791"/>
    <cellStyle name="Normal 8 2 2 7 2 2 3 3" xfId="51792"/>
    <cellStyle name="Normal 8 2 2 7 2 2 4" xfId="51793"/>
    <cellStyle name="Normal 8 2 2 7 2 3" xfId="51794"/>
    <cellStyle name="Normal 8 2 2 7 2 3 2" xfId="51795"/>
    <cellStyle name="Normal 8 2 2 7 2 4" xfId="51796"/>
    <cellStyle name="Normal 8 2 2 7 2 4 2" xfId="51797"/>
    <cellStyle name="Normal 8 2 2 7 2 4 2 2" xfId="51798"/>
    <cellStyle name="Normal 8 2 2 7 2 4 3" xfId="51799"/>
    <cellStyle name="Normal 8 2 2 7 2 5" xfId="51800"/>
    <cellStyle name="Normal 8 2 2 7 3" xfId="51801"/>
    <cellStyle name="Normal 8 2 2 7 3 2" xfId="51802"/>
    <cellStyle name="Normal 8 2 2 7 3 2 2" xfId="51803"/>
    <cellStyle name="Normal 8 2 2 7 3 3" xfId="51804"/>
    <cellStyle name="Normal 8 2 2 7 3 3 2" xfId="51805"/>
    <cellStyle name="Normal 8 2 2 7 3 3 2 2" xfId="51806"/>
    <cellStyle name="Normal 8 2 2 7 3 3 3" xfId="51807"/>
    <cellStyle name="Normal 8 2 2 7 3 4" xfId="51808"/>
    <cellStyle name="Normal 8 2 2 7 4" xfId="51809"/>
    <cellStyle name="Normal 8 2 2 7 4 2" xfId="51810"/>
    <cellStyle name="Normal 8 2 2 7 5" xfId="51811"/>
    <cellStyle name="Normal 8 2 2 7 5 2" xfId="51812"/>
    <cellStyle name="Normal 8 2 2 7 5 2 2" xfId="51813"/>
    <cellStyle name="Normal 8 2 2 7 5 3" xfId="51814"/>
    <cellStyle name="Normal 8 2 2 7 6" xfId="51815"/>
    <cellStyle name="Normal 8 2 2 8" xfId="51816"/>
    <cellStyle name="Normal 8 2 2 8 2" xfId="51817"/>
    <cellStyle name="Normal 8 2 2 8 2 2" xfId="51818"/>
    <cellStyle name="Normal 8 2 2 8 2 2 2" xfId="51819"/>
    <cellStyle name="Normal 8 2 2 8 2 2 2 2" xfId="51820"/>
    <cellStyle name="Normal 8 2 2 8 2 2 3" xfId="51821"/>
    <cellStyle name="Normal 8 2 2 8 2 2 3 2" xfId="51822"/>
    <cellStyle name="Normal 8 2 2 8 2 2 3 2 2" xfId="51823"/>
    <cellStyle name="Normal 8 2 2 8 2 2 3 3" xfId="51824"/>
    <cellStyle name="Normal 8 2 2 8 2 2 4" xfId="51825"/>
    <cellStyle name="Normal 8 2 2 8 2 3" xfId="51826"/>
    <cellStyle name="Normal 8 2 2 8 2 3 2" xfId="51827"/>
    <cellStyle name="Normal 8 2 2 8 2 4" xfId="51828"/>
    <cellStyle name="Normal 8 2 2 8 2 4 2" xfId="51829"/>
    <cellStyle name="Normal 8 2 2 8 2 4 2 2" xfId="51830"/>
    <cellStyle name="Normal 8 2 2 8 2 4 3" xfId="51831"/>
    <cellStyle name="Normal 8 2 2 8 2 5" xfId="51832"/>
    <cellStyle name="Normal 8 2 2 8 3" xfId="51833"/>
    <cellStyle name="Normal 8 2 2 8 3 2" xfId="51834"/>
    <cellStyle name="Normal 8 2 2 8 3 2 2" xfId="51835"/>
    <cellStyle name="Normal 8 2 2 8 3 3" xfId="51836"/>
    <cellStyle name="Normal 8 2 2 8 3 3 2" xfId="51837"/>
    <cellStyle name="Normal 8 2 2 8 3 3 2 2" xfId="51838"/>
    <cellStyle name="Normal 8 2 2 8 3 3 3" xfId="51839"/>
    <cellStyle name="Normal 8 2 2 8 3 4" xfId="51840"/>
    <cellStyle name="Normal 8 2 2 8 4" xfId="51841"/>
    <cellStyle name="Normal 8 2 2 8 4 2" xfId="51842"/>
    <cellStyle name="Normal 8 2 2 8 5" xfId="51843"/>
    <cellStyle name="Normal 8 2 2 8 5 2" xfId="51844"/>
    <cellStyle name="Normal 8 2 2 8 5 2 2" xfId="51845"/>
    <cellStyle name="Normal 8 2 2 8 5 3" xfId="51846"/>
    <cellStyle name="Normal 8 2 2 8 6" xfId="51847"/>
    <cellStyle name="Normal 8 2 2 9" xfId="51848"/>
    <cellStyle name="Normal 8 2 2 9 2" xfId="51849"/>
    <cellStyle name="Normal 8 2 2 9 2 2" xfId="51850"/>
    <cellStyle name="Normal 8 2 2 9 2 2 2" xfId="51851"/>
    <cellStyle name="Normal 8 2 2 9 2 3" xfId="51852"/>
    <cellStyle name="Normal 8 2 2 9 2 3 2" xfId="51853"/>
    <cellStyle name="Normal 8 2 2 9 2 3 2 2" xfId="51854"/>
    <cellStyle name="Normal 8 2 2 9 2 3 3" xfId="51855"/>
    <cellStyle name="Normal 8 2 2 9 2 4" xfId="51856"/>
    <cellStyle name="Normal 8 2 2 9 3" xfId="51857"/>
    <cellStyle name="Normal 8 2 2 9 3 2" xfId="51858"/>
    <cellStyle name="Normal 8 2 2 9 4" xfId="51859"/>
    <cellStyle name="Normal 8 2 2 9 4 2" xfId="51860"/>
    <cellStyle name="Normal 8 2 2 9 4 2 2" xfId="51861"/>
    <cellStyle name="Normal 8 2 2 9 4 3" xfId="51862"/>
    <cellStyle name="Normal 8 2 2 9 5" xfId="51863"/>
    <cellStyle name="Normal 8 2 2_T-straight with PEDs adjustor" xfId="51864"/>
    <cellStyle name="Normal 8 2 3" xfId="1505"/>
    <cellStyle name="Normal 8 2 3 10" xfId="51865"/>
    <cellStyle name="Normal 8 2 3 11" xfId="51866"/>
    <cellStyle name="Normal 8 2 3 2" xfId="1506"/>
    <cellStyle name="Normal 8 2 3 2 10" xfId="51867"/>
    <cellStyle name="Normal 8 2 3 2 2" xfId="1507"/>
    <cellStyle name="Normal 8 2 3 2 2 2" xfId="51868"/>
    <cellStyle name="Normal 8 2 3 2 2 2 2" xfId="51869"/>
    <cellStyle name="Normal 8 2 3 2 2 2 2 2" xfId="51870"/>
    <cellStyle name="Normal 8 2 3 2 2 2 2 2 2" xfId="51871"/>
    <cellStyle name="Normal 8 2 3 2 2 2 2 3" xfId="51872"/>
    <cellStyle name="Normal 8 2 3 2 2 2 2 3 2" xfId="51873"/>
    <cellStyle name="Normal 8 2 3 2 2 2 2 3 2 2" xfId="51874"/>
    <cellStyle name="Normal 8 2 3 2 2 2 2 3 3" xfId="51875"/>
    <cellStyle name="Normal 8 2 3 2 2 2 2 4" xfId="51876"/>
    <cellStyle name="Normal 8 2 3 2 2 2 3" xfId="51877"/>
    <cellStyle name="Normal 8 2 3 2 2 2 3 2" xfId="51878"/>
    <cellStyle name="Normal 8 2 3 2 2 2 4" xfId="51879"/>
    <cellStyle name="Normal 8 2 3 2 2 2 4 2" xfId="51880"/>
    <cellStyle name="Normal 8 2 3 2 2 2 4 2 2" xfId="51881"/>
    <cellStyle name="Normal 8 2 3 2 2 2 4 3" xfId="51882"/>
    <cellStyle name="Normal 8 2 3 2 2 2 5" xfId="51883"/>
    <cellStyle name="Normal 8 2 3 2 2 2 6" xfId="51884"/>
    <cellStyle name="Normal 8 2 3 2 2 3" xfId="51885"/>
    <cellStyle name="Normal 8 2 3 2 2 3 2" xfId="51886"/>
    <cellStyle name="Normal 8 2 3 2 2 3 2 2" xfId="51887"/>
    <cellStyle name="Normal 8 2 3 2 2 3 3" xfId="51888"/>
    <cellStyle name="Normal 8 2 3 2 2 3 3 2" xfId="51889"/>
    <cellStyle name="Normal 8 2 3 2 2 3 3 2 2" xfId="51890"/>
    <cellStyle name="Normal 8 2 3 2 2 3 3 3" xfId="51891"/>
    <cellStyle name="Normal 8 2 3 2 2 3 4" xfId="51892"/>
    <cellStyle name="Normal 8 2 3 2 2 4" xfId="51893"/>
    <cellStyle name="Normal 8 2 3 2 2 4 2" xfId="51894"/>
    <cellStyle name="Normal 8 2 3 2 2 4 2 2" xfId="51895"/>
    <cellStyle name="Normal 8 2 3 2 2 4 3" xfId="51896"/>
    <cellStyle name="Normal 8 2 3 2 2 4 3 2" xfId="51897"/>
    <cellStyle name="Normal 8 2 3 2 2 4 3 2 2" xfId="51898"/>
    <cellStyle name="Normal 8 2 3 2 2 4 3 3" xfId="51899"/>
    <cellStyle name="Normal 8 2 3 2 2 4 4" xfId="51900"/>
    <cellStyle name="Normal 8 2 3 2 2 5" xfId="51901"/>
    <cellStyle name="Normal 8 2 3 2 2 5 2" xfId="51902"/>
    <cellStyle name="Normal 8 2 3 2 2 6" xfId="51903"/>
    <cellStyle name="Normal 8 2 3 2 2 6 2" xfId="51904"/>
    <cellStyle name="Normal 8 2 3 2 2 6 2 2" xfId="51905"/>
    <cellStyle name="Normal 8 2 3 2 2 6 3" xfId="51906"/>
    <cellStyle name="Normal 8 2 3 2 2 7" xfId="51907"/>
    <cellStyle name="Normal 8 2 3 2 2 7 2" xfId="51908"/>
    <cellStyle name="Normal 8 2 3 2 2 8" xfId="51909"/>
    <cellStyle name="Normal 8 2 3 2 2 9" xfId="51910"/>
    <cellStyle name="Normal 8 2 3 2 3" xfId="51911"/>
    <cellStyle name="Normal 8 2 3 2 3 2" xfId="51912"/>
    <cellStyle name="Normal 8 2 3 2 3 2 2" xfId="51913"/>
    <cellStyle name="Normal 8 2 3 2 3 2 2 2" xfId="51914"/>
    <cellStyle name="Normal 8 2 3 2 3 2 3" xfId="51915"/>
    <cellStyle name="Normal 8 2 3 2 3 2 3 2" xfId="51916"/>
    <cellStyle name="Normal 8 2 3 2 3 2 3 2 2" xfId="51917"/>
    <cellStyle name="Normal 8 2 3 2 3 2 3 3" xfId="51918"/>
    <cellStyle name="Normal 8 2 3 2 3 2 4" xfId="51919"/>
    <cellStyle name="Normal 8 2 3 2 3 2 5" xfId="51920"/>
    <cellStyle name="Normal 8 2 3 2 3 3" xfId="51921"/>
    <cellStyle name="Normal 8 2 3 2 3 3 2" xfId="51922"/>
    <cellStyle name="Normal 8 2 3 2 3 4" xfId="51923"/>
    <cellStyle name="Normal 8 2 3 2 3 4 2" xfId="51924"/>
    <cellStyle name="Normal 8 2 3 2 3 4 2 2" xfId="51925"/>
    <cellStyle name="Normal 8 2 3 2 3 4 3" xfId="51926"/>
    <cellStyle name="Normal 8 2 3 2 3 5" xfId="51927"/>
    <cellStyle name="Normal 8 2 3 2 3 6" xfId="51928"/>
    <cellStyle name="Normal 8 2 3 2 4" xfId="51929"/>
    <cellStyle name="Normal 8 2 3 2 4 2" xfId="51930"/>
    <cellStyle name="Normal 8 2 3 2 4 2 2" xfId="51931"/>
    <cellStyle name="Normal 8 2 3 2 4 3" xfId="51932"/>
    <cellStyle name="Normal 8 2 3 2 4 3 2" xfId="51933"/>
    <cellStyle name="Normal 8 2 3 2 4 3 2 2" xfId="51934"/>
    <cellStyle name="Normal 8 2 3 2 4 3 3" xfId="51935"/>
    <cellStyle name="Normal 8 2 3 2 4 4" xfId="51936"/>
    <cellStyle name="Normal 8 2 3 2 4 5" xfId="51937"/>
    <cellStyle name="Normal 8 2 3 2 5" xfId="51938"/>
    <cellStyle name="Normal 8 2 3 2 5 2" xfId="51939"/>
    <cellStyle name="Normal 8 2 3 2 5 2 2" xfId="51940"/>
    <cellStyle name="Normal 8 2 3 2 5 3" xfId="51941"/>
    <cellStyle name="Normal 8 2 3 2 5 3 2" xfId="51942"/>
    <cellStyle name="Normal 8 2 3 2 5 3 2 2" xfId="51943"/>
    <cellStyle name="Normal 8 2 3 2 5 3 3" xfId="51944"/>
    <cellStyle name="Normal 8 2 3 2 5 4" xfId="51945"/>
    <cellStyle name="Normal 8 2 3 2 6" xfId="51946"/>
    <cellStyle name="Normal 8 2 3 2 6 2" xfId="51947"/>
    <cellStyle name="Normal 8 2 3 2 7" xfId="51948"/>
    <cellStyle name="Normal 8 2 3 2 7 2" xfId="51949"/>
    <cellStyle name="Normal 8 2 3 2 7 2 2" xfId="51950"/>
    <cellStyle name="Normal 8 2 3 2 7 3" xfId="51951"/>
    <cellStyle name="Normal 8 2 3 2 8" xfId="51952"/>
    <cellStyle name="Normal 8 2 3 2 8 2" xfId="51953"/>
    <cellStyle name="Normal 8 2 3 2 9" xfId="51954"/>
    <cellStyle name="Normal 8 2 3 2_T-straight with PEDs adjustor" xfId="51955"/>
    <cellStyle name="Normal 8 2 3 3" xfId="1508"/>
    <cellStyle name="Normal 8 2 3 3 2" xfId="51956"/>
    <cellStyle name="Normal 8 2 3 3 2 2" xfId="51957"/>
    <cellStyle name="Normal 8 2 3 3 2 2 2" xfId="51958"/>
    <cellStyle name="Normal 8 2 3 3 2 2 2 2" xfId="51959"/>
    <cellStyle name="Normal 8 2 3 3 2 2 3" xfId="51960"/>
    <cellStyle name="Normal 8 2 3 3 2 2 3 2" xfId="51961"/>
    <cellStyle name="Normal 8 2 3 3 2 2 3 2 2" xfId="51962"/>
    <cellStyle name="Normal 8 2 3 3 2 2 3 3" xfId="51963"/>
    <cellStyle name="Normal 8 2 3 3 2 2 4" xfId="51964"/>
    <cellStyle name="Normal 8 2 3 3 2 3" xfId="51965"/>
    <cellStyle name="Normal 8 2 3 3 2 3 2" xfId="51966"/>
    <cellStyle name="Normal 8 2 3 3 2 4" xfId="51967"/>
    <cellStyle name="Normal 8 2 3 3 2 4 2" xfId="51968"/>
    <cellStyle name="Normal 8 2 3 3 2 4 2 2" xfId="51969"/>
    <cellStyle name="Normal 8 2 3 3 2 4 3" xfId="51970"/>
    <cellStyle name="Normal 8 2 3 3 2 5" xfId="51971"/>
    <cellStyle name="Normal 8 2 3 3 2 6" xfId="51972"/>
    <cellStyle name="Normal 8 2 3 3 3" xfId="51973"/>
    <cellStyle name="Normal 8 2 3 3 3 2" xfId="51974"/>
    <cellStyle name="Normal 8 2 3 3 3 2 2" xfId="51975"/>
    <cellStyle name="Normal 8 2 3 3 3 3" xfId="51976"/>
    <cellStyle name="Normal 8 2 3 3 3 3 2" xfId="51977"/>
    <cellStyle name="Normal 8 2 3 3 3 3 2 2" xfId="51978"/>
    <cellStyle name="Normal 8 2 3 3 3 3 3" xfId="51979"/>
    <cellStyle name="Normal 8 2 3 3 3 4" xfId="51980"/>
    <cellStyle name="Normal 8 2 3 3 4" xfId="51981"/>
    <cellStyle name="Normal 8 2 3 3 4 2" xfId="51982"/>
    <cellStyle name="Normal 8 2 3 3 4 2 2" xfId="51983"/>
    <cellStyle name="Normal 8 2 3 3 4 3" xfId="51984"/>
    <cellStyle name="Normal 8 2 3 3 4 3 2" xfId="51985"/>
    <cellStyle name="Normal 8 2 3 3 4 3 2 2" xfId="51986"/>
    <cellStyle name="Normal 8 2 3 3 4 3 3" xfId="51987"/>
    <cellStyle name="Normal 8 2 3 3 4 4" xfId="51988"/>
    <cellStyle name="Normal 8 2 3 3 5" xfId="51989"/>
    <cellStyle name="Normal 8 2 3 3 5 2" xfId="51990"/>
    <cellStyle name="Normal 8 2 3 3 6" xfId="51991"/>
    <cellStyle name="Normal 8 2 3 3 6 2" xfId="51992"/>
    <cellStyle name="Normal 8 2 3 3 6 2 2" xfId="51993"/>
    <cellStyle name="Normal 8 2 3 3 6 3" xfId="51994"/>
    <cellStyle name="Normal 8 2 3 3 7" xfId="51995"/>
    <cellStyle name="Normal 8 2 3 3 7 2" xfId="51996"/>
    <cellStyle name="Normal 8 2 3 3 8" xfId="51997"/>
    <cellStyle name="Normal 8 2 3 3 9" xfId="51998"/>
    <cellStyle name="Normal 8 2 3 4" xfId="51999"/>
    <cellStyle name="Normal 8 2 3 4 2" xfId="52000"/>
    <cellStyle name="Normal 8 2 3 4 2 2" xfId="52001"/>
    <cellStyle name="Normal 8 2 3 4 2 2 2" xfId="52002"/>
    <cellStyle name="Normal 8 2 3 4 2 3" xfId="52003"/>
    <cellStyle name="Normal 8 2 3 4 2 3 2" xfId="52004"/>
    <cellStyle name="Normal 8 2 3 4 2 3 2 2" xfId="52005"/>
    <cellStyle name="Normal 8 2 3 4 2 3 3" xfId="52006"/>
    <cellStyle name="Normal 8 2 3 4 2 4" xfId="52007"/>
    <cellStyle name="Normal 8 2 3 4 2 5" xfId="52008"/>
    <cellStyle name="Normal 8 2 3 4 3" xfId="52009"/>
    <cellStyle name="Normal 8 2 3 4 3 2" xfId="52010"/>
    <cellStyle name="Normal 8 2 3 4 4" xfId="52011"/>
    <cellStyle name="Normal 8 2 3 4 4 2" xfId="52012"/>
    <cellStyle name="Normal 8 2 3 4 4 2 2" xfId="52013"/>
    <cellStyle name="Normal 8 2 3 4 4 3" xfId="52014"/>
    <cellStyle name="Normal 8 2 3 4 5" xfId="52015"/>
    <cellStyle name="Normal 8 2 3 4 6" xfId="52016"/>
    <cellStyle name="Normal 8 2 3 5" xfId="52017"/>
    <cellStyle name="Normal 8 2 3 5 2" xfId="52018"/>
    <cellStyle name="Normal 8 2 3 5 2 2" xfId="52019"/>
    <cellStyle name="Normal 8 2 3 5 3" xfId="52020"/>
    <cellStyle name="Normal 8 2 3 5 3 2" xfId="52021"/>
    <cellStyle name="Normal 8 2 3 5 3 2 2" xfId="52022"/>
    <cellStyle name="Normal 8 2 3 5 3 3" xfId="52023"/>
    <cellStyle name="Normal 8 2 3 5 4" xfId="52024"/>
    <cellStyle name="Normal 8 2 3 5 5" xfId="52025"/>
    <cellStyle name="Normal 8 2 3 6" xfId="52026"/>
    <cellStyle name="Normal 8 2 3 6 2" xfId="52027"/>
    <cellStyle name="Normal 8 2 3 6 2 2" xfId="52028"/>
    <cellStyle name="Normal 8 2 3 6 3" xfId="52029"/>
    <cellStyle name="Normal 8 2 3 6 3 2" xfId="52030"/>
    <cellStyle name="Normal 8 2 3 6 3 2 2" xfId="52031"/>
    <cellStyle name="Normal 8 2 3 6 3 3" xfId="52032"/>
    <cellStyle name="Normal 8 2 3 6 4" xfId="52033"/>
    <cellStyle name="Normal 8 2 3 7" xfId="52034"/>
    <cellStyle name="Normal 8 2 3 7 2" xfId="52035"/>
    <cellStyle name="Normal 8 2 3 8" xfId="52036"/>
    <cellStyle name="Normal 8 2 3 8 2" xfId="52037"/>
    <cellStyle name="Normal 8 2 3 8 2 2" xfId="52038"/>
    <cellStyle name="Normal 8 2 3 8 3" xfId="52039"/>
    <cellStyle name="Normal 8 2 3 9" xfId="52040"/>
    <cellStyle name="Normal 8 2 3 9 2" xfId="52041"/>
    <cellStyle name="Normal 8 2 3_T-straight with PEDs adjustor" xfId="52042"/>
    <cellStyle name="Normal 8 2 4" xfId="1509"/>
    <cellStyle name="Normal 8 2 4 10" xfId="52043"/>
    <cellStyle name="Normal 8 2 4 11" xfId="52044"/>
    <cellStyle name="Normal 8 2 4 2" xfId="1510"/>
    <cellStyle name="Normal 8 2 4 2 10" xfId="52045"/>
    <cellStyle name="Normal 8 2 4 2 2" xfId="52046"/>
    <cellStyle name="Normal 8 2 4 2 2 2" xfId="52047"/>
    <cellStyle name="Normal 8 2 4 2 2 2 2" xfId="52048"/>
    <cellStyle name="Normal 8 2 4 2 2 2 2 2" xfId="52049"/>
    <cellStyle name="Normal 8 2 4 2 2 2 2 2 2" xfId="52050"/>
    <cellStyle name="Normal 8 2 4 2 2 2 2 3" xfId="52051"/>
    <cellStyle name="Normal 8 2 4 2 2 2 2 3 2" xfId="52052"/>
    <cellStyle name="Normal 8 2 4 2 2 2 2 3 2 2" xfId="52053"/>
    <cellStyle name="Normal 8 2 4 2 2 2 2 3 3" xfId="52054"/>
    <cellStyle name="Normal 8 2 4 2 2 2 2 4" xfId="52055"/>
    <cellStyle name="Normal 8 2 4 2 2 2 3" xfId="52056"/>
    <cellStyle name="Normal 8 2 4 2 2 2 3 2" xfId="52057"/>
    <cellStyle name="Normal 8 2 4 2 2 2 4" xfId="52058"/>
    <cellStyle name="Normal 8 2 4 2 2 2 4 2" xfId="52059"/>
    <cellStyle name="Normal 8 2 4 2 2 2 4 2 2" xfId="52060"/>
    <cellStyle name="Normal 8 2 4 2 2 2 4 3" xfId="52061"/>
    <cellStyle name="Normal 8 2 4 2 2 2 5" xfId="52062"/>
    <cellStyle name="Normal 8 2 4 2 2 3" xfId="52063"/>
    <cellStyle name="Normal 8 2 4 2 2 3 2" xfId="52064"/>
    <cellStyle name="Normal 8 2 4 2 2 3 2 2" xfId="52065"/>
    <cellStyle name="Normal 8 2 4 2 2 3 3" xfId="52066"/>
    <cellStyle name="Normal 8 2 4 2 2 3 3 2" xfId="52067"/>
    <cellStyle name="Normal 8 2 4 2 2 3 3 2 2" xfId="52068"/>
    <cellStyle name="Normal 8 2 4 2 2 3 3 3" xfId="52069"/>
    <cellStyle name="Normal 8 2 4 2 2 3 4" xfId="52070"/>
    <cellStyle name="Normal 8 2 4 2 2 4" xfId="52071"/>
    <cellStyle name="Normal 8 2 4 2 2 4 2" xfId="52072"/>
    <cellStyle name="Normal 8 2 4 2 2 4 2 2" xfId="52073"/>
    <cellStyle name="Normal 8 2 4 2 2 4 3" xfId="52074"/>
    <cellStyle name="Normal 8 2 4 2 2 4 3 2" xfId="52075"/>
    <cellStyle name="Normal 8 2 4 2 2 4 3 2 2" xfId="52076"/>
    <cellStyle name="Normal 8 2 4 2 2 4 3 3" xfId="52077"/>
    <cellStyle name="Normal 8 2 4 2 2 4 4" xfId="52078"/>
    <cellStyle name="Normal 8 2 4 2 2 5" xfId="52079"/>
    <cellStyle name="Normal 8 2 4 2 2 5 2" xfId="52080"/>
    <cellStyle name="Normal 8 2 4 2 2 6" xfId="52081"/>
    <cellStyle name="Normal 8 2 4 2 2 6 2" xfId="52082"/>
    <cellStyle name="Normal 8 2 4 2 2 6 2 2" xfId="52083"/>
    <cellStyle name="Normal 8 2 4 2 2 6 3" xfId="52084"/>
    <cellStyle name="Normal 8 2 4 2 2 7" xfId="52085"/>
    <cellStyle name="Normal 8 2 4 2 2 7 2" xfId="52086"/>
    <cellStyle name="Normal 8 2 4 2 2 8" xfId="52087"/>
    <cellStyle name="Normal 8 2 4 2 2 9" xfId="52088"/>
    <cellStyle name="Normal 8 2 4 2 3" xfId="52089"/>
    <cellStyle name="Normal 8 2 4 2 3 2" xfId="52090"/>
    <cellStyle name="Normal 8 2 4 2 3 2 2" xfId="52091"/>
    <cellStyle name="Normal 8 2 4 2 3 2 2 2" xfId="52092"/>
    <cellStyle name="Normal 8 2 4 2 3 2 3" xfId="52093"/>
    <cellStyle name="Normal 8 2 4 2 3 2 3 2" xfId="52094"/>
    <cellStyle name="Normal 8 2 4 2 3 2 3 2 2" xfId="52095"/>
    <cellStyle name="Normal 8 2 4 2 3 2 3 3" xfId="52096"/>
    <cellStyle name="Normal 8 2 4 2 3 2 4" xfId="52097"/>
    <cellStyle name="Normal 8 2 4 2 3 3" xfId="52098"/>
    <cellStyle name="Normal 8 2 4 2 3 3 2" xfId="52099"/>
    <cellStyle name="Normal 8 2 4 2 3 4" xfId="52100"/>
    <cellStyle name="Normal 8 2 4 2 3 4 2" xfId="52101"/>
    <cellStyle name="Normal 8 2 4 2 3 4 2 2" xfId="52102"/>
    <cellStyle name="Normal 8 2 4 2 3 4 3" xfId="52103"/>
    <cellStyle name="Normal 8 2 4 2 3 5" xfId="52104"/>
    <cellStyle name="Normal 8 2 4 2 4" xfId="52105"/>
    <cellStyle name="Normal 8 2 4 2 4 2" xfId="52106"/>
    <cellStyle name="Normal 8 2 4 2 4 2 2" xfId="52107"/>
    <cellStyle name="Normal 8 2 4 2 4 3" xfId="52108"/>
    <cellStyle name="Normal 8 2 4 2 4 3 2" xfId="52109"/>
    <cellStyle name="Normal 8 2 4 2 4 3 2 2" xfId="52110"/>
    <cellStyle name="Normal 8 2 4 2 4 3 3" xfId="52111"/>
    <cellStyle name="Normal 8 2 4 2 4 4" xfId="52112"/>
    <cellStyle name="Normal 8 2 4 2 5" xfId="52113"/>
    <cellStyle name="Normal 8 2 4 2 5 2" xfId="52114"/>
    <cellStyle name="Normal 8 2 4 2 5 2 2" xfId="52115"/>
    <cellStyle name="Normal 8 2 4 2 5 3" xfId="52116"/>
    <cellStyle name="Normal 8 2 4 2 5 3 2" xfId="52117"/>
    <cellStyle name="Normal 8 2 4 2 5 3 2 2" xfId="52118"/>
    <cellStyle name="Normal 8 2 4 2 5 3 3" xfId="52119"/>
    <cellStyle name="Normal 8 2 4 2 5 4" xfId="52120"/>
    <cellStyle name="Normal 8 2 4 2 6" xfId="52121"/>
    <cellStyle name="Normal 8 2 4 2 6 2" xfId="52122"/>
    <cellStyle name="Normal 8 2 4 2 7" xfId="52123"/>
    <cellStyle name="Normal 8 2 4 2 7 2" xfId="52124"/>
    <cellStyle name="Normal 8 2 4 2 7 2 2" xfId="52125"/>
    <cellStyle name="Normal 8 2 4 2 7 3" xfId="52126"/>
    <cellStyle name="Normal 8 2 4 2 8" xfId="52127"/>
    <cellStyle name="Normal 8 2 4 2 8 2" xfId="52128"/>
    <cellStyle name="Normal 8 2 4 2 9" xfId="52129"/>
    <cellStyle name="Normal 8 2 4 3" xfId="52130"/>
    <cellStyle name="Normal 8 2 4 3 2" xfId="52131"/>
    <cellStyle name="Normal 8 2 4 3 2 2" xfId="52132"/>
    <cellStyle name="Normal 8 2 4 3 2 2 2" xfId="52133"/>
    <cellStyle name="Normal 8 2 4 3 2 2 2 2" xfId="52134"/>
    <cellStyle name="Normal 8 2 4 3 2 2 3" xfId="52135"/>
    <cellStyle name="Normal 8 2 4 3 2 2 3 2" xfId="52136"/>
    <cellStyle name="Normal 8 2 4 3 2 2 3 2 2" xfId="52137"/>
    <cellStyle name="Normal 8 2 4 3 2 2 3 3" xfId="52138"/>
    <cellStyle name="Normal 8 2 4 3 2 2 4" xfId="52139"/>
    <cellStyle name="Normal 8 2 4 3 2 3" xfId="52140"/>
    <cellStyle name="Normal 8 2 4 3 2 3 2" xfId="52141"/>
    <cellStyle name="Normal 8 2 4 3 2 4" xfId="52142"/>
    <cellStyle name="Normal 8 2 4 3 2 4 2" xfId="52143"/>
    <cellStyle name="Normal 8 2 4 3 2 4 2 2" xfId="52144"/>
    <cellStyle name="Normal 8 2 4 3 2 4 3" xfId="52145"/>
    <cellStyle name="Normal 8 2 4 3 2 5" xfId="52146"/>
    <cellStyle name="Normal 8 2 4 3 2 6" xfId="52147"/>
    <cellStyle name="Normal 8 2 4 3 3" xfId="52148"/>
    <cellStyle name="Normal 8 2 4 3 3 2" xfId="52149"/>
    <cellStyle name="Normal 8 2 4 3 3 2 2" xfId="52150"/>
    <cellStyle name="Normal 8 2 4 3 3 3" xfId="52151"/>
    <cellStyle name="Normal 8 2 4 3 3 3 2" xfId="52152"/>
    <cellStyle name="Normal 8 2 4 3 3 3 2 2" xfId="52153"/>
    <cellStyle name="Normal 8 2 4 3 3 3 3" xfId="52154"/>
    <cellStyle name="Normal 8 2 4 3 3 4" xfId="52155"/>
    <cellStyle name="Normal 8 2 4 3 4" xfId="52156"/>
    <cellStyle name="Normal 8 2 4 3 4 2" xfId="52157"/>
    <cellStyle name="Normal 8 2 4 3 4 2 2" xfId="52158"/>
    <cellStyle name="Normal 8 2 4 3 4 3" xfId="52159"/>
    <cellStyle name="Normal 8 2 4 3 4 3 2" xfId="52160"/>
    <cellStyle name="Normal 8 2 4 3 4 3 2 2" xfId="52161"/>
    <cellStyle name="Normal 8 2 4 3 4 3 3" xfId="52162"/>
    <cellStyle name="Normal 8 2 4 3 4 4" xfId="52163"/>
    <cellStyle name="Normal 8 2 4 3 5" xfId="52164"/>
    <cellStyle name="Normal 8 2 4 3 5 2" xfId="52165"/>
    <cellStyle name="Normal 8 2 4 3 6" xfId="52166"/>
    <cellStyle name="Normal 8 2 4 3 6 2" xfId="52167"/>
    <cellStyle name="Normal 8 2 4 3 6 2 2" xfId="52168"/>
    <cellStyle name="Normal 8 2 4 3 6 3" xfId="52169"/>
    <cellStyle name="Normal 8 2 4 3 7" xfId="52170"/>
    <cellStyle name="Normal 8 2 4 3 7 2" xfId="52171"/>
    <cellStyle name="Normal 8 2 4 3 8" xfId="52172"/>
    <cellStyle name="Normal 8 2 4 3 9" xfId="52173"/>
    <cellStyle name="Normal 8 2 4 4" xfId="52174"/>
    <cellStyle name="Normal 8 2 4 4 2" xfId="52175"/>
    <cellStyle name="Normal 8 2 4 4 2 2" xfId="52176"/>
    <cellStyle name="Normal 8 2 4 4 2 2 2" xfId="52177"/>
    <cellStyle name="Normal 8 2 4 4 2 3" xfId="52178"/>
    <cellStyle name="Normal 8 2 4 4 2 3 2" xfId="52179"/>
    <cellStyle name="Normal 8 2 4 4 2 3 2 2" xfId="52180"/>
    <cellStyle name="Normal 8 2 4 4 2 3 3" xfId="52181"/>
    <cellStyle name="Normal 8 2 4 4 2 4" xfId="52182"/>
    <cellStyle name="Normal 8 2 4 4 3" xfId="52183"/>
    <cellStyle name="Normal 8 2 4 4 3 2" xfId="52184"/>
    <cellStyle name="Normal 8 2 4 4 4" xfId="52185"/>
    <cellStyle name="Normal 8 2 4 4 4 2" xfId="52186"/>
    <cellStyle name="Normal 8 2 4 4 4 2 2" xfId="52187"/>
    <cellStyle name="Normal 8 2 4 4 4 3" xfId="52188"/>
    <cellStyle name="Normal 8 2 4 4 5" xfId="52189"/>
    <cellStyle name="Normal 8 2 4 4 6" xfId="52190"/>
    <cellStyle name="Normal 8 2 4 5" xfId="52191"/>
    <cellStyle name="Normal 8 2 4 5 2" xfId="52192"/>
    <cellStyle name="Normal 8 2 4 5 2 2" xfId="52193"/>
    <cellStyle name="Normal 8 2 4 5 3" xfId="52194"/>
    <cellStyle name="Normal 8 2 4 5 3 2" xfId="52195"/>
    <cellStyle name="Normal 8 2 4 5 3 2 2" xfId="52196"/>
    <cellStyle name="Normal 8 2 4 5 3 3" xfId="52197"/>
    <cellStyle name="Normal 8 2 4 5 4" xfId="52198"/>
    <cellStyle name="Normal 8 2 4 6" xfId="52199"/>
    <cellStyle name="Normal 8 2 4 6 2" xfId="52200"/>
    <cellStyle name="Normal 8 2 4 6 2 2" xfId="52201"/>
    <cellStyle name="Normal 8 2 4 6 3" xfId="52202"/>
    <cellStyle name="Normal 8 2 4 6 3 2" xfId="52203"/>
    <cellStyle name="Normal 8 2 4 6 3 2 2" xfId="52204"/>
    <cellStyle name="Normal 8 2 4 6 3 3" xfId="52205"/>
    <cellStyle name="Normal 8 2 4 6 4" xfId="52206"/>
    <cellStyle name="Normal 8 2 4 7" xfId="52207"/>
    <cellStyle name="Normal 8 2 4 7 2" xfId="52208"/>
    <cellStyle name="Normal 8 2 4 8" xfId="52209"/>
    <cellStyle name="Normal 8 2 4 8 2" xfId="52210"/>
    <cellStyle name="Normal 8 2 4 8 2 2" xfId="52211"/>
    <cellStyle name="Normal 8 2 4 8 3" xfId="52212"/>
    <cellStyle name="Normal 8 2 4 9" xfId="52213"/>
    <cellStyle name="Normal 8 2 4 9 2" xfId="52214"/>
    <cellStyle name="Normal 8 2 4_T-straight with PEDs adjustor" xfId="52215"/>
    <cellStyle name="Normal 8 2 5" xfId="1511"/>
    <cellStyle name="Normal 8 2 5 10" xfId="52216"/>
    <cellStyle name="Normal 8 2 5 11" xfId="52217"/>
    <cellStyle name="Normal 8 2 5 2" xfId="52218"/>
    <cellStyle name="Normal 8 2 5 2 10" xfId="52219"/>
    <cellStyle name="Normal 8 2 5 2 2" xfId="52220"/>
    <cellStyle name="Normal 8 2 5 2 2 2" xfId="52221"/>
    <cellStyle name="Normal 8 2 5 2 2 2 2" xfId="52222"/>
    <cellStyle name="Normal 8 2 5 2 2 2 2 2" xfId="52223"/>
    <cellStyle name="Normal 8 2 5 2 2 2 2 2 2" xfId="52224"/>
    <cellStyle name="Normal 8 2 5 2 2 2 2 3" xfId="52225"/>
    <cellStyle name="Normal 8 2 5 2 2 2 2 3 2" xfId="52226"/>
    <cellStyle name="Normal 8 2 5 2 2 2 2 3 2 2" xfId="52227"/>
    <cellStyle name="Normal 8 2 5 2 2 2 2 3 3" xfId="52228"/>
    <cellStyle name="Normal 8 2 5 2 2 2 2 4" xfId="52229"/>
    <cellStyle name="Normal 8 2 5 2 2 2 3" xfId="52230"/>
    <cellStyle name="Normal 8 2 5 2 2 2 3 2" xfId="52231"/>
    <cellStyle name="Normal 8 2 5 2 2 2 4" xfId="52232"/>
    <cellStyle name="Normal 8 2 5 2 2 2 4 2" xfId="52233"/>
    <cellStyle name="Normal 8 2 5 2 2 2 4 2 2" xfId="52234"/>
    <cellStyle name="Normal 8 2 5 2 2 2 4 3" xfId="52235"/>
    <cellStyle name="Normal 8 2 5 2 2 2 5" xfId="52236"/>
    <cellStyle name="Normal 8 2 5 2 2 3" xfId="52237"/>
    <cellStyle name="Normal 8 2 5 2 2 3 2" xfId="52238"/>
    <cellStyle name="Normal 8 2 5 2 2 3 2 2" xfId="52239"/>
    <cellStyle name="Normal 8 2 5 2 2 3 3" xfId="52240"/>
    <cellStyle name="Normal 8 2 5 2 2 3 3 2" xfId="52241"/>
    <cellStyle name="Normal 8 2 5 2 2 3 3 2 2" xfId="52242"/>
    <cellStyle name="Normal 8 2 5 2 2 3 3 3" xfId="52243"/>
    <cellStyle name="Normal 8 2 5 2 2 3 4" xfId="52244"/>
    <cellStyle name="Normal 8 2 5 2 2 4" xfId="52245"/>
    <cellStyle name="Normal 8 2 5 2 2 4 2" xfId="52246"/>
    <cellStyle name="Normal 8 2 5 2 2 4 2 2" xfId="52247"/>
    <cellStyle name="Normal 8 2 5 2 2 4 3" xfId="52248"/>
    <cellStyle name="Normal 8 2 5 2 2 4 3 2" xfId="52249"/>
    <cellStyle name="Normal 8 2 5 2 2 4 3 2 2" xfId="52250"/>
    <cellStyle name="Normal 8 2 5 2 2 4 3 3" xfId="52251"/>
    <cellStyle name="Normal 8 2 5 2 2 4 4" xfId="52252"/>
    <cellStyle name="Normal 8 2 5 2 2 5" xfId="52253"/>
    <cellStyle name="Normal 8 2 5 2 2 5 2" xfId="52254"/>
    <cellStyle name="Normal 8 2 5 2 2 6" xfId="52255"/>
    <cellStyle name="Normal 8 2 5 2 2 6 2" xfId="52256"/>
    <cellStyle name="Normal 8 2 5 2 2 6 2 2" xfId="52257"/>
    <cellStyle name="Normal 8 2 5 2 2 6 3" xfId="52258"/>
    <cellStyle name="Normal 8 2 5 2 2 7" xfId="52259"/>
    <cellStyle name="Normal 8 2 5 2 2 7 2" xfId="52260"/>
    <cellStyle name="Normal 8 2 5 2 2 8" xfId="52261"/>
    <cellStyle name="Normal 8 2 5 2 3" xfId="52262"/>
    <cellStyle name="Normal 8 2 5 2 3 2" xfId="52263"/>
    <cellStyle name="Normal 8 2 5 2 3 2 2" xfId="52264"/>
    <cellStyle name="Normal 8 2 5 2 3 2 2 2" xfId="52265"/>
    <cellStyle name="Normal 8 2 5 2 3 2 3" xfId="52266"/>
    <cellStyle name="Normal 8 2 5 2 3 2 3 2" xfId="52267"/>
    <cellStyle name="Normal 8 2 5 2 3 2 3 2 2" xfId="52268"/>
    <cellStyle name="Normal 8 2 5 2 3 2 3 3" xfId="52269"/>
    <cellStyle name="Normal 8 2 5 2 3 2 4" xfId="52270"/>
    <cellStyle name="Normal 8 2 5 2 3 3" xfId="52271"/>
    <cellStyle name="Normal 8 2 5 2 3 3 2" xfId="52272"/>
    <cellStyle name="Normal 8 2 5 2 3 4" xfId="52273"/>
    <cellStyle name="Normal 8 2 5 2 3 4 2" xfId="52274"/>
    <cellStyle name="Normal 8 2 5 2 3 4 2 2" xfId="52275"/>
    <cellStyle name="Normal 8 2 5 2 3 4 3" xfId="52276"/>
    <cellStyle name="Normal 8 2 5 2 3 5" xfId="52277"/>
    <cellStyle name="Normal 8 2 5 2 4" xfId="52278"/>
    <cellStyle name="Normal 8 2 5 2 4 2" xfId="52279"/>
    <cellStyle name="Normal 8 2 5 2 4 2 2" xfId="52280"/>
    <cellStyle name="Normal 8 2 5 2 4 3" xfId="52281"/>
    <cellStyle name="Normal 8 2 5 2 4 3 2" xfId="52282"/>
    <cellStyle name="Normal 8 2 5 2 4 3 2 2" xfId="52283"/>
    <cellStyle name="Normal 8 2 5 2 4 3 3" xfId="52284"/>
    <cellStyle name="Normal 8 2 5 2 4 4" xfId="52285"/>
    <cellStyle name="Normal 8 2 5 2 5" xfId="52286"/>
    <cellStyle name="Normal 8 2 5 2 5 2" xfId="52287"/>
    <cellStyle name="Normal 8 2 5 2 5 2 2" xfId="52288"/>
    <cellStyle name="Normal 8 2 5 2 5 3" xfId="52289"/>
    <cellStyle name="Normal 8 2 5 2 5 3 2" xfId="52290"/>
    <cellStyle name="Normal 8 2 5 2 5 3 2 2" xfId="52291"/>
    <cellStyle name="Normal 8 2 5 2 5 3 3" xfId="52292"/>
    <cellStyle name="Normal 8 2 5 2 5 4" xfId="52293"/>
    <cellStyle name="Normal 8 2 5 2 6" xfId="52294"/>
    <cellStyle name="Normal 8 2 5 2 6 2" xfId="52295"/>
    <cellStyle name="Normal 8 2 5 2 7" xfId="52296"/>
    <cellStyle name="Normal 8 2 5 2 7 2" xfId="52297"/>
    <cellStyle name="Normal 8 2 5 2 7 2 2" xfId="52298"/>
    <cellStyle name="Normal 8 2 5 2 7 3" xfId="52299"/>
    <cellStyle name="Normal 8 2 5 2 8" xfId="52300"/>
    <cellStyle name="Normal 8 2 5 2 8 2" xfId="52301"/>
    <cellStyle name="Normal 8 2 5 2 9" xfId="52302"/>
    <cellStyle name="Normal 8 2 5 3" xfId="52303"/>
    <cellStyle name="Normal 8 2 5 3 2" xfId="52304"/>
    <cellStyle name="Normal 8 2 5 3 2 2" xfId="52305"/>
    <cellStyle name="Normal 8 2 5 3 2 2 2" xfId="52306"/>
    <cellStyle name="Normal 8 2 5 3 2 2 2 2" xfId="52307"/>
    <cellStyle name="Normal 8 2 5 3 2 2 3" xfId="52308"/>
    <cellStyle name="Normal 8 2 5 3 2 2 3 2" xfId="52309"/>
    <cellStyle name="Normal 8 2 5 3 2 2 3 2 2" xfId="52310"/>
    <cellStyle name="Normal 8 2 5 3 2 2 3 3" xfId="52311"/>
    <cellStyle name="Normal 8 2 5 3 2 2 4" xfId="52312"/>
    <cellStyle name="Normal 8 2 5 3 2 3" xfId="52313"/>
    <cellStyle name="Normal 8 2 5 3 2 3 2" xfId="52314"/>
    <cellStyle name="Normal 8 2 5 3 2 4" xfId="52315"/>
    <cellStyle name="Normal 8 2 5 3 2 4 2" xfId="52316"/>
    <cellStyle name="Normal 8 2 5 3 2 4 2 2" xfId="52317"/>
    <cellStyle name="Normal 8 2 5 3 2 4 3" xfId="52318"/>
    <cellStyle name="Normal 8 2 5 3 2 5" xfId="52319"/>
    <cellStyle name="Normal 8 2 5 3 3" xfId="52320"/>
    <cellStyle name="Normal 8 2 5 3 3 2" xfId="52321"/>
    <cellStyle name="Normal 8 2 5 3 3 2 2" xfId="52322"/>
    <cellStyle name="Normal 8 2 5 3 3 3" xfId="52323"/>
    <cellStyle name="Normal 8 2 5 3 3 3 2" xfId="52324"/>
    <cellStyle name="Normal 8 2 5 3 3 3 2 2" xfId="52325"/>
    <cellStyle name="Normal 8 2 5 3 3 3 3" xfId="52326"/>
    <cellStyle name="Normal 8 2 5 3 3 4" xfId="52327"/>
    <cellStyle name="Normal 8 2 5 3 4" xfId="52328"/>
    <cellStyle name="Normal 8 2 5 3 4 2" xfId="52329"/>
    <cellStyle name="Normal 8 2 5 3 4 2 2" xfId="52330"/>
    <cellStyle name="Normal 8 2 5 3 4 3" xfId="52331"/>
    <cellStyle name="Normal 8 2 5 3 4 3 2" xfId="52332"/>
    <cellStyle name="Normal 8 2 5 3 4 3 2 2" xfId="52333"/>
    <cellStyle name="Normal 8 2 5 3 4 3 3" xfId="52334"/>
    <cellStyle name="Normal 8 2 5 3 4 4" xfId="52335"/>
    <cellStyle name="Normal 8 2 5 3 5" xfId="52336"/>
    <cellStyle name="Normal 8 2 5 3 5 2" xfId="52337"/>
    <cellStyle name="Normal 8 2 5 3 6" xfId="52338"/>
    <cellStyle name="Normal 8 2 5 3 6 2" xfId="52339"/>
    <cellStyle name="Normal 8 2 5 3 6 2 2" xfId="52340"/>
    <cellStyle name="Normal 8 2 5 3 6 3" xfId="52341"/>
    <cellStyle name="Normal 8 2 5 3 7" xfId="52342"/>
    <cellStyle name="Normal 8 2 5 3 7 2" xfId="52343"/>
    <cellStyle name="Normal 8 2 5 3 8" xfId="52344"/>
    <cellStyle name="Normal 8 2 5 4" xfId="52345"/>
    <cellStyle name="Normal 8 2 5 4 2" xfId="52346"/>
    <cellStyle name="Normal 8 2 5 4 2 2" xfId="52347"/>
    <cellStyle name="Normal 8 2 5 4 2 2 2" xfId="52348"/>
    <cellStyle name="Normal 8 2 5 4 2 3" xfId="52349"/>
    <cellStyle name="Normal 8 2 5 4 2 3 2" xfId="52350"/>
    <cellStyle name="Normal 8 2 5 4 2 3 2 2" xfId="52351"/>
    <cellStyle name="Normal 8 2 5 4 2 3 3" xfId="52352"/>
    <cellStyle name="Normal 8 2 5 4 2 4" xfId="52353"/>
    <cellStyle name="Normal 8 2 5 4 3" xfId="52354"/>
    <cellStyle name="Normal 8 2 5 4 3 2" xfId="52355"/>
    <cellStyle name="Normal 8 2 5 4 4" xfId="52356"/>
    <cellStyle name="Normal 8 2 5 4 4 2" xfId="52357"/>
    <cellStyle name="Normal 8 2 5 4 4 2 2" xfId="52358"/>
    <cellStyle name="Normal 8 2 5 4 4 3" xfId="52359"/>
    <cellStyle name="Normal 8 2 5 4 5" xfId="52360"/>
    <cellStyle name="Normal 8 2 5 5" xfId="52361"/>
    <cellStyle name="Normal 8 2 5 5 2" xfId="52362"/>
    <cellStyle name="Normal 8 2 5 5 2 2" xfId="52363"/>
    <cellStyle name="Normal 8 2 5 5 3" xfId="52364"/>
    <cellStyle name="Normal 8 2 5 5 3 2" xfId="52365"/>
    <cellStyle name="Normal 8 2 5 5 3 2 2" xfId="52366"/>
    <cellStyle name="Normal 8 2 5 5 3 3" xfId="52367"/>
    <cellStyle name="Normal 8 2 5 5 4" xfId="52368"/>
    <cellStyle name="Normal 8 2 5 6" xfId="52369"/>
    <cellStyle name="Normal 8 2 5 6 2" xfId="52370"/>
    <cellStyle name="Normal 8 2 5 6 2 2" xfId="52371"/>
    <cellStyle name="Normal 8 2 5 6 3" xfId="52372"/>
    <cellStyle name="Normal 8 2 5 6 3 2" xfId="52373"/>
    <cellStyle name="Normal 8 2 5 6 3 2 2" xfId="52374"/>
    <cellStyle name="Normal 8 2 5 6 3 3" xfId="52375"/>
    <cellStyle name="Normal 8 2 5 6 4" xfId="52376"/>
    <cellStyle name="Normal 8 2 5 7" xfId="52377"/>
    <cellStyle name="Normal 8 2 5 7 2" xfId="52378"/>
    <cellStyle name="Normal 8 2 5 8" xfId="52379"/>
    <cellStyle name="Normal 8 2 5 8 2" xfId="52380"/>
    <cellStyle name="Normal 8 2 5 8 2 2" xfId="52381"/>
    <cellStyle name="Normal 8 2 5 8 3" xfId="52382"/>
    <cellStyle name="Normal 8 2 5 9" xfId="52383"/>
    <cellStyle name="Normal 8 2 5 9 2" xfId="52384"/>
    <cellStyle name="Normal 8 2 6" xfId="52385"/>
    <cellStyle name="Normal 8 2 6 10" xfId="52386"/>
    <cellStyle name="Normal 8 2 6 2" xfId="52387"/>
    <cellStyle name="Normal 8 2 6 2 2" xfId="52388"/>
    <cellStyle name="Normal 8 2 6 2 2 2" xfId="52389"/>
    <cellStyle name="Normal 8 2 6 2 2 2 2" xfId="52390"/>
    <cellStyle name="Normal 8 2 6 2 2 2 2 2" xfId="52391"/>
    <cellStyle name="Normal 8 2 6 2 2 2 3" xfId="52392"/>
    <cellStyle name="Normal 8 2 6 2 2 2 3 2" xfId="52393"/>
    <cellStyle name="Normal 8 2 6 2 2 2 3 2 2" xfId="52394"/>
    <cellStyle name="Normal 8 2 6 2 2 2 3 3" xfId="52395"/>
    <cellStyle name="Normal 8 2 6 2 2 2 4" xfId="52396"/>
    <cellStyle name="Normal 8 2 6 2 2 3" xfId="52397"/>
    <cellStyle name="Normal 8 2 6 2 2 3 2" xfId="52398"/>
    <cellStyle name="Normal 8 2 6 2 2 4" xfId="52399"/>
    <cellStyle name="Normal 8 2 6 2 2 4 2" xfId="52400"/>
    <cellStyle name="Normal 8 2 6 2 2 4 2 2" xfId="52401"/>
    <cellStyle name="Normal 8 2 6 2 2 4 3" xfId="52402"/>
    <cellStyle name="Normal 8 2 6 2 2 5" xfId="52403"/>
    <cellStyle name="Normal 8 2 6 2 3" xfId="52404"/>
    <cellStyle name="Normal 8 2 6 2 3 2" xfId="52405"/>
    <cellStyle name="Normal 8 2 6 2 3 2 2" xfId="52406"/>
    <cellStyle name="Normal 8 2 6 2 3 3" xfId="52407"/>
    <cellStyle name="Normal 8 2 6 2 3 3 2" xfId="52408"/>
    <cellStyle name="Normal 8 2 6 2 3 3 2 2" xfId="52409"/>
    <cellStyle name="Normal 8 2 6 2 3 3 3" xfId="52410"/>
    <cellStyle name="Normal 8 2 6 2 3 4" xfId="52411"/>
    <cellStyle name="Normal 8 2 6 2 4" xfId="52412"/>
    <cellStyle name="Normal 8 2 6 2 4 2" xfId="52413"/>
    <cellStyle name="Normal 8 2 6 2 4 2 2" xfId="52414"/>
    <cellStyle name="Normal 8 2 6 2 4 3" xfId="52415"/>
    <cellStyle name="Normal 8 2 6 2 4 3 2" xfId="52416"/>
    <cellStyle name="Normal 8 2 6 2 4 3 2 2" xfId="52417"/>
    <cellStyle name="Normal 8 2 6 2 4 3 3" xfId="52418"/>
    <cellStyle name="Normal 8 2 6 2 4 4" xfId="52419"/>
    <cellStyle name="Normal 8 2 6 2 5" xfId="52420"/>
    <cellStyle name="Normal 8 2 6 2 5 2" xfId="52421"/>
    <cellStyle name="Normal 8 2 6 2 6" xfId="52422"/>
    <cellStyle name="Normal 8 2 6 2 6 2" xfId="52423"/>
    <cellStyle name="Normal 8 2 6 2 6 2 2" xfId="52424"/>
    <cellStyle name="Normal 8 2 6 2 6 3" xfId="52425"/>
    <cellStyle name="Normal 8 2 6 2 7" xfId="52426"/>
    <cellStyle name="Normal 8 2 6 2 7 2" xfId="52427"/>
    <cellStyle name="Normal 8 2 6 2 8" xfId="52428"/>
    <cellStyle name="Normal 8 2 6 2 9" xfId="52429"/>
    <cellStyle name="Normal 8 2 6 3" xfId="52430"/>
    <cellStyle name="Normal 8 2 6 3 2" xfId="52431"/>
    <cellStyle name="Normal 8 2 6 3 2 2" xfId="52432"/>
    <cellStyle name="Normal 8 2 6 3 2 2 2" xfId="52433"/>
    <cellStyle name="Normal 8 2 6 3 2 3" xfId="52434"/>
    <cellStyle name="Normal 8 2 6 3 2 3 2" xfId="52435"/>
    <cellStyle name="Normal 8 2 6 3 2 3 2 2" xfId="52436"/>
    <cellStyle name="Normal 8 2 6 3 2 3 3" xfId="52437"/>
    <cellStyle name="Normal 8 2 6 3 2 4" xfId="52438"/>
    <cellStyle name="Normal 8 2 6 3 3" xfId="52439"/>
    <cellStyle name="Normal 8 2 6 3 3 2" xfId="52440"/>
    <cellStyle name="Normal 8 2 6 3 4" xfId="52441"/>
    <cellStyle name="Normal 8 2 6 3 4 2" xfId="52442"/>
    <cellStyle name="Normal 8 2 6 3 4 2 2" xfId="52443"/>
    <cellStyle name="Normal 8 2 6 3 4 3" xfId="52444"/>
    <cellStyle name="Normal 8 2 6 3 5" xfId="52445"/>
    <cellStyle name="Normal 8 2 6 4" xfId="52446"/>
    <cellStyle name="Normal 8 2 6 4 2" xfId="52447"/>
    <cellStyle name="Normal 8 2 6 4 2 2" xfId="52448"/>
    <cellStyle name="Normal 8 2 6 4 3" xfId="52449"/>
    <cellStyle name="Normal 8 2 6 4 3 2" xfId="52450"/>
    <cellStyle name="Normal 8 2 6 4 3 2 2" xfId="52451"/>
    <cellStyle name="Normal 8 2 6 4 3 3" xfId="52452"/>
    <cellStyle name="Normal 8 2 6 4 4" xfId="52453"/>
    <cellStyle name="Normal 8 2 6 5" xfId="52454"/>
    <cellStyle name="Normal 8 2 6 5 2" xfId="52455"/>
    <cellStyle name="Normal 8 2 6 5 2 2" xfId="52456"/>
    <cellStyle name="Normal 8 2 6 5 3" xfId="52457"/>
    <cellStyle name="Normal 8 2 6 5 3 2" xfId="52458"/>
    <cellStyle name="Normal 8 2 6 5 3 2 2" xfId="52459"/>
    <cellStyle name="Normal 8 2 6 5 3 3" xfId="52460"/>
    <cellStyle name="Normal 8 2 6 5 4" xfId="52461"/>
    <cellStyle name="Normal 8 2 6 6" xfId="52462"/>
    <cellStyle name="Normal 8 2 6 6 2" xfId="52463"/>
    <cellStyle name="Normal 8 2 6 7" xfId="52464"/>
    <cellStyle name="Normal 8 2 6 7 2" xfId="52465"/>
    <cellStyle name="Normal 8 2 6 7 2 2" xfId="52466"/>
    <cellStyle name="Normal 8 2 6 7 3" xfId="52467"/>
    <cellStyle name="Normal 8 2 6 8" xfId="52468"/>
    <cellStyle name="Normal 8 2 6 8 2" xfId="52469"/>
    <cellStyle name="Normal 8 2 6 9" xfId="52470"/>
    <cellStyle name="Normal 8 2 7" xfId="52471"/>
    <cellStyle name="Normal 8 2 7 2" xfId="52472"/>
    <cellStyle name="Normal 8 2 7 2 2" xfId="52473"/>
    <cellStyle name="Normal 8 2 7 2 2 2" xfId="52474"/>
    <cellStyle name="Normal 8 2 7 2 2 2 2" xfId="52475"/>
    <cellStyle name="Normal 8 2 7 2 2 3" xfId="52476"/>
    <cellStyle name="Normal 8 2 7 2 2 3 2" xfId="52477"/>
    <cellStyle name="Normal 8 2 7 2 2 3 2 2" xfId="52478"/>
    <cellStyle name="Normal 8 2 7 2 2 3 3" xfId="52479"/>
    <cellStyle name="Normal 8 2 7 2 2 4" xfId="52480"/>
    <cellStyle name="Normal 8 2 7 2 3" xfId="52481"/>
    <cellStyle name="Normal 8 2 7 2 3 2" xfId="52482"/>
    <cellStyle name="Normal 8 2 7 2 4" xfId="52483"/>
    <cellStyle name="Normal 8 2 7 2 4 2" xfId="52484"/>
    <cellStyle name="Normal 8 2 7 2 4 2 2" xfId="52485"/>
    <cellStyle name="Normal 8 2 7 2 4 3" xfId="52486"/>
    <cellStyle name="Normal 8 2 7 2 5" xfId="52487"/>
    <cellStyle name="Normal 8 2 7 3" xfId="52488"/>
    <cellStyle name="Normal 8 2 7 3 2" xfId="52489"/>
    <cellStyle name="Normal 8 2 7 3 2 2" xfId="52490"/>
    <cellStyle name="Normal 8 2 7 3 3" xfId="52491"/>
    <cellStyle name="Normal 8 2 7 3 3 2" xfId="52492"/>
    <cellStyle name="Normal 8 2 7 3 3 2 2" xfId="52493"/>
    <cellStyle name="Normal 8 2 7 3 3 3" xfId="52494"/>
    <cellStyle name="Normal 8 2 7 3 4" xfId="52495"/>
    <cellStyle name="Normal 8 2 7 4" xfId="52496"/>
    <cellStyle name="Normal 8 2 7 4 2" xfId="52497"/>
    <cellStyle name="Normal 8 2 7 4 2 2" xfId="52498"/>
    <cellStyle name="Normal 8 2 7 4 3" xfId="52499"/>
    <cellStyle name="Normal 8 2 7 4 3 2" xfId="52500"/>
    <cellStyle name="Normal 8 2 7 4 3 2 2" xfId="52501"/>
    <cellStyle name="Normal 8 2 7 4 3 3" xfId="52502"/>
    <cellStyle name="Normal 8 2 7 4 4" xfId="52503"/>
    <cellStyle name="Normal 8 2 7 5" xfId="52504"/>
    <cellStyle name="Normal 8 2 7 5 2" xfId="52505"/>
    <cellStyle name="Normal 8 2 7 6" xfId="52506"/>
    <cellStyle name="Normal 8 2 7 6 2" xfId="52507"/>
    <cellStyle name="Normal 8 2 7 6 2 2" xfId="52508"/>
    <cellStyle name="Normal 8 2 7 6 3" xfId="52509"/>
    <cellStyle name="Normal 8 2 7 7" xfId="52510"/>
    <cellStyle name="Normal 8 2 7 7 2" xfId="52511"/>
    <cellStyle name="Normal 8 2 7 8" xfId="52512"/>
    <cellStyle name="Normal 8 2 7 9" xfId="52513"/>
    <cellStyle name="Normal 8 2 8" xfId="52514"/>
    <cellStyle name="Normal 8 2 8 2" xfId="52515"/>
    <cellStyle name="Normal 8 2 8 2 2" xfId="52516"/>
    <cellStyle name="Normal 8 2 8 2 2 2" xfId="52517"/>
    <cellStyle name="Normal 8 2 8 2 2 2 2" xfId="52518"/>
    <cellStyle name="Normal 8 2 8 2 2 3" xfId="52519"/>
    <cellStyle name="Normal 8 2 8 2 2 3 2" xfId="52520"/>
    <cellStyle name="Normal 8 2 8 2 2 3 2 2" xfId="52521"/>
    <cellStyle name="Normal 8 2 8 2 2 3 3" xfId="52522"/>
    <cellStyle name="Normal 8 2 8 2 2 4" xfId="52523"/>
    <cellStyle name="Normal 8 2 8 2 3" xfId="52524"/>
    <cellStyle name="Normal 8 2 8 2 3 2" xfId="52525"/>
    <cellStyle name="Normal 8 2 8 2 4" xfId="52526"/>
    <cellStyle name="Normal 8 2 8 2 4 2" xfId="52527"/>
    <cellStyle name="Normal 8 2 8 2 4 2 2" xfId="52528"/>
    <cellStyle name="Normal 8 2 8 2 4 3" xfId="52529"/>
    <cellStyle name="Normal 8 2 8 2 5" xfId="52530"/>
    <cellStyle name="Normal 8 2 8 3" xfId="52531"/>
    <cellStyle name="Normal 8 2 8 3 2" xfId="52532"/>
    <cellStyle name="Normal 8 2 8 3 2 2" xfId="52533"/>
    <cellStyle name="Normal 8 2 8 3 3" xfId="52534"/>
    <cellStyle name="Normal 8 2 8 3 3 2" xfId="52535"/>
    <cellStyle name="Normal 8 2 8 3 3 2 2" xfId="52536"/>
    <cellStyle name="Normal 8 2 8 3 3 3" xfId="52537"/>
    <cellStyle name="Normal 8 2 8 3 4" xfId="52538"/>
    <cellStyle name="Normal 8 2 8 4" xfId="52539"/>
    <cellStyle name="Normal 8 2 8 4 2" xfId="52540"/>
    <cellStyle name="Normal 8 2 8 4 2 2" xfId="52541"/>
    <cellStyle name="Normal 8 2 8 4 3" xfId="52542"/>
    <cellStyle name="Normal 8 2 8 4 3 2" xfId="52543"/>
    <cellStyle name="Normal 8 2 8 4 3 2 2" xfId="52544"/>
    <cellStyle name="Normal 8 2 8 4 3 3" xfId="52545"/>
    <cellStyle name="Normal 8 2 8 4 4" xfId="52546"/>
    <cellStyle name="Normal 8 2 8 5" xfId="52547"/>
    <cellStyle name="Normal 8 2 8 5 2" xfId="52548"/>
    <cellStyle name="Normal 8 2 8 6" xfId="52549"/>
    <cellStyle name="Normal 8 2 8 6 2" xfId="52550"/>
    <cellStyle name="Normal 8 2 8 6 2 2" xfId="52551"/>
    <cellStyle name="Normal 8 2 8 6 3" xfId="52552"/>
    <cellStyle name="Normal 8 2 8 7" xfId="52553"/>
    <cellStyle name="Normal 8 2 8 7 2" xfId="52554"/>
    <cellStyle name="Normal 8 2 8 8" xfId="52555"/>
    <cellStyle name="Normal 8 2 9" xfId="52556"/>
    <cellStyle name="Normal 8 2 9 2" xfId="52557"/>
    <cellStyle name="Normal 8 2 9 2 2" xfId="52558"/>
    <cellStyle name="Normal 8 2 9 2 2 2" xfId="52559"/>
    <cellStyle name="Normal 8 2 9 2 2 2 2" xfId="52560"/>
    <cellStyle name="Normal 8 2 9 2 2 3" xfId="52561"/>
    <cellStyle name="Normal 8 2 9 2 2 3 2" xfId="52562"/>
    <cellStyle name="Normal 8 2 9 2 2 3 2 2" xfId="52563"/>
    <cellStyle name="Normal 8 2 9 2 2 3 3" xfId="52564"/>
    <cellStyle name="Normal 8 2 9 2 2 4" xfId="52565"/>
    <cellStyle name="Normal 8 2 9 2 3" xfId="52566"/>
    <cellStyle name="Normal 8 2 9 2 3 2" xfId="52567"/>
    <cellStyle name="Normal 8 2 9 2 4" xfId="52568"/>
    <cellStyle name="Normal 8 2 9 2 4 2" xfId="52569"/>
    <cellStyle name="Normal 8 2 9 2 4 2 2" xfId="52570"/>
    <cellStyle name="Normal 8 2 9 2 4 3" xfId="52571"/>
    <cellStyle name="Normal 8 2 9 2 5" xfId="52572"/>
    <cellStyle name="Normal 8 2 9 3" xfId="52573"/>
    <cellStyle name="Normal 8 2 9 3 2" xfId="52574"/>
    <cellStyle name="Normal 8 2 9 3 2 2" xfId="52575"/>
    <cellStyle name="Normal 8 2 9 3 3" xfId="52576"/>
    <cellStyle name="Normal 8 2 9 3 3 2" xfId="52577"/>
    <cellStyle name="Normal 8 2 9 3 3 2 2" xfId="52578"/>
    <cellStyle name="Normal 8 2 9 3 3 3" xfId="52579"/>
    <cellStyle name="Normal 8 2 9 3 4" xfId="52580"/>
    <cellStyle name="Normal 8 2 9 4" xfId="52581"/>
    <cellStyle name="Normal 8 2 9 4 2" xfId="52582"/>
    <cellStyle name="Normal 8 2 9 5" xfId="52583"/>
    <cellStyle name="Normal 8 2 9 5 2" xfId="52584"/>
    <cellStyle name="Normal 8 2 9 5 2 2" xfId="52585"/>
    <cellStyle name="Normal 8 2 9 5 3" xfId="52586"/>
    <cellStyle name="Normal 8 2 9 6" xfId="52587"/>
    <cellStyle name="Normal 8 2_T-straight with PEDs adjustor" xfId="52588"/>
    <cellStyle name="Normal 8 20" xfId="52589"/>
    <cellStyle name="Normal 8 3" xfId="1512"/>
    <cellStyle name="Normal 8 3 10" xfId="52590"/>
    <cellStyle name="Normal 8 3 10 2" xfId="52591"/>
    <cellStyle name="Normal 8 3 10 2 2" xfId="52592"/>
    <cellStyle name="Normal 8 3 10 3" xfId="52593"/>
    <cellStyle name="Normal 8 3 10 3 2" xfId="52594"/>
    <cellStyle name="Normal 8 3 10 3 2 2" xfId="52595"/>
    <cellStyle name="Normal 8 3 10 3 3" xfId="52596"/>
    <cellStyle name="Normal 8 3 10 4" xfId="52597"/>
    <cellStyle name="Normal 8 3 11" xfId="52598"/>
    <cellStyle name="Normal 8 3 11 2" xfId="52599"/>
    <cellStyle name="Normal 8 3 11 2 2" xfId="52600"/>
    <cellStyle name="Normal 8 3 11 3" xfId="52601"/>
    <cellStyle name="Normal 8 3 11 3 2" xfId="52602"/>
    <cellStyle name="Normal 8 3 11 3 2 2" xfId="52603"/>
    <cellStyle name="Normal 8 3 11 3 3" xfId="52604"/>
    <cellStyle name="Normal 8 3 11 4" xfId="52605"/>
    <cellStyle name="Normal 8 3 12" xfId="52606"/>
    <cellStyle name="Normal 8 3 12 2" xfId="52607"/>
    <cellStyle name="Normal 8 3 12 2 2" xfId="52608"/>
    <cellStyle name="Normal 8 3 12 3" xfId="52609"/>
    <cellStyle name="Normal 8 3 12 3 2" xfId="52610"/>
    <cellStyle name="Normal 8 3 12 3 2 2" xfId="52611"/>
    <cellStyle name="Normal 8 3 12 3 3" xfId="52612"/>
    <cellStyle name="Normal 8 3 12 4" xfId="52613"/>
    <cellStyle name="Normal 8 3 13" xfId="52614"/>
    <cellStyle name="Normal 8 3 13 2" xfId="52615"/>
    <cellStyle name="Normal 8 3 13 2 2" xfId="52616"/>
    <cellStyle name="Normal 8 3 13 3" xfId="52617"/>
    <cellStyle name="Normal 8 3 14" xfId="52618"/>
    <cellStyle name="Normal 8 3 14 2" xfId="52619"/>
    <cellStyle name="Normal 8 3 15" xfId="52620"/>
    <cellStyle name="Normal 8 3 15 2" xfId="52621"/>
    <cellStyle name="Normal 8 3 16" xfId="52622"/>
    <cellStyle name="Normal 8 3 17" xfId="52623"/>
    <cellStyle name="Normal 8 3 2" xfId="1513"/>
    <cellStyle name="Normal 8 3 2 10" xfId="52624"/>
    <cellStyle name="Normal 8 3 2 11" xfId="52625"/>
    <cellStyle name="Normal 8 3 2 2" xfId="1514"/>
    <cellStyle name="Normal 8 3 2 2 10" xfId="52626"/>
    <cellStyle name="Normal 8 3 2 2 2" xfId="1515"/>
    <cellStyle name="Normal 8 3 2 2 2 2" xfId="52627"/>
    <cellStyle name="Normal 8 3 2 2 2 2 2" xfId="52628"/>
    <cellStyle name="Normal 8 3 2 2 2 2 2 2" xfId="52629"/>
    <cellStyle name="Normal 8 3 2 2 2 2 2 2 2" xfId="52630"/>
    <cellStyle name="Normal 8 3 2 2 2 2 2 3" xfId="52631"/>
    <cellStyle name="Normal 8 3 2 2 2 2 2 3 2" xfId="52632"/>
    <cellStyle name="Normal 8 3 2 2 2 2 2 3 2 2" xfId="52633"/>
    <cellStyle name="Normal 8 3 2 2 2 2 2 3 3" xfId="52634"/>
    <cellStyle name="Normal 8 3 2 2 2 2 2 4" xfId="52635"/>
    <cellStyle name="Normal 8 3 2 2 2 2 3" xfId="52636"/>
    <cellStyle name="Normal 8 3 2 2 2 2 3 2" xfId="52637"/>
    <cellStyle name="Normal 8 3 2 2 2 2 4" xfId="52638"/>
    <cellStyle name="Normal 8 3 2 2 2 2 4 2" xfId="52639"/>
    <cellStyle name="Normal 8 3 2 2 2 2 4 2 2" xfId="52640"/>
    <cellStyle name="Normal 8 3 2 2 2 2 4 3" xfId="52641"/>
    <cellStyle name="Normal 8 3 2 2 2 2 5" xfId="52642"/>
    <cellStyle name="Normal 8 3 2 2 2 2 6" xfId="52643"/>
    <cellStyle name="Normal 8 3 2 2 2 3" xfId="52644"/>
    <cellStyle name="Normal 8 3 2 2 2 3 2" xfId="52645"/>
    <cellStyle name="Normal 8 3 2 2 2 3 2 2" xfId="52646"/>
    <cellStyle name="Normal 8 3 2 2 2 3 3" xfId="52647"/>
    <cellStyle name="Normal 8 3 2 2 2 3 3 2" xfId="52648"/>
    <cellStyle name="Normal 8 3 2 2 2 3 3 2 2" xfId="52649"/>
    <cellStyle name="Normal 8 3 2 2 2 3 3 3" xfId="52650"/>
    <cellStyle name="Normal 8 3 2 2 2 3 4" xfId="52651"/>
    <cellStyle name="Normal 8 3 2 2 2 4" xfId="52652"/>
    <cellStyle name="Normal 8 3 2 2 2 4 2" xfId="52653"/>
    <cellStyle name="Normal 8 3 2 2 2 4 2 2" xfId="52654"/>
    <cellStyle name="Normal 8 3 2 2 2 4 3" xfId="52655"/>
    <cellStyle name="Normal 8 3 2 2 2 4 3 2" xfId="52656"/>
    <cellStyle name="Normal 8 3 2 2 2 4 3 2 2" xfId="52657"/>
    <cellStyle name="Normal 8 3 2 2 2 4 3 3" xfId="52658"/>
    <cellStyle name="Normal 8 3 2 2 2 4 4" xfId="52659"/>
    <cellStyle name="Normal 8 3 2 2 2 5" xfId="52660"/>
    <cellStyle name="Normal 8 3 2 2 2 5 2" xfId="52661"/>
    <cellStyle name="Normal 8 3 2 2 2 6" xfId="52662"/>
    <cellStyle name="Normal 8 3 2 2 2 6 2" xfId="52663"/>
    <cellStyle name="Normal 8 3 2 2 2 6 2 2" xfId="52664"/>
    <cellStyle name="Normal 8 3 2 2 2 6 3" xfId="52665"/>
    <cellStyle name="Normal 8 3 2 2 2 7" xfId="52666"/>
    <cellStyle name="Normal 8 3 2 2 2 7 2" xfId="52667"/>
    <cellStyle name="Normal 8 3 2 2 2 8" xfId="52668"/>
    <cellStyle name="Normal 8 3 2 2 2 9" xfId="52669"/>
    <cellStyle name="Normal 8 3 2 2 3" xfId="52670"/>
    <cellStyle name="Normal 8 3 2 2 3 2" xfId="52671"/>
    <cellStyle name="Normal 8 3 2 2 3 2 2" xfId="52672"/>
    <cellStyle name="Normal 8 3 2 2 3 2 2 2" xfId="52673"/>
    <cellStyle name="Normal 8 3 2 2 3 2 3" xfId="52674"/>
    <cellStyle name="Normal 8 3 2 2 3 2 3 2" xfId="52675"/>
    <cellStyle name="Normal 8 3 2 2 3 2 3 2 2" xfId="52676"/>
    <cellStyle name="Normal 8 3 2 2 3 2 3 3" xfId="52677"/>
    <cellStyle name="Normal 8 3 2 2 3 2 4" xfId="52678"/>
    <cellStyle name="Normal 8 3 2 2 3 2 5" xfId="52679"/>
    <cellStyle name="Normal 8 3 2 2 3 3" xfId="52680"/>
    <cellStyle name="Normal 8 3 2 2 3 3 2" xfId="52681"/>
    <cellStyle name="Normal 8 3 2 2 3 4" xfId="52682"/>
    <cellStyle name="Normal 8 3 2 2 3 4 2" xfId="52683"/>
    <cellStyle name="Normal 8 3 2 2 3 4 2 2" xfId="52684"/>
    <cellStyle name="Normal 8 3 2 2 3 4 3" xfId="52685"/>
    <cellStyle name="Normal 8 3 2 2 3 5" xfId="52686"/>
    <cellStyle name="Normal 8 3 2 2 3 6" xfId="52687"/>
    <cellStyle name="Normal 8 3 2 2 4" xfId="52688"/>
    <cellStyle name="Normal 8 3 2 2 4 2" xfId="52689"/>
    <cellStyle name="Normal 8 3 2 2 4 2 2" xfId="52690"/>
    <cellStyle name="Normal 8 3 2 2 4 3" xfId="52691"/>
    <cellStyle name="Normal 8 3 2 2 4 3 2" xfId="52692"/>
    <cellStyle name="Normal 8 3 2 2 4 3 2 2" xfId="52693"/>
    <cellStyle name="Normal 8 3 2 2 4 3 3" xfId="52694"/>
    <cellStyle name="Normal 8 3 2 2 4 4" xfId="52695"/>
    <cellStyle name="Normal 8 3 2 2 4 5" xfId="52696"/>
    <cellStyle name="Normal 8 3 2 2 5" xfId="52697"/>
    <cellStyle name="Normal 8 3 2 2 5 2" xfId="52698"/>
    <cellStyle name="Normal 8 3 2 2 5 2 2" xfId="52699"/>
    <cellStyle name="Normal 8 3 2 2 5 3" xfId="52700"/>
    <cellStyle name="Normal 8 3 2 2 5 3 2" xfId="52701"/>
    <cellStyle name="Normal 8 3 2 2 5 3 2 2" xfId="52702"/>
    <cellStyle name="Normal 8 3 2 2 5 3 3" xfId="52703"/>
    <cellStyle name="Normal 8 3 2 2 5 4" xfId="52704"/>
    <cellStyle name="Normal 8 3 2 2 6" xfId="52705"/>
    <cellStyle name="Normal 8 3 2 2 6 2" xfId="52706"/>
    <cellStyle name="Normal 8 3 2 2 7" xfId="52707"/>
    <cellStyle name="Normal 8 3 2 2 7 2" xfId="52708"/>
    <cellStyle name="Normal 8 3 2 2 7 2 2" xfId="52709"/>
    <cellStyle name="Normal 8 3 2 2 7 3" xfId="52710"/>
    <cellStyle name="Normal 8 3 2 2 8" xfId="52711"/>
    <cellStyle name="Normal 8 3 2 2 8 2" xfId="52712"/>
    <cellStyle name="Normal 8 3 2 2 9" xfId="52713"/>
    <cellStyle name="Normal 8 3 2 2_T-straight with PEDs adjustor" xfId="52714"/>
    <cellStyle name="Normal 8 3 2 3" xfId="1516"/>
    <cellStyle name="Normal 8 3 2 3 2" xfId="52715"/>
    <cellStyle name="Normal 8 3 2 3 2 2" xfId="52716"/>
    <cellStyle name="Normal 8 3 2 3 2 2 2" xfId="52717"/>
    <cellStyle name="Normal 8 3 2 3 2 2 2 2" xfId="52718"/>
    <cellStyle name="Normal 8 3 2 3 2 2 3" xfId="52719"/>
    <cellStyle name="Normal 8 3 2 3 2 2 3 2" xfId="52720"/>
    <cellStyle name="Normal 8 3 2 3 2 2 3 2 2" xfId="52721"/>
    <cellStyle name="Normal 8 3 2 3 2 2 3 3" xfId="52722"/>
    <cellStyle name="Normal 8 3 2 3 2 2 4" xfId="52723"/>
    <cellStyle name="Normal 8 3 2 3 2 3" xfId="52724"/>
    <cellStyle name="Normal 8 3 2 3 2 3 2" xfId="52725"/>
    <cellStyle name="Normal 8 3 2 3 2 4" xfId="52726"/>
    <cellStyle name="Normal 8 3 2 3 2 4 2" xfId="52727"/>
    <cellStyle name="Normal 8 3 2 3 2 4 2 2" xfId="52728"/>
    <cellStyle name="Normal 8 3 2 3 2 4 3" xfId="52729"/>
    <cellStyle name="Normal 8 3 2 3 2 5" xfId="52730"/>
    <cellStyle name="Normal 8 3 2 3 2 6" xfId="52731"/>
    <cellStyle name="Normal 8 3 2 3 3" xfId="52732"/>
    <cellStyle name="Normal 8 3 2 3 3 2" xfId="52733"/>
    <cellStyle name="Normal 8 3 2 3 3 2 2" xfId="52734"/>
    <cellStyle name="Normal 8 3 2 3 3 3" xfId="52735"/>
    <cellStyle name="Normal 8 3 2 3 3 3 2" xfId="52736"/>
    <cellStyle name="Normal 8 3 2 3 3 3 2 2" xfId="52737"/>
    <cellStyle name="Normal 8 3 2 3 3 3 3" xfId="52738"/>
    <cellStyle name="Normal 8 3 2 3 3 4" xfId="52739"/>
    <cellStyle name="Normal 8 3 2 3 4" xfId="52740"/>
    <cellStyle name="Normal 8 3 2 3 4 2" xfId="52741"/>
    <cellStyle name="Normal 8 3 2 3 4 2 2" xfId="52742"/>
    <cellStyle name="Normal 8 3 2 3 4 3" xfId="52743"/>
    <cellStyle name="Normal 8 3 2 3 4 3 2" xfId="52744"/>
    <cellStyle name="Normal 8 3 2 3 4 3 2 2" xfId="52745"/>
    <cellStyle name="Normal 8 3 2 3 4 3 3" xfId="52746"/>
    <cellStyle name="Normal 8 3 2 3 4 4" xfId="52747"/>
    <cellStyle name="Normal 8 3 2 3 5" xfId="52748"/>
    <cellStyle name="Normal 8 3 2 3 5 2" xfId="52749"/>
    <cellStyle name="Normal 8 3 2 3 6" xfId="52750"/>
    <cellStyle name="Normal 8 3 2 3 6 2" xfId="52751"/>
    <cellStyle name="Normal 8 3 2 3 6 2 2" xfId="52752"/>
    <cellStyle name="Normal 8 3 2 3 6 3" xfId="52753"/>
    <cellStyle name="Normal 8 3 2 3 7" xfId="52754"/>
    <cellStyle name="Normal 8 3 2 3 7 2" xfId="52755"/>
    <cellStyle name="Normal 8 3 2 3 8" xfId="52756"/>
    <cellStyle name="Normal 8 3 2 3 9" xfId="52757"/>
    <cellStyle name="Normal 8 3 2 4" xfId="52758"/>
    <cellStyle name="Normal 8 3 2 4 2" xfId="52759"/>
    <cellStyle name="Normal 8 3 2 4 2 2" xfId="52760"/>
    <cellStyle name="Normal 8 3 2 4 2 2 2" xfId="52761"/>
    <cellStyle name="Normal 8 3 2 4 2 3" xfId="52762"/>
    <cellStyle name="Normal 8 3 2 4 2 3 2" xfId="52763"/>
    <cellStyle name="Normal 8 3 2 4 2 3 2 2" xfId="52764"/>
    <cellStyle name="Normal 8 3 2 4 2 3 3" xfId="52765"/>
    <cellStyle name="Normal 8 3 2 4 2 4" xfId="52766"/>
    <cellStyle name="Normal 8 3 2 4 2 5" xfId="52767"/>
    <cellStyle name="Normal 8 3 2 4 3" xfId="52768"/>
    <cellStyle name="Normal 8 3 2 4 3 2" xfId="52769"/>
    <cellStyle name="Normal 8 3 2 4 4" xfId="52770"/>
    <cellStyle name="Normal 8 3 2 4 4 2" xfId="52771"/>
    <cellStyle name="Normal 8 3 2 4 4 2 2" xfId="52772"/>
    <cellStyle name="Normal 8 3 2 4 4 3" xfId="52773"/>
    <cellStyle name="Normal 8 3 2 4 5" xfId="52774"/>
    <cellStyle name="Normal 8 3 2 4 6" xfId="52775"/>
    <cellStyle name="Normal 8 3 2 5" xfId="52776"/>
    <cellStyle name="Normal 8 3 2 5 2" xfId="52777"/>
    <cellStyle name="Normal 8 3 2 5 2 2" xfId="52778"/>
    <cellStyle name="Normal 8 3 2 5 3" xfId="52779"/>
    <cellStyle name="Normal 8 3 2 5 3 2" xfId="52780"/>
    <cellStyle name="Normal 8 3 2 5 3 2 2" xfId="52781"/>
    <cellStyle name="Normal 8 3 2 5 3 3" xfId="52782"/>
    <cellStyle name="Normal 8 3 2 5 4" xfId="52783"/>
    <cellStyle name="Normal 8 3 2 5 5" xfId="52784"/>
    <cellStyle name="Normal 8 3 2 6" xfId="52785"/>
    <cellStyle name="Normal 8 3 2 6 2" xfId="52786"/>
    <cellStyle name="Normal 8 3 2 6 2 2" xfId="52787"/>
    <cellStyle name="Normal 8 3 2 6 3" xfId="52788"/>
    <cellStyle name="Normal 8 3 2 6 3 2" xfId="52789"/>
    <cellStyle name="Normal 8 3 2 6 3 2 2" xfId="52790"/>
    <cellStyle name="Normal 8 3 2 6 3 3" xfId="52791"/>
    <cellStyle name="Normal 8 3 2 6 4" xfId="52792"/>
    <cellStyle name="Normal 8 3 2 7" xfId="52793"/>
    <cellStyle name="Normal 8 3 2 7 2" xfId="52794"/>
    <cellStyle name="Normal 8 3 2 8" xfId="52795"/>
    <cellStyle name="Normal 8 3 2 8 2" xfId="52796"/>
    <cellStyle name="Normal 8 3 2 8 2 2" xfId="52797"/>
    <cellStyle name="Normal 8 3 2 8 3" xfId="52798"/>
    <cellStyle name="Normal 8 3 2 9" xfId="52799"/>
    <cellStyle name="Normal 8 3 2 9 2" xfId="52800"/>
    <cellStyle name="Normal 8 3 2_T-straight with PEDs adjustor" xfId="52801"/>
    <cellStyle name="Normal 8 3 3" xfId="1517"/>
    <cellStyle name="Normal 8 3 3 10" xfId="52802"/>
    <cellStyle name="Normal 8 3 3 11" xfId="52803"/>
    <cellStyle name="Normal 8 3 3 2" xfId="1518"/>
    <cellStyle name="Normal 8 3 3 2 10" xfId="52804"/>
    <cellStyle name="Normal 8 3 3 2 2" xfId="52805"/>
    <cellStyle name="Normal 8 3 3 2 2 2" xfId="52806"/>
    <cellStyle name="Normal 8 3 3 2 2 2 2" xfId="52807"/>
    <cellStyle name="Normal 8 3 3 2 2 2 2 2" xfId="52808"/>
    <cellStyle name="Normal 8 3 3 2 2 2 2 2 2" xfId="52809"/>
    <cellStyle name="Normal 8 3 3 2 2 2 2 3" xfId="52810"/>
    <cellStyle name="Normal 8 3 3 2 2 2 2 3 2" xfId="52811"/>
    <cellStyle name="Normal 8 3 3 2 2 2 2 3 2 2" xfId="52812"/>
    <cellStyle name="Normal 8 3 3 2 2 2 2 3 3" xfId="52813"/>
    <cellStyle name="Normal 8 3 3 2 2 2 2 4" xfId="52814"/>
    <cellStyle name="Normal 8 3 3 2 2 2 3" xfId="52815"/>
    <cellStyle name="Normal 8 3 3 2 2 2 3 2" xfId="52816"/>
    <cellStyle name="Normal 8 3 3 2 2 2 4" xfId="52817"/>
    <cellStyle name="Normal 8 3 3 2 2 2 4 2" xfId="52818"/>
    <cellStyle name="Normal 8 3 3 2 2 2 4 2 2" xfId="52819"/>
    <cellStyle name="Normal 8 3 3 2 2 2 4 3" xfId="52820"/>
    <cellStyle name="Normal 8 3 3 2 2 2 5" xfId="52821"/>
    <cellStyle name="Normal 8 3 3 2 2 3" xfId="52822"/>
    <cellStyle name="Normal 8 3 3 2 2 3 2" xfId="52823"/>
    <cellStyle name="Normal 8 3 3 2 2 3 2 2" xfId="52824"/>
    <cellStyle name="Normal 8 3 3 2 2 3 3" xfId="52825"/>
    <cellStyle name="Normal 8 3 3 2 2 3 3 2" xfId="52826"/>
    <cellStyle name="Normal 8 3 3 2 2 3 3 2 2" xfId="52827"/>
    <cellStyle name="Normal 8 3 3 2 2 3 3 3" xfId="52828"/>
    <cellStyle name="Normal 8 3 3 2 2 3 4" xfId="52829"/>
    <cellStyle name="Normal 8 3 3 2 2 4" xfId="52830"/>
    <cellStyle name="Normal 8 3 3 2 2 4 2" xfId="52831"/>
    <cellStyle name="Normal 8 3 3 2 2 4 2 2" xfId="52832"/>
    <cellStyle name="Normal 8 3 3 2 2 4 3" xfId="52833"/>
    <cellStyle name="Normal 8 3 3 2 2 4 3 2" xfId="52834"/>
    <cellStyle name="Normal 8 3 3 2 2 4 3 2 2" xfId="52835"/>
    <cellStyle name="Normal 8 3 3 2 2 4 3 3" xfId="52836"/>
    <cellStyle name="Normal 8 3 3 2 2 4 4" xfId="52837"/>
    <cellStyle name="Normal 8 3 3 2 2 5" xfId="52838"/>
    <cellStyle name="Normal 8 3 3 2 2 5 2" xfId="52839"/>
    <cellStyle name="Normal 8 3 3 2 2 6" xfId="52840"/>
    <cellStyle name="Normal 8 3 3 2 2 6 2" xfId="52841"/>
    <cellStyle name="Normal 8 3 3 2 2 6 2 2" xfId="52842"/>
    <cellStyle name="Normal 8 3 3 2 2 6 3" xfId="52843"/>
    <cellStyle name="Normal 8 3 3 2 2 7" xfId="52844"/>
    <cellStyle name="Normal 8 3 3 2 2 7 2" xfId="52845"/>
    <cellStyle name="Normal 8 3 3 2 2 8" xfId="52846"/>
    <cellStyle name="Normal 8 3 3 2 2 9" xfId="52847"/>
    <cellStyle name="Normal 8 3 3 2 3" xfId="52848"/>
    <cellStyle name="Normal 8 3 3 2 3 2" xfId="52849"/>
    <cellStyle name="Normal 8 3 3 2 3 2 2" xfId="52850"/>
    <cellStyle name="Normal 8 3 3 2 3 2 2 2" xfId="52851"/>
    <cellStyle name="Normal 8 3 3 2 3 2 3" xfId="52852"/>
    <cellStyle name="Normal 8 3 3 2 3 2 3 2" xfId="52853"/>
    <cellStyle name="Normal 8 3 3 2 3 2 3 2 2" xfId="52854"/>
    <cellStyle name="Normal 8 3 3 2 3 2 3 3" xfId="52855"/>
    <cellStyle name="Normal 8 3 3 2 3 2 4" xfId="52856"/>
    <cellStyle name="Normal 8 3 3 2 3 3" xfId="52857"/>
    <cellStyle name="Normal 8 3 3 2 3 3 2" xfId="52858"/>
    <cellStyle name="Normal 8 3 3 2 3 4" xfId="52859"/>
    <cellStyle name="Normal 8 3 3 2 3 4 2" xfId="52860"/>
    <cellStyle name="Normal 8 3 3 2 3 4 2 2" xfId="52861"/>
    <cellStyle name="Normal 8 3 3 2 3 4 3" xfId="52862"/>
    <cellStyle name="Normal 8 3 3 2 3 5" xfId="52863"/>
    <cellStyle name="Normal 8 3 3 2 4" xfId="52864"/>
    <cellStyle name="Normal 8 3 3 2 4 2" xfId="52865"/>
    <cellStyle name="Normal 8 3 3 2 4 2 2" xfId="52866"/>
    <cellStyle name="Normal 8 3 3 2 4 3" xfId="52867"/>
    <cellStyle name="Normal 8 3 3 2 4 3 2" xfId="52868"/>
    <cellStyle name="Normal 8 3 3 2 4 3 2 2" xfId="52869"/>
    <cellStyle name="Normal 8 3 3 2 4 3 3" xfId="52870"/>
    <cellStyle name="Normal 8 3 3 2 4 4" xfId="52871"/>
    <cellStyle name="Normal 8 3 3 2 5" xfId="52872"/>
    <cellStyle name="Normal 8 3 3 2 5 2" xfId="52873"/>
    <cellStyle name="Normal 8 3 3 2 5 2 2" xfId="52874"/>
    <cellStyle name="Normal 8 3 3 2 5 3" xfId="52875"/>
    <cellStyle name="Normal 8 3 3 2 5 3 2" xfId="52876"/>
    <cellStyle name="Normal 8 3 3 2 5 3 2 2" xfId="52877"/>
    <cellStyle name="Normal 8 3 3 2 5 3 3" xfId="52878"/>
    <cellStyle name="Normal 8 3 3 2 5 4" xfId="52879"/>
    <cellStyle name="Normal 8 3 3 2 6" xfId="52880"/>
    <cellStyle name="Normal 8 3 3 2 6 2" xfId="52881"/>
    <cellStyle name="Normal 8 3 3 2 7" xfId="52882"/>
    <cellStyle name="Normal 8 3 3 2 7 2" xfId="52883"/>
    <cellStyle name="Normal 8 3 3 2 7 2 2" xfId="52884"/>
    <cellStyle name="Normal 8 3 3 2 7 3" xfId="52885"/>
    <cellStyle name="Normal 8 3 3 2 8" xfId="52886"/>
    <cellStyle name="Normal 8 3 3 2 8 2" xfId="52887"/>
    <cellStyle name="Normal 8 3 3 2 9" xfId="52888"/>
    <cellStyle name="Normal 8 3 3 3" xfId="52889"/>
    <cellStyle name="Normal 8 3 3 3 2" xfId="52890"/>
    <cellStyle name="Normal 8 3 3 3 2 2" xfId="52891"/>
    <cellStyle name="Normal 8 3 3 3 2 2 2" xfId="52892"/>
    <cellStyle name="Normal 8 3 3 3 2 2 2 2" xfId="52893"/>
    <cellStyle name="Normal 8 3 3 3 2 2 3" xfId="52894"/>
    <cellStyle name="Normal 8 3 3 3 2 2 3 2" xfId="52895"/>
    <cellStyle name="Normal 8 3 3 3 2 2 3 2 2" xfId="52896"/>
    <cellStyle name="Normal 8 3 3 3 2 2 3 3" xfId="52897"/>
    <cellStyle name="Normal 8 3 3 3 2 2 4" xfId="52898"/>
    <cellStyle name="Normal 8 3 3 3 2 3" xfId="52899"/>
    <cellStyle name="Normal 8 3 3 3 2 3 2" xfId="52900"/>
    <cellStyle name="Normal 8 3 3 3 2 4" xfId="52901"/>
    <cellStyle name="Normal 8 3 3 3 2 4 2" xfId="52902"/>
    <cellStyle name="Normal 8 3 3 3 2 4 2 2" xfId="52903"/>
    <cellStyle name="Normal 8 3 3 3 2 4 3" xfId="52904"/>
    <cellStyle name="Normal 8 3 3 3 2 5" xfId="52905"/>
    <cellStyle name="Normal 8 3 3 3 2 6" xfId="52906"/>
    <cellStyle name="Normal 8 3 3 3 3" xfId="52907"/>
    <cellStyle name="Normal 8 3 3 3 3 2" xfId="52908"/>
    <cellStyle name="Normal 8 3 3 3 3 2 2" xfId="52909"/>
    <cellStyle name="Normal 8 3 3 3 3 3" xfId="52910"/>
    <cellStyle name="Normal 8 3 3 3 3 3 2" xfId="52911"/>
    <cellStyle name="Normal 8 3 3 3 3 3 2 2" xfId="52912"/>
    <cellStyle name="Normal 8 3 3 3 3 3 3" xfId="52913"/>
    <cellStyle name="Normal 8 3 3 3 3 4" xfId="52914"/>
    <cellStyle name="Normal 8 3 3 3 4" xfId="52915"/>
    <cellStyle name="Normal 8 3 3 3 4 2" xfId="52916"/>
    <cellStyle name="Normal 8 3 3 3 4 2 2" xfId="52917"/>
    <cellStyle name="Normal 8 3 3 3 4 3" xfId="52918"/>
    <cellStyle name="Normal 8 3 3 3 4 3 2" xfId="52919"/>
    <cellStyle name="Normal 8 3 3 3 4 3 2 2" xfId="52920"/>
    <cellStyle name="Normal 8 3 3 3 4 3 3" xfId="52921"/>
    <cellStyle name="Normal 8 3 3 3 4 4" xfId="52922"/>
    <cellStyle name="Normal 8 3 3 3 5" xfId="52923"/>
    <cellStyle name="Normal 8 3 3 3 5 2" xfId="52924"/>
    <cellStyle name="Normal 8 3 3 3 6" xfId="52925"/>
    <cellStyle name="Normal 8 3 3 3 6 2" xfId="52926"/>
    <cellStyle name="Normal 8 3 3 3 6 2 2" xfId="52927"/>
    <cellStyle name="Normal 8 3 3 3 6 3" xfId="52928"/>
    <cellStyle name="Normal 8 3 3 3 7" xfId="52929"/>
    <cellStyle name="Normal 8 3 3 3 7 2" xfId="52930"/>
    <cellStyle name="Normal 8 3 3 3 8" xfId="52931"/>
    <cellStyle name="Normal 8 3 3 3 9" xfId="52932"/>
    <cellStyle name="Normal 8 3 3 4" xfId="52933"/>
    <cellStyle name="Normal 8 3 3 4 2" xfId="52934"/>
    <cellStyle name="Normal 8 3 3 4 2 2" xfId="52935"/>
    <cellStyle name="Normal 8 3 3 4 2 2 2" xfId="52936"/>
    <cellStyle name="Normal 8 3 3 4 2 3" xfId="52937"/>
    <cellStyle name="Normal 8 3 3 4 2 3 2" xfId="52938"/>
    <cellStyle name="Normal 8 3 3 4 2 3 2 2" xfId="52939"/>
    <cellStyle name="Normal 8 3 3 4 2 3 3" xfId="52940"/>
    <cellStyle name="Normal 8 3 3 4 2 4" xfId="52941"/>
    <cellStyle name="Normal 8 3 3 4 3" xfId="52942"/>
    <cellStyle name="Normal 8 3 3 4 3 2" xfId="52943"/>
    <cellStyle name="Normal 8 3 3 4 4" xfId="52944"/>
    <cellStyle name="Normal 8 3 3 4 4 2" xfId="52945"/>
    <cellStyle name="Normal 8 3 3 4 4 2 2" xfId="52946"/>
    <cellStyle name="Normal 8 3 3 4 4 3" xfId="52947"/>
    <cellStyle name="Normal 8 3 3 4 5" xfId="52948"/>
    <cellStyle name="Normal 8 3 3 4 6" xfId="52949"/>
    <cellStyle name="Normal 8 3 3 5" xfId="52950"/>
    <cellStyle name="Normal 8 3 3 5 2" xfId="52951"/>
    <cellStyle name="Normal 8 3 3 5 2 2" xfId="52952"/>
    <cellStyle name="Normal 8 3 3 5 3" xfId="52953"/>
    <cellStyle name="Normal 8 3 3 5 3 2" xfId="52954"/>
    <cellStyle name="Normal 8 3 3 5 3 2 2" xfId="52955"/>
    <cellStyle name="Normal 8 3 3 5 3 3" xfId="52956"/>
    <cellStyle name="Normal 8 3 3 5 4" xfId="52957"/>
    <cellStyle name="Normal 8 3 3 6" xfId="52958"/>
    <cellStyle name="Normal 8 3 3 6 2" xfId="52959"/>
    <cellStyle name="Normal 8 3 3 6 2 2" xfId="52960"/>
    <cellStyle name="Normal 8 3 3 6 3" xfId="52961"/>
    <cellStyle name="Normal 8 3 3 6 3 2" xfId="52962"/>
    <cellStyle name="Normal 8 3 3 6 3 2 2" xfId="52963"/>
    <cellStyle name="Normal 8 3 3 6 3 3" xfId="52964"/>
    <cellStyle name="Normal 8 3 3 6 4" xfId="52965"/>
    <cellStyle name="Normal 8 3 3 7" xfId="52966"/>
    <cellStyle name="Normal 8 3 3 7 2" xfId="52967"/>
    <cellStyle name="Normal 8 3 3 8" xfId="52968"/>
    <cellStyle name="Normal 8 3 3 8 2" xfId="52969"/>
    <cellStyle name="Normal 8 3 3 8 2 2" xfId="52970"/>
    <cellStyle name="Normal 8 3 3 8 3" xfId="52971"/>
    <cellStyle name="Normal 8 3 3 9" xfId="52972"/>
    <cellStyle name="Normal 8 3 3 9 2" xfId="52973"/>
    <cellStyle name="Normal 8 3 3_T-straight with PEDs adjustor" xfId="52974"/>
    <cellStyle name="Normal 8 3 4" xfId="1519"/>
    <cellStyle name="Normal 8 3 4 10" xfId="52975"/>
    <cellStyle name="Normal 8 3 4 11" xfId="52976"/>
    <cellStyle name="Normal 8 3 4 2" xfId="52977"/>
    <cellStyle name="Normal 8 3 4 2 10" xfId="52978"/>
    <cellStyle name="Normal 8 3 4 2 2" xfId="52979"/>
    <cellStyle name="Normal 8 3 4 2 2 2" xfId="52980"/>
    <cellStyle name="Normal 8 3 4 2 2 2 2" xfId="52981"/>
    <cellStyle name="Normal 8 3 4 2 2 2 2 2" xfId="52982"/>
    <cellStyle name="Normal 8 3 4 2 2 2 2 2 2" xfId="52983"/>
    <cellStyle name="Normal 8 3 4 2 2 2 2 3" xfId="52984"/>
    <cellStyle name="Normal 8 3 4 2 2 2 2 3 2" xfId="52985"/>
    <cellStyle name="Normal 8 3 4 2 2 2 2 3 2 2" xfId="52986"/>
    <cellStyle name="Normal 8 3 4 2 2 2 2 3 3" xfId="52987"/>
    <cellStyle name="Normal 8 3 4 2 2 2 2 4" xfId="52988"/>
    <cellStyle name="Normal 8 3 4 2 2 2 3" xfId="52989"/>
    <cellStyle name="Normal 8 3 4 2 2 2 3 2" xfId="52990"/>
    <cellStyle name="Normal 8 3 4 2 2 2 4" xfId="52991"/>
    <cellStyle name="Normal 8 3 4 2 2 2 4 2" xfId="52992"/>
    <cellStyle name="Normal 8 3 4 2 2 2 4 2 2" xfId="52993"/>
    <cellStyle name="Normal 8 3 4 2 2 2 4 3" xfId="52994"/>
    <cellStyle name="Normal 8 3 4 2 2 2 5" xfId="52995"/>
    <cellStyle name="Normal 8 3 4 2 2 3" xfId="52996"/>
    <cellStyle name="Normal 8 3 4 2 2 3 2" xfId="52997"/>
    <cellStyle name="Normal 8 3 4 2 2 3 2 2" xfId="52998"/>
    <cellStyle name="Normal 8 3 4 2 2 3 3" xfId="52999"/>
    <cellStyle name="Normal 8 3 4 2 2 3 3 2" xfId="53000"/>
    <cellStyle name="Normal 8 3 4 2 2 3 3 2 2" xfId="53001"/>
    <cellStyle name="Normal 8 3 4 2 2 3 3 3" xfId="53002"/>
    <cellStyle name="Normal 8 3 4 2 2 3 4" xfId="53003"/>
    <cellStyle name="Normal 8 3 4 2 2 4" xfId="53004"/>
    <cellStyle name="Normal 8 3 4 2 2 4 2" xfId="53005"/>
    <cellStyle name="Normal 8 3 4 2 2 4 2 2" xfId="53006"/>
    <cellStyle name="Normal 8 3 4 2 2 4 3" xfId="53007"/>
    <cellStyle name="Normal 8 3 4 2 2 4 3 2" xfId="53008"/>
    <cellStyle name="Normal 8 3 4 2 2 4 3 2 2" xfId="53009"/>
    <cellStyle name="Normal 8 3 4 2 2 4 3 3" xfId="53010"/>
    <cellStyle name="Normal 8 3 4 2 2 4 4" xfId="53011"/>
    <cellStyle name="Normal 8 3 4 2 2 5" xfId="53012"/>
    <cellStyle name="Normal 8 3 4 2 2 5 2" xfId="53013"/>
    <cellStyle name="Normal 8 3 4 2 2 6" xfId="53014"/>
    <cellStyle name="Normal 8 3 4 2 2 6 2" xfId="53015"/>
    <cellStyle name="Normal 8 3 4 2 2 6 2 2" xfId="53016"/>
    <cellStyle name="Normal 8 3 4 2 2 6 3" xfId="53017"/>
    <cellStyle name="Normal 8 3 4 2 2 7" xfId="53018"/>
    <cellStyle name="Normal 8 3 4 2 2 7 2" xfId="53019"/>
    <cellStyle name="Normal 8 3 4 2 2 8" xfId="53020"/>
    <cellStyle name="Normal 8 3 4 2 3" xfId="53021"/>
    <cellStyle name="Normal 8 3 4 2 3 2" xfId="53022"/>
    <cellStyle name="Normal 8 3 4 2 3 2 2" xfId="53023"/>
    <cellStyle name="Normal 8 3 4 2 3 2 2 2" xfId="53024"/>
    <cellStyle name="Normal 8 3 4 2 3 2 3" xfId="53025"/>
    <cellStyle name="Normal 8 3 4 2 3 2 3 2" xfId="53026"/>
    <cellStyle name="Normal 8 3 4 2 3 2 3 2 2" xfId="53027"/>
    <cellStyle name="Normal 8 3 4 2 3 2 3 3" xfId="53028"/>
    <cellStyle name="Normal 8 3 4 2 3 2 4" xfId="53029"/>
    <cellStyle name="Normal 8 3 4 2 3 3" xfId="53030"/>
    <cellStyle name="Normal 8 3 4 2 3 3 2" xfId="53031"/>
    <cellStyle name="Normal 8 3 4 2 3 4" xfId="53032"/>
    <cellStyle name="Normal 8 3 4 2 3 4 2" xfId="53033"/>
    <cellStyle name="Normal 8 3 4 2 3 4 2 2" xfId="53034"/>
    <cellStyle name="Normal 8 3 4 2 3 4 3" xfId="53035"/>
    <cellStyle name="Normal 8 3 4 2 3 5" xfId="53036"/>
    <cellStyle name="Normal 8 3 4 2 4" xfId="53037"/>
    <cellStyle name="Normal 8 3 4 2 4 2" xfId="53038"/>
    <cellStyle name="Normal 8 3 4 2 4 2 2" xfId="53039"/>
    <cellStyle name="Normal 8 3 4 2 4 3" xfId="53040"/>
    <cellStyle name="Normal 8 3 4 2 4 3 2" xfId="53041"/>
    <cellStyle name="Normal 8 3 4 2 4 3 2 2" xfId="53042"/>
    <cellStyle name="Normal 8 3 4 2 4 3 3" xfId="53043"/>
    <cellStyle name="Normal 8 3 4 2 4 4" xfId="53044"/>
    <cellStyle name="Normal 8 3 4 2 5" xfId="53045"/>
    <cellStyle name="Normal 8 3 4 2 5 2" xfId="53046"/>
    <cellStyle name="Normal 8 3 4 2 5 2 2" xfId="53047"/>
    <cellStyle name="Normal 8 3 4 2 5 3" xfId="53048"/>
    <cellStyle name="Normal 8 3 4 2 5 3 2" xfId="53049"/>
    <cellStyle name="Normal 8 3 4 2 5 3 2 2" xfId="53050"/>
    <cellStyle name="Normal 8 3 4 2 5 3 3" xfId="53051"/>
    <cellStyle name="Normal 8 3 4 2 5 4" xfId="53052"/>
    <cellStyle name="Normal 8 3 4 2 6" xfId="53053"/>
    <cellStyle name="Normal 8 3 4 2 6 2" xfId="53054"/>
    <cellStyle name="Normal 8 3 4 2 7" xfId="53055"/>
    <cellStyle name="Normal 8 3 4 2 7 2" xfId="53056"/>
    <cellStyle name="Normal 8 3 4 2 7 2 2" xfId="53057"/>
    <cellStyle name="Normal 8 3 4 2 7 3" xfId="53058"/>
    <cellStyle name="Normal 8 3 4 2 8" xfId="53059"/>
    <cellStyle name="Normal 8 3 4 2 8 2" xfId="53060"/>
    <cellStyle name="Normal 8 3 4 2 9" xfId="53061"/>
    <cellStyle name="Normal 8 3 4 3" xfId="53062"/>
    <cellStyle name="Normal 8 3 4 3 2" xfId="53063"/>
    <cellStyle name="Normal 8 3 4 3 2 2" xfId="53064"/>
    <cellStyle name="Normal 8 3 4 3 2 2 2" xfId="53065"/>
    <cellStyle name="Normal 8 3 4 3 2 2 2 2" xfId="53066"/>
    <cellStyle name="Normal 8 3 4 3 2 2 3" xfId="53067"/>
    <cellStyle name="Normal 8 3 4 3 2 2 3 2" xfId="53068"/>
    <cellStyle name="Normal 8 3 4 3 2 2 3 2 2" xfId="53069"/>
    <cellStyle name="Normal 8 3 4 3 2 2 3 3" xfId="53070"/>
    <cellStyle name="Normal 8 3 4 3 2 2 4" xfId="53071"/>
    <cellStyle name="Normal 8 3 4 3 2 3" xfId="53072"/>
    <cellStyle name="Normal 8 3 4 3 2 3 2" xfId="53073"/>
    <cellStyle name="Normal 8 3 4 3 2 4" xfId="53074"/>
    <cellStyle name="Normal 8 3 4 3 2 4 2" xfId="53075"/>
    <cellStyle name="Normal 8 3 4 3 2 4 2 2" xfId="53076"/>
    <cellStyle name="Normal 8 3 4 3 2 4 3" xfId="53077"/>
    <cellStyle name="Normal 8 3 4 3 2 5" xfId="53078"/>
    <cellStyle name="Normal 8 3 4 3 3" xfId="53079"/>
    <cellStyle name="Normal 8 3 4 3 3 2" xfId="53080"/>
    <cellStyle name="Normal 8 3 4 3 3 2 2" xfId="53081"/>
    <cellStyle name="Normal 8 3 4 3 3 3" xfId="53082"/>
    <cellStyle name="Normal 8 3 4 3 3 3 2" xfId="53083"/>
    <cellStyle name="Normal 8 3 4 3 3 3 2 2" xfId="53084"/>
    <cellStyle name="Normal 8 3 4 3 3 3 3" xfId="53085"/>
    <cellStyle name="Normal 8 3 4 3 3 4" xfId="53086"/>
    <cellStyle name="Normal 8 3 4 3 4" xfId="53087"/>
    <cellStyle name="Normal 8 3 4 3 4 2" xfId="53088"/>
    <cellStyle name="Normal 8 3 4 3 4 2 2" xfId="53089"/>
    <cellStyle name="Normal 8 3 4 3 4 3" xfId="53090"/>
    <cellStyle name="Normal 8 3 4 3 4 3 2" xfId="53091"/>
    <cellStyle name="Normal 8 3 4 3 4 3 2 2" xfId="53092"/>
    <cellStyle name="Normal 8 3 4 3 4 3 3" xfId="53093"/>
    <cellStyle name="Normal 8 3 4 3 4 4" xfId="53094"/>
    <cellStyle name="Normal 8 3 4 3 5" xfId="53095"/>
    <cellStyle name="Normal 8 3 4 3 5 2" xfId="53096"/>
    <cellStyle name="Normal 8 3 4 3 6" xfId="53097"/>
    <cellStyle name="Normal 8 3 4 3 6 2" xfId="53098"/>
    <cellStyle name="Normal 8 3 4 3 6 2 2" xfId="53099"/>
    <cellStyle name="Normal 8 3 4 3 6 3" xfId="53100"/>
    <cellStyle name="Normal 8 3 4 3 7" xfId="53101"/>
    <cellStyle name="Normal 8 3 4 3 7 2" xfId="53102"/>
    <cellStyle name="Normal 8 3 4 3 8" xfId="53103"/>
    <cellStyle name="Normal 8 3 4 4" xfId="53104"/>
    <cellStyle name="Normal 8 3 4 4 2" xfId="53105"/>
    <cellStyle name="Normal 8 3 4 4 2 2" xfId="53106"/>
    <cellStyle name="Normal 8 3 4 4 2 2 2" xfId="53107"/>
    <cellStyle name="Normal 8 3 4 4 2 3" xfId="53108"/>
    <cellStyle name="Normal 8 3 4 4 2 3 2" xfId="53109"/>
    <cellStyle name="Normal 8 3 4 4 2 3 2 2" xfId="53110"/>
    <cellStyle name="Normal 8 3 4 4 2 3 3" xfId="53111"/>
    <cellStyle name="Normal 8 3 4 4 2 4" xfId="53112"/>
    <cellStyle name="Normal 8 3 4 4 3" xfId="53113"/>
    <cellStyle name="Normal 8 3 4 4 3 2" xfId="53114"/>
    <cellStyle name="Normal 8 3 4 4 4" xfId="53115"/>
    <cellStyle name="Normal 8 3 4 4 4 2" xfId="53116"/>
    <cellStyle name="Normal 8 3 4 4 4 2 2" xfId="53117"/>
    <cellStyle name="Normal 8 3 4 4 4 3" xfId="53118"/>
    <cellStyle name="Normal 8 3 4 4 5" xfId="53119"/>
    <cellStyle name="Normal 8 3 4 5" xfId="53120"/>
    <cellStyle name="Normal 8 3 4 5 2" xfId="53121"/>
    <cellStyle name="Normal 8 3 4 5 2 2" xfId="53122"/>
    <cellStyle name="Normal 8 3 4 5 3" xfId="53123"/>
    <cellStyle name="Normal 8 3 4 5 3 2" xfId="53124"/>
    <cellStyle name="Normal 8 3 4 5 3 2 2" xfId="53125"/>
    <cellStyle name="Normal 8 3 4 5 3 3" xfId="53126"/>
    <cellStyle name="Normal 8 3 4 5 4" xfId="53127"/>
    <cellStyle name="Normal 8 3 4 6" xfId="53128"/>
    <cellStyle name="Normal 8 3 4 6 2" xfId="53129"/>
    <cellStyle name="Normal 8 3 4 6 2 2" xfId="53130"/>
    <cellStyle name="Normal 8 3 4 6 3" xfId="53131"/>
    <cellStyle name="Normal 8 3 4 6 3 2" xfId="53132"/>
    <cellStyle name="Normal 8 3 4 6 3 2 2" xfId="53133"/>
    <cellStyle name="Normal 8 3 4 6 3 3" xfId="53134"/>
    <cellStyle name="Normal 8 3 4 6 4" xfId="53135"/>
    <cellStyle name="Normal 8 3 4 7" xfId="53136"/>
    <cellStyle name="Normal 8 3 4 7 2" xfId="53137"/>
    <cellStyle name="Normal 8 3 4 8" xfId="53138"/>
    <cellStyle name="Normal 8 3 4 8 2" xfId="53139"/>
    <cellStyle name="Normal 8 3 4 8 2 2" xfId="53140"/>
    <cellStyle name="Normal 8 3 4 8 3" xfId="53141"/>
    <cellStyle name="Normal 8 3 4 9" xfId="53142"/>
    <cellStyle name="Normal 8 3 4 9 2" xfId="53143"/>
    <cellStyle name="Normal 8 3 5" xfId="53144"/>
    <cellStyle name="Normal 8 3 5 10" xfId="53145"/>
    <cellStyle name="Normal 8 3 5 2" xfId="53146"/>
    <cellStyle name="Normal 8 3 5 2 2" xfId="53147"/>
    <cellStyle name="Normal 8 3 5 2 2 2" xfId="53148"/>
    <cellStyle name="Normal 8 3 5 2 2 2 2" xfId="53149"/>
    <cellStyle name="Normal 8 3 5 2 2 2 2 2" xfId="53150"/>
    <cellStyle name="Normal 8 3 5 2 2 2 3" xfId="53151"/>
    <cellStyle name="Normal 8 3 5 2 2 2 3 2" xfId="53152"/>
    <cellStyle name="Normal 8 3 5 2 2 2 3 2 2" xfId="53153"/>
    <cellStyle name="Normal 8 3 5 2 2 2 3 3" xfId="53154"/>
    <cellStyle name="Normal 8 3 5 2 2 2 4" xfId="53155"/>
    <cellStyle name="Normal 8 3 5 2 2 3" xfId="53156"/>
    <cellStyle name="Normal 8 3 5 2 2 3 2" xfId="53157"/>
    <cellStyle name="Normal 8 3 5 2 2 4" xfId="53158"/>
    <cellStyle name="Normal 8 3 5 2 2 4 2" xfId="53159"/>
    <cellStyle name="Normal 8 3 5 2 2 4 2 2" xfId="53160"/>
    <cellStyle name="Normal 8 3 5 2 2 4 3" xfId="53161"/>
    <cellStyle name="Normal 8 3 5 2 2 5" xfId="53162"/>
    <cellStyle name="Normal 8 3 5 2 3" xfId="53163"/>
    <cellStyle name="Normal 8 3 5 2 3 2" xfId="53164"/>
    <cellStyle name="Normal 8 3 5 2 3 2 2" xfId="53165"/>
    <cellStyle name="Normal 8 3 5 2 3 3" xfId="53166"/>
    <cellStyle name="Normal 8 3 5 2 3 3 2" xfId="53167"/>
    <cellStyle name="Normal 8 3 5 2 3 3 2 2" xfId="53168"/>
    <cellStyle name="Normal 8 3 5 2 3 3 3" xfId="53169"/>
    <cellStyle name="Normal 8 3 5 2 3 4" xfId="53170"/>
    <cellStyle name="Normal 8 3 5 2 4" xfId="53171"/>
    <cellStyle name="Normal 8 3 5 2 4 2" xfId="53172"/>
    <cellStyle name="Normal 8 3 5 2 4 2 2" xfId="53173"/>
    <cellStyle name="Normal 8 3 5 2 4 3" xfId="53174"/>
    <cellStyle name="Normal 8 3 5 2 4 3 2" xfId="53175"/>
    <cellStyle name="Normal 8 3 5 2 4 3 2 2" xfId="53176"/>
    <cellStyle name="Normal 8 3 5 2 4 3 3" xfId="53177"/>
    <cellStyle name="Normal 8 3 5 2 4 4" xfId="53178"/>
    <cellStyle name="Normal 8 3 5 2 5" xfId="53179"/>
    <cellStyle name="Normal 8 3 5 2 5 2" xfId="53180"/>
    <cellStyle name="Normal 8 3 5 2 6" xfId="53181"/>
    <cellStyle name="Normal 8 3 5 2 6 2" xfId="53182"/>
    <cellStyle name="Normal 8 3 5 2 6 2 2" xfId="53183"/>
    <cellStyle name="Normal 8 3 5 2 6 3" xfId="53184"/>
    <cellStyle name="Normal 8 3 5 2 7" xfId="53185"/>
    <cellStyle name="Normal 8 3 5 2 7 2" xfId="53186"/>
    <cellStyle name="Normal 8 3 5 2 8" xfId="53187"/>
    <cellStyle name="Normal 8 3 5 2 9" xfId="53188"/>
    <cellStyle name="Normal 8 3 5 3" xfId="53189"/>
    <cellStyle name="Normal 8 3 5 3 2" xfId="53190"/>
    <cellStyle name="Normal 8 3 5 3 2 2" xfId="53191"/>
    <cellStyle name="Normal 8 3 5 3 2 2 2" xfId="53192"/>
    <cellStyle name="Normal 8 3 5 3 2 3" xfId="53193"/>
    <cellStyle name="Normal 8 3 5 3 2 3 2" xfId="53194"/>
    <cellStyle name="Normal 8 3 5 3 2 3 2 2" xfId="53195"/>
    <cellStyle name="Normal 8 3 5 3 2 3 3" xfId="53196"/>
    <cellStyle name="Normal 8 3 5 3 2 4" xfId="53197"/>
    <cellStyle name="Normal 8 3 5 3 3" xfId="53198"/>
    <cellStyle name="Normal 8 3 5 3 3 2" xfId="53199"/>
    <cellStyle name="Normal 8 3 5 3 4" xfId="53200"/>
    <cellStyle name="Normal 8 3 5 3 4 2" xfId="53201"/>
    <cellStyle name="Normal 8 3 5 3 4 2 2" xfId="53202"/>
    <cellStyle name="Normal 8 3 5 3 4 3" xfId="53203"/>
    <cellStyle name="Normal 8 3 5 3 5" xfId="53204"/>
    <cellStyle name="Normal 8 3 5 4" xfId="53205"/>
    <cellStyle name="Normal 8 3 5 4 2" xfId="53206"/>
    <cellStyle name="Normal 8 3 5 4 2 2" xfId="53207"/>
    <cellStyle name="Normal 8 3 5 4 3" xfId="53208"/>
    <cellStyle name="Normal 8 3 5 4 3 2" xfId="53209"/>
    <cellStyle name="Normal 8 3 5 4 3 2 2" xfId="53210"/>
    <cellStyle name="Normal 8 3 5 4 3 3" xfId="53211"/>
    <cellStyle name="Normal 8 3 5 4 4" xfId="53212"/>
    <cellStyle name="Normal 8 3 5 5" xfId="53213"/>
    <cellStyle name="Normal 8 3 5 5 2" xfId="53214"/>
    <cellStyle name="Normal 8 3 5 5 2 2" xfId="53215"/>
    <cellStyle name="Normal 8 3 5 5 3" xfId="53216"/>
    <cellStyle name="Normal 8 3 5 5 3 2" xfId="53217"/>
    <cellStyle name="Normal 8 3 5 5 3 2 2" xfId="53218"/>
    <cellStyle name="Normal 8 3 5 5 3 3" xfId="53219"/>
    <cellStyle name="Normal 8 3 5 5 4" xfId="53220"/>
    <cellStyle name="Normal 8 3 5 6" xfId="53221"/>
    <cellStyle name="Normal 8 3 5 6 2" xfId="53222"/>
    <cellStyle name="Normal 8 3 5 7" xfId="53223"/>
    <cellStyle name="Normal 8 3 5 7 2" xfId="53224"/>
    <cellStyle name="Normal 8 3 5 7 2 2" xfId="53225"/>
    <cellStyle name="Normal 8 3 5 7 3" xfId="53226"/>
    <cellStyle name="Normal 8 3 5 8" xfId="53227"/>
    <cellStyle name="Normal 8 3 5 8 2" xfId="53228"/>
    <cellStyle name="Normal 8 3 5 9" xfId="53229"/>
    <cellStyle name="Normal 8 3 6" xfId="53230"/>
    <cellStyle name="Normal 8 3 6 2" xfId="53231"/>
    <cellStyle name="Normal 8 3 6 2 2" xfId="53232"/>
    <cellStyle name="Normal 8 3 6 2 2 2" xfId="53233"/>
    <cellStyle name="Normal 8 3 6 2 2 2 2" xfId="53234"/>
    <cellStyle name="Normal 8 3 6 2 2 3" xfId="53235"/>
    <cellStyle name="Normal 8 3 6 2 2 3 2" xfId="53236"/>
    <cellStyle name="Normal 8 3 6 2 2 3 2 2" xfId="53237"/>
    <cellStyle name="Normal 8 3 6 2 2 3 3" xfId="53238"/>
    <cellStyle name="Normal 8 3 6 2 2 4" xfId="53239"/>
    <cellStyle name="Normal 8 3 6 2 3" xfId="53240"/>
    <cellStyle name="Normal 8 3 6 2 3 2" xfId="53241"/>
    <cellStyle name="Normal 8 3 6 2 4" xfId="53242"/>
    <cellStyle name="Normal 8 3 6 2 4 2" xfId="53243"/>
    <cellStyle name="Normal 8 3 6 2 4 2 2" xfId="53244"/>
    <cellStyle name="Normal 8 3 6 2 4 3" xfId="53245"/>
    <cellStyle name="Normal 8 3 6 2 5" xfId="53246"/>
    <cellStyle name="Normal 8 3 6 3" xfId="53247"/>
    <cellStyle name="Normal 8 3 6 3 2" xfId="53248"/>
    <cellStyle name="Normal 8 3 6 3 2 2" xfId="53249"/>
    <cellStyle name="Normal 8 3 6 3 3" xfId="53250"/>
    <cellStyle name="Normal 8 3 6 3 3 2" xfId="53251"/>
    <cellStyle name="Normal 8 3 6 3 3 2 2" xfId="53252"/>
    <cellStyle name="Normal 8 3 6 3 3 3" xfId="53253"/>
    <cellStyle name="Normal 8 3 6 3 4" xfId="53254"/>
    <cellStyle name="Normal 8 3 6 4" xfId="53255"/>
    <cellStyle name="Normal 8 3 6 4 2" xfId="53256"/>
    <cellStyle name="Normal 8 3 6 4 2 2" xfId="53257"/>
    <cellStyle name="Normal 8 3 6 4 3" xfId="53258"/>
    <cellStyle name="Normal 8 3 6 4 3 2" xfId="53259"/>
    <cellStyle name="Normal 8 3 6 4 3 2 2" xfId="53260"/>
    <cellStyle name="Normal 8 3 6 4 3 3" xfId="53261"/>
    <cellStyle name="Normal 8 3 6 4 4" xfId="53262"/>
    <cellStyle name="Normal 8 3 6 5" xfId="53263"/>
    <cellStyle name="Normal 8 3 6 5 2" xfId="53264"/>
    <cellStyle name="Normal 8 3 6 6" xfId="53265"/>
    <cellStyle name="Normal 8 3 6 6 2" xfId="53266"/>
    <cellStyle name="Normal 8 3 6 6 2 2" xfId="53267"/>
    <cellStyle name="Normal 8 3 6 6 3" xfId="53268"/>
    <cellStyle name="Normal 8 3 6 7" xfId="53269"/>
    <cellStyle name="Normal 8 3 6 7 2" xfId="53270"/>
    <cellStyle name="Normal 8 3 6 8" xfId="53271"/>
    <cellStyle name="Normal 8 3 6 9" xfId="53272"/>
    <cellStyle name="Normal 8 3 7" xfId="53273"/>
    <cellStyle name="Normal 8 3 7 2" xfId="53274"/>
    <cellStyle name="Normal 8 3 7 2 2" xfId="53275"/>
    <cellStyle name="Normal 8 3 7 2 2 2" xfId="53276"/>
    <cellStyle name="Normal 8 3 7 2 2 2 2" xfId="53277"/>
    <cellStyle name="Normal 8 3 7 2 2 3" xfId="53278"/>
    <cellStyle name="Normal 8 3 7 2 2 3 2" xfId="53279"/>
    <cellStyle name="Normal 8 3 7 2 2 3 2 2" xfId="53280"/>
    <cellStyle name="Normal 8 3 7 2 2 3 3" xfId="53281"/>
    <cellStyle name="Normal 8 3 7 2 2 4" xfId="53282"/>
    <cellStyle name="Normal 8 3 7 2 3" xfId="53283"/>
    <cellStyle name="Normal 8 3 7 2 3 2" xfId="53284"/>
    <cellStyle name="Normal 8 3 7 2 4" xfId="53285"/>
    <cellStyle name="Normal 8 3 7 2 4 2" xfId="53286"/>
    <cellStyle name="Normal 8 3 7 2 4 2 2" xfId="53287"/>
    <cellStyle name="Normal 8 3 7 2 4 3" xfId="53288"/>
    <cellStyle name="Normal 8 3 7 2 5" xfId="53289"/>
    <cellStyle name="Normal 8 3 7 3" xfId="53290"/>
    <cellStyle name="Normal 8 3 7 3 2" xfId="53291"/>
    <cellStyle name="Normal 8 3 7 3 2 2" xfId="53292"/>
    <cellStyle name="Normal 8 3 7 3 3" xfId="53293"/>
    <cellStyle name="Normal 8 3 7 3 3 2" xfId="53294"/>
    <cellStyle name="Normal 8 3 7 3 3 2 2" xfId="53295"/>
    <cellStyle name="Normal 8 3 7 3 3 3" xfId="53296"/>
    <cellStyle name="Normal 8 3 7 3 4" xfId="53297"/>
    <cellStyle name="Normal 8 3 7 4" xfId="53298"/>
    <cellStyle name="Normal 8 3 7 4 2" xfId="53299"/>
    <cellStyle name="Normal 8 3 7 5" xfId="53300"/>
    <cellStyle name="Normal 8 3 7 5 2" xfId="53301"/>
    <cellStyle name="Normal 8 3 7 5 2 2" xfId="53302"/>
    <cellStyle name="Normal 8 3 7 5 3" xfId="53303"/>
    <cellStyle name="Normal 8 3 7 6" xfId="53304"/>
    <cellStyle name="Normal 8 3 8" xfId="53305"/>
    <cellStyle name="Normal 8 3 8 2" xfId="53306"/>
    <cellStyle name="Normal 8 3 8 2 2" xfId="53307"/>
    <cellStyle name="Normal 8 3 8 2 2 2" xfId="53308"/>
    <cellStyle name="Normal 8 3 8 2 2 2 2" xfId="53309"/>
    <cellStyle name="Normal 8 3 8 2 2 3" xfId="53310"/>
    <cellStyle name="Normal 8 3 8 2 2 3 2" xfId="53311"/>
    <cellStyle name="Normal 8 3 8 2 2 3 2 2" xfId="53312"/>
    <cellStyle name="Normal 8 3 8 2 2 3 3" xfId="53313"/>
    <cellStyle name="Normal 8 3 8 2 2 4" xfId="53314"/>
    <cellStyle name="Normal 8 3 8 2 3" xfId="53315"/>
    <cellStyle name="Normal 8 3 8 2 3 2" xfId="53316"/>
    <cellStyle name="Normal 8 3 8 2 4" xfId="53317"/>
    <cellStyle name="Normal 8 3 8 2 4 2" xfId="53318"/>
    <cellStyle name="Normal 8 3 8 2 4 2 2" xfId="53319"/>
    <cellStyle name="Normal 8 3 8 2 4 3" xfId="53320"/>
    <cellStyle name="Normal 8 3 8 2 5" xfId="53321"/>
    <cellStyle name="Normal 8 3 8 3" xfId="53322"/>
    <cellStyle name="Normal 8 3 8 3 2" xfId="53323"/>
    <cellStyle name="Normal 8 3 8 3 2 2" xfId="53324"/>
    <cellStyle name="Normal 8 3 8 3 3" xfId="53325"/>
    <cellStyle name="Normal 8 3 8 3 3 2" xfId="53326"/>
    <cellStyle name="Normal 8 3 8 3 3 2 2" xfId="53327"/>
    <cellStyle name="Normal 8 3 8 3 3 3" xfId="53328"/>
    <cellStyle name="Normal 8 3 8 3 4" xfId="53329"/>
    <cellStyle name="Normal 8 3 8 4" xfId="53330"/>
    <cellStyle name="Normal 8 3 8 4 2" xfId="53331"/>
    <cellStyle name="Normal 8 3 8 5" xfId="53332"/>
    <cellStyle name="Normal 8 3 8 5 2" xfId="53333"/>
    <cellStyle name="Normal 8 3 8 5 2 2" xfId="53334"/>
    <cellStyle name="Normal 8 3 8 5 3" xfId="53335"/>
    <cellStyle name="Normal 8 3 8 6" xfId="53336"/>
    <cellStyle name="Normal 8 3 9" xfId="53337"/>
    <cellStyle name="Normal 8 3 9 2" xfId="53338"/>
    <cellStyle name="Normal 8 3 9 2 2" xfId="53339"/>
    <cellStyle name="Normal 8 3 9 2 2 2" xfId="53340"/>
    <cellStyle name="Normal 8 3 9 2 3" xfId="53341"/>
    <cellStyle name="Normal 8 3 9 2 3 2" xfId="53342"/>
    <cellStyle name="Normal 8 3 9 2 3 2 2" xfId="53343"/>
    <cellStyle name="Normal 8 3 9 2 3 3" xfId="53344"/>
    <cellStyle name="Normal 8 3 9 2 4" xfId="53345"/>
    <cellStyle name="Normal 8 3 9 3" xfId="53346"/>
    <cellStyle name="Normal 8 3 9 3 2" xfId="53347"/>
    <cellStyle name="Normal 8 3 9 4" xfId="53348"/>
    <cellStyle name="Normal 8 3 9 4 2" xfId="53349"/>
    <cellStyle name="Normal 8 3 9 4 2 2" xfId="53350"/>
    <cellStyle name="Normal 8 3 9 4 3" xfId="53351"/>
    <cellStyle name="Normal 8 3 9 5" xfId="53352"/>
    <cellStyle name="Normal 8 3_T-straight with PEDs adjustor" xfId="53353"/>
    <cellStyle name="Normal 8 4" xfId="1520"/>
    <cellStyle name="Normal 8 4 10" xfId="53354"/>
    <cellStyle name="Normal 8 4 11" xfId="53355"/>
    <cellStyle name="Normal 8 4 2" xfId="1521"/>
    <cellStyle name="Normal 8 4 2 10" xfId="53356"/>
    <cellStyle name="Normal 8 4 2 2" xfId="1522"/>
    <cellStyle name="Normal 8 4 2 2 2" xfId="1523"/>
    <cellStyle name="Normal 8 4 2 2 2 2" xfId="53357"/>
    <cellStyle name="Normal 8 4 2 2 2 2 2" xfId="53358"/>
    <cellStyle name="Normal 8 4 2 2 2 2 2 2" xfId="53359"/>
    <cellStyle name="Normal 8 4 2 2 2 2 3" xfId="53360"/>
    <cellStyle name="Normal 8 4 2 2 2 2 3 2" xfId="53361"/>
    <cellStyle name="Normal 8 4 2 2 2 2 3 2 2" xfId="53362"/>
    <cellStyle name="Normal 8 4 2 2 2 2 3 3" xfId="53363"/>
    <cellStyle name="Normal 8 4 2 2 2 2 4" xfId="53364"/>
    <cellStyle name="Normal 8 4 2 2 2 2 5" xfId="53365"/>
    <cellStyle name="Normal 8 4 2 2 2 3" xfId="53366"/>
    <cellStyle name="Normal 8 4 2 2 2 3 2" xfId="53367"/>
    <cellStyle name="Normal 8 4 2 2 2 4" xfId="53368"/>
    <cellStyle name="Normal 8 4 2 2 2 4 2" xfId="53369"/>
    <cellStyle name="Normal 8 4 2 2 2 4 2 2" xfId="53370"/>
    <cellStyle name="Normal 8 4 2 2 2 4 3" xfId="53371"/>
    <cellStyle name="Normal 8 4 2 2 2 5" xfId="53372"/>
    <cellStyle name="Normal 8 4 2 2 2 6" xfId="53373"/>
    <cellStyle name="Normal 8 4 2 2 3" xfId="53374"/>
    <cellStyle name="Normal 8 4 2 2 3 2" xfId="53375"/>
    <cellStyle name="Normal 8 4 2 2 3 2 2" xfId="53376"/>
    <cellStyle name="Normal 8 4 2 2 3 2 3" xfId="53377"/>
    <cellStyle name="Normal 8 4 2 2 3 2 4" xfId="53378"/>
    <cellStyle name="Normal 8 4 2 2 3 3" xfId="53379"/>
    <cellStyle name="Normal 8 4 2 2 3 3 2" xfId="53380"/>
    <cellStyle name="Normal 8 4 2 2 3 3 2 2" xfId="53381"/>
    <cellStyle name="Normal 8 4 2 2 3 3 3" xfId="53382"/>
    <cellStyle name="Normal 8 4 2 2 3 4" xfId="53383"/>
    <cellStyle name="Normal 8 4 2 2 3 5" xfId="53384"/>
    <cellStyle name="Normal 8 4 2 2 4" xfId="53385"/>
    <cellStyle name="Normal 8 4 2 2 4 2" xfId="53386"/>
    <cellStyle name="Normal 8 4 2 2 4 2 2" xfId="53387"/>
    <cellStyle name="Normal 8 4 2 2 4 3" xfId="53388"/>
    <cellStyle name="Normal 8 4 2 2 4 3 2" xfId="53389"/>
    <cellStyle name="Normal 8 4 2 2 4 3 2 2" xfId="53390"/>
    <cellStyle name="Normal 8 4 2 2 4 3 3" xfId="53391"/>
    <cellStyle name="Normal 8 4 2 2 4 4" xfId="53392"/>
    <cellStyle name="Normal 8 4 2 2 4 5" xfId="53393"/>
    <cellStyle name="Normal 8 4 2 2 5" xfId="53394"/>
    <cellStyle name="Normal 8 4 2 2 5 2" xfId="53395"/>
    <cellStyle name="Normal 8 4 2 2 6" xfId="53396"/>
    <cellStyle name="Normal 8 4 2 2 6 2" xfId="53397"/>
    <cellStyle name="Normal 8 4 2 2 6 2 2" xfId="53398"/>
    <cellStyle name="Normal 8 4 2 2 6 3" xfId="53399"/>
    <cellStyle name="Normal 8 4 2 2 7" xfId="53400"/>
    <cellStyle name="Normal 8 4 2 2 7 2" xfId="53401"/>
    <cellStyle name="Normal 8 4 2 2 8" xfId="53402"/>
    <cellStyle name="Normal 8 4 2 2 9" xfId="53403"/>
    <cellStyle name="Normal 8 4 2 2_T-straight with PEDs adjustor" xfId="53404"/>
    <cellStyle name="Normal 8 4 2 3" xfId="1524"/>
    <cellStyle name="Normal 8 4 2 3 2" xfId="53405"/>
    <cellStyle name="Normal 8 4 2 3 2 2" xfId="53406"/>
    <cellStyle name="Normal 8 4 2 3 2 2 2" xfId="53407"/>
    <cellStyle name="Normal 8 4 2 3 2 3" xfId="53408"/>
    <cellStyle name="Normal 8 4 2 3 2 3 2" xfId="53409"/>
    <cellStyle name="Normal 8 4 2 3 2 3 2 2" xfId="53410"/>
    <cellStyle name="Normal 8 4 2 3 2 3 3" xfId="53411"/>
    <cellStyle name="Normal 8 4 2 3 2 4" xfId="53412"/>
    <cellStyle name="Normal 8 4 2 3 2 5" xfId="53413"/>
    <cellStyle name="Normal 8 4 2 3 3" xfId="53414"/>
    <cellStyle name="Normal 8 4 2 3 3 2" xfId="53415"/>
    <cellStyle name="Normal 8 4 2 3 4" xfId="53416"/>
    <cellStyle name="Normal 8 4 2 3 4 2" xfId="53417"/>
    <cellStyle name="Normal 8 4 2 3 4 2 2" xfId="53418"/>
    <cellStyle name="Normal 8 4 2 3 4 3" xfId="53419"/>
    <cellStyle name="Normal 8 4 2 3 5" xfId="53420"/>
    <cellStyle name="Normal 8 4 2 3 6" xfId="53421"/>
    <cellStyle name="Normal 8 4 2 4" xfId="53422"/>
    <cellStyle name="Normal 8 4 2 4 2" xfId="53423"/>
    <cellStyle name="Normal 8 4 2 4 2 2" xfId="53424"/>
    <cellStyle name="Normal 8 4 2 4 2 3" xfId="53425"/>
    <cellStyle name="Normal 8 4 2 4 2 4" xfId="53426"/>
    <cellStyle name="Normal 8 4 2 4 3" xfId="53427"/>
    <cellStyle name="Normal 8 4 2 4 3 2" xfId="53428"/>
    <cellStyle name="Normal 8 4 2 4 3 2 2" xfId="53429"/>
    <cellStyle name="Normal 8 4 2 4 3 3" xfId="53430"/>
    <cellStyle name="Normal 8 4 2 4 4" xfId="53431"/>
    <cellStyle name="Normal 8 4 2 4 5" xfId="53432"/>
    <cellStyle name="Normal 8 4 2 5" xfId="53433"/>
    <cellStyle name="Normal 8 4 2 5 2" xfId="53434"/>
    <cellStyle name="Normal 8 4 2 5 2 2" xfId="53435"/>
    <cellStyle name="Normal 8 4 2 5 3" xfId="53436"/>
    <cellStyle name="Normal 8 4 2 5 3 2" xfId="53437"/>
    <cellStyle name="Normal 8 4 2 5 3 2 2" xfId="53438"/>
    <cellStyle name="Normal 8 4 2 5 3 3" xfId="53439"/>
    <cellStyle name="Normal 8 4 2 5 4" xfId="53440"/>
    <cellStyle name="Normal 8 4 2 5 5" xfId="53441"/>
    <cellStyle name="Normal 8 4 2 6" xfId="53442"/>
    <cellStyle name="Normal 8 4 2 6 2" xfId="53443"/>
    <cellStyle name="Normal 8 4 2 7" xfId="53444"/>
    <cellStyle name="Normal 8 4 2 7 2" xfId="53445"/>
    <cellStyle name="Normal 8 4 2 7 2 2" xfId="53446"/>
    <cellStyle name="Normal 8 4 2 7 3" xfId="53447"/>
    <cellStyle name="Normal 8 4 2 8" xfId="53448"/>
    <cellStyle name="Normal 8 4 2 8 2" xfId="53449"/>
    <cellStyle name="Normal 8 4 2 9" xfId="53450"/>
    <cellStyle name="Normal 8 4 2_T-straight with PEDs adjustor" xfId="53451"/>
    <cellStyle name="Normal 8 4 3" xfId="1525"/>
    <cellStyle name="Normal 8 4 3 2" xfId="1526"/>
    <cellStyle name="Normal 8 4 3 2 2" xfId="53452"/>
    <cellStyle name="Normal 8 4 3 2 2 2" xfId="53453"/>
    <cellStyle name="Normal 8 4 3 2 2 2 2" xfId="53454"/>
    <cellStyle name="Normal 8 4 3 2 2 3" xfId="53455"/>
    <cellStyle name="Normal 8 4 3 2 2 3 2" xfId="53456"/>
    <cellStyle name="Normal 8 4 3 2 2 3 2 2" xfId="53457"/>
    <cellStyle name="Normal 8 4 3 2 2 3 3" xfId="53458"/>
    <cellStyle name="Normal 8 4 3 2 2 4" xfId="53459"/>
    <cellStyle name="Normal 8 4 3 2 2 5" xfId="53460"/>
    <cellStyle name="Normal 8 4 3 2 3" xfId="53461"/>
    <cellStyle name="Normal 8 4 3 2 3 2" xfId="53462"/>
    <cellStyle name="Normal 8 4 3 2 4" xfId="53463"/>
    <cellStyle name="Normal 8 4 3 2 4 2" xfId="53464"/>
    <cellStyle name="Normal 8 4 3 2 4 2 2" xfId="53465"/>
    <cellStyle name="Normal 8 4 3 2 4 3" xfId="53466"/>
    <cellStyle name="Normal 8 4 3 2 5" xfId="53467"/>
    <cellStyle name="Normal 8 4 3 2 6" xfId="53468"/>
    <cellStyle name="Normal 8 4 3 3" xfId="53469"/>
    <cellStyle name="Normal 8 4 3 3 2" xfId="53470"/>
    <cellStyle name="Normal 8 4 3 3 2 2" xfId="53471"/>
    <cellStyle name="Normal 8 4 3 3 2 3" xfId="53472"/>
    <cellStyle name="Normal 8 4 3 3 2 4" xfId="53473"/>
    <cellStyle name="Normal 8 4 3 3 3" xfId="53474"/>
    <cellStyle name="Normal 8 4 3 3 3 2" xfId="53475"/>
    <cellStyle name="Normal 8 4 3 3 3 2 2" xfId="53476"/>
    <cellStyle name="Normal 8 4 3 3 3 3" xfId="53477"/>
    <cellStyle name="Normal 8 4 3 3 4" xfId="53478"/>
    <cellStyle name="Normal 8 4 3 3 5" xfId="53479"/>
    <cellStyle name="Normal 8 4 3 4" xfId="53480"/>
    <cellStyle name="Normal 8 4 3 4 2" xfId="53481"/>
    <cellStyle name="Normal 8 4 3 4 2 2" xfId="53482"/>
    <cellStyle name="Normal 8 4 3 4 3" xfId="53483"/>
    <cellStyle name="Normal 8 4 3 4 3 2" xfId="53484"/>
    <cellStyle name="Normal 8 4 3 4 3 2 2" xfId="53485"/>
    <cellStyle name="Normal 8 4 3 4 3 3" xfId="53486"/>
    <cellStyle name="Normal 8 4 3 4 4" xfId="53487"/>
    <cellStyle name="Normal 8 4 3 4 5" xfId="53488"/>
    <cellStyle name="Normal 8 4 3 5" xfId="53489"/>
    <cellStyle name="Normal 8 4 3 5 2" xfId="53490"/>
    <cellStyle name="Normal 8 4 3 6" xfId="53491"/>
    <cellStyle name="Normal 8 4 3 6 2" xfId="53492"/>
    <cellStyle name="Normal 8 4 3 6 2 2" xfId="53493"/>
    <cellStyle name="Normal 8 4 3 6 3" xfId="53494"/>
    <cellStyle name="Normal 8 4 3 7" xfId="53495"/>
    <cellStyle name="Normal 8 4 3 7 2" xfId="53496"/>
    <cellStyle name="Normal 8 4 3 8" xfId="53497"/>
    <cellStyle name="Normal 8 4 3 9" xfId="53498"/>
    <cellStyle name="Normal 8 4 3_T-straight with PEDs adjustor" xfId="53499"/>
    <cellStyle name="Normal 8 4 4" xfId="1527"/>
    <cellStyle name="Normal 8 4 4 2" xfId="53500"/>
    <cellStyle name="Normal 8 4 4 2 2" xfId="53501"/>
    <cellStyle name="Normal 8 4 4 2 2 2" xfId="53502"/>
    <cellStyle name="Normal 8 4 4 2 3" xfId="53503"/>
    <cellStyle name="Normal 8 4 4 2 3 2" xfId="53504"/>
    <cellStyle name="Normal 8 4 4 2 3 2 2" xfId="53505"/>
    <cellStyle name="Normal 8 4 4 2 3 3" xfId="53506"/>
    <cellStyle name="Normal 8 4 4 2 4" xfId="53507"/>
    <cellStyle name="Normal 8 4 4 2 5" xfId="53508"/>
    <cellStyle name="Normal 8 4 4 3" xfId="53509"/>
    <cellStyle name="Normal 8 4 4 3 2" xfId="53510"/>
    <cellStyle name="Normal 8 4 4 4" xfId="53511"/>
    <cellStyle name="Normal 8 4 4 4 2" xfId="53512"/>
    <cellStyle name="Normal 8 4 4 4 2 2" xfId="53513"/>
    <cellStyle name="Normal 8 4 4 4 3" xfId="53514"/>
    <cellStyle name="Normal 8 4 4 5" xfId="53515"/>
    <cellStyle name="Normal 8 4 4 6" xfId="53516"/>
    <cellStyle name="Normal 8 4 5" xfId="53517"/>
    <cellStyle name="Normal 8 4 5 2" xfId="53518"/>
    <cellStyle name="Normal 8 4 5 2 2" xfId="53519"/>
    <cellStyle name="Normal 8 4 5 2 3" xfId="53520"/>
    <cellStyle name="Normal 8 4 5 2 4" xfId="53521"/>
    <cellStyle name="Normal 8 4 5 3" xfId="53522"/>
    <cellStyle name="Normal 8 4 5 3 2" xfId="53523"/>
    <cellStyle name="Normal 8 4 5 3 2 2" xfId="53524"/>
    <cellStyle name="Normal 8 4 5 3 3" xfId="53525"/>
    <cellStyle name="Normal 8 4 5 4" xfId="53526"/>
    <cellStyle name="Normal 8 4 5 5" xfId="53527"/>
    <cellStyle name="Normal 8 4 6" xfId="53528"/>
    <cellStyle name="Normal 8 4 6 2" xfId="53529"/>
    <cellStyle name="Normal 8 4 6 2 2" xfId="53530"/>
    <cellStyle name="Normal 8 4 6 3" xfId="53531"/>
    <cellStyle name="Normal 8 4 6 3 2" xfId="53532"/>
    <cellStyle name="Normal 8 4 6 3 2 2" xfId="53533"/>
    <cellStyle name="Normal 8 4 6 3 3" xfId="53534"/>
    <cellStyle name="Normal 8 4 6 4" xfId="53535"/>
    <cellStyle name="Normal 8 4 6 5" xfId="53536"/>
    <cellStyle name="Normal 8 4 7" xfId="53537"/>
    <cellStyle name="Normal 8 4 7 2" xfId="53538"/>
    <cellStyle name="Normal 8 4 8" xfId="53539"/>
    <cellStyle name="Normal 8 4 8 2" xfId="53540"/>
    <cellStyle name="Normal 8 4 8 2 2" xfId="53541"/>
    <cellStyle name="Normal 8 4 8 3" xfId="53542"/>
    <cellStyle name="Normal 8 4 9" xfId="53543"/>
    <cellStyle name="Normal 8 4 9 2" xfId="53544"/>
    <cellStyle name="Normal 8 4_T-straight with PEDs adjustor" xfId="53545"/>
    <cellStyle name="Normal 8 5" xfId="1528"/>
    <cellStyle name="Normal 8 5 10" xfId="53546"/>
    <cellStyle name="Normal 8 5 11" xfId="53547"/>
    <cellStyle name="Normal 8 5 2" xfId="1529"/>
    <cellStyle name="Normal 8 5 2 10" xfId="53548"/>
    <cellStyle name="Normal 8 5 2 2" xfId="1530"/>
    <cellStyle name="Normal 8 5 2 2 2" xfId="1531"/>
    <cellStyle name="Normal 8 5 2 2 2 2" xfId="53549"/>
    <cellStyle name="Normal 8 5 2 2 2 2 2" xfId="53550"/>
    <cellStyle name="Normal 8 5 2 2 2 2 2 2" xfId="53551"/>
    <cellStyle name="Normal 8 5 2 2 2 2 3" xfId="53552"/>
    <cellStyle name="Normal 8 5 2 2 2 2 3 2" xfId="53553"/>
    <cellStyle name="Normal 8 5 2 2 2 2 3 2 2" xfId="53554"/>
    <cellStyle name="Normal 8 5 2 2 2 2 3 3" xfId="53555"/>
    <cellStyle name="Normal 8 5 2 2 2 2 4" xfId="53556"/>
    <cellStyle name="Normal 8 5 2 2 2 2 5" xfId="53557"/>
    <cellStyle name="Normal 8 5 2 2 2 3" xfId="53558"/>
    <cellStyle name="Normal 8 5 2 2 2 3 2" xfId="53559"/>
    <cellStyle name="Normal 8 5 2 2 2 4" xfId="53560"/>
    <cellStyle name="Normal 8 5 2 2 2 4 2" xfId="53561"/>
    <cellStyle name="Normal 8 5 2 2 2 4 2 2" xfId="53562"/>
    <cellStyle name="Normal 8 5 2 2 2 4 3" xfId="53563"/>
    <cellStyle name="Normal 8 5 2 2 2 5" xfId="53564"/>
    <cellStyle name="Normal 8 5 2 2 2 6" xfId="53565"/>
    <cellStyle name="Normal 8 5 2 2 3" xfId="53566"/>
    <cellStyle name="Normal 8 5 2 2 3 2" xfId="53567"/>
    <cellStyle name="Normal 8 5 2 2 3 2 2" xfId="53568"/>
    <cellStyle name="Normal 8 5 2 2 3 2 3" xfId="53569"/>
    <cellStyle name="Normal 8 5 2 2 3 2 4" xfId="53570"/>
    <cellStyle name="Normal 8 5 2 2 3 3" xfId="53571"/>
    <cellStyle name="Normal 8 5 2 2 3 3 2" xfId="53572"/>
    <cellStyle name="Normal 8 5 2 2 3 3 2 2" xfId="53573"/>
    <cellStyle name="Normal 8 5 2 2 3 3 3" xfId="53574"/>
    <cellStyle name="Normal 8 5 2 2 3 4" xfId="53575"/>
    <cellStyle name="Normal 8 5 2 2 3 5" xfId="53576"/>
    <cellStyle name="Normal 8 5 2 2 4" xfId="53577"/>
    <cellStyle name="Normal 8 5 2 2 4 2" xfId="53578"/>
    <cellStyle name="Normal 8 5 2 2 4 2 2" xfId="53579"/>
    <cellStyle name="Normal 8 5 2 2 4 3" xfId="53580"/>
    <cellStyle name="Normal 8 5 2 2 4 3 2" xfId="53581"/>
    <cellStyle name="Normal 8 5 2 2 4 3 2 2" xfId="53582"/>
    <cellStyle name="Normal 8 5 2 2 4 3 3" xfId="53583"/>
    <cellStyle name="Normal 8 5 2 2 4 4" xfId="53584"/>
    <cellStyle name="Normal 8 5 2 2 4 5" xfId="53585"/>
    <cellStyle name="Normal 8 5 2 2 5" xfId="53586"/>
    <cellStyle name="Normal 8 5 2 2 5 2" xfId="53587"/>
    <cellStyle name="Normal 8 5 2 2 6" xfId="53588"/>
    <cellStyle name="Normal 8 5 2 2 6 2" xfId="53589"/>
    <cellStyle name="Normal 8 5 2 2 6 2 2" xfId="53590"/>
    <cellStyle name="Normal 8 5 2 2 6 3" xfId="53591"/>
    <cellStyle name="Normal 8 5 2 2 7" xfId="53592"/>
    <cellStyle name="Normal 8 5 2 2 7 2" xfId="53593"/>
    <cellStyle name="Normal 8 5 2 2 8" xfId="53594"/>
    <cellStyle name="Normal 8 5 2 2 9" xfId="53595"/>
    <cellStyle name="Normal 8 5 2 2_T-straight with PEDs adjustor" xfId="53596"/>
    <cellStyle name="Normal 8 5 2 3" xfId="1532"/>
    <cellStyle name="Normal 8 5 2 3 2" xfId="53597"/>
    <cellStyle name="Normal 8 5 2 3 2 2" xfId="53598"/>
    <cellStyle name="Normal 8 5 2 3 2 2 2" xfId="53599"/>
    <cellStyle name="Normal 8 5 2 3 2 3" xfId="53600"/>
    <cellStyle name="Normal 8 5 2 3 2 3 2" xfId="53601"/>
    <cellStyle name="Normal 8 5 2 3 2 3 2 2" xfId="53602"/>
    <cellStyle name="Normal 8 5 2 3 2 3 3" xfId="53603"/>
    <cellStyle name="Normal 8 5 2 3 2 4" xfId="53604"/>
    <cellStyle name="Normal 8 5 2 3 2 5" xfId="53605"/>
    <cellStyle name="Normal 8 5 2 3 3" xfId="53606"/>
    <cellStyle name="Normal 8 5 2 3 3 2" xfId="53607"/>
    <cellStyle name="Normal 8 5 2 3 4" xfId="53608"/>
    <cellStyle name="Normal 8 5 2 3 4 2" xfId="53609"/>
    <cellStyle name="Normal 8 5 2 3 4 2 2" xfId="53610"/>
    <cellStyle name="Normal 8 5 2 3 4 3" xfId="53611"/>
    <cellStyle name="Normal 8 5 2 3 5" xfId="53612"/>
    <cellStyle name="Normal 8 5 2 3 6" xfId="53613"/>
    <cellStyle name="Normal 8 5 2 4" xfId="53614"/>
    <cellStyle name="Normal 8 5 2 4 2" xfId="53615"/>
    <cellStyle name="Normal 8 5 2 4 2 2" xfId="53616"/>
    <cellStyle name="Normal 8 5 2 4 2 3" xfId="53617"/>
    <cellStyle name="Normal 8 5 2 4 2 4" xfId="53618"/>
    <cellStyle name="Normal 8 5 2 4 3" xfId="53619"/>
    <cellStyle name="Normal 8 5 2 4 3 2" xfId="53620"/>
    <cellStyle name="Normal 8 5 2 4 3 2 2" xfId="53621"/>
    <cellStyle name="Normal 8 5 2 4 3 3" xfId="53622"/>
    <cellStyle name="Normal 8 5 2 4 4" xfId="53623"/>
    <cellStyle name="Normal 8 5 2 4 5" xfId="53624"/>
    <cellStyle name="Normal 8 5 2 5" xfId="53625"/>
    <cellStyle name="Normal 8 5 2 5 2" xfId="53626"/>
    <cellStyle name="Normal 8 5 2 5 2 2" xfId="53627"/>
    <cellStyle name="Normal 8 5 2 5 3" xfId="53628"/>
    <cellStyle name="Normal 8 5 2 5 3 2" xfId="53629"/>
    <cellStyle name="Normal 8 5 2 5 3 2 2" xfId="53630"/>
    <cellStyle name="Normal 8 5 2 5 3 3" xfId="53631"/>
    <cellStyle name="Normal 8 5 2 5 4" xfId="53632"/>
    <cellStyle name="Normal 8 5 2 5 5" xfId="53633"/>
    <cellStyle name="Normal 8 5 2 6" xfId="53634"/>
    <cellStyle name="Normal 8 5 2 6 2" xfId="53635"/>
    <cellStyle name="Normal 8 5 2 7" xfId="53636"/>
    <cellStyle name="Normal 8 5 2 7 2" xfId="53637"/>
    <cellStyle name="Normal 8 5 2 7 2 2" xfId="53638"/>
    <cellStyle name="Normal 8 5 2 7 3" xfId="53639"/>
    <cellStyle name="Normal 8 5 2 8" xfId="53640"/>
    <cellStyle name="Normal 8 5 2 8 2" xfId="53641"/>
    <cellStyle name="Normal 8 5 2 9" xfId="53642"/>
    <cellStyle name="Normal 8 5 2_T-straight with PEDs adjustor" xfId="53643"/>
    <cellStyle name="Normal 8 5 3" xfId="1533"/>
    <cellStyle name="Normal 8 5 3 2" xfId="1534"/>
    <cellStyle name="Normal 8 5 3 2 2" xfId="53644"/>
    <cellStyle name="Normal 8 5 3 2 2 2" xfId="53645"/>
    <cellStyle name="Normal 8 5 3 2 2 2 2" xfId="53646"/>
    <cellStyle name="Normal 8 5 3 2 2 3" xfId="53647"/>
    <cellStyle name="Normal 8 5 3 2 2 3 2" xfId="53648"/>
    <cellStyle name="Normal 8 5 3 2 2 3 2 2" xfId="53649"/>
    <cellStyle name="Normal 8 5 3 2 2 3 3" xfId="53650"/>
    <cellStyle name="Normal 8 5 3 2 2 4" xfId="53651"/>
    <cellStyle name="Normal 8 5 3 2 2 5" xfId="53652"/>
    <cellStyle name="Normal 8 5 3 2 3" xfId="53653"/>
    <cellStyle name="Normal 8 5 3 2 3 2" xfId="53654"/>
    <cellStyle name="Normal 8 5 3 2 4" xfId="53655"/>
    <cellStyle name="Normal 8 5 3 2 4 2" xfId="53656"/>
    <cellStyle name="Normal 8 5 3 2 4 2 2" xfId="53657"/>
    <cellStyle name="Normal 8 5 3 2 4 3" xfId="53658"/>
    <cellStyle name="Normal 8 5 3 2 5" xfId="53659"/>
    <cellStyle name="Normal 8 5 3 2 6" xfId="53660"/>
    <cellStyle name="Normal 8 5 3 3" xfId="53661"/>
    <cellStyle name="Normal 8 5 3 3 2" xfId="53662"/>
    <cellStyle name="Normal 8 5 3 3 2 2" xfId="53663"/>
    <cellStyle name="Normal 8 5 3 3 2 3" xfId="53664"/>
    <cellStyle name="Normal 8 5 3 3 2 4" xfId="53665"/>
    <cellStyle name="Normal 8 5 3 3 3" xfId="53666"/>
    <cellStyle name="Normal 8 5 3 3 3 2" xfId="53667"/>
    <cellStyle name="Normal 8 5 3 3 3 2 2" xfId="53668"/>
    <cellStyle name="Normal 8 5 3 3 3 3" xfId="53669"/>
    <cellStyle name="Normal 8 5 3 3 4" xfId="53670"/>
    <cellStyle name="Normal 8 5 3 3 5" xfId="53671"/>
    <cellStyle name="Normal 8 5 3 4" xfId="53672"/>
    <cellStyle name="Normal 8 5 3 4 2" xfId="53673"/>
    <cellStyle name="Normal 8 5 3 4 2 2" xfId="53674"/>
    <cellStyle name="Normal 8 5 3 4 3" xfId="53675"/>
    <cellStyle name="Normal 8 5 3 4 3 2" xfId="53676"/>
    <cellStyle name="Normal 8 5 3 4 3 2 2" xfId="53677"/>
    <cellStyle name="Normal 8 5 3 4 3 3" xfId="53678"/>
    <cellStyle name="Normal 8 5 3 4 4" xfId="53679"/>
    <cellStyle name="Normal 8 5 3 4 5" xfId="53680"/>
    <cellStyle name="Normal 8 5 3 5" xfId="53681"/>
    <cellStyle name="Normal 8 5 3 5 2" xfId="53682"/>
    <cellStyle name="Normal 8 5 3 6" xfId="53683"/>
    <cellStyle name="Normal 8 5 3 6 2" xfId="53684"/>
    <cellStyle name="Normal 8 5 3 6 2 2" xfId="53685"/>
    <cellStyle name="Normal 8 5 3 6 3" xfId="53686"/>
    <cellStyle name="Normal 8 5 3 7" xfId="53687"/>
    <cellStyle name="Normal 8 5 3 7 2" xfId="53688"/>
    <cellStyle name="Normal 8 5 3 8" xfId="53689"/>
    <cellStyle name="Normal 8 5 3 9" xfId="53690"/>
    <cellStyle name="Normal 8 5 3_T-straight with PEDs adjustor" xfId="53691"/>
    <cellStyle name="Normal 8 5 4" xfId="1535"/>
    <cellStyle name="Normal 8 5 4 2" xfId="53692"/>
    <cellStyle name="Normal 8 5 4 2 2" xfId="53693"/>
    <cellStyle name="Normal 8 5 4 2 2 2" xfId="53694"/>
    <cellStyle name="Normal 8 5 4 2 3" xfId="53695"/>
    <cellStyle name="Normal 8 5 4 2 3 2" xfId="53696"/>
    <cellStyle name="Normal 8 5 4 2 3 2 2" xfId="53697"/>
    <cellStyle name="Normal 8 5 4 2 3 3" xfId="53698"/>
    <cellStyle name="Normal 8 5 4 2 4" xfId="53699"/>
    <cellStyle name="Normal 8 5 4 2 5" xfId="53700"/>
    <cellStyle name="Normal 8 5 4 3" xfId="53701"/>
    <cellStyle name="Normal 8 5 4 3 2" xfId="53702"/>
    <cellStyle name="Normal 8 5 4 4" xfId="53703"/>
    <cellStyle name="Normal 8 5 4 4 2" xfId="53704"/>
    <cellStyle name="Normal 8 5 4 4 2 2" xfId="53705"/>
    <cellStyle name="Normal 8 5 4 4 3" xfId="53706"/>
    <cellStyle name="Normal 8 5 4 5" xfId="53707"/>
    <cellStyle name="Normal 8 5 4 6" xfId="53708"/>
    <cellStyle name="Normal 8 5 5" xfId="53709"/>
    <cellStyle name="Normal 8 5 5 2" xfId="53710"/>
    <cellStyle name="Normal 8 5 5 2 2" xfId="53711"/>
    <cellStyle name="Normal 8 5 5 2 3" xfId="53712"/>
    <cellStyle name="Normal 8 5 5 2 4" xfId="53713"/>
    <cellStyle name="Normal 8 5 5 3" xfId="53714"/>
    <cellStyle name="Normal 8 5 5 3 2" xfId="53715"/>
    <cellStyle name="Normal 8 5 5 3 2 2" xfId="53716"/>
    <cellStyle name="Normal 8 5 5 3 3" xfId="53717"/>
    <cellStyle name="Normal 8 5 5 4" xfId="53718"/>
    <cellStyle name="Normal 8 5 5 5" xfId="53719"/>
    <cellStyle name="Normal 8 5 6" xfId="53720"/>
    <cellStyle name="Normal 8 5 6 2" xfId="53721"/>
    <cellStyle name="Normal 8 5 6 2 2" xfId="53722"/>
    <cellStyle name="Normal 8 5 6 3" xfId="53723"/>
    <cellStyle name="Normal 8 5 6 3 2" xfId="53724"/>
    <cellStyle name="Normal 8 5 6 3 2 2" xfId="53725"/>
    <cellStyle name="Normal 8 5 6 3 3" xfId="53726"/>
    <cellStyle name="Normal 8 5 6 4" xfId="53727"/>
    <cellStyle name="Normal 8 5 6 5" xfId="53728"/>
    <cellStyle name="Normal 8 5 7" xfId="53729"/>
    <cellStyle name="Normal 8 5 7 2" xfId="53730"/>
    <cellStyle name="Normal 8 5 8" xfId="53731"/>
    <cellStyle name="Normal 8 5 8 2" xfId="53732"/>
    <cellStyle name="Normal 8 5 8 2 2" xfId="53733"/>
    <cellStyle name="Normal 8 5 8 3" xfId="53734"/>
    <cellStyle name="Normal 8 5 9" xfId="53735"/>
    <cellStyle name="Normal 8 5 9 2" xfId="53736"/>
    <cellStyle name="Normal 8 5_T-straight with PEDs adjustor" xfId="53737"/>
    <cellStyle name="Normal 8 6" xfId="1536"/>
    <cellStyle name="Normal 8 6 10" xfId="53738"/>
    <cellStyle name="Normal 8 6 11" xfId="53739"/>
    <cellStyle name="Normal 8 6 2" xfId="1537"/>
    <cellStyle name="Normal 8 6 2 10" xfId="53740"/>
    <cellStyle name="Normal 8 6 2 2" xfId="1538"/>
    <cellStyle name="Normal 8 6 2 2 2" xfId="53741"/>
    <cellStyle name="Normal 8 6 2 2 2 2" xfId="53742"/>
    <cellStyle name="Normal 8 6 2 2 2 2 2" xfId="53743"/>
    <cellStyle name="Normal 8 6 2 2 2 2 2 2" xfId="53744"/>
    <cellStyle name="Normal 8 6 2 2 2 2 3" xfId="53745"/>
    <cellStyle name="Normal 8 6 2 2 2 2 3 2" xfId="53746"/>
    <cellStyle name="Normal 8 6 2 2 2 2 3 2 2" xfId="53747"/>
    <cellStyle name="Normal 8 6 2 2 2 2 3 3" xfId="53748"/>
    <cellStyle name="Normal 8 6 2 2 2 2 4" xfId="53749"/>
    <cellStyle name="Normal 8 6 2 2 2 3" xfId="53750"/>
    <cellStyle name="Normal 8 6 2 2 2 3 2" xfId="53751"/>
    <cellStyle name="Normal 8 6 2 2 2 4" xfId="53752"/>
    <cellStyle name="Normal 8 6 2 2 2 4 2" xfId="53753"/>
    <cellStyle name="Normal 8 6 2 2 2 4 2 2" xfId="53754"/>
    <cellStyle name="Normal 8 6 2 2 2 4 3" xfId="53755"/>
    <cellStyle name="Normal 8 6 2 2 2 5" xfId="53756"/>
    <cellStyle name="Normal 8 6 2 2 2 6" xfId="53757"/>
    <cellStyle name="Normal 8 6 2 2 3" xfId="53758"/>
    <cellStyle name="Normal 8 6 2 2 3 2" xfId="53759"/>
    <cellStyle name="Normal 8 6 2 2 3 2 2" xfId="53760"/>
    <cellStyle name="Normal 8 6 2 2 3 3" xfId="53761"/>
    <cellStyle name="Normal 8 6 2 2 3 3 2" xfId="53762"/>
    <cellStyle name="Normal 8 6 2 2 3 3 2 2" xfId="53763"/>
    <cellStyle name="Normal 8 6 2 2 3 3 3" xfId="53764"/>
    <cellStyle name="Normal 8 6 2 2 3 4" xfId="53765"/>
    <cellStyle name="Normal 8 6 2 2 4" xfId="53766"/>
    <cellStyle name="Normal 8 6 2 2 4 2" xfId="53767"/>
    <cellStyle name="Normal 8 6 2 2 4 2 2" xfId="53768"/>
    <cellStyle name="Normal 8 6 2 2 4 3" xfId="53769"/>
    <cellStyle name="Normal 8 6 2 2 4 3 2" xfId="53770"/>
    <cellStyle name="Normal 8 6 2 2 4 3 2 2" xfId="53771"/>
    <cellStyle name="Normal 8 6 2 2 4 3 3" xfId="53772"/>
    <cellStyle name="Normal 8 6 2 2 4 4" xfId="53773"/>
    <cellStyle name="Normal 8 6 2 2 5" xfId="53774"/>
    <cellStyle name="Normal 8 6 2 2 5 2" xfId="53775"/>
    <cellStyle name="Normal 8 6 2 2 6" xfId="53776"/>
    <cellStyle name="Normal 8 6 2 2 6 2" xfId="53777"/>
    <cellStyle name="Normal 8 6 2 2 6 2 2" xfId="53778"/>
    <cellStyle name="Normal 8 6 2 2 6 3" xfId="53779"/>
    <cellStyle name="Normal 8 6 2 2 7" xfId="53780"/>
    <cellStyle name="Normal 8 6 2 2 7 2" xfId="53781"/>
    <cellStyle name="Normal 8 6 2 2 8" xfId="53782"/>
    <cellStyle name="Normal 8 6 2 2 9" xfId="53783"/>
    <cellStyle name="Normal 8 6 2 3" xfId="53784"/>
    <cellStyle name="Normal 8 6 2 3 2" xfId="53785"/>
    <cellStyle name="Normal 8 6 2 3 2 2" xfId="53786"/>
    <cellStyle name="Normal 8 6 2 3 2 2 2" xfId="53787"/>
    <cellStyle name="Normal 8 6 2 3 2 3" xfId="53788"/>
    <cellStyle name="Normal 8 6 2 3 2 3 2" xfId="53789"/>
    <cellStyle name="Normal 8 6 2 3 2 3 2 2" xfId="53790"/>
    <cellStyle name="Normal 8 6 2 3 2 3 3" xfId="53791"/>
    <cellStyle name="Normal 8 6 2 3 2 4" xfId="53792"/>
    <cellStyle name="Normal 8 6 2 3 2 5" xfId="53793"/>
    <cellStyle name="Normal 8 6 2 3 3" xfId="53794"/>
    <cellStyle name="Normal 8 6 2 3 3 2" xfId="53795"/>
    <cellStyle name="Normal 8 6 2 3 4" xfId="53796"/>
    <cellStyle name="Normal 8 6 2 3 4 2" xfId="53797"/>
    <cellStyle name="Normal 8 6 2 3 4 2 2" xfId="53798"/>
    <cellStyle name="Normal 8 6 2 3 4 3" xfId="53799"/>
    <cellStyle name="Normal 8 6 2 3 5" xfId="53800"/>
    <cellStyle name="Normal 8 6 2 3 6" xfId="53801"/>
    <cellStyle name="Normal 8 6 2 4" xfId="53802"/>
    <cellStyle name="Normal 8 6 2 4 2" xfId="53803"/>
    <cellStyle name="Normal 8 6 2 4 2 2" xfId="53804"/>
    <cellStyle name="Normal 8 6 2 4 3" xfId="53805"/>
    <cellStyle name="Normal 8 6 2 4 3 2" xfId="53806"/>
    <cellStyle name="Normal 8 6 2 4 3 2 2" xfId="53807"/>
    <cellStyle name="Normal 8 6 2 4 3 3" xfId="53808"/>
    <cellStyle name="Normal 8 6 2 4 4" xfId="53809"/>
    <cellStyle name="Normal 8 6 2 4 5" xfId="53810"/>
    <cellStyle name="Normal 8 6 2 5" xfId="53811"/>
    <cellStyle name="Normal 8 6 2 5 2" xfId="53812"/>
    <cellStyle name="Normal 8 6 2 5 2 2" xfId="53813"/>
    <cellStyle name="Normal 8 6 2 5 3" xfId="53814"/>
    <cellStyle name="Normal 8 6 2 5 3 2" xfId="53815"/>
    <cellStyle name="Normal 8 6 2 5 3 2 2" xfId="53816"/>
    <cellStyle name="Normal 8 6 2 5 3 3" xfId="53817"/>
    <cellStyle name="Normal 8 6 2 5 4" xfId="53818"/>
    <cellStyle name="Normal 8 6 2 6" xfId="53819"/>
    <cellStyle name="Normal 8 6 2 6 2" xfId="53820"/>
    <cellStyle name="Normal 8 6 2 7" xfId="53821"/>
    <cellStyle name="Normal 8 6 2 7 2" xfId="53822"/>
    <cellStyle name="Normal 8 6 2 7 2 2" xfId="53823"/>
    <cellStyle name="Normal 8 6 2 7 3" xfId="53824"/>
    <cellStyle name="Normal 8 6 2 8" xfId="53825"/>
    <cellStyle name="Normal 8 6 2 8 2" xfId="53826"/>
    <cellStyle name="Normal 8 6 2 9" xfId="53827"/>
    <cellStyle name="Normal 8 6 2_T-straight with PEDs adjustor" xfId="53828"/>
    <cellStyle name="Normal 8 6 3" xfId="1539"/>
    <cellStyle name="Normal 8 6 3 2" xfId="53829"/>
    <cellStyle name="Normal 8 6 3 2 2" xfId="53830"/>
    <cellStyle name="Normal 8 6 3 2 2 2" xfId="53831"/>
    <cellStyle name="Normal 8 6 3 2 2 2 2" xfId="53832"/>
    <cellStyle name="Normal 8 6 3 2 2 3" xfId="53833"/>
    <cellStyle name="Normal 8 6 3 2 2 3 2" xfId="53834"/>
    <cellStyle name="Normal 8 6 3 2 2 3 2 2" xfId="53835"/>
    <cellStyle name="Normal 8 6 3 2 2 3 3" xfId="53836"/>
    <cellStyle name="Normal 8 6 3 2 2 4" xfId="53837"/>
    <cellStyle name="Normal 8 6 3 2 3" xfId="53838"/>
    <cellStyle name="Normal 8 6 3 2 3 2" xfId="53839"/>
    <cellStyle name="Normal 8 6 3 2 4" xfId="53840"/>
    <cellStyle name="Normal 8 6 3 2 4 2" xfId="53841"/>
    <cellStyle name="Normal 8 6 3 2 4 2 2" xfId="53842"/>
    <cellStyle name="Normal 8 6 3 2 4 3" xfId="53843"/>
    <cellStyle name="Normal 8 6 3 2 5" xfId="53844"/>
    <cellStyle name="Normal 8 6 3 2 6" xfId="53845"/>
    <cellStyle name="Normal 8 6 3 3" xfId="53846"/>
    <cellStyle name="Normal 8 6 3 3 2" xfId="53847"/>
    <cellStyle name="Normal 8 6 3 3 2 2" xfId="53848"/>
    <cellStyle name="Normal 8 6 3 3 3" xfId="53849"/>
    <cellStyle name="Normal 8 6 3 3 3 2" xfId="53850"/>
    <cellStyle name="Normal 8 6 3 3 3 2 2" xfId="53851"/>
    <cellStyle name="Normal 8 6 3 3 3 3" xfId="53852"/>
    <cellStyle name="Normal 8 6 3 3 4" xfId="53853"/>
    <cellStyle name="Normal 8 6 3 4" xfId="53854"/>
    <cellStyle name="Normal 8 6 3 4 2" xfId="53855"/>
    <cellStyle name="Normal 8 6 3 4 2 2" xfId="53856"/>
    <cellStyle name="Normal 8 6 3 4 3" xfId="53857"/>
    <cellStyle name="Normal 8 6 3 4 3 2" xfId="53858"/>
    <cellStyle name="Normal 8 6 3 4 3 2 2" xfId="53859"/>
    <cellStyle name="Normal 8 6 3 4 3 3" xfId="53860"/>
    <cellStyle name="Normal 8 6 3 4 4" xfId="53861"/>
    <cellStyle name="Normal 8 6 3 5" xfId="53862"/>
    <cellStyle name="Normal 8 6 3 5 2" xfId="53863"/>
    <cellStyle name="Normal 8 6 3 6" xfId="53864"/>
    <cellStyle name="Normal 8 6 3 6 2" xfId="53865"/>
    <cellStyle name="Normal 8 6 3 6 2 2" xfId="53866"/>
    <cellStyle name="Normal 8 6 3 6 3" xfId="53867"/>
    <cellStyle name="Normal 8 6 3 7" xfId="53868"/>
    <cellStyle name="Normal 8 6 3 7 2" xfId="53869"/>
    <cellStyle name="Normal 8 6 3 8" xfId="53870"/>
    <cellStyle name="Normal 8 6 3 9" xfId="53871"/>
    <cellStyle name="Normal 8 6 4" xfId="53872"/>
    <cellStyle name="Normal 8 6 4 2" xfId="53873"/>
    <cellStyle name="Normal 8 6 4 2 2" xfId="53874"/>
    <cellStyle name="Normal 8 6 4 2 2 2" xfId="53875"/>
    <cellStyle name="Normal 8 6 4 2 3" xfId="53876"/>
    <cellStyle name="Normal 8 6 4 2 3 2" xfId="53877"/>
    <cellStyle name="Normal 8 6 4 2 3 2 2" xfId="53878"/>
    <cellStyle name="Normal 8 6 4 2 3 3" xfId="53879"/>
    <cellStyle name="Normal 8 6 4 2 4" xfId="53880"/>
    <cellStyle name="Normal 8 6 4 2 5" xfId="53881"/>
    <cellStyle name="Normal 8 6 4 3" xfId="53882"/>
    <cellStyle name="Normal 8 6 4 3 2" xfId="53883"/>
    <cellStyle name="Normal 8 6 4 4" xfId="53884"/>
    <cellStyle name="Normal 8 6 4 4 2" xfId="53885"/>
    <cellStyle name="Normal 8 6 4 4 2 2" xfId="53886"/>
    <cellStyle name="Normal 8 6 4 4 3" xfId="53887"/>
    <cellStyle name="Normal 8 6 4 5" xfId="53888"/>
    <cellStyle name="Normal 8 6 4 6" xfId="53889"/>
    <cellStyle name="Normal 8 6 5" xfId="53890"/>
    <cellStyle name="Normal 8 6 5 2" xfId="53891"/>
    <cellStyle name="Normal 8 6 5 2 2" xfId="53892"/>
    <cellStyle name="Normal 8 6 5 3" xfId="53893"/>
    <cellStyle name="Normal 8 6 5 3 2" xfId="53894"/>
    <cellStyle name="Normal 8 6 5 3 2 2" xfId="53895"/>
    <cellStyle name="Normal 8 6 5 3 3" xfId="53896"/>
    <cellStyle name="Normal 8 6 5 4" xfId="53897"/>
    <cellStyle name="Normal 8 6 5 5" xfId="53898"/>
    <cellStyle name="Normal 8 6 6" xfId="53899"/>
    <cellStyle name="Normal 8 6 6 2" xfId="53900"/>
    <cellStyle name="Normal 8 6 6 2 2" xfId="53901"/>
    <cellStyle name="Normal 8 6 6 3" xfId="53902"/>
    <cellStyle name="Normal 8 6 6 3 2" xfId="53903"/>
    <cellStyle name="Normal 8 6 6 3 2 2" xfId="53904"/>
    <cellStyle name="Normal 8 6 6 3 3" xfId="53905"/>
    <cellStyle name="Normal 8 6 6 4" xfId="53906"/>
    <cellStyle name="Normal 8 6 7" xfId="53907"/>
    <cellStyle name="Normal 8 6 7 2" xfId="53908"/>
    <cellStyle name="Normal 8 6 8" xfId="53909"/>
    <cellStyle name="Normal 8 6 8 2" xfId="53910"/>
    <cellStyle name="Normal 8 6 8 2 2" xfId="53911"/>
    <cellStyle name="Normal 8 6 8 3" xfId="53912"/>
    <cellStyle name="Normal 8 6 9" xfId="53913"/>
    <cellStyle name="Normal 8 6 9 2" xfId="53914"/>
    <cellStyle name="Normal 8 6_T-straight with PEDs adjustor" xfId="53915"/>
    <cellStyle name="Normal 8 7" xfId="1540"/>
    <cellStyle name="Normal 8 7 10" xfId="53916"/>
    <cellStyle name="Normal 8 7 2" xfId="1541"/>
    <cellStyle name="Normal 8 7 2 2" xfId="53917"/>
    <cellStyle name="Normal 8 7 2 2 2" xfId="53918"/>
    <cellStyle name="Normal 8 7 2 2 2 2" xfId="53919"/>
    <cellStyle name="Normal 8 7 2 2 2 2 2" xfId="53920"/>
    <cellStyle name="Normal 8 7 2 2 2 3" xfId="53921"/>
    <cellStyle name="Normal 8 7 2 2 2 3 2" xfId="53922"/>
    <cellStyle name="Normal 8 7 2 2 2 3 2 2" xfId="53923"/>
    <cellStyle name="Normal 8 7 2 2 2 3 3" xfId="53924"/>
    <cellStyle name="Normal 8 7 2 2 2 4" xfId="53925"/>
    <cellStyle name="Normal 8 7 2 2 3" xfId="53926"/>
    <cellStyle name="Normal 8 7 2 2 3 2" xfId="53927"/>
    <cellStyle name="Normal 8 7 2 2 4" xfId="53928"/>
    <cellStyle name="Normal 8 7 2 2 4 2" xfId="53929"/>
    <cellStyle name="Normal 8 7 2 2 4 2 2" xfId="53930"/>
    <cellStyle name="Normal 8 7 2 2 4 3" xfId="53931"/>
    <cellStyle name="Normal 8 7 2 2 5" xfId="53932"/>
    <cellStyle name="Normal 8 7 2 2 6" xfId="53933"/>
    <cellStyle name="Normal 8 7 2 3" xfId="53934"/>
    <cellStyle name="Normal 8 7 2 3 2" xfId="53935"/>
    <cellStyle name="Normal 8 7 2 3 2 2" xfId="53936"/>
    <cellStyle name="Normal 8 7 2 3 3" xfId="53937"/>
    <cellStyle name="Normal 8 7 2 3 3 2" xfId="53938"/>
    <cellStyle name="Normal 8 7 2 3 3 2 2" xfId="53939"/>
    <cellStyle name="Normal 8 7 2 3 3 3" xfId="53940"/>
    <cellStyle name="Normal 8 7 2 3 4" xfId="53941"/>
    <cellStyle name="Normal 8 7 2 4" xfId="53942"/>
    <cellStyle name="Normal 8 7 2 4 2" xfId="53943"/>
    <cellStyle name="Normal 8 7 2 4 2 2" xfId="53944"/>
    <cellStyle name="Normal 8 7 2 4 3" xfId="53945"/>
    <cellStyle name="Normal 8 7 2 4 3 2" xfId="53946"/>
    <cellStyle name="Normal 8 7 2 4 3 2 2" xfId="53947"/>
    <cellStyle name="Normal 8 7 2 4 3 3" xfId="53948"/>
    <cellStyle name="Normal 8 7 2 4 4" xfId="53949"/>
    <cellStyle name="Normal 8 7 2 5" xfId="53950"/>
    <cellStyle name="Normal 8 7 2 5 2" xfId="53951"/>
    <cellStyle name="Normal 8 7 2 6" xfId="53952"/>
    <cellStyle name="Normal 8 7 2 6 2" xfId="53953"/>
    <cellStyle name="Normal 8 7 2 6 2 2" xfId="53954"/>
    <cellStyle name="Normal 8 7 2 6 3" xfId="53955"/>
    <cellStyle name="Normal 8 7 2 7" xfId="53956"/>
    <cellStyle name="Normal 8 7 2 7 2" xfId="53957"/>
    <cellStyle name="Normal 8 7 2 8" xfId="53958"/>
    <cellStyle name="Normal 8 7 2 9" xfId="53959"/>
    <cellStyle name="Normal 8 7 3" xfId="53960"/>
    <cellStyle name="Normal 8 7 3 2" xfId="53961"/>
    <cellStyle name="Normal 8 7 3 2 2" xfId="53962"/>
    <cellStyle name="Normal 8 7 3 2 2 2" xfId="53963"/>
    <cellStyle name="Normal 8 7 3 2 3" xfId="53964"/>
    <cellStyle name="Normal 8 7 3 2 3 2" xfId="53965"/>
    <cellStyle name="Normal 8 7 3 2 3 2 2" xfId="53966"/>
    <cellStyle name="Normal 8 7 3 2 3 3" xfId="53967"/>
    <cellStyle name="Normal 8 7 3 2 4" xfId="53968"/>
    <cellStyle name="Normal 8 7 3 2 5" xfId="53969"/>
    <cellStyle name="Normal 8 7 3 3" xfId="53970"/>
    <cellStyle name="Normal 8 7 3 3 2" xfId="53971"/>
    <cellStyle name="Normal 8 7 3 4" xfId="53972"/>
    <cellStyle name="Normal 8 7 3 4 2" xfId="53973"/>
    <cellStyle name="Normal 8 7 3 4 2 2" xfId="53974"/>
    <cellStyle name="Normal 8 7 3 4 3" xfId="53975"/>
    <cellStyle name="Normal 8 7 3 5" xfId="53976"/>
    <cellStyle name="Normal 8 7 3 6" xfId="53977"/>
    <cellStyle name="Normal 8 7 4" xfId="53978"/>
    <cellStyle name="Normal 8 7 4 2" xfId="53979"/>
    <cellStyle name="Normal 8 7 4 2 2" xfId="53980"/>
    <cellStyle name="Normal 8 7 4 3" xfId="53981"/>
    <cellStyle name="Normal 8 7 4 3 2" xfId="53982"/>
    <cellStyle name="Normal 8 7 4 3 2 2" xfId="53983"/>
    <cellStyle name="Normal 8 7 4 3 3" xfId="53984"/>
    <cellStyle name="Normal 8 7 4 4" xfId="53985"/>
    <cellStyle name="Normal 8 7 4 5" xfId="53986"/>
    <cellStyle name="Normal 8 7 5" xfId="53987"/>
    <cellStyle name="Normal 8 7 5 2" xfId="53988"/>
    <cellStyle name="Normal 8 7 5 2 2" xfId="53989"/>
    <cellStyle name="Normal 8 7 5 3" xfId="53990"/>
    <cellStyle name="Normal 8 7 5 3 2" xfId="53991"/>
    <cellStyle name="Normal 8 7 5 3 2 2" xfId="53992"/>
    <cellStyle name="Normal 8 7 5 3 3" xfId="53993"/>
    <cellStyle name="Normal 8 7 5 4" xfId="53994"/>
    <cellStyle name="Normal 8 7 6" xfId="53995"/>
    <cellStyle name="Normal 8 7 6 2" xfId="53996"/>
    <cellStyle name="Normal 8 7 7" xfId="53997"/>
    <cellStyle name="Normal 8 7 7 2" xfId="53998"/>
    <cellStyle name="Normal 8 7 7 2 2" xfId="53999"/>
    <cellStyle name="Normal 8 7 7 3" xfId="54000"/>
    <cellStyle name="Normal 8 7 8" xfId="54001"/>
    <cellStyle name="Normal 8 7 8 2" xfId="54002"/>
    <cellStyle name="Normal 8 7 9" xfId="54003"/>
    <cellStyle name="Normal 8 7_T-straight with PEDs adjustor" xfId="54004"/>
    <cellStyle name="Normal 8 8" xfId="1542"/>
    <cellStyle name="Normal 8 8 2" xfId="54005"/>
    <cellStyle name="Normal 8 8 2 2" xfId="54006"/>
    <cellStyle name="Normal 8 8 2 2 2" xfId="54007"/>
    <cellStyle name="Normal 8 8 2 2 2 2" xfId="54008"/>
    <cellStyle name="Normal 8 8 2 2 3" xfId="54009"/>
    <cellStyle name="Normal 8 8 2 2 3 2" xfId="54010"/>
    <cellStyle name="Normal 8 8 2 2 3 2 2" xfId="54011"/>
    <cellStyle name="Normal 8 8 2 2 3 3" xfId="54012"/>
    <cellStyle name="Normal 8 8 2 2 4" xfId="54013"/>
    <cellStyle name="Normal 8 8 2 3" xfId="54014"/>
    <cellStyle name="Normal 8 8 2 3 2" xfId="54015"/>
    <cellStyle name="Normal 8 8 2 4" xfId="54016"/>
    <cellStyle name="Normal 8 8 2 4 2" xfId="54017"/>
    <cellStyle name="Normal 8 8 2 4 2 2" xfId="54018"/>
    <cellStyle name="Normal 8 8 2 4 3" xfId="54019"/>
    <cellStyle name="Normal 8 8 2 5" xfId="54020"/>
    <cellStyle name="Normal 8 8 2 6" xfId="54021"/>
    <cellStyle name="Normal 8 8 3" xfId="54022"/>
    <cellStyle name="Normal 8 8 3 2" xfId="54023"/>
    <cellStyle name="Normal 8 8 3 2 2" xfId="54024"/>
    <cellStyle name="Normal 8 8 3 3" xfId="54025"/>
    <cellStyle name="Normal 8 8 3 3 2" xfId="54026"/>
    <cellStyle name="Normal 8 8 3 3 2 2" xfId="54027"/>
    <cellStyle name="Normal 8 8 3 3 3" xfId="54028"/>
    <cellStyle name="Normal 8 8 3 4" xfId="54029"/>
    <cellStyle name="Normal 8 8 4" xfId="54030"/>
    <cellStyle name="Normal 8 8 4 2" xfId="54031"/>
    <cellStyle name="Normal 8 8 4 2 2" xfId="54032"/>
    <cellStyle name="Normal 8 8 4 3" xfId="54033"/>
    <cellStyle name="Normal 8 8 4 3 2" xfId="54034"/>
    <cellStyle name="Normal 8 8 4 3 2 2" xfId="54035"/>
    <cellStyle name="Normal 8 8 4 3 3" xfId="54036"/>
    <cellStyle name="Normal 8 8 4 4" xfId="54037"/>
    <cellStyle name="Normal 8 8 5" xfId="54038"/>
    <cellStyle name="Normal 8 8 5 2" xfId="54039"/>
    <cellStyle name="Normal 8 8 6" xfId="54040"/>
    <cellStyle name="Normal 8 8 6 2" xfId="54041"/>
    <cellStyle name="Normal 8 8 6 2 2" xfId="54042"/>
    <cellStyle name="Normal 8 8 6 3" xfId="54043"/>
    <cellStyle name="Normal 8 8 7" xfId="54044"/>
    <cellStyle name="Normal 8 8 7 2" xfId="54045"/>
    <cellStyle name="Normal 8 8 8" xfId="54046"/>
    <cellStyle name="Normal 8 8 9" xfId="54047"/>
    <cellStyle name="Normal 8 9" xfId="54048"/>
    <cellStyle name="Normal 8 9 2" xfId="54049"/>
    <cellStyle name="Normal 8 9 2 2" xfId="54050"/>
    <cellStyle name="Normal 8 9 2 2 2" xfId="54051"/>
    <cellStyle name="Normal 8 9 2 2 2 2" xfId="54052"/>
    <cellStyle name="Normal 8 9 2 2 3" xfId="54053"/>
    <cellStyle name="Normal 8 9 2 2 3 2" xfId="54054"/>
    <cellStyle name="Normal 8 9 2 2 3 2 2" xfId="54055"/>
    <cellStyle name="Normal 8 9 2 2 3 3" xfId="54056"/>
    <cellStyle name="Normal 8 9 2 2 4" xfId="54057"/>
    <cellStyle name="Normal 8 9 2 3" xfId="54058"/>
    <cellStyle name="Normal 8 9 2 3 2" xfId="54059"/>
    <cellStyle name="Normal 8 9 2 4" xfId="54060"/>
    <cellStyle name="Normal 8 9 2 4 2" xfId="54061"/>
    <cellStyle name="Normal 8 9 2 4 2 2" xfId="54062"/>
    <cellStyle name="Normal 8 9 2 4 3" xfId="54063"/>
    <cellStyle name="Normal 8 9 2 5" xfId="54064"/>
    <cellStyle name="Normal 8 9 2 6" xfId="54065"/>
    <cellStyle name="Normal 8 9 3" xfId="54066"/>
    <cellStyle name="Normal 8 9 3 2" xfId="54067"/>
    <cellStyle name="Normal 8 9 3 2 2" xfId="54068"/>
    <cellStyle name="Normal 8 9 3 3" xfId="54069"/>
    <cellStyle name="Normal 8 9 3 3 2" xfId="54070"/>
    <cellStyle name="Normal 8 9 3 3 2 2" xfId="54071"/>
    <cellStyle name="Normal 8 9 3 3 3" xfId="54072"/>
    <cellStyle name="Normal 8 9 3 4" xfId="54073"/>
    <cellStyle name="Normal 8 9 4" xfId="54074"/>
    <cellStyle name="Normal 8 9 4 2" xfId="54075"/>
    <cellStyle name="Normal 8 9 4 2 2" xfId="54076"/>
    <cellStyle name="Normal 8 9 4 3" xfId="54077"/>
    <cellStyle name="Normal 8 9 4 3 2" xfId="54078"/>
    <cellStyle name="Normal 8 9 4 3 2 2" xfId="54079"/>
    <cellStyle name="Normal 8 9 4 3 3" xfId="54080"/>
    <cellStyle name="Normal 8 9 4 4" xfId="54081"/>
    <cellStyle name="Normal 8 9 5" xfId="54082"/>
    <cellStyle name="Normal 8 9 5 2" xfId="54083"/>
    <cellStyle name="Normal 8 9 6" xfId="54084"/>
    <cellStyle name="Normal 8 9 6 2" xfId="54085"/>
    <cellStyle name="Normal 8 9 6 2 2" xfId="54086"/>
    <cellStyle name="Normal 8 9 6 3" xfId="54087"/>
    <cellStyle name="Normal 8 9 7" xfId="54088"/>
    <cellStyle name="Normal 8 9 7 2" xfId="54089"/>
    <cellStyle name="Normal 8 9 8" xfId="54090"/>
    <cellStyle name="Normal 8 9 9" xfId="54091"/>
    <cellStyle name="Normal 8_Sheet1" xfId="54092"/>
    <cellStyle name="Normal 80" xfId="64441"/>
    <cellStyle name="Normal 9" xfId="1543"/>
    <cellStyle name="Normal 9 10" xfId="54093"/>
    <cellStyle name="Normal 9 10 2" xfId="54094"/>
    <cellStyle name="Normal 9 11" xfId="54095"/>
    <cellStyle name="Normal 9 12" xfId="54096"/>
    <cellStyle name="Normal 9 2" xfId="1544"/>
    <cellStyle name="Normal 9 2 10" xfId="54097"/>
    <cellStyle name="Normal 9 2 11" xfId="54098"/>
    <cellStyle name="Normal 9 2 2" xfId="1545"/>
    <cellStyle name="Normal 9 2 2 10" xfId="54099"/>
    <cellStyle name="Normal 9 2 2 2" xfId="1546"/>
    <cellStyle name="Normal 9 2 2 2 2" xfId="1547"/>
    <cellStyle name="Normal 9 2 2 2 2 2" xfId="1548"/>
    <cellStyle name="Normal 9 2 2 2 2 2 2" xfId="54100"/>
    <cellStyle name="Normal 9 2 2 2 2 2 2 2" xfId="54101"/>
    <cellStyle name="Normal 9 2 2 2 2 2 3" xfId="54102"/>
    <cellStyle name="Normal 9 2 2 2 2 3" xfId="54103"/>
    <cellStyle name="Normal 9 2 2 2 2 3 2" xfId="54104"/>
    <cellStyle name="Normal 9 2 2 2 2 3 2 2" xfId="54105"/>
    <cellStyle name="Normal 9 2 2 2 2 3 3" xfId="54106"/>
    <cellStyle name="Normal 9 2 2 2 2 4" xfId="54107"/>
    <cellStyle name="Normal 9 2 2 2 2 4 2" xfId="54108"/>
    <cellStyle name="Normal 9 2 2 2 2 5" xfId="54109"/>
    <cellStyle name="Normal 9 2 2 2 2_T-straight with PEDs adjustor" xfId="54110"/>
    <cellStyle name="Normal 9 2 2 2 3" xfId="1549"/>
    <cellStyle name="Normal 9 2 2 2 3 2" xfId="54111"/>
    <cellStyle name="Normal 9 2 2 2 3 2 2" xfId="54112"/>
    <cellStyle name="Normal 9 2 2 2 3 3" xfId="54113"/>
    <cellStyle name="Normal 9 2 2 2 4" xfId="54114"/>
    <cellStyle name="Normal 9 2 2 2 4 2" xfId="54115"/>
    <cellStyle name="Normal 9 2 2 2 4 2 2" xfId="54116"/>
    <cellStyle name="Normal 9 2 2 2 4 3" xfId="54117"/>
    <cellStyle name="Normal 9 2 2 2 5" xfId="54118"/>
    <cellStyle name="Normal 9 2 2 2 5 2" xfId="54119"/>
    <cellStyle name="Normal 9 2 2 2 6" xfId="54120"/>
    <cellStyle name="Normal 9 2 2 2_T-straight with PEDs adjustor" xfId="54121"/>
    <cellStyle name="Normal 9 2 2 3" xfId="1550"/>
    <cellStyle name="Normal 9 2 2 3 2" xfId="1551"/>
    <cellStyle name="Normal 9 2 2 3 2 2" xfId="54122"/>
    <cellStyle name="Normal 9 2 2 3 2 2 2" xfId="54123"/>
    <cellStyle name="Normal 9 2 2 3 2 3" xfId="54124"/>
    <cellStyle name="Normal 9 2 2 3 3" xfId="54125"/>
    <cellStyle name="Normal 9 2 2 3 3 2" xfId="54126"/>
    <cellStyle name="Normal 9 2 2 3 3 2 2" xfId="54127"/>
    <cellStyle name="Normal 9 2 2 3 3 3" xfId="54128"/>
    <cellStyle name="Normal 9 2 2 3 4" xfId="54129"/>
    <cellStyle name="Normal 9 2 2 3 4 2" xfId="54130"/>
    <cellStyle name="Normal 9 2 2 3 5" xfId="54131"/>
    <cellStyle name="Normal 9 2 2 3_T-straight with PEDs adjustor" xfId="54132"/>
    <cellStyle name="Normal 9 2 2 4" xfId="1552"/>
    <cellStyle name="Normal 9 2 2 4 2" xfId="54133"/>
    <cellStyle name="Normal 9 2 2 4 2 2" xfId="54134"/>
    <cellStyle name="Normal 9 2 2 4 3" xfId="54135"/>
    <cellStyle name="Normal 9 2 2 5" xfId="54136"/>
    <cellStyle name="Normal 9 2 2 5 2" xfId="54137"/>
    <cellStyle name="Normal 9 2 2 5 2 2" xfId="54138"/>
    <cellStyle name="Normal 9 2 2 5 3" xfId="54139"/>
    <cellStyle name="Normal 9 2 2 6" xfId="54140"/>
    <cellStyle name="Normal 9 2 2 6 2" xfId="54141"/>
    <cellStyle name="Normal 9 2 2 7" xfId="54142"/>
    <cellStyle name="Normal 9 2 2 8" xfId="54143"/>
    <cellStyle name="Normal 9 2 2 9" xfId="54144"/>
    <cellStyle name="Normal 9 2 2_T-straight with PEDs adjustor" xfId="54145"/>
    <cellStyle name="Normal 9 2 3" xfId="1553"/>
    <cellStyle name="Normal 9 2 3 2" xfId="1554"/>
    <cellStyle name="Normal 9 2 3 2 2" xfId="1555"/>
    <cellStyle name="Normal 9 2 3 2 2 2" xfId="54146"/>
    <cellStyle name="Normal 9 2 3 2 2 2 2" xfId="54147"/>
    <cellStyle name="Normal 9 2 3 2 2 3" xfId="54148"/>
    <cellStyle name="Normal 9 2 3 2 3" xfId="54149"/>
    <cellStyle name="Normal 9 2 3 2 3 2" xfId="54150"/>
    <cellStyle name="Normal 9 2 3 2 3 2 2" xfId="54151"/>
    <cellStyle name="Normal 9 2 3 2 3 3" xfId="54152"/>
    <cellStyle name="Normal 9 2 3 2 4" xfId="54153"/>
    <cellStyle name="Normal 9 2 3 2 4 2" xfId="54154"/>
    <cellStyle name="Normal 9 2 3 2 5" xfId="54155"/>
    <cellStyle name="Normal 9 2 3 2_T-straight with PEDs adjustor" xfId="54156"/>
    <cellStyle name="Normal 9 2 3 3" xfId="1556"/>
    <cellStyle name="Normal 9 2 3 3 2" xfId="54157"/>
    <cellStyle name="Normal 9 2 3 3 2 2" xfId="54158"/>
    <cellStyle name="Normal 9 2 3 3 3" xfId="54159"/>
    <cellStyle name="Normal 9 2 3 4" xfId="54160"/>
    <cellStyle name="Normal 9 2 3 4 2" xfId="54161"/>
    <cellStyle name="Normal 9 2 3 4 2 2" xfId="54162"/>
    <cellStyle name="Normal 9 2 3 4 3" xfId="54163"/>
    <cellStyle name="Normal 9 2 3 5" xfId="54164"/>
    <cellStyle name="Normal 9 2 3 5 2" xfId="54165"/>
    <cellStyle name="Normal 9 2 3 6" xfId="54166"/>
    <cellStyle name="Normal 9 2 3_T-straight with PEDs adjustor" xfId="54167"/>
    <cellStyle name="Normal 9 2 4" xfId="1557"/>
    <cellStyle name="Normal 9 2 4 2" xfId="1558"/>
    <cellStyle name="Normal 9 2 4 2 2" xfId="54168"/>
    <cellStyle name="Normal 9 2 4 2 2 2" xfId="54169"/>
    <cellStyle name="Normal 9 2 4 2 3" xfId="54170"/>
    <cellStyle name="Normal 9 2 4 3" xfId="54171"/>
    <cellStyle name="Normal 9 2 4 3 2" xfId="54172"/>
    <cellStyle name="Normal 9 2 4 3 2 2" xfId="54173"/>
    <cellStyle name="Normal 9 2 4 3 3" xfId="54174"/>
    <cellStyle name="Normal 9 2 4 4" xfId="54175"/>
    <cellStyle name="Normal 9 2 4 4 2" xfId="54176"/>
    <cellStyle name="Normal 9 2 4 5" xfId="54177"/>
    <cellStyle name="Normal 9 2 4_T-straight with PEDs adjustor" xfId="54178"/>
    <cellStyle name="Normal 9 2 5" xfId="1559"/>
    <cellStyle name="Normal 9 2 5 2" xfId="54179"/>
    <cellStyle name="Normal 9 2 5 2 2" xfId="54180"/>
    <cellStyle name="Normal 9 2 5 3" xfId="54181"/>
    <cellStyle name="Normal 9 2 6" xfId="54182"/>
    <cellStyle name="Normal 9 2 6 2" xfId="54183"/>
    <cellStyle name="Normal 9 2 6 2 2" xfId="54184"/>
    <cellStyle name="Normal 9 2 6 3" xfId="54185"/>
    <cellStyle name="Normal 9 2 7" xfId="54186"/>
    <cellStyle name="Normal 9 2 7 2" xfId="54187"/>
    <cellStyle name="Normal 9 2 8" xfId="54188"/>
    <cellStyle name="Normal 9 2 9" xfId="54189"/>
    <cellStyle name="Normal 9 2_T-straight with PEDs adjustor" xfId="54190"/>
    <cellStyle name="Normal 9 3" xfId="1560"/>
    <cellStyle name="Normal 9 3 10" xfId="54191"/>
    <cellStyle name="Normal 9 3 2" xfId="1561"/>
    <cellStyle name="Normal 9 3 2 2" xfId="1562"/>
    <cellStyle name="Normal 9 3 2 2 2" xfId="1563"/>
    <cellStyle name="Normal 9 3 2 2 2 2" xfId="54192"/>
    <cellStyle name="Normal 9 3 2 2 2 2 2" xfId="54193"/>
    <cellStyle name="Normal 9 3 2 2 2 3" xfId="54194"/>
    <cellStyle name="Normal 9 3 2 2 3" xfId="54195"/>
    <cellStyle name="Normal 9 3 2 2 3 2" xfId="54196"/>
    <cellStyle name="Normal 9 3 2 2 3 2 2" xfId="54197"/>
    <cellStyle name="Normal 9 3 2 2 3 3" xfId="54198"/>
    <cellStyle name="Normal 9 3 2 2 4" xfId="54199"/>
    <cellStyle name="Normal 9 3 2 2 4 2" xfId="54200"/>
    <cellStyle name="Normal 9 3 2 2 5" xfId="54201"/>
    <cellStyle name="Normal 9 3 2 2_T-straight with PEDs adjustor" xfId="54202"/>
    <cellStyle name="Normal 9 3 2 3" xfId="1564"/>
    <cellStyle name="Normal 9 3 2 3 2" xfId="54203"/>
    <cellStyle name="Normal 9 3 2 3 2 2" xfId="54204"/>
    <cellStyle name="Normal 9 3 2 3 3" xfId="54205"/>
    <cellStyle name="Normal 9 3 2 4" xfId="54206"/>
    <cellStyle name="Normal 9 3 2 4 2" xfId="54207"/>
    <cellStyle name="Normal 9 3 2 4 2 2" xfId="54208"/>
    <cellStyle name="Normal 9 3 2 4 3" xfId="54209"/>
    <cellStyle name="Normal 9 3 2 5" xfId="54210"/>
    <cellStyle name="Normal 9 3 2 5 2" xfId="54211"/>
    <cellStyle name="Normal 9 3 2 6" xfId="54212"/>
    <cellStyle name="Normal 9 3 2_T-straight with PEDs adjustor" xfId="54213"/>
    <cellStyle name="Normal 9 3 3" xfId="1565"/>
    <cellStyle name="Normal 9 3 3 2" xfId="1566"/>
    <cellStyle name="Normal 9 3 3 2 2" xfId="54214"/>
    <cellStyle name="Normal 9 3 3 2 2 2" xfId="54215"/>
    <cellStyle name="Normal 9 3 3 2 3" xfId="54216"/>
    <cellStyle name="Normal 9 3 3 3" xfId="54217"/>
    <cellStyle name="Normal 9 3 3 3 2" xfId="54218"/>
    <cellStyle name="Normal 9 3 3 3 2 2" xfId="54219"/>
    <cellStyle name="Normal 9 3 3 3 3" xfId="54220"/>
    <cellStyle name="Normal 9 3 3 4" xfId="54221"/>
    <cellStyle name="Normal 9 3 3 4 2" xfId="54222"/>
    <cellStyle name="Normal 9 3 3 5" xfId="54223"/>
    <cellStyle name="Normal 9 3 3_T-straight with PEDs adjustor" xfId="54224"/>
    <cellStyle name="Normal 9 3 4" xfId="1567"/>
    <cellStyle name="Normal 9 3 4 2" xfId="54225"/>
    <cellStyle name="Normal 9 3 4 2 2" xfId="54226"/>
    <cellStyle name="Normal 9 3 4 3" xfId="54227"/>
    <cellStyle name="Normal 9 3 5" xfId="54228"/>
    <cellStyle name="Normal 9 3 5 2" xfId="54229"/>
    <cellStyle name="Normal 9 3 5 2 2" xfId="54230"/>
    <cellStyle name="Normal 9 3 5 3" xfId="54231"/>
    <cellStyle name="Normal 9 3 6" xfId="54232"/>
    <cellStyle name="Normal 9 3 6 2" xfId="54233"/>
    <cellStyle name="Normal 9 3 7" xfId="54234"/>
    <cellStyle name="Normal 9 3 8" xfId="54235"/>
    <cellStyle name="Normal 9 3 9" xfId="54236"/>
    <cellStyle name="Normal 9 3_T-straight with PEDs adjustor" xfId="54237"/>
    <cellStyle name="Normal 9 4" xfId="1568"/>
    <cellStyle name="Normal 9 4 2" xfId="1569"/>
    <cellStyle name="Normal 9 4 2 2" xfId="1570"/>
    <cellStyle name="Normal 9 4 2 2 2" xfId="1571"/>
    <cellStyle name="Normal 9 4 2 2 2 2" xfId="54238"/>
    <cellStyle name="Normal 9 4 2 2 2 2 2" xfId="54239"/>
    <cellStyle name="Normal 9 4 2 2 2 3" xfId="54240"/>
    <cellStyle name="Normal 9 4 2 2 3" xfId="54241"/>
    <cellStyle name="Normal 9 4 2 2 3 2" xfId="54242"/>
    <cellStyle name="Normal 9 4 2 2 3 2 2" xfId="54243"/>
    <cellStyle name="Normal 9 4 2 2 3 3" xfId="54244"/>
    <cellStyle name="Normal 9 4 2 2 4" xfId="54245"/>
    <cellStyle name="Normal 9 4 2 2 4 2" xfId="54246"/>
    <cellStyle name="Normal 9 4 2 2 5" xfId="54247"/>
    <cellStyle name="Normal 9 4 2 2_T-straight with PEDs adjustor" xfId="54248"/>
    <cellStyle name="Normal 9 4 2 3" xfId="1572"/>
    <cellStyle name="Normal 9 4 2 3 2" xfId="54249"/>
    <cellStyle name="Normal 9 4 2 3 2 2" xfId="54250"/>
    <cellStyle name="Normal 9 4 2 3 3" xfId="54251"/>
    <cellStyle name="Normal 9 4 2 4" xfId="54252"/>
    <cellStyle name="Normal 9 4 2 4 2" xfId="54253"/>
    <cellStyle name="Normal 9 4 2 4 2 2" xfId="54254"/>
    <cellStyle name="Normal 9 4 2 4 3" xfId="54255"/>
    <cellStyle name="Normal 9 4 2 5" xfId="54256"/>
    <cellStyle name="Normal 9 4 2 5 2" xfId="54257"/>
    <cellStyle name="Normal 9 4 2 6" xfId="54258"/>
    <cellStyle name="Normal 9 4 2_T-straight with PEDs adjustor" xfId="54259"/>
    <cellStyle name="Normal 9 4 3" xfId="1573"/>
    <cellStyle name="Normal 9 4 3 2" xfId="1574"/>
    <cellStyle name="Normal 9 4 3 2 2" xfId="54260"/>
    <cellStyle name="Normal 9 4 3 2 2 2" xfId="54261"/>
    <cellStyle name="Normal 9 4 3 2 3" xfId="54262"/>
    <cellStyle name="Normal 9 4 3 3" xfId="54263"/>
    <cellStyle name="Normal 9 4 3 3 2" xfId="54264"/>
    <cellStyle name="Normal 9 4 3 3 2 2" xfId="54265"/>
    <cellStyle name="Normal 9 4 3 3 3" xfId="54266"/>
    <cellStyle name="Normal 9 4 3 4" xfId="54267"/>
    <cellStyle name="Normal 9 4 3 4 2" xfId="54268"/>
    <cellStyle name="Normal 9 4 3 5" xfId="54269"/>
    <cellStyle name="Normal 9 4 3_T-straight with PEDs adjustor" xfId="54270"/>
    <cellStyle name="Normal 9 4 4" xfId="1575"/>
    <cellStyle name="Normal 9 4 4 2" xfId="54271"/>
    <cellStyle name="Normal 9 4 4 2 2" xfId="54272"/>
    <cellStyle name="Normal 9 4 4 3" xfId="54273"/>
    <cellStyle name="Normal 9 4 5" xfId="54274"/>
    <cellStyle name="Normal 9 4 5 2" xfId="54275"/>
    <cellStyle name="Normal 9 4 5 2 2" xfId="54276"/>
    <cellStyle name="Normal 9 4 5 3" xfId="54277"/>
    <cellStyle name="Normal 9 4 6" xfId="54278"/>
    <cellStyle name="Normal 9 4 6 2" xfId="54279"/>
    <cellStyle name="Normal 9 4 7" xfId="54280"/>
    <cellStyle name="Normal 9 4_T-straight with PEDs adjustor" xfId="54281"/>
    <cellStyle name="Normal 9 5" xfId="1576"/>
    <cellStyle name="Normal 9 5 2" xfId="1577"/>
    <cellStyle name="Normal 9 5 2 2" xfId="1578"/>
    <cellStyle name="Normal 9 5 2 2 2" xfId="1579"/>
    <cellStyle name="Normal 9 5 2 2 2 2" xfId="54282"/>
    <cellStyle name="Normal 9 5 2 2 2 2 2" xfId="54283"/>
    <cellStyle name="Normal 9 5 2 2 2 3" xfId="54284"/>
    <cellStyle name="Normal 9 5 2 2 3" xfId="54285"/>
    <cellStyle name="Normal 9 5 2 2 3 2" xfId="54286"/>
    <cellStyle name="Normal 9 5 2 2 3 2 2" xfId="54287"/>
    <cellStyle name="Normal 9 5 2 2 3 3" xfId="54288"/>
    <cellStyle name="Normal 9 5 2 2 4" xfId="54289"/>
    <cellStyle name="Normal 9 5 2 2 4 2" xfId="54290"/>
    <cellStyle name="Normal 9 5 2 2 5" xfId="54291"/>
    <cellStyle name="Normal 9 5 2 2_T-straight with PEDs adjustor" xfId="54292"/>
    <cellStyle name="Normal 9 5 2 3" xfId="1580"/>
    <cellStyle name="Normal 9 5 2 3 2" xfId="54293"/>
    <cellStyle name="Normal 9 5 2 3 2 2" xfId="54294"/>
    <cellStyle name="Normal 9 5 2 3 3" xfId="54295"/>
    <cellStyle name="Normal 9 5 2 4" xfId="54296"/>
    <cellStyle name="Normal 9 5 2 4 2" xfId="54297"/>
    <cellStyle name="Normal 9 5 2 4 2 2" xfId="54298"/>
    <cellStyle name="Normal 9 5 2 4 3" xfId="54299"/>
    <cellStyle name="Normal 9 5 2 5" xfId="54300"/>
    <cellStyle name="Normal 9 5 2 5 2" xfId="54301"/>
    <cellStyle name="Normal 9 5 2 6" xfId="54302"/>
    <cellStyle name="Normal 9 5 2_T-straight with PEDs adjustor" xfId="54303"/>
    <cellStyle name="Normal 9 5 3" xfId="1581"/>
    <cellStyle name="Normal 9 5 3 2" xfId="1582"/>
    <cellStyle name="Normal 9 5 3 2 2" xfId="54304"/>
    <cellStyle name="Normal 9 5 3 2 2 2" xfId="54305"/>
    <cellStyle name="Normal 9 5 3 2 3" xfId="54306"/>
    <cellStyle name="Normal 9 5 3 3" xfId="54307"/>
    <cellStyle name="Normal 9 5 3 3 2" xfId="54308"/>
    <cellStyle name="Normal 9 5 3 3 2 2" xfId="54309"/>
    <cellStyle name="Normal 9 5 3 3 3" xfId="54310"/>
    <cellStyle name="Normal 9 5 3 4" xfId="54311"/>
    <cellStyle name="Normal 9 5 3 4 2" xfId="54312"/>
    <cellStyle name="Normal 9 5 3 5" xfId="54313"/>
    <cellStyle name="Normal 9 5 3_T-straight with PEDs adjustor" xfId="54314"/>
    <cellStyle name="Normal 9 5 4" xfId="1583"/>
    <cellStyle name="Normal 9 5 4 2" xfId="54315"/>
    <cellStyle name="Normal 9 5 4 2 2" xfId="54316"/>
    <cellStyle name="Normal 9 5 4 3" xfId="54317"/>
    <cellStyle name="Normal 9 5 5" xfId="54318"/>
    <cellStyle name="Normal 9 5 5 2" xfId="54319"/>
    <cellStyle name="Normal 9 5 5 2 2" xfId="54320"/>
    <cellStyle name="Normal 9 5 5 3" xfId="54321"/>
    <cellStyle name="Normal 9 5 6" xfId="54322"/>
    <cellStyle name="Normal 9 5 6 2" xfId="54323"/>
    <cellStyle name="Normal 9 5 7" xfId="54324"/>
    <cellStyle name="Normal 9 5_T-straight with PEDs adjustor" xfId="54325"/>
    <cellStyle name="Normal 9 6" xfId="1584"/>
    <cellStyle name="Normal 9 6 2" xfId="1585"/>
    <cellStyle name="Normal 9 6 2 2" xfId="1586"/>
    <cellStyle name="Normal 9 6 2 2 2" xfId="54326"/>
    <cellStyle name="Normal 9 6 2 2 2 2" xfId="54327"/>
    <cellStyle name="Normal 9 6 2 2 3" xfId="54328"/>
    <cellStyle name="Normal 9 6 2 3" xfId="54329"/>
    <cellStyle name="Normal 9 6 2 3 2" xfId="54330"/>
    <cellStyle name="Normal 9 6 2 3 2 2" xfId="54331"/>
    <cellStyle name="Normal 9 6 2 3 3" xfId="54332"/>
    <cellStyle name="Normal 9 6 2 4" xfId="54333"/>
    <cellStyle name="Normal 9 6 2 4 2" xfId="54334"/>
    <cellStyle name="Normal 9 6 2 5" xfId="54335"/>
    <cellStyle name="Normal 9 6 2_T-straight with PEDs adjustor" xfId="54336"/>
    <cellStyle name="Normal 9 6 3" xfId="1587"/>
    <cellStyle name="Normal 9 6 3 2" xfId="54337"/>
    <cellStyle name="Normal 9 6 3 2 2" xfId="54338"/>
    <cellStyle name="Normal 9 6 3 3" xfId="54339"/>
    <cellStyle name="Normal 9 6 4" xfId="54340"/>
    <cellStyle name="Normal 9 6 4 2" xfId="54341"/>
    <cellStyle name="Normal 9 6 4 2 2" xfId="54342"/>
    <cellStyle name="Normal 9 6 4 3" xfId="54343"/>
    <cellStyle name="Normal 9 6 5" xfId="54344"/>
    <cellStyle name="Normal 9 6 5 2" xfId="54345"/>
    <cellStyle name="Normal 9 6 6" xfId="54346"/>
    <cellStyle name="Normal 9 6_T-straight with PEDs adjustor" xfId="54347"/>
    <cellStyle name="Normal 9 7" xfId="1588"/>
    <cellStyle name="Normal 9 7 2" xfId="1589"/>
    <cellStyle name="Normal 9 7 2 2" xfId="54348"/>
    <cellStyle name="Normal 9 7 2 2 2" xfId="54349"/>
    <cellStyle name="Normal 9 7 2 3" xfId="54350"/>
    <cellStyle name="Normal 9 7 3" xfId="54351"/>
    <cellStyle name="Normal 9 7 3 2" xfId="54352"/>
    <cellStyle name="Normal 9 7 3 2 2" xfId="54353"/>
    <cellStyle name="Normal 9 7 3 3" xfId="54354"/>
    <cellStyle name="Normal 9 7 4" xfId="54355"/>
    <cellStyle name="Normal 9 7 4 2" xfId="54356"/>
    <cellStyle name="Normal 9 7 5" xfId="54357"/>
    <cellStyle name="Normal 9 7_T-straight with PEDs adjustor" xfId="54358"/>
    <cellStyle name="Normal 9 8" xfId="1590"/>
    <cellStyle name="Normal 9 8 2" xfId="54359"/>
    <cellStyle name="Normal 9 8 2 2" xfId="54360"/>
    <cellStyle name="Normal 9 8 3" xfId="54361"/>
    <cellStyle name="Normal 9 9" xfId="54362"/>
    <cellStyle name="Normal 9 9 2" xfId="54363"/>
    <cellStyle name="Normal 9 9 2 2" xfId="54364"/>
    <cellStyle name="Normal 9 9 3" xfId="54365"/>
    <cellStyle name="Normal 9_T-straight with PEDs adjustor" xfId="54366"/>
    <cellStyle name="Normal 94" xfId="54367"/>
    <cellStyle name="Normal_DRG table" xfId="1591"/>
    <cellStyle name="Normal_Inpatient by DRG" xfId="64440"/>
    <cellStyle name="Normal_Sheet1" xfId="1592"/>
    <cellStyle name="Note 10" xfId="54368"/>
    <cellStyle name="Note 10 2" xfId="54369"/>
    <cellStyle name="Note 10 2 2" xfId="54370"/>
    <cellStyle name="Note 10 3" xfId="54371"/>
    <cellStyle name="Note 10 3 2" xfId="54372"/>
    <cellStyle name="Note 10 3 2 2" xfId="54373"/>
    <cellStyle name="Note 10 3 3" xfId="54374"/>
    <cellStyle name="Note 10 4" xfId="54375"/>
    <cellStyle name="Note 10 4 2" xfId="54376"/>
    <cellStyle name="Note 10 5" xfId="54377"/>
    <cellStyle name="Note 11" xfId="54378"/>
    <cellStyle name="Note 11 2" xfId="54379"/>
    <cellStyle name="Note 12" xfId="54380"/>
    <cellStyle name="Note 12 2" xfId="54381"/>
    <cellStyle name="Note 12 2 2" xfId="54382"/>
    <cellStyle name="Note 12 3" xfId="54383"/>
    <cellStyle name="Note 2" xfId="1593"/>
    <cellStyle name="Note 2 10" xfId="54384"/>
    <cellStyle name="Note 2 10 2" xfId="54385"/>
    <cellStyle name="Note 2 2" xfId="1594"/>
    <cellStyle name="Note 2 2 2" xfId="1595"/>
    <cellStyle name="Note 2 2 2 2" xfId="1596"/>
    <cellStyle name="Note 2 2 2 2 10" xfId="54386"/>
    <cellStyle name="Note 2 2 2 2 10 2" xfId="54387"/>
    <cellStyle name="Note 2 2 2 2 10 2 2" xfId="54388"/>
    <cellStyle name="Note 2 2 2 2 10 2 2 2" xfId="54389"/>
    <cellStyle name="Note 2 2 2 2 10 2 2 3" xfId="54390"/>
    <cellStyle name="Note 2 2 2 2 10 2 2 4" xfId="54391"/>
    <cellStyle name="Note 2 2 2 2 10 2 2 5" xfId="54392"/>
    <cellStyle name="Note 2 2 2 2 10 2 3" xfId="54393"/>
    <cellStyle name="Note 2 2 2 2 10 2 3 2" xfId="54394"/>
    <cellStyle name="Note 2 2 2 2 10 2 3 3" xfId="54395"/>
    <cellStyle name="Note 2 2 2 2 10 2 3 4" xfId="54396"/>
    <cellStyle name="Note 2 2 2 2 10 2 3 5" xfId="54397"/>
    <cellStyle name="Note 2 2 2 2 10 2 4" xfId="54398"/>
    <cellStyle name="Note 2 2 2 2 10 2 4 2" xfId="54399"/>
    <cellStyle name="Note 2 2 2 2 10 2 5" xfId="54400"/>
    <cellStyle name="Note 2 2 2 2 10 2 5 2" xfId="54401"/>
    <cellStyle name="Note 2 2 2 2 10 2 6" xfId="54402"/>
    <cellStyle name="Note 2 2 2 2 10 2 6 2" xfId="54403"/>
    <cellStyle name="Note 2 2 2 2 10 2 7" xfId="54404"/>
    <cellStyle name="Note 2 2 2 2 10 3" xfId="54405"/>
    <cellStyle name="Note 2 2 2 2 10 3 2" xfId="54406"/>
    <cellStyle name="Note 2 2 2 2 10 3 3" xfId="54407"/>
    <cellStyle name="Note 2 2 2 2 10 3 4" xfId="54408"/>
    <cellStyle name="Note 2 2 2 2 10 3 5" xfId="54409"/>
    <cellStyle name="Note 2 2 2 2 10 4" xfId="54410"/>
    <cellStyle name="Note 2 2 2 2 10 4 2" xfId="54411"/>
    <cellStyle name="Note 2 2 2 2 10 4 3" xfId="54412"/>
    <cellStyle name="Note 2 2 2 2 10 4 4" xfId="54413"/>
    <cellStyle name="Note 2 2 2 2 10 4 5" xfId="54414"/>
    <cellStyle name="Note 2 2 2 2 10 5" xfId="54415"/>
    <cellStyle name="Note 2 2 2 2 10 5 2" xfId="54416"/>
    <cellStyle name="Note 2 2 2 2 10 6" xfId="54417"/>
    <cellStyle name="Note 2 2 2 2 10 6 2" xfId="54418"/>
    <cellStyle name="Note 2 2 2 2 10 7" xfId="54419"/>
    <cellStyle name="Note 2 2 2 2 10 7 2" xfId="54420"/>
    <cellStyle name="Note 2 2 2 2 10 8" xfId="54421"/>
    <cellStyle name="Note 2 2 2 2 11" xfId="54422"/>
    <cellStyle name="Note 2 2 2 2 11 2" xfId="54423"/>
    <cellStyle name="Note 2 2 2 2 11 2 2" xfId="54424"/>
    <cellStyle name="Note 2 2 2 2 11 2 2 2" xfId="54425"/>
    <cellStyle name="Note 2 2 2 2 11 2 2 3" xfId="54426"/>
    <cellStyle name="Note 2 2 2 2 11 2 2 4" xfId="54427"/>
    <cellStyle name="Note 2 2 2 2 11 2 2 5" xfId="54428"/>
    <cellStyle name="Note 2 2 2 2 11 2 3" xfId="54429"/>
    <cellStyle name="Note 2 2 2 2 11 2 3 2" xfId="54430"/>
    <cellStyle name="Note 2 2 2 2 11 2 3 3" xfId="54431"/>
    <cellStyle name="Note 2 2 2 2 11 2 3 4" xfId="54432"/>
    <cellStyle name="Note 2 2 2 2 11 2 3 5" xfId="54433"/>
    <cellStyle name="Note 2 2 2 2 11 2 4" xfId="54434"/>
    <cellStyle name="Note 2 2 2 2 11 2 4 2" xfId="54435"/>
    <cellStyle name="Note 2 2 2 2 11 2 5" xfId="54436"/>
    <cellStyle name="Note 2 2 2 2 11 2 5 2" xfId="54437"/>
    <cellStyle name="Note 2 2 2 2 11 2 6" xfId="54438"/>
    <cellStyle name="Note 2 2 2 2 11 2 6 2" xfId="54439"/>
    <cellStyle name="Note 2 2 2 2 11 2 7" xfId="54440"/>
    <cellStyle name="Note 2 2 2 2 11 3" xfId="54441"/>
    <cellStyle name="Note 2 2 2 2 11 3 2" xfId="54442"/>
    <cellStyle name="Note 2 2 2 2 11 3 3" xfId="54443"/>
    <cellStyle name="Note 2 2 2 2 11 3 4" xfId="54444"/>
    <cellStyle name="Note 2 2 2 2 11 3 5" xfId="54445"/>
    <cellStyle name="Note 2 2 2 2 11 4" xfId="54446"/>
    <cellStyle name="Note 2 2 2 2 11 4 2" xfId="54447"/>
    <cellStyle name="Note 2 2 2 2 11 4 3" xfId="54448"/>
    <cellStyle name="Note 2 2 2 2 11 4 4" xfId="54449"/>
    <cellStyle name="Note 2 2 2 2 11 4 5" xfId="54450"/>
    <cellStyle name="Note 2 2 2 2 11 5" xfId="54451"/>
    <cellStyle name="Note 2 2 2 2 11 5 2" xfId="54452"/>
    <cellStyle name="Note 2 2 2 2 11 6" xfId="54453"/>
    <cellStyle name="Note 2 2 2 2 11 6 2" xfId="54454"/>
    <cellStyle name="Note 2 2 2 2 11 7" xfId="54455"/>
    <cellStyle name="Note 2 2 2 2 11 7 2" xfId="54456"/>
    <cellStyle name="Note 2 2 2 2 11 8" xfId="54457"/>
    <cellStyle name="Note 2 2 2 2 12" xfId="54458"/>
    <cellStyle name="Note 2 2 2 2 12 2" xfId="54459"/>
    <cellStyle name="Note 2 2 2 2 12 2 2" xfId="54460"/>
    <cellStyle name="Note 2 2 2 2 12 2 2 2" xfId="54461"/>
    <cellStyle name="Note 2 2 2 2 12 2 2 3" xfId="54462"/>
    <cellStyle name="Note 2 2 2 2 12 2 2 4" xfId="54463"/>
    <cellStyle name="Note 2 2 2 2 12 2 2 5" xfId="54464"/>
    <cellStyle name="Note 2 2 2 2 12 2 3" xfId="54465"/>
    <cellStyle name="Note 2 2 2 2 12 2 3 2" xfId="54466"/>
    <cellStyle name="Note 2 2 2 2 12 2 3 3" xfId="54467"/>
    <cellStyle name="Note 2 2 2 2 12 2 3 4" xfId="54468"/>
    <cellStyle name="Note 2 2 2 2 12 2 3 5" xfId="54469"/>
    <cellStyle name="Note 2 2 2 2 12 2 4" xfId="54470"/>
    <cellStyle name="Note 2 2 2 2 12 2 4 2" xfId="54471"/>
    <cellStyle name="Note 2 2 2 2 12 2 5" xfId="54472"/>
    <cellStyle name="Note 2 2 2 2 12 2 5 2" xfId="54473"/>
    <cellStyle name="Note 2 2 2 2 12 2 6" xfId="54474"/>
    <cellStyle name="Note 2 2 2 2 12 2 6 2" xfId="54475"/>
    <cellStyle name="Note 2 2 2 2 12 2 7" xfId="54476"/>
    <cellStyle name="Note 2 2 2 2 12 3" xfId="54477"/>
    <cellStyle name="Note 2 2 2 2 12 3 2" xfId="54478"/>
    <cellStyle name="Note 2 2 2 2 12 3 3" xfId="54479"/>
    <cellStyle name="Note 2 2 2 2 12 3 4" xfId="54480"/>
    <cellStyle name="Note 2 2 2 2 12 3 5" xfId="54481"/>
    <cellStyle name="Note 2 2 2 2 12 4" xfId="54482"/>
    <cellStyle name="Note 2 2 2 2 12 4 2" xfId="54483"/>
    <cellStyle name="Note 2 2 2 2 12 4 3" xfId="54484"/>
    <cellStyle name="Note 2 2 2 2 12 4 4" xfId="54485"/>
    <cellStyle name="Note 2 2 2 2 12 4 5" xfId="54486"/>
    <cellStyle name="Note 2 2 2 2 12 5" xfId="54487"/>
    <cellStyle name="Note 2 2 2 2 12 5 2" xfId="54488"/>
    <cellStyle name="Note 2 2 2 2 12 6" xfId="54489"/>
    <cellStyle name="Note 2 2 2 2 12 6 2" xfId="54490"/>
    <cellStyle name="Note 2 2 2 2 12 7" xfId="54491"/>
    <cellStyle name="Note 2 2 2 2 12 7 2" xfId="54492"/>
    <cellStyle name="Note 2 2 2 2 12 8" xfId="54493"/>
    <cellStyle name="Note 2 2 2 2 13" xfId="54494"/>
    <cellStyle name="Note 2 2 2 2 13 2" xfId="54495"/>
    <cellStyle name="Note 2 2 2 2 13 2 2" xfId="54496"/>
    <cellStyle name="Note 2 2 2 2 13 2 2 2" xfId="54497"/>
    <cellStyle name="Note 2 2 2 2 13 2 2 3" xfId="54498"/>
    <cellStyle name="Note 2 2 2 2 13 2 2 4" xfId="54499"/>
    <cellStyle name="Note 2 2 2 2 13 2 2 5" xfId="54500"/>
    <cellStyle name="Note 2 2 2 2 13 2 3" xfId="54501"/>
    <cellStyle name="Note 2 2 2 2 13 2 3 2" xfId="54502"/>
    <cellStyle name="Note 2 2 2 2 13 2 3 3" xfId="54503"/>
    <cellStyle name="Note 2 2 2 2 13 2 3 4" xfId="54504"/>
    <cellStyle name="Note 2 2 2 2 13 2 3 5" xfId="54505"/>
    <cellStyle name="Note 2 2 2 2 13 2 4" xfId="54506"/>
    <cellStyle name="Note 2 2 2 2 13 2 4 2" xfId="54507"/>
    <cellStyle name="Note 2 2 2 2 13 2 5" xfId="54508"/>
    <cellStyle name="Note 2 2 2 2 13 2 5 2" xfId="54509"/>
    <cellStyle name="Note 2 2 2 2 13 2 6" xfId="54510"/>
    <cellStyle name="Note 2 2 2 2 13 2 6 2" xfId="54511"/>
    <cellStyle name="Note 2 2 2 2 13 2 7" xfId="54512"/>
    <cellStyle name="Note 2 2 2 2 13 3" xfId="54513"/>
    <cellStyle name="Note 2 2 2 2 13 3 2" xfId="54514"/>
    <cellStyle name="Note 2 2 2 2 13 3 3" xfId="54515"/>
    <cellStyle name="Note 2 2 2 2 13 3 4" xfId="54516"/>
    <cellStyle name="Note 2 2 2 2 13 3 5" xfId="54517"/>
    <cellStyle name="Note 2 2 2 2 13 4" xfId="54518"/>
    <cellStyle name="Note 2 2 2 2 13 4 2" xfId="54519"/>
    <cellStyle name="Note 2 2 2 2 13 4 3" xfId="54520"/>
    <cellStyle name="Note 2 2 2 2 13 4 4" xfId="54521"/>
    <cellStyle name="Note 2 2 2 2 13 4 5" xfId="54522"/>
    <cellStyle name="Note 2 2 2 2 13 5" xfId="54523"/>
    <cellStyle name="Note 2 2 2 2 13 5 2" xfId="54524"/>
    <cellStyle name="Note 2 2 2 2 13 6" xfId="54525"/>
    <cellStyle name="Note 2 2 2 2 13 6 2" xfId="54526"/>
    <cellStyle name="Note 2 2 2 2 13 7" xfId="54527"/>
    <cellStyle name="Note 2 2 2 2 13 7 2" xfId="54528"/>
    <cellStyle name="Note 2 2 2 2 13 8" xfId="54529"/>
    <cellStyle name="Note 2 2 2 2 14" xfId="54530"/>
    <cellStyle name="Note 2 2 2 2 14 2" xfId="54531"/>
    <cellStyle name="Note 2 2 2 2 14 2 2" xfId="54532"/>
    <cellStyle name="Note 2 2 2 2 14 2 2 2" xfId="54533"/>
    <cellStyle name="Note 2 2 2 2 14 2 2 3" xfId="54534"/>
    <cellStyle name="Note 2 2 2 2 14 2 2 4" xfId="54535"/>
    <cellStyle name="Note 2 2 2 2 14 2 2 5" xfId="54536"/>
    <cellStyle name="Note 2 2 2 2 14 2 3" xfId="54537"/>
    <cellStyle name="Note 2 2 2 2 14 2 3 2" xfId="54538"/>
    <cellStyle name="Note 2 2 2 2 14 2 3 3" xfId="54539"/>
    <cellStyle name="Note 2 2 2 2 14 2 3 4" xfId="54540"/>
    <cellStyle name="Note 2 2 2 2 14 2 3 5" xfId="54541"/>
    <cellStyle name="Note 2 2 2 2 14 2 4" xfId="54542"/>
    <cellStyle name="Note 2 2 2 2 14 2 4 2" xfId="54543"/>
    <cellStyle name="Note 2 2 2 2 14 2 5" xfId="54544"/>
    <cellStyle name="Note 2 2 2 2 14 2 5 2" xfId="54545"/>
    <cellStyle name="Note 2 2 2 2 14 2 6" xfId="54546"/>
    <cellStyle name="Note 2 2 2 2 14 2 6 2" xfId="54547"/>
    <cellStyle name="Note 2 2 2 2 14 2 7" xfId="54548"/>
    <cellStyle name="Note 2 2 2 2 14 3" xfId="54549"/>
    <cellStyle name="Note 2 2 2 2 14 3 2" xfId="54550"/>
    <cellStyle name="Note 2 2 2 2 14 3 3" xfId="54551"/>
    <cellStyle name="Note 2 2 2 2 14 3 4" xfId="54552"/>
    <cellStyle name="Note 2 2 2 2 14 3 5" xfId="54553"/>
    <cellStyle name="Note 2 2 2 2 14 4" xfId="54554"/>
    <cellStyle name="Note 2 2 2 2 14 4 2" xfId="54555"/>
    <cellStyle name="Note 2 2 2 2 14 4 3" xfId="54556"/>
    <cellStyle name="Note 2 2 2 2 14 4 4" xfId="54557"/>
    <cellStyle name="Note 2 2 2 2 14 4 5" xfId="54558"/>
    <cellStyle name="Note 2 2 2 2 14 5" xfId="54559"/>
    <cellStyle name="Note 2 2 2 2 14 5 2" xfId="54560"/>
    <cellStyle name="Note 2 2 2 2 14 6" xfId="54561"/>
    <cellStyle name="Note 2 2 2 2 14 6 2" xfId="54562"/>
    <cellStyle name="Note 2 2 2 2 14 7" xfId="54563"/>
    <cellStyle name="Note 2 2 2 2 14 7 2" xfId="54564"/>
    <cellStyle name="Note 2 2 2 2 14 8" xfId="54565"/>
    <cellStyle name="Note 2 2 2 2 15" xfId="54566"/>
    <cellStyle name="Note 2 2 2 2 15 2" xfId="54567"/>
    <cellStyle name="Note 2 2 2 2 15 2 2" xfId="54568"/>
    <cellStyle name="Note 2 2 2 2 15 2 3" xfId="54569"/>
    <cellStyle name="Note 2 2 2 2 15 2 4" xfId="54570"/>
    <cellStyle name="Note 2 2 2 2 15 2 5" xfId="54571"/>
    <cellStyle name="Note 2 2 2 2 15 3" xfId="54572"/>
    <cellStyle name="Note 2 2 2 2 15 3 2" xfId="54573"/>
    <cellStyle name="Note 2 2 2 2 15 3 3" xfId="54574"/>
    <cellStyle name="Note 2 2 2 2 15 3 4" xfId="54575"/>
    <cellStyle name="Note 2 2 2 2 15 3 5" xfId="54576"/>
    <cellStyle name="Note 2 2 2 2 15 4" xfId="54577"/>
    <cellStyle name="Note 2 2 2 2 15 4 2" xfId="54578"/>
    <cellStyle name="Note 2 2 2 2 15 5" xfId="54579"/>
    <cellStyle name="Note 2 2 2 2 15 5 2" xfId="54580"/>
    <cellStyle name="Note 2 2 2 2 15 6" xfId="54581"/>
    <cellStyle name="Note 2 2 2 2 15 6 2" xfId="54582"/>
    <cellStyle name="Note 2 2 2 2 15 7" xfId="54583"/>
    <cellStyle name="Note 2 2 2 2 16" xfId="54584"/>
    <cellStyle name="Note 2 2 2 2 16 2" xfId="54585"/>
    <cellStyle name="Note 2 2 2 2 16 3" xfId="54586"/>
    <cellStyle name="Note 2 2 2 2 16 4" xfId="54587"/>
    <cellStyle name="Note 2 2 2 2 16 5" xfId="54588"/>
    <cellStyle name="Note 2 2 2 2 17" xfId="54589"/>
    <cellStyle name="Note 2 2 2 2 17 2" xfId="54590"/>
    <cellStyle name="Note 2 2 2 2 17 3" xfId="54591"/>
    <cellStyle name="Note 2 2 2 2 17 4" xfId="54592"/>
    <cellStyle name="Note 2 2 2 2 17 5" xfId="54593"/>
    <cellStyle name="Note 2 2 2 2 18" xfId="54594"/>
    <cellStyle name="Note 2 2 2 2 18 2" xfId="54595"/>
    <cellStyle name="Note 2 2 2 2 19" xfId="54596"/>
    <cellStyle name="Note 2 2 2 2 19 2" xfId="54597"/>
    <cellStyle name="Note 2 2 2 2 2" xfId="1597"/>
    <cellStyle name="Note 2 2 2 2 2 2" xfId="1598"/>
    <cellStyle name="Note 2 2 2 2 2 2 2" xfId="1599"/>
    <cellStyle name="Note 2 2 2 2 2 2 2 2" xfId="54598"/>
    <cellStyle name="Note 2 2 2 2 2 2 2 3" xfId="54599"/>
    <cellStyle name="Note 2 2 2 2 2 2 2 4" xfId="54600"/>
    <cellStyle name="Note 2 2 2 2 2 2 2 5" xfId="54601"/>
    <cellStyle name="Note 2 2 2 2 2 2 3" xfId="54602"/>
    <cellStyle name="Note 2 2 2 2 2 2 3 2" xfId="54603"/>
    <cellStyle name="Note 2 2 2 2 2 2 3 3" xfId="54604"/>
    <cellStyle name="Note 2 2 2 2 2 2 3 4" xfId="54605"/>
    <cellStyle name="Note 2 2 2 2 2 2 3 5" xfId="54606"/>
    <cellStyle name="Note 2 2 2 2 2 2 4" xfId="54607"/>
    <cellStyle name="Note 2 2 2 2 2 2 4 2" xfId="54608"/>
    <cellStyle name="Note 2 2 2 2 2 2 5" xfId="54609"/>
    <cellStyle name="Note 2 2 2 2 2 2 5 2" xfId="54610"/>
    <cellStyle name="Note 2 2 2 2 2 2 6" xfId="54611"/>
    <cellStyle name="Note 2 2 2 2 2 2 6 2" xfId="54612"/>
    <cellStyle name="Note 2 2 2 2 2 2 7" xfId="54613"/>
    <cellStyle name="Note 2 2 2 2 2 3" xfId="1600"/>
    <cellStyle name="Note 2 2 2 2 2 3 2" xfId="54614"/>
    <cellStyle name="Note 2 2 2 2 2 3 3" xfId="54615"/>
    <cellStyle name="Note 2 2 2 2 2 3 4" xfId="54616"/>
    <cellStyle name="Note 2 2 2 2 2 3 5" xfId="54617"/>
    <cellStyle name="Note 2 2 2 2 2 4" xfId="54618"/>
    <cellStyle name="Note 2 2 2 2 2 4 2" xfId="54619"/>
    <cellStyle name="Note 2 2 2 2 2 4 3" xfId="54620"/>
    <cellStyle name="Note 2 2 2 2 2 4 4" xfId="54621"/>
    <cellStyle name="Note 2 2 2 2 2 4 5" xfId="54622"/>
    <cellStyle name="Note 2 2 2 2 2 5" xfId="54623"/>
    <cellStyle name="Note 2 2 2 2 2 5 2" xfId="54624"/>
    <cellStyle name="Note 2 2 2 2 2 6" xfId="54625"/>
    <cellStyle name="Note 2 2 2 2 2 6 2" xfId="54626"/>
    <cellStyle name="Note 2 2 2 2 2 7" xfId="54627"/>
    <cellStyle name="Note 2 2 2 2 2 7 2" xfId="54628"/>
    <cellStyle name="Note 2 2 2 2 2 8" xfId="54629"/>
    <cellStyle name="Note 2 2 2 2 20" xfId="54630"/>
    <cellStyle name="Note 2 2 2 2 20 2" xfId="54631"/>
    <cellStyle name="Note 2 2 2 2 21" xfId="54632"/>
    <cellStyle name="Note 2 2 2 2 3" xfId="1601"/>
    <cellStyle name="Note 2 2 2 2 3 2" xfId="1602"/>
    <cellStyle name="Note 2 2 2 2 3 2 2" xfId="1603"/>
    <cellStyle name="Note 2 2 2 2 3 2 2 2" xfId="54633"/>
    <cellStyle name="Note 2 2 2 2 3 2 2 3" xfId="54634"/>
    <cellStyle name="Note 2 2 2 2 3 2 2 4" xfId="54635"/>
    <cellStyle name="Note 2 2 2 2 3 2 2 5" xfId="54636"/>
    <cellStyle name="Note 2 2 2 2 3 2 3" xfId="54637"/>
    <cellStyle name="Note 2 2 2 2 3 2 3 2" xfId="54638"/>
    <cellStyle name="Note 2 2 2 2 3 2 3 3" xfId="54639"/>
    <cellStyle name="Note 2 2 2 2 3 2 3 4" xfId="54640"/>
    <cellStyle name="Note 2 2 2 2 3 2 3 5" xfId="54641"/>
    <cellStyle name="Note 2 2 2 2 3 2 4" xfId="54642"/>
    <cellStyle name="Note 2 2 2 2 3 2 4 2" xfId="54643"/>
    <cellStyle name="Note 2 2 2 2 3 2 5" xfId="54644"/>
    <cellStyle name="Note 2 2 2 2 3 2 5 2" xfId="54645"/>
    <cellStyle name="Note 2 2 2 2 3 2 6" xfId="54646"/>
    <cellStyle name="Note 2 2 2 2 3 2 6 2" xfId="54647"/>
    <cellStyle name="Note 2 2 2 2 3 2 7" xfId="54648"/>
    <cellStyle name="Note 2 2 2 2 3 3" xfId="1604"/>
    <cellStyle name="Note 2 2 2 2 3 3 2" xfId="54649"/>
    <cellStyle name="Note 2 2 2 2 3 3 3" xfId="54650"/>
    <cellStyle name="Note 2 2 2 2 3 3 4" xfId="54651"/>
    <cellStyle name="Note 2 2 2 2 3 3 5" xfId="54652"/>
    <cellStyle name="Note 2 2 2 2 3 4" xfId="54653"/>
    <cellStyle name="Note 2 2 2 2 3 4 2" xfId="54654"/>
    <cellStyle name="Note 2 2 2 2 3 4 3" xfId="54655"/>
    <cellStyle name="Note 2 2 2 2 3 4 4" xfId="54656"/>
    <cellStyle name="Note 2 2 2 2 3 4 5" xfId="54657"/>
    <cellStyle name="Note 2 2 2 2 3 5" xfId="54658"/>
    <cellStyle name="Note 2 2 2 2 3 5 2" xfId="54659"/>
    <cellStyle name="Note 2 2 2 2 3 6" xfId="54660"/>
    <cellStyle name="Note 2 2 2 2 3 6 2" xfId="54661"/>
    <cellStyle name="Note 2 2 2 2 3 7" xfId="54662"/>
    <cellStyle name="Note 2 2 2 2 3 7 2" xfId="54663"/>
    <cellStyle name="Note 2 2 2 2 3 8" xfId="54664"/>
    <cellStyle name="Note 2 2 2 2 4" xfId="1605"/>
    <cellStyle name="Note 2 2 2 2 4 2" xfId="1606"/>
    <cellStyle name="Note 2 2 2 2 4 2 2" xfId="1607"/>
    <cellStyle name="Note 2 2 2 2 4 2 2 2" xfId="54665"/>
    <cellStyle name="Note 2 2 2 2 4 2 2 3" xfId="54666"/>
    <cellStyle name="Note 2 2 2 2 4 2 2 4" xfId="54667"/>
    <cellStyle name="Note 2 2 2 2 4 2 2 5" xfId="54668"/>
    <cellStyle name="Note 2 2 2 2 4 2 3" xfId="54669"/>
    <cellStyle name="Note 2 2 2 2 4 2 3 2" xfId="54670"/>
    <cellStyle name="Note 2 2 2 2 4 2 3 3" xfId="54671"/>
    <cellStyle name="Note 2 2 2 2 4 2 3 4" xfId="54672"/>
    <cellStyle name="Note 2 2 2 2 4 2 3 5" xfId="54673"/>
    <cellStyle name="Note 2 2 2 2 4 2 4" xfId="54674"/>
    <cellStyle name="Note 2 2 2 2 4 2 4 2" xfId="54675"/>
    <cellStyle name="Note 2 2 2 2 4 2 5" xfId="54676"/>
    <cellStyle name="Note 2 2 2 2 4 2 5 2" xfId="54677"/>
    <cellStyle name="Note 2 2 2 2 4 2 6" xfId="54678"/>
    <cellStyle name="Note 2 2 2 2 4 2 6 2" xfId="54679"/>
    <cellStyle name="Note 2 2 2 2 4 2 7" xfId="54680"/>
    <cellStyle name="Note 2 2 2 2 4 3" xfId="1608"/>
    <cellStyle name="Note 2 2 2 2 4 3 2" xfId="54681"/>
    <cellStyle name="Note 2 2 2 2 4 3 3" xfId="54682"/>
    <cellStyle name="Note 2 2 2 2 4 3 4" xfId="54683"/>
    <cellStyle name="Note 2 2 2 2 4 3 5" xfId="54684"/>
    <cellStyle name="Note 2 2 2 2 4 4" xfId="54685"/>
    <cellStyle name="Note 2 2 2 2 4 4 2" xfId="54686"/>
    <cellStyle name="Note 2 2 2 2 4 4 3" xfId="54687"/>
    <cellStyle name="Note 2 2 2 2 4 4 4" xfId="54688"/>
    <cellStyle name="Note 2 2 2 2 4 4 5" xfId="54689"/>
    <cellStyle name="Note 2 2 2 2 4 5" xfId="54690"/>
    <cellStyle name="Note 2 2 2 2 4 5 2" xfId="54691"/>
    <cellStyle name="Note 2 2 2 2 4 6" xfId="54692"/>
    <cellStyle name="Note 2 2 2 2 4 6 2" xfId="54693"/>
    <cellStyle name="Note 2 2 2 2 4 7" xfId="54694"/>
    <cellStyle name="Note 2 2 2 2 4 7 2" xfId="54695"/>
    <cellStyle name="Note 2 2 2 2 4 8" xfId="54696"/>
    <cellStyle name="Note 2 2 2 2 5" xfId="1609"/>
    <cellStyle name="Note 2 2 2 2 5 2" xfId="1610"/>
    <cellStyle name="Note 2 2 2 2 5 2 2" xfId="1611"/>
    <cellStyle name="Note 2 2 2 2 5 2 2 2" xfId="54697"/>
    <cellStyle name="Note 2 2 2 2 5 2 2 3" xfId="54698"/>
    <cellStyle name="Note 2 2 2 2 5 2 2 4" xfId="54699"/>
    <cellStyle name="Note 2 2 2 2 5 2 2 5" xfId="54700"/>
    <cellStyle name="Note 2 2 2 2 5 2 3" xfId="54701"/>
    <cellStyle name="Note 2 2 2 2 5 2 3 2" xfId="54702"/>
    <cellStyle name="Note 2 2 2 2 5 2 3 3" xfId="54703"/>
    <cellStyle name="Note 2 2 2 2 5 2 3 4" xfId="54704"/>
    <cellStyle name="Note 2 2 2 2 5 2 3 5" xfId="54705"/>
    <cellStyle name="Note 2 2 2 2 5 2 4" xfId="54706"/>
    <cellStyle name="Note 2 2 2 2 5 2 4 2" xfId="54707"/>
    <cellStyle name="Note 2 2 2 2 5 2 5" xfId="54708"/>
    <cellStyle name="Note 2 2 2 2 5 2 5 2" xfId="54709"/>
    <cellStyle name="Note 2 2 2 2 5 2 6" xfId="54710"/>
    <cellStyle name="Note 2 2 2 2 5 2 6 2" xfId="54711"/>
    <cellStyle name="Note 2 2 2 2 5 2 7" xfId="54712"/>
    <cellStyle name="Note 2 2 2 2 5 3" xfId="1612"/>
    <cellStyle name="Note 2 2 2 2 5 3 2" xfId="54713"/>
    <cellStyle name="Note 2 2 2 2 5 3 3" xfId="54714"/>
    <cellStyle name="Note 2 2 2 2 5 3 4" xfId="54715"/>
    <cellStyle name="Note 2 2 2 2 5 3 5" xfId="54716"/>
    <cellStyle name="Note 2 2 2 2 5 4" xfId="54717"/>
    <cellStyle name="Note 2 2 2 2 5 4 2" xfId="54718"/>
    <cellStyle name="Note 2 2 2 2 5 4 3" xfId="54719"/>
    <cellStyle name="Note 2 2 2 2 5 4 4" xfId="54720"/>
    <cellStyle name="Note 2 2 2 2 5 4 5" xfId="54721"/>
    <cellStyle name="Note 2 2 2 2 5 5" xfId="54722"/>
    <cellStyle name="Note 2 2 2 2 5 5 2" xfId="54723"/>
    <cellStyle name="Note 2 2 2 2 5 6" xfId="54724"/>
    <cellStyle name="Note 2 2 2 2 5 6 2" xfId="54725"/>
    <cellStyle name="Note 2 2 2 2 5 7" xfId="54726"/>
    <cellStyle name="Note 2 2 2 2 5 7 2" xfId="54727"/>
    <cellStyle name="Note 2 2 2 2 5 8" xfId="54728"/>
    <cellStyle name="Note 2 2 2 2 6" xfId="1613"/>
    <cellStyle name="Note 2 2 2 2 6 2" xfId="1614"/>
    <cellStyle name="Note 2 2 2 2 6 2 2" xfId="54729"/>
    <cellStyle name="Note 2 2 2 2 6 2 2 2" xfId="54730"/>
    <cellStyle name="Note 2 2 2 2 6 2 2 3" xfId="54731"/>
    <cellStyle name="Note 2 2 2 2 6 2 2 4" xfId="54732"/>
    <cellStyle name="Note 2 2 2 2 6 2 2 5" xfId="54733"/>
    <cellStyle name="Note 2 2 2 2 6 2 3" xfId="54734"/>
    <cellStyle name="Note 2 2 2 2 6 2 3 2" xfId="54735"/>
    <cellStyle name="Note 2 2 2 2 6 2 3 3" xfId="54736"/>
    <cellStyle name="Note 2 2 2 2 6 2 3 4" xfId="54737"/>
    <cellStyle name="Note 2 2 2 2 6 2 3 5" xfId="54738"/>
    <cellStyle name="Note 2 2 2 2 6 2 4" xfId="54739"/>
    <cellStyle name="Note 2 2 2 2 6 2 4 2" xfId="54740"/>
    <cellStyle name="Note 2 2 2 2 6 2 5" xfId="54741"/>
    <cellStyle name="Note 2 2 2 2 6 2 5 2" xfId="54742"/>
    <cellStyle name="Note 2 2 2 2 6 2 6" xfId="54743"/>
    <cellStyle name="Note 2 2 2 2 6 2 6 2" xfId="54744"/>
    <cellStyle name="Note 2 2 2 2 6 2 7" xfId="54745"/>
    <cellStyle name="Note 2 2 2 2 6 3" xfId="54746"/>
    <cellStyle name="Note 2 2 2 2 6 3 2" xfId="54747"/>
    <cellStyle name="Note 2 2 2 2 6 3 3" xfId="54748"/>
    <cellStyle name="Note 2 2 2 2 6 3 4" xfId="54749"/>
    <cellStyle name="Note 2 2 2 2 6 3 5" xfId="54750"/>
    <cellStyle name="Note 2 2 2 2 6 4" xfId="54751"/>
    <cellStyle name="Note 2 2 2 2 6 4 2" xfId="54752"/>
    <cellStyle name="Note 2 2 2 2 6 4 3" xfId="54753"/>
    <cellStyle name="Note 2 2 2 2 6 4 4" xfId="54754"/>
    <cellStyle name="Note 2 2 2 2 6 4 5" xfId="54755"/>
    <cellStyle name="Note 2 2 2 2 6 5" xfId="54756"/>
    <cellStyle name="Note 2 2 2 2 6 5 2" xfId="54757"/>
    <cellStyle name="Note 2 2 2 2 6 6" xfId="54758"/>
    <cellStyle name="Note 2 2 2 2 6 6 2" xfId="54759"/>
    <cellStyle name="Note 2 2 2 2 6 7" xfId="54760"/>
    <cellStyle name="Note 2 2 2 2 6 7 2" xfId="54761"/>
    <cellStyle name="Note 2 2 2 2 6 8" xfId="54762"/>
    <cellStyle name="Note 2 2 2 2 7" xfId="1615"/>
    <cellStyle name="Note 2 2 2 2 7 2" xfId="54763"/>
    <cellStyle name="Note 2 2 2 2 7 2 2" xfId="54764"/>
    <cellStyle name="Note 2 2 2 2 7 2 2 2" xfId="54765"/>
    <cellStyle name="Note 2 2 2 2 7 2 2 3" xfId="54766"/>
    <cellStyle name="Note 2 2 2 2 7 2 2 4" xfId="54767"/>
    <cellStyle name="Note 2 2 2 2 7 2 2 5" xfId="54768"/>
    <cellStyle name="Note 2 2 2 2 7 2 3" xfId="54769"/>
    <cellStyle name="Note 2 2 2 2 7 2 3 2" xfId="54770"/>
    <cellStyle name="Note 2 2 2 2 7 2 3 3" xfId="54771"/>
    <cellStyle name="Note 2 2 2 2 7 2 3 4" xfId="54772"/>
    <cellStyle name="Note 2 2 2 2 7 2 3 5" xfId="54773"/>
    <cellStyle name="Note 2 2 2 2 7 2 4" xfId="54774"/>
    <cellStyle name="Note 2 2 2 2 7 2 4 2" xfId="54775"/>
    <cellStyle name="Note 2 2 2 2 7 2 5" xfId="54776"/>
    <cellStyle name="Note 2 2 2 2 7 2 5 2" xfId="54777"/>
    <cellStyle name="Note 2 2 2 2 7 2 6" xfId="54778"/>
    <cellStyle name="Note 2 2 2 2 7 2 6 2" xfId="54779"/>
    <cellStyle name="Note 2 2 2 2 7 2 7" xfId="54780"/>
    <cellStyle name="Note 2 2 2 2 7 3" xfId="54781"/>
    <cellStyle name="Note 2 2 2 2 7 3 2" xfId="54782"/>
    <cellStyle name="Note 2 2 2 2 7 3 3" xfId="54783"/>
    <cellStyle name="Note 2 2 2 2 7 3 4" xfId="54784"/>
    <cellStyle name="Note 2 2 2 2 7 3 5" xfId="54785"/>
    <cellStyle name="Note 2 2 2 2 7 4" xfId="54786"/>
    <cellStyle name="Note 2 2 2 2 7 4 2" xfId="54787"/>
    <cellStyle name="Note 2 2 2 2 7 4 3" xfId="54788"/>
    <cellStyle name="Note 2 2 2 2 7 4 4" xfId="54789"/>
    <cellStyle name="Note 2 2 2 2 7 4 5" xfId="54790"/>
    <cellStyle name="Note 2 2 2 2 7 5" xfId="54791"/>
    <cellStyle name="Note 2 2 2 2 7 5 2" xfId="54792"/>
    <cellStyle name="Note 2 2 2 2 7 6" xfId="54793"/>
    <cellStyle name="Note 2 2 2 2 7 6 2" xfId="54794"/>
    <cellStyle name="Note 2 2 2 2 7 7" xfId="54795"/>
    <cellStyle name="Note 2 2 2 2 7 7 2" xfId="54796"/>
    <cellStyle name="Note 2 2 2 2 7 8" xfId="54797"/>
    <cellStyle name="Note 2 2 2 2 8" xfId="54798"/>
    <cellStyle name="Note 2 2 2 2 8 2" xfId="54799"/>
    <cellStyle name="Note 2 2 2 2 8 2 2" xfId="54800"/>
    <cellStyle name="Note 2 2 2 2 8 2 2 2" xfId="54801"/>
    <cellStyle name="Note 2 2 2 2 8 2 2 3" xfId="54802"/>
    <cellStyle name="Note 2 2 2 2 8 2 2 4" xfId="54803"/>
    <cellStyle name="Note 2 2 2 2 8 2 2 5" xfId="54804"/>
    <cellStyle name="Note 2 2 2 2 8 2 3" xfId="54805"/>
    <cellStyle name="Note 2 2 2 2 8 2 3 2" xfId="54806"/>
    <cellStyle name="Note 2 2 2 2 8 2 3 3" xfId="54807"/>
    <cellStyle name="Note 2 2 2 2 8 2 3 4" xfId="54808"/>
    <cellStyle name="Note 2 2 2 2 8 2 3 5" xfId="54809"/>
    <cellStyle name="Note 2 2 2 2 8 2 4" xfId="54810"/>
    <cellStyle name="Note 2 2 2 2 8 2 4 2" xfId="54811"/>
    <cellStyle name="Note 2 2 2 2 8 2 5" xfId="54812"/>
    <cellStyle name="Note 2 2 2 2 8 2 5 2" xfId="54813"/>
    <cellStyle name="Note 2 2 2 2 8 2 6" xfId="54814"/>
    <cellStyle name="Note 2 2 2 2 8 2 6 2" xfId="54815"/>
    <cellStyle name="Note 2 2 2 2 8 2 7" xfId="54816"/>
    <cellStyle name="Note 2 2 2 2 8 3" xfId="54817"/>
    <cellStyle name="Note 2 2 2 2 8 3 2" xfId="54818"/>
    <cellStyle name="Note 2 2 2 2 8 3 3" xfId="54819"/>
    <cellStyle name="Note 2 2 2 2 8 3 4" xfId="54820"/>
    <cellStyle name="Note 2 2 2 2 8 3 5" xfId="54821"/>
    <cellStyle name="Note 2 2 2 2 8 4" xfId="54822"/>
    <cellStyle name="Note 2 2 2 2 8 4 2" xfId="54823"/>
    <cellStyle name="Note 2 2 2 2 8 4 3" xfId="54824"/>
    <cellStyle name="Note 2 2 2 2 8 4 4" xfId="54825"/>
    <cellStyle name="Note 2 2 2 2 8 4 5" xfId="54826"/>
    <cellStyle name="Note 2 2 2 2 8 5" xfId="54827"/>
    <cellStyle name="Note 2 2 2 2 8 5 2" xfId="54828"/>
    <cellStyle name="Note 2 2 2 2 8 6" xfId="54829"/>
    <cellStyle name="Note 2 2 2 2 8 6 2" xfId="54830"/>
    <cellStyle name="Note 2 2 2 2 8 7" xfId="54831"/>
    <cellStyle name="Note 2 2 2 2 8 7 2" xfId="54832"/>
    <cellStyle name="Note 2 2 2 2 8 8" xfId="54833"/>
    <cellStyle name="Note 2 2 2 2 9" xfId="54834"/>
    <cellStyle name="Note 2 2 2 2 9 2" xfId="54835"/>
    <cellStyle name="Note 2 2 2 2 9 2 2" xfId="54836"/>
    <cellStyle name="Note 2 2 2 2 9 2 2 2" xfId="54837"/>
    <cellStyle name="Note 2 2 2 2 9 2 2 3" xfId="54838"/>
    <cellStyle name="Note 2 2 2 2 9 2 2 4" xfId="54839"/>
    <cellStyle name="Note 2 2 2 2 9 2 2 5" xfId="54840"/>
    <cellStyle name="Note 2 2 2 2 9 2 3" xfId="54841"/>
    <cellStyle name="Note 2 2 2 2 9 2 3 2" xfId="54842"/>
    <cellStyle name="Note 2 2 2 2 9 2 3 3" xfId="54843"/>
    <cellStyle name="Note 2 2 2 2 9 2 3 4" xfId="54844"/>
    <cellStyle name="Note 2 2 2 2 9 2 3 5" xfId="54845"/>
    <cellStyle name="Note 2 2 2 2 9 2 4" xfId="54846"/>
    <cellStyle name="Note 2 2 2 2 9 2 4 2" xfId="54847"/>
    <cellStyle name="Note 2 2 2 2 9 2 5" xfId="54848"/>
    <cellStyle name="Note 2 2 2 2 9 2 5 2" xfId="54849"/>
    <cellStyle name="Note 2 2 2 2 9 2 6" xfId="54850"/>
    <cellStyle name="Note 2 2 2 2 9 2 6 2" xfId="54851"/>
    <cellStyle name="Note 2 2 2 2 9 2 7" xfId="54852"/>
    <cellStyle name="Note 2 2 2 2 9 3" xfId="54853"/>
    <cellStyle name="Note 2 2 2 2 9 3 2" xfId="54854"/>
    <cellStyle name="Note 2 2 2 2 9 3 3" xfId="54855"/>
    <cellStyle name="Note 2 2 2 2 9 3 4" xfId="54856"/>
    <cellStyle name="Note 2 2 2 2 9 3 5" xfId="54857"/>
    <cellStyle name="Note 2 2 2 2 9 4" xfId="54858"/>
    <cellStyle name="Note 2 2 2 2 9 4 2" xfId="54859"/>
    <cellStyle name="Note 2 2 2 2 9 4 3" xfId="54860"/>
    <cellStyle name="Note 2 2 2 2 9 4 4" xfId="54861"/>
    <cellStyle name="Note 2 2 2 2 9 4 5" xfId="54862"/>
    <cellStyle name="Note 2 2 2 2 9 5" xfId="54863"/>
    <cellStyle name="Note 2 2 2 2 9 5 2" xfId="54864"/>
    <cellStyle name="Note 2 2 2 2 9 6" xfId="54865"/>
    <cellStyle name="Note 2 2 2 2 9 6 2" xfId="54866"/>
    <cellStyle name="Note 2 2 2 2 9 7" xfId="54867"/>
    <cellStyle name="Note 2 2 2 2 9 7 2" xfId="54868"/>
    <cellStyle name="Note 2 2 2 2 9 8" xfId="54869"/>
    <cellStyle name="Note 2 2 2 3" xfId="1616"/>
    <cellStyle name="Note 2 2 2 3 2" xfId="1617"/>
    <cellStyle name="Note 2 2 2 3 2 2" xfId="1618"/>
    <cellStyle name="Note 2 2 2 3 3" xfId="1619"/>
    <cellStyle name="Note 2 2 2 3 3 2" xfId="54870"/>
    <cellStyle name="Note 2 2 2 3 4" xfId="54871"/>
    <cellStyle name="Note 2 2 2 3 5" xfId="54872"/>
    <cellStyle name="Note 2 2 2 4" xfId="1620"/>
    <cellStyle name="Note 2 2 2 4 2" xfId="1621"/>
    <cellStyle name="Note 2 2 2 4 2 2" xfId="1622"/>
    <cellStyle name="Note 2 2 2 4 3" xfId="1623"/>
    <cellStyle name="Note 2 2 2 4 3 2" xfId="54873"/>
    <cellStyle name="Note 2 2 2 4 4" xfId="54874"/>
    <cellStyle name="Note 2 2 2 4 5" xfId="54875"/>
    <cellStyle name="Note 2 2 2 5" xfId="1624"/>
    <cellStyle name="Note 2 2 2 5 2" xfId="1625"/>
    <cellStyle name="Note 2 2 2 5 2 2" xfId="54876"/>
    <cellStyle name="Note 2 2 2 6" xfId="1626"/>
    <cellStyle name="Note 2 2 2 6 2" xfId="54877"/>
    <cellStyle name="Note 2 2 2 7" xfId="54878"/>
    <cellStyle name="Note 2 2 2 7 2" xfId="54879"/>
    <cellStyle name="Note 2 2 2_T-straight with PEDs adjustor" xfId="54880"/>
    <cellStyle name="Note 2 2 3" xfId="1627"/>
    <cellStyle name="Note 2 2 3 10" xfId="54881"/>
    <cellStyle name="Note 2 2 3 10 2" xfId="54882"/>
    <cellStyle name="Note 2 2 3 10 2 2" xfId="54883"/>
    <cellStyle name="Note 2 2 3 10 2 2 2" xfId="54884"/>
    <cellStyle name="Note 2 2 3 10 2 2 3" xfId="54885"/>
    <cellStyle name="Note 2 2 3 10 2 2 4" xfId="54886"/>
    <cellStyle name="Note 2 2 3 10 2 2 5" xfId="54887"/>
    <cellStyle name="Note 2 2 3 10 2 3" xfId="54888"/>
    <cellStyle name="Note 2 2 3 10 2 3 2" xfId="54889"/>
    <cellStyle name="Note 2 2 3 10 2 3 3" xfId="54890"/>
    <cellStyle name="Note 2 2 3 10 2 3 4" xfId="54891"/>
    <cellStyle name="Note 2 2 3 10 2 3 5" xfId="54892"/>
    <cellStyle name="Note 2 2 3 10 2 4" xfId="54893"/>
    <cellStyle name="Note 2 2 3 10 2 4 2" xfId="54894"/>
    <cellStyle name="Note 2 2 3 10 2 5" xfId="54895"/>
    <cellStyle name="Note 2 2 3 10 2 5 2" xfId="54896"/>
    <cellStyle name="Note 2 2 3 10 2 6" xfId="54897"/>
    <cellStyle name="Note 2 2 3 10 2 6 2" xfId="54898"/>
    <cellStyle name="Note 2 2 3 10 2 7" xfId="54899"/>
    <cellStyle name="Note 2 2 3 10 3" xfId="54900"/>
    <cellStyle name="Note 2 2 3 10 3 2" xfId="54901"/>
    <cellStyle name="Note 2 2 3 10 3 3" xfId="54902"/>
    <cellStyle name="Note 2 2 3 10 3 4" xfId="54903"/>
    <cellStyle name="Note 2 2 3 10 3 5" xfId="54904"/>
    <cellStyle name="Note 2 2 3 10 4" xfId="54905"/>
    <cellStyle name="Note 2 2 3 10 4 2" xfId="54906"/>
    <cellStyle name="Note 2 2 3 10 4 3" xfId="54907"/>
    <cellStyle name="Note 2 2 3 10 4 4" xfId="54908"/>
    <cellStyle name="Note 2 2 3 10 4 5" xfId="54909"/>
    <cellStyle name="Note 2 2 3 10 5" xfId="54910"/>
    <cellStyle name="Note 2 2 3 10 5 2" xfId="54911"/>
    <cellStyle name="Note 2 2 3 10 6" xfId="54912"/>
    <cellStyle name="Note 2 2 3 10 6 2" xfId="54913"/>
    <cellStyle name="Note 2 2 3 10 7" xfId="54914"/>
    <cellStyle name="Note 2 2 3 10 7 2" xfId="54915"/>
    <cellStyle name="Note 2 2 3 10 8" xfId="54916"/>
    <cellStyle name="Note 2 2 3 11" xfId="54917"/>
    <cellStyle name="Note 2 2 3 11 2" xfId="54918"/>
    <cellStyle name="Note 2 2 3 11 2 2" xfId="54919"/>
    <cellStyle name="Note 2 2 3 11 2 2 2" xfId="54920"/>
    <cellStyle name="Note 2 2 3 11 2 2 3" xfId="54921"/>
    <cellStyle name="Note 2 2 3 11 2 2 4" xfId="54922"/>
    <cellStyle name="Note 2 2 3 11 2 2 5" xfId="54923"/>
    <cellStyle name="Note 2 2 3 11 2 3" xfId="54924"/>
    <cellStyle name="Note 2 2 3 11 2 3 2" xfId="54925"/>
    <cellStyle name="Note 2 2 3 11 2 3 3" xfId="54926"/>
    <cellStyle name="Note 2 2 3 11 2 3 4" xfId="54927"/>
    <cellStyle name="Note 2 2 3 11 2 3 5" xfId="54928"/>
    <cellStyle name="Note 2 2 3 11 2 4" xfId="54929"/>
    <cellStyle name="Note 2 2 3 11 2 4 2" xfId="54930"/>
    <cellStyle name="Note 2 2 3 11 2 5" xfId="54931"/>
    <cellStyle name="Note 2 2 3 11 2 5 2" xfId="54932"/>
    <cellStyle name="Note 2 2 3 11 2 6" xfId="54933"/>
    <cellStyle name="Note 2 2 3 11 2 6 2" xfId="54934"/>
    <cellStyle name="Note 2 2 3 11 2 7" xfId="54935"/>
    <cellStyle name="Note 2 2 3 11 3" xfId="54936"/>
    <cellStyle name="Note 2 2 3 11 3 2" xfId="54937"/>
    <cellStyle name="Note 2 2 3 11 3 3" xfId="54938"/>
    <cellStyle name="Note 2 2 3 11 3 4" xfId="54939"/>
    <cellStyle name="Note 2 2 3 11 3 5" xfId="54940"/>
    <cellStyle name="Note 2 2 3 11 4" xfId="54941"/>
    <cellStyle name="Note 2 2 3 11 4 2" xfId="54942"/>
    <cellStyle name="Note 2 2 3 11 4 3" xfId="54943"/>
    <cellStyle name="Note 2 2 3 11 4 4" xfId="54944"/>
    <cellStyle name="Note 2 2 3 11 4 5" xfId="54945"/>
    <cellStyle name="Note 2 2 3 11 5" xfId="54946"/>
    <cellStyle name="Note 2 2 3 11 5 2" xfId="54947"/>
    <cellStyle name="Note 2 2 3 11 6" xfId="54948"/>
    <cellStyle name="Note 2 2 3 11 6 2" xfId="54949"/>
    <cellStyle name="Note 2 2 3 11 7" xfId="54950"/>
    <cellStyle name="Note 2 2 3 11 7 2" xfId="54951"/>
    <cellStyle name="Note 2 2 3 11 8" xfId="54952"/>
    <cellStyle name="Note 2 2 3 12" xfId="54953"/>
    <cellStyle name="Note 2 2 3 12 2" xfId="54954"/>
    <cellStyle name="Note 2 2 3 12 2 2" xfId="54955"/>
    <cellStyle name="Note 2 2 3 12 2 2 2" xfId="54956"/>
    <cellStyle name="Note 2 2 3 12 2 2 3" xfId="54957"/>
    <cellStyle name="Note 2 2 3 12 2 2 4" xfId="54958"/>
    <cellStyle name="Note 2 2 3 12 2 2 5" xfId="54959"/>
    <cellStyle name="Note 2 2 3 12 2 3" xfId="54960"/>
    <cellStyle name="Note 2 2 3 12 2 3 2" xfId="54961"/>
    <cellStyle name="Note 2 2 3 12 2 3 3" xfId="54962"/>
    <cellStyle name="Note 2 2 3 12 2 3 4" xfId="54963"/>
    <cellStyle name="Note 2 2 3 12 2 3 5" xfId="54964"/>
    <cellStyle name="Note 2 2 3 12 2 4" xfId="54965"/>
    <cellStyle name="Note 2 2 3 12 2 4 2" xfId="54966"/>
    <cellStyle name="Note 2 2 3 12 2 5" xfId="54967"/>
    <cellStyle name="Note 2 2 3 12 2 5 2" xfId="54968"/>
    <cellStyle name="Note 2 2 3 12 2 6" xfId="54969"/>
    <cellStyle name="Note 2 2 3 12 2 6 2" xfId="54970"/>
    <cellStyle name="Note 2 2 3 12 2 7" xfId="54971"/>
    <cellStyle name="Note 2 2 3 12 3" xfId="54972"/>
    <cellStyle name="Note 2 2 3 12 3 2" xfId="54973"/>
    <cellStyle name="Note 2 2 3 12 3 3" xfId="54974"/>
    <cellStyle name="Note 2 2 3 12 3 4" xfId="54975"/>
    <cellStyle name="Note 2 2 3 12 3 5" xfId="54976"/>
    <cellStyle name="Note 2 2 3 12 4" xfId="54977"/>
    <cellStyle name="Note 2 2 3 12 4 2" xfId="54978"/>
    <cellStyle name="Note 2 2 3 12 4 3" xfId="54979"/>
    <cellStyle name="Note 2 2 3 12 4 4" xfId="54980"/>
    <cellStyle name="Note 2 2 3 12 4 5" xfId="54981"/>
    <cellStyle name="Note 2 2 3 12 5" xfId="54982"/>
    <cellStyle name="Note 2 2 3 12 5 2" xfId="54983"/>
    <cellStyle name="Note 2 2 3 12 6" xfId="54984"/>
    <cellStyle name="Note 2 2 3 12 6 2" xfId="54985"/>
    <cellStyle name="Note 2 2 3 12 7" xfId="54986"/>
    <cellStyle name="Note 2 2 3 12 7 2" xfId="54987"/>
    <cellStyle name="Note 2 2 3 12 8" xfId="54988"/>
    <cellStyle name="Note 2 2 3 13" xfId="54989"/>
    <cellStyle name="Note 2 2 3 13 2" xfId="54990"/>
    <cellStyle name="Note 2 2 3 13 2 2" xfId="54991"/>
    <cellStyle name="Note 2 2 3 13 2 2 2" xfId="54992"/>
    <cellStyle name="Note 2 2 3 13 2 2 3" xfId="54993"/>
    <cellStyle name="Note 2 2 3 13 2 2 4" xfId="54994"/>
    <cellStyle name="Note 2 2 3 13 2 2 5" xfId="54995"/>
    <cellStyle name="Note 2 2 3 13 2 3" xfId="54996"/>
    <cellStyle name="Note 2 2 3 13 2 3 2" xfId="54997"/>
    <cellStyle name="Note 2 2 3 13 2 3 3" xfId="54998"/>
    <cellStyle name="Note 2 2 3 13 2 3 4" xfId="54999"/>
    <cellStyle name="Note 2 2 3 13 2 3 5" xfId="55000"/>
    <cellStyle name="Note 2 2 3 13 2 4" xfId="55001"/>
    <cellStyle name="Note 2 2 3 13 2 4 2" xfId="55002"/>
    <cellStyle name="Note 2 2 3 13 2 5" xfId="55003"/>
    <cellStyle name="Note 2 2 3 13 2 5 2" xfId="55004"/>
    <cellStyle name="Note 2 2 3 13 2 6" xfId="55005"/>
    <cellStyle name="Note 2 2 3 13 2 6 2" xfId="55006"/>
    <cellStyle name="Note 2 2 3 13 2 7" xfId="55007"/>
    <cellStyle name="Note 2 2 3 13 3" xfId="55008"/>
    <cellStyle name="Note 2 2 3 13 3 2" xfId="55009"/>
    <cellStyle name="Note 2 2 3 13 3 3" xfId="55010"/>
    <cellStyle name="Note 2 2 3 13 3 4" xfId="55011"/>
    <cellStyle name="Note 2 2 3 13 3 5" xfId="55012"/>
    <cellStyle name="Note 2 2 3 13 4" xfId="55013"/>
    <cellStyle name="Note 2 2 3 13 4 2" xfId="55014"/>
    <cellStyle name="Note 2 2 3 13 4 3" xfId="55015"/>
    <cellStyle name="Note 2 2 3 13 4 4" xfId="55016"/>
    <cellStyle name="Note 2 2 3 13 4 5" xfId="55017"/>
    <cellStyle name="Note 2 2 3 13 5" xfId="55018"/>
    <cellStyle name="Note 2 2 3 13 5 2" xfId="55019"/>
    <cellStyle name="Note 2 2 3 13 6" xfId="55020"/>
    <cellStyle name="Note 2 2 3 13 6 2" xfId="55021"/>
    <cellStyle name="Note 2 2 3 13 7" xfId="55022"/>
    <cellStyle name="Note 2 2 3 13 7 2" xfId="55023"/>
    <cellStyle name="Note 2 2 3 13 8" xfId="55024"/>
    <cellStyle name="Note 2 2 3 14" xfId="55025"/>
    <cellStyle name="Note 2 2 3 14 2" xfId="55026"/>
    <cellStyle name="Note 2 2 3 14 2 2" xfId="55027"/>
    <cellStyle name="Note 2 2 3 14 2 2 2" xfId="55028"/>
    <cellStyle name="Note 2 2 3 14 2 2 3" xfId="55029"/>
    <cellStyle name="Note 2 2 3 14 2 2 4" xfId="55030"/>
    <cellStyle name="Note 2 2 3 14 2 2 5" xfId="55031"/>
    <cellStyle name="Note 2 2 3 14 2 3" xfId="55032"/>
    <cellStyle name="Note 2 2 3 14 2 3 2" xfId="55033"/>
    <cellStyle name="Note 2 2 3 14 2 3 3" xfId="55034"/>
    <cellStyle name="Note 2 2 3 14 2 3 4" xfId="55035"/>
    <cellStyle name="Note 2 2 3 14 2 3 5" xfId="55036"/>
    <cellStyle name="Note 2 2 3 14 2 4" xfId="55037"/>
    <cellStyle name="Note 2 2 3 14 2 4 2" xfId="55038"/>
    <cellStyle name="Note 2 2 3 14 2 5" xfId="55039"/>
    <cellStyle name="Note 2 2 3 14 2 5 2" xfId="55040"/>
    <cellStyle name="Note 2 2 3 14 2 6" xfId="55041"/>
    <cellStyle name="Note 2 2 3 14 2 6 2" xfId="55042"/>
    <cellStyle name="Note 2 2 3 14 2 7" xfId="55043"/>
    <cellStyle name="Note 2 2 3 14 3" xfId="55044"/>
    <cellStyle name="Note 2 2 3 14 3 2" xfId="55045"/>
    <cellStyle name="Note 2 2 3 14 3 3" xfId="55046"/>
    <cellStyle name="Note 2 2 3 14 3 4" xfId="55047"/>
    <cellStyle name="Note 2 2 3 14 3 5" xfId="55048"/>
    <cellStyle name="Note 2 2 3 14 4" xfId="55049"/>
    <cellStyle name="Note 2 2 3 14 4 2" xfId="55050"/>
    <cellStyle name="Note 2 2 3 14 4 3" xfId="55051"/>
    <cellStyle name="Note 2 2 3 14 4 4" xfId="55052"/>
    <cellStyle name="Note 2 2 3 14 4 5" xfId="55053"/>
    <cellStyle name="Note 2 2 3 14 5" xfId="55054"/>
    <cellStyle name="Note 2 2 3 14 5 2" xfId="55055"/>
    <cellStyle name="Note 2 2 3 14 6" xfId="55056"/>
    <cellStyle name="Note 2 2 3 14 6 2" xfId="55057"/>
    <cellStyle name="Note 2 2 3 14 7" xfId="55058"/>
    <cellStyle name="Note 2 2 3 14 7 2" xfId="55059"/>
    <cellStyle name="Note 2 2 3 14 8" xfId="55060"/>
    <cellStyle name="Note 2 2 3 15" xfId="55061"/>
    <cellStyle name="Note 2 2 3 15 2" xfId="55062"/>
    <cellStyle name="Note 2 2 3 15 2 2" xfId="55063"/>
    <cellStyle name="Note 2 2 3 15 2 3" xfId="55064"/>
    <cellStyle name="Note 2 2 3 15 2 4" xfId="55065"/>
    <cellStyle name="Note 2 2 3 15 2 5" xfId="55066"/>
    <cellStyle name="Note 2 2 3 15 3" xfId="55067"/>
    <cellStyle name="Note 2 2 3 15 3 2" xfId="55068"/>
    <cellStyle name="Note 2 2 3 15 3 3" xfId="55069"/>
    <cellStyle name="Note 2 2 3 15 3 4" xfId="55070"/>
    <cellStyle name="Note 2 2 3 15 3 5" xfId="55071"/>
    <cellStyle name="Note 2 2 3 15 4" xfId="55072"/>
    <cellStyle name="Note 2 2 3 15 4 2" xfId="55073"/>
    <cellStyle name="Note 2 2 3 15 5" xfId="55074"/>
    <cellStyle name="Note 2 2 3 15 5 2" xfId="55075"/>
    <cellStyle name="Note 2 2 3 15 6" xfId="55076"/>
    <cellStyle name="Note 2 2 3 15 6 2" xfId="55077"/>
    <cellStyle name="Note 2 2 3 15 7" xfId="55078"/>
    <cellStyle name="Note 2 2 3 16" xfId="55079"/>
    <cellStyle name="Note 2 2 3 16 2" xfId="55080"/>
    <cellStyle name="Note 2 2 3 16 3" xfId="55081"/>
    <cellStyle name="Note 2 2 3 16 4" xfId="55082"/>
    <cellStyle name="Note 2 2 3 16 5" xfId="55083"/>
    <cellStyle name="Note 2 2 3 17" xfId="55084"/>
    <cellStyle name="Note 2 2 3 17 2" xfId="55085"/>
    <cellStyle name="Note 2 2 3 17 3" xfId="55086"/>
    <cellStyle name="Note 2 2 3 17 4" xfId="55087"/>
    <cellStyle name="Note 2 2 3 17 5" xfId="55088"/>
    <cellStyle name="Note 2 2 3 18" xfId="55089"/>
    <cellStyle name="Note 2 2 3 18 2" xfId="55090"/>
    <cellStyle name="Note 2 2 3 19" xfId="55091"/>
    <cellStyle name="Note 2 2 3 19 2" xfId="55092"/>
    <cellStyle name="Note 2 2 3 2" xfId="1628"/>
    <cellStyle name="Note 2 2 3 2 2" xfId="1629"/>
    <cellStyle name="Note 2 2 3 2 2 2" xfId="1630"/>
    <cellStyle name="Note 2 2 3 2 2 2 2" xfId="55093"/>
    <cellStyle name="Note 2 2 3 2 2 2 3" xfId="55094"/>
    <cellStyle name="Note 2 2 3 2 2 2 4" xfId="55095"/>
    <cellStyle name="Note 2 2 3 2 2 2 5" xfId="55096"/>
    <cellStyle name="Note 2 2 3 2 2 3" xfId="55097"/>
    <cellStyle name="Note 2 2 3 2 2 3 2" xfId="55098"/>
    <cellStyle name="Note 2 2 3 2 2 3 3" xfId="55099"/>
    <cellStyle name="Note 2 2 3 2 2 3 4" xfId="55100"/>
    <cellStyle name="Note 2 2 3 2 2 3 5" xfId="55101"/>
    <cellStyle name="Note 2 2 3 2 2 4" xfId="55102"/>
    <cellStyle name="Note 2 2 3 2 2 4 2" xfId="55103"/>
    <cellStyle name="Note 2 2 3 2 2 5" xfId="55104"/>
    <cellStyle name="Note 2 2 3 2 2 5 2" xfId="55105"/>
    <cellStyle name="Note 2 2 3 2 2 6" xfId="55106"/>
    <cellStyle name="Note 2 2 3 2 2 6 2" xfId="55107"/>
    <cellStyle name="Note 2 2 3 2 2 7" xfId="55108"/>
    <cellStyle name="Note 2 2 3 2 3" xfId="1631"/>
    <cellStyle name="Note 2 2 3 2 3 2" xfId="55109"/>
    <cellStyle name="Note 2 2 3 2 3 3" xfId="55110"/>
    <cellStyle name="Note 2 2 3 2 3 4" xfId="55111"/>
    <cellStyle name="Note 2 2 3 2 3 5" xfId="55112"/>
    <cellStyle name="Note 2 2 3 2 4" xfId="55113"/>
    <cellStyle name="Note 2 2 3 2 4 2" xfId="55114"/>
    <cellStyle name="Note 2 2 3 2 4 3" xfId="55115"/>
    <cellStyle name="Note 2 2 3 2 4 4" xfId="55116"/>
    <cellStyle name="Note 2 2 3 2 4 5" xfId="55117"/>
    <cellStyle name="Note 2 2 3 2 5" xfId="55118"/>
    <cellStyle name="Note 2 2 3 2 5 2" xfId="55119"/>
    <cellStyle name="Note 2 2 3 2 6" xfId="55120"/>
    <cellStyle name="Note 2 2 3 2 6 2" xfId="55121"/>
    <cellStyle name="Note 2 2 3 2 7" xfId="55122"/>
    <cellStyle name="Note 2 2 3 2 7 2" xfId="55123"/>
    <cellStyle name="Note 2 2 3 2 8" xfId="55124"/>
    <cellStyle name="Note 2 2 3 20" xfId="55125"/>
    <cellStyle name="Note 2 2 3 20 2" xfId="55126"/>
    <cellStyle name="Note 2 2 3 21" xfId="55127"/>
    <cellStyle name="Note 2 2 3 3" xfId="1632"/>
    <cellStyle name="Note 2 2 3 3 2" xfId="1633"/>
    <cellStyle name="Note 2 2 3 3 2 2" xfId="1634"/>
    <cellStyle name="Note 2 2 3 3 2 2 2" xfId="55128"/>
    <cellStyle name="Note 2 2 3 3 2 2 3" xfId="55129"/>
    <cellStyle name="Note 2 2 3 3 2 2 4" xfId="55130"/>
    <cellStyle name="Note 2 2 3 3 2 2 5" xfId="55131"/>
    <cellStyle name="Note 2 2 3 3 2 3" xfId="55132"/>
    <cellStyle name="Note 2 2 3 3 2 3 2" xfId="55133"/>
    <cellStyle name="Note 2 2 3 3 2 3 3" xfId="55134"/>
    <cellStyle name="Note 2 2 3 3 2 3 4" xfId="55135"/>
    <cellStyle name="Note 2 2 3 3 2 3 5" xfId="55136"/>
    <cellStyle name="Note 2 2 3 3 2 4" xfId="55137"/>
    <cellStyle name="Note 2 2 3 3 2 4 2" xfId="55138"/>
    <cellStyle name="Note 2 2 3 3 2 5" xfId="55139"/>
    <cellStyle name="Note 2 2 3 3 2 5 2" xfId="55140"/>
    <cellStyle name="Note 2 2 3 3 2 6" xfId="55141"/>
    <cellStyle name="Note 2 2 3 3 2 6 2" xfId="55142"/>
    <cellStyle name="Note 2 2 3 3 2 7" xfId="55143"/>
    <cellStyle name="Note 2 2 3 3 3" xfId="1635"/>
    <cellStyle name="Note 2 2 3 3 3 2" xfId="55144"/>
    <cellStyle name="Note 2 2 3 3 3 3" xfId="55145"/>
    <cellStyle name="Note 2 2 3 3 3 4" xfId="55146"/>
    <cellStyle name="Note 2 2 3 3 3 5" xfId="55147"/>
    <cellStyle name="Note 2 2 3 3 4" xfId="55148"/>
    <cellStyle name="Note 2 2 3 3 4 2" xfId="55149"/>
    <cellStyle name="Note 2 2 3 3 4 3" xfId="55150"/>
    <cellStyle name="Note 2 2 3 3 4 4" xfId="55151"/>
    <cellStyle name="Note 2 2 3 3 4 5" xfId="55152"/>
    <cellStyle name="Note 2 2 3 3 5" xfId="55153"/>
    <cellStyle name="Note 2 2 3 3 5 2" xfId="55154"/>
    <cellStyle name="Note 2 2 3 3 6" xfId="55155"/>
    <cellStyle name="Note 2 2 3 3 6 2" xfId="55156"/>
    <cellStyle name="Note 2 2 3 3 7" xfId="55157"/>
    <cellStyle name="Note 2 2 3 3 7 2" xfId="55158"/>
    <cellStyle name="Note 2 2 3 3 8" xfId="55159"/>
    <cellStyle name="Note 2 2 3 4" xfId="1636"/>
    <cellStyle name="Note 2 2 3 4 2" xfId="1637"/>
    <cellStyle name="Note 2 2 3 4 2 2" xfId="1638"/>
    <cellStyle name="Note 2 2 3 4 2 2 2" xfId="55160"/>
    <cellStyle name="Note 2 2 3 4 2 2 3" xfId="55161"/>
    <cellStyle name="Note 2 2 3 4 2 2 4" xfId="55162"/>
    <cellStyle name="Note 2 2 3 4 2 2 5" xfId="55163"/>
    <cellStyle name="Note 2 2 3 4 2 3" xfId="55164"/>
    <cellStyle name="Note 2 2 3 4 2 3 2" xfId="55165"/>
    <cellStyle name="Note 2 2 3 4 2 3 3" xfId="55166"/>
    <cellStyle name="Note 2 2 3 4 2 3 4" xfId="55167"/>
    <cellStyle name="Note 2 2 3 4 2 3 5" xfId="55168"/>
    <cellStyle name="Note 2 2 3 4 2 4" xfId="55169"/>
    <cellStyle name="Note 2 2 3 4 2 4 2" xfId="55170"/>
    <cellStyle name="Note 2 2 3 4 2 5" xfId="55171"/>
    <cellStyle name="Note 2 2 3 4 2 5 2" xfId="55172"/>
    <cellStyle name="Note 2 2 3 4 2 6" xfId="55173"/>
    <cellStyle name="Note 2 2 3 4 2 6 2" xfId="55174"/>
    <cellStyle name="Note 2 2 3 4 2 7" xfId="55175"/>
    <cellStyle name="Note 2 2 3 4 3" xfId="1639"/>
    <cellStyle name="Note 2 2 3 4 3 2" xfId="55176"/>
    <cellStyle name="Note 2 2 3 4 3 3" xfId="55177"/>
    <cellStyle name="Note 2 2 3 4 3 4" xfId="55178"/>
    <cellStyle name="Note 2 2 3 4 3 5" xfId="55179"/>
    <cellStyle name="Note 2 2 3 4 4" xfId="55180"/>
    <cellStyle name="Note 2 2 3 4 4 2" xfId="55181"/>
    <cellStyle name="Note 2 2 3 4 4 3" xfId="55182"/>
    <cellStyle name="Note 2 2 3 4 4 4" xfId="55183"/>
    <cellStyle name="Note 2 2 3 4 4 5" xfId="55184"/>
    <cellStyle name="Note 2 2 3 4 5" xfId="55185"/>
    <cellStyle name="Note 2 2 3 4 5 2" xfId="55186"/>
    <cellStyle name="Note 2 2 3 4 6" xfId="55187"/>
    <cellStyle name="Note 2 2 3 4 6 2" xfId="55188"/>
    <cellStyle name="Note 2 2 3 4 7" xfId="55189"/>
    <cellStyle name="Note 2 2 3 4 7 2" xfId="55190"/>
    <cellStyle name="Note 2 2 3 4 8" xfId="55191"/>
    <cellStyle name="Note 2 2 3 5" xfId="1640"/>
    <cellStyle name="Note 2 2 3 5 2" xfId="1641"/>
    <cellStyle name="Note 2 2 3 5 2 2" xfId="1642"/>
    <cellStyle name="Note 2 2 3 5 2 2 2" xfId="55192"/>
    <cellStyle name="Note 2 2 3 5 2 2 3" xfId="55193"/>
    <cellStyle name="Note 2 2 3 5 2 2 4" xfId="55194"/>
    <cellStyle name="Note 2 2 3 5 2 2 5" xfId="55195"/>
    <cellStyle name="Note 2 2 3 5 2 3" xfId="55196"/>
    <cellStyle name="Note 2 2 3 5 2 3 2" xfId="55197"/>
    <cellStyle name="Note 2 2 3 5 2 3 3" xfId="55198"/>
    <cellStyle name="Note 2 2 3 5 2 3 4" xfId="55199"/>
    <cellStyle name="Note 2 2 3 5 2 3 5" xfId="55200"/>
    <cellStyle name="Note 2 2 3 5 2 4" xfId="55201"/>
    <cellStyle name="Note 2 2 3 5 2 4 2" xfId="55202"/>
    <cellStyle name="Note 2 2 3 5 2 5" xfId="55203"/>
    <cellStyle name="Note 2 2 3 5 2 5 2" xfId="55204"/>
    <cellStyle name="Note 2 2 3 5 2 6" xfId="55205"/>
    <cellStyle name="Note 2 2 3 5 2 6 2" xfId="55206"/>
    <cellStyle name="Note 2 2 3 5 2 7" xfId="55207"/>
    <cellStyle name="Note 2 2 3 5 3" xfId="1643"/>
    <cellStyle name="Note 2 2 3 5 3 2" xfId="55208"/>
    <cellStyle name="Note 2 2 3 5 3 3" xfId="55209"/>
    <cellStyle name="Note 2 2 3 5 3 4" xfId="55210"/>
    <cellStyle name="Note 2 2 3 5 3 5" xfId="55211"/>
    <cellStyle name="Note 2 2 3 5 4" xfId="55212"/>
    <cellStyle name="Note 2 2 3 5 4 2" xfId="55213"/>
    <cellStyle name="Note 2 2 3 5 4 3" xfId="55214"/>
    <cellStyle name="Note 2 2 3 5 4 4" xfId="55215"/>
    <cellStyle name="Note 2 2 3 5 4 5" xfId="55216"/>
    <cellStyle name="Note 2 2 3 5 5" xfId="55217"/>
    <cellStyle name="Note 2 2 3 5 5 2" xfId="55218"/>
    <cellStyle name="Note 2 2 3 5 6" xfId="55219"/>
    <cellStyle name="Note 2 2 3 5 6 2" xfId="55220"/>
    <cellStyle name="Note 2 2 3 5 7" xfId="55221"/>
    <cellStyle name="Note 2 2 3 5 7 2" xfId="55222"/>
    <cellStyle name="Note 2 2 3 5 8" xfId="55223"/>
    <cellStyle name="Note 2 2 3 6" xfId="1644"/>
    <cellStyle name="Note 2 2 3 6 2" xfId="1645"/>
    <cellStyle name="Note 2 2 3 6 2 2" xfId="55224"/>
    <cellStyle name="Note 2 2 3 6 2 2 2" xfId="55225"/>
    <cellStyle name="Note 2 2 3 6 2 2 3" xfId="55226"/>
    <cellStyle name="Note 2 2 3 6 2 2 4" xfId="55227"/>
    <cellStyle name="Note 2 2 3 6 2 2 5" xfId="55228"/>
    <cellStyle name="Note 2 2 3 6 2 3" xfId="55229"/>
    <cellStyle name="Note 2 2 3 6 2 3 2" xfId="55230"/>
    <cellStyle name="Note 2 2 3 6 2 3 3" xfId="55231"/>
    <cellStyle name="Note 2 2 3 6 2 3 4" xfId="55232"/>
    <cellStyle name="Note 2 2 3 6 2 3 5" xfId="55233"/>
    <cellStyle name="Note 2 2 3 6 2 4" xfId="55234"/>
    <cellStyle name="Note 2 2 3 6 2 4 2" xfId="55235"/>
    <cellStyle name="Note 2 2 3 6 2 5" xfId="55236"/>
    <cellStyle name="Note 2 2 3 6 2 5 2" xfId="55237"/>
    <cellStyle name="Note 2 2 3 6 2 6" xfId="55238"/>
    <cellStyle name="Note 2 2 3 6 2 6 2" xfId="55239"/>
    <cellStyle name="Note 2 2 3 6 2 7" xfId="55240"/>
    <cellStyle name="Note 2 2 3 6 3" xfId="55241"/>
    <cellStyle name="Note 2 2 3 6 3 2" xfId="55242"/>
    <cellStyle name="Note 2 2 3 6 3 3" xfId="55243"/>
    <cellStyle name="Note 2 2 3 6 3 4" xfId="55244"/>
    <cellStyle name="Note 2 2 3 6 3 5" xfId="55245"/>
    <cellStyle name="Note 2 2 3 6 4" xfId="55246"/>
    <cellStyle name="Note 2 2 3 6 4 2" xfId="55247"/>
    <cellStyle name="Note 2 2 3 6 4 3" xfId="55248"/>
    <cellStyle name="Note 2 2 3 6 4 4" xfId="55249"/>
    <cellStyle name="Note 2 2 3 6 4 5" xfId="55250"/>
    <cellStyle name="Note 2 2 3 6 5" xfId="55251"/>
    <cellStyle name="Note 2 2 3 6 5 2" xfId="55252"/>
    <cellStyle name="Note 2 2 3 6 6" xfId="55253"/>
    <cellStyle name="Note 2 2 3 6 6 2" xfId="55254"/>
    <cellStyle name="Note 2 2 3 6 7" xfId="55255"/>
    <cellStyle name="Note 2 2 3 6 7 2" xfId="55256"/>
    <cellStyle name="Note 2 2 3 6 8" xfId="55257"/>
    <cellStyle name="Note 2 2 3 7" xfId="1646"/>
    <cellStyle name="Note 2 2 3 7 2" xfId="55258"/>
    <cellStyle name="Note 2 2 3 7 2 2" xfId="55259"/>
    <cellStyle name="Note 2 2 3 7 2 2 2" xfId="55260"/>
    <cellStyle name="Note 2 2 3 7 2 2 3" xfId="55261"/>
    <cellStyle name="Note 2 2 3 7 2 2 4" xfId="55262"/>
    <cellStyle name="Note 2 2 3 7 2 2 5" xfId="55263"/>
    <cellStyle name="Note 2 2 3 7 2 3" xfId="55264"/>
    <cellStyle name="Note 2 2 3 7 2 3 2" xfId="55265"/>
    <cellStyle name="Note 2 2 3 7 2 3 3" xfId="55266"/>
    <cellStyle name="Note 2 2 3 7 2 3 4" xfId="55267"/>
    <cellStyle name="Note 2 2 3 7 2 3 5" xfId="55268"/>
    <cellStyle name="Note 2 2 3 7 2 4" xfId="55269"/>
    <cellStyle name="Note 2 2 3 7 2 4 2" xfId="55270"/>
    <cellStyle name="Note 2 2 3 7 2 5" xfId="55271"/>
    <cellStyle name="Note 2 2 3 7 2 5 2" xfId="55272"/>
    <cellStyle name="Note 2 2 3 7 2 6" xfId="55273"/>
    <cellStyle name="Note 2 2 3 7 2 6 2" xfId="55274"/>
    <cellStyle name="Note 2 2 3 7 2 7" xfId="55275"/>
    <cellStyle name="Note 2 2 3 7 3" xfId="55276"/>
    <cellStyle name="Note 2 2 3 7 3 2" xfId="55277"/>
    <cellStyle name="Note 2 2 3 7 3 3" xfId="55278"/>
    <cellStyle name="Note 2 2 3 7 3 4" xfId="55279"/>
    <cellStyle name="Note 2 2 3 7 3 5" xfId="55280"/>
    <cellStyle name="Note 2 2 3 7 4" xfId="55281"/>
    <cellStyle name="Note 2 2 3 7 4 2" xfId="55282"/>
    <cellStyle name="Note 2 2 3 7 4 3" xfId="55283"/>
    <cellStyle name="Note 2 2 3 7 4 4" xfId="55284"/>
    <cellStyle name="Note 2 2 3 7 4 5" xfId="55285"/>
    <cellStyle name="Note 2 2 3 7 5" xfId="55286"/>
    <cellStyle name="Note 2 2 3 7 5 2" xfId="55287"/>
    <cellStyle name="Note 2 2 3 7 6" xfId="55288"/>
    <cellStyle name="Note 2 2 3 7 6 2" xfId="55289"/>
    <cellStyle name="Note 2 2 3 7 7" xfId="55290"/>
    <cellStyle name="Note 2 2 3 7 7 2" xfId="55291"/>
    <cellStyle name="Note 2 2 3 7 8" xfId="55292"/>
    <cellStyle name="Note 2 2 3 8" xfId="55293"/>
    <cellStyle name="Note 2 2 3 8 2" xfId="55294"/>
    <cellStyle name="Note 2 2 3 8 2 2" xfId="55295"/>
    <cellStyle name="Note 2 2 3 8 2 2 2" xfId="55296"/>
    <cellStyle name="Note 2 2 3 8 2 2 3" xfId="55297"/>
    <cellStyle name="Note 2 2 3 8 2 2 4" xfId="55298"/>
    <cellStyle name="Note 2 2 3 8 2 2 5" xfId="55299"/>
    <cellStyle name="Note 2 2 3 8 2 3" xfId="55300"/>
    <cellStyle name="Note 2 2 3 8 2 3 2" xfId="55301"/>
    <cellStyle name="Note 2 2 3 8 2 3 3" xfId="55302"/>
    <cellStyle name="Note 2 2 3 8 2 3 4" xfId="55303"/>
    <cellStyle name="Note 2 2 3 8 2 3 5" xfId="55304"/>
    <cellStyle name="Note 2 2 3 8 2 4" xfId="55305"/>
    <cellStyle name="Note 2 2 3 8 2 4 2" xfId="55306"/>
    <cellStyle name="Note 2 2 3 8 2 5" xfId="55307"/>
    <cellStyle name="Note 2 2 3 8 2 5 2" xfId="55308"/>
    <cellStyle name="Note 2 2 3 8 2 6" xfId="55309"/>
    <cellStyle name="Note 2 2 3 8 2 6 2" xfId="55310"/>
    <cellStyle name="Note 2 2 3 8 2 7" xfId="55311"/>
    <cellStyle name="Note 2 2 3 8 3" xfId="55312"/>
    <cellStyle name="Note 2 2 3 8 3 2" xfId="55313"/>
    <cellStyle name="Note 2 2 3 8 3 3" xfId="55314"/>
    <cellStyle name="Note 2 2 3 8 3 4" xfId="55315"/>
    <cellStyle name="Note 2 2 3 8 3 5" xfId="55316"/>
    <cellStyle name="Note 2 2 3 8 4" xfId="55317"/>
    <cellStyle name="Note 2 2 3 8 4 2" xfId="55318"/>
    <cellStyle name="Note 2 2 3 8 4 3" xfId="55319"/>
    <cellStyle name="Note 2 2 3 8 4 4" xfId="55320"/>
    <cellStyle name="Note 2 2 3 8 4 5" xfId="55321"/>
    <cellStyle name="Note 2 2 3 8 5" xfId="55322"/>
    <cellStyle name="Note 2 2 3 8 5 2" xfId="55323"/>
    <cellStyle name="Note 2 2 3 8 6" xfId="55324"/>
    <cellStyle name="Note 2 2 3 8 6 2" xfId="55325"/>
    <cellStyle name="Note 2 2 3 8 7" xfId="55326"/>
    <cellStyle name="Note 2 2 3 8 7 2" xfId="55327"/>
    <cellStyle name="Note 2 2 3 8 8" xfId="55328"/>
    <cellStyle name="Note 2 2 3 9" xfId="55329"/>
    <cellStyle name="Note 2 2 3 9 2" xfId="55330"/>
    <cellStyle name="Note 2 2 3 9 2 2" xfId="55331"/>
    <cellStyle name="Note 2 2 3 9 2 2 2" xfId="55332"/>
    <cellStyle name="Note 2 2 3 9 2 2 3" xfId="55333"/>
    <cellStyle name="Note 2 2 3 9 2 2 4" xfId="55334"/>
    <cellStyle name="Note 2 2 3 9 2 2 5" xfId="55335"/>
    <cellStyle name="Note 2 2 3 9 2 3" xfId="55336"/>
    <cellStyle name="Note 2 2 3 9 2 3 2" xfId="55337"/>
    <cellStyle name="Note 2 2 3 9 2 3 3" xfId="55338"/>
    <cellStyle name="Note 2 2 3 9 2 3 4" xfId="55339"/>
    <cellStyle name="Note 2 2 3 9 2 3 5" xfId="55340"/>
    <cellStyle name="Note 2 2 3 9 2 4" xfId="55341"/>
    <cellStyle name="Note 2 2 3 9 2 4 2" xfId="55342"/>
    <cellStyle name="Note 2 2 3 9 2 5" xfId="55343"/>
    <cellStyle name="Note 2 2 3 9 2 5 2" xfId="55344"/>
    <cellStyle name="Note 2 2 3 9 2 6" xfId="55345"/>
    <cellStyle name="Note 2 2 3 9 2 6 2" xfId="55346"/>
    <cellStyle name="Note 2 2 3 9 2 7" xfId="55347"/>
    <cellStyle name="Note 2 2 3 9 3" xfId="55348"/>
    <cellStyle name="Note 2 2 3 9 3 2" xfId="55349"/>
    <cellStyle name="Note 2 2 3 9 3 3" xfId="55350"/>
    <cellStyle name="Note 2 2 3 9 3 4" xfId="55351"/>
    <cellStyle name="Note 2 2 3 9 3 5" xfId="55352"/>
    <cellStyle name="Note 2 2 3 9 4" xfId="55353"/>
    <cellStyle name="Note 2 2 3 9 4 2" xfId="55354"/>
    <cellStyle name="Note 2 2 3 9 4 3" xfId="55355"/>
    <cellStyle name="Note 2 2 3 9 4 4" xfId="55356"/>
    <cellStyle name="Note 2 2 3 9 4 5" xfId="55357"/>
    <cellStyle name="Note 2 2 3 9 5" xfId="55358"/>
    <cellStyle name="Note 2 2 3 9 5 2" xfId="55359"/>
    <cellStyle name="Note 2 2 3 9 6" xfId="55360"/>
    <cellStyle name="Note 2 2 3 9 6 2" xfId="55361"/>
    <cellStyle name="Note 2 2 3 9 7" xfId="55362"/>
    <cellStyle name="Note 2 2 3 9 7 2" xfId="55363"/>
    <cellStyle name="Note 2 2 3 9 8" xfId="55364"/>
    <cellStyle name="Note 2 2 4" xfId="1647"/>
    <cellStyle name="Note 2 2 4 2" xfId="1648"/>
    <cellStyle name="Note 2 2 4 2 2" xfId="1649"/>
    <cellStyle name="Note 2 2 4 3" xfId="1650"/>
    <cellStyle name="Note 2 2 4 3 2" xfId="55365"/>
    <cellStyle name="Note 2 2 4 4" xfId="55366"/>
    <cellStyle name="Note 2 2 4 5" xfId="55367"/>
    <cellStyle name="Note 2 2 5" xfId="1651"/>
    <cellStyle name="Note 2 2 5 2" xfId="1652"/>
    <cellStyle name="Note 2 2 5 2 2" xfId="1653"/>
    <cellStyle name="Note 2 2 5 3" xfId="1654"/>
    <cellStyle name="Note 2 2 5 3 2" xfId="55368"/>
    <cellStyle name="Note 2 2 5 4" xfId="55369"/>
    <cellStyle name="Note 2 2 5 5" xfId="55370"/>
    <cellStyle name="Note 2 2 6" xfId="1655"/>
    <cellStyle name="Note 2 2 6 2" xfId="1656"/>
    <cellStyle name="Note 2 2 6 2 2" xfId="55371"/>
    <cellStyle name="Note 2 2 7" xfId="1657"/>
    <cellStyle name="Note 2 2 7 2" xfId="55372"/>
    <cellStyle name="Note 2 2 8" xfId="55373"/>
    <cellStyle name="Note 2 2 8 2" xfId="55374"/>
    <cellStyle name="Note 2 2_T-straight with PEDs adjustor" xfId="55375"/>
    <cellStyle name="Note 2 3" xfId="1658"/>
    <cellStyle name="Note 2 3 2" xfId="1659"/>
    <cellStyle name="Note 2 3 2 10" xfId="55376"/>
    <cellStyle name="Note 2 3 2 10 2" xfId="55377"/>
    <cellStyle name="Note 2 3 2 10 2 2" xfId="55378"/>
    <cellStyle name="Note 2 3 2 10 2 2 2" xfId="55379"/>
    <cellStyle name="Note 2 3 2 10 2 2 3" xfId="55380"/>
    <cellStyle name="Note 2 3 2 10 2 2 4" xfId="55381"/>
    <cellStyle name="Note 2 3 2 10 2 2 5" xfId="55382"/>
    <cellStyle name="Note 2 3 2 10 2 3" xfId="55383"/>
    <cellStyle name="Note 2 3 2 10 2 3 2" xfId="55384"/>
    <cellStyle name="Note 2 3 2 10 2 3 3" xfId="55385"/>
    <cellStyle name="Note 2 3 2 10 2 3 4" xfId="55386"/>
    <cellStyle name="Note 2 3 2 10 2 3 5" xfId="55387"/>
    <cellStyle name="Note 2 3 2 10 2 4" xfId="55388"/>
    <cellStyle name="Note 2 3 2 10 2 4 2" xfId="55389"/>
    <cellStyle name="Note 2 3 2 10 2 5" xfId="55390"/>
    <cellStyle name="Note 2 3 2 10 2 5 2" xfId="55391"/>
    <cellStyle name="Note 2 3 2 10 2 6" xfId="55392"/>
    <cellStyle name="Note 2 3 2 10 2 6 2" xfId="55393"/>
    <cellStyle name="Note 2 3 2 10 2 7" xfId="55394"/>
    <cellStyle name="Note 2 3 2 10 3" xfId="55395"/>
    <cellStyle name="Note 2 3 2 10 3 2" xfId="55396"/>
    <cellStyle name="Note 2 3 2 10 3 3" xfId="55397"/>
    <cellStyle name="Note 2 3 2 10 3 4" xfId="55398"/>
    <cellStyle name="Note 2 3 2 10 3 5" xfId="55399"/>
    <cellStyle name="Note 2 3 2 10 4" xfId="55400"/>
    <cellStyle name="Note 2 3 2 10 4 2" xfId="55401"/>
    <cellStyle name="Note 2 3 2 10 4 3" xfId="55402"/>
    <cellStyle name="Note 2 3 2 10 4 4" xfId="55403"/>
    <cellStyle name="Note 2 3 2 10 4 5" xfId="55404"/>
    <cellStyle name="Note 2 3 2 10 5" xfId="55405"/>
    <cellStyle name="Note 2 3 2 10 5 2" xfId="55406"/>
    <cellStyle name="Note 2 3 2 10 6" xfId="55407"/>
    <cellStyle name="Note 2 3 2 10 6 2" xfId="55408"/>
    <cellStyle name="Note 2 3 2 10 7" xfId="55409"/>
    <cellStyle name="Note 2 3 2 10 7 2" xfId="55410"/>
    <cellStyle name="Note 2 3 2 10 8" xfId="55411"/>
    <cellStyle name="Note 2 3 2 11" xfId="55412"/>
    <cellStyle name="Note 2 3 2 11 2" xfId="55413"/>
    <cellStyle name="Note 2 3 2 11 2 2" xfId="55414"/>
    <cellStyle name="Note 2 3 2 11 2 2 2" xfId="55415"/>
    <cellStyle name="Note 2 3 2 11 2 2 3" xfId="55416"/>
    <cellStyle name="Note 2 3 2 11 2 2 4" xfId="55417"/>
    <cellStyle name="Note 2 3 2 11 2 2 5" xfId="55418"/>
    <cellStyle name="Note 2 3 2 11 2 3" xfId="55419"/>
    <cellStyle name="Note 2 3 2 11 2 3 2" xfId="55420"/>
    <cellStyle name="Note 2 3 2 11 2 3 3" xfId="55421"/>
    <cellStyle name="Note 2 3 2 11 2 3 4" xfId="55422"/>
    <cellStyle name="Note 2 3 2 11 2 3 5" xfId="55423"/>
    <cellStyle name="Note 2 3 2 11 2 4" xfId="55424"/>
    <cellStyle name="Note 2 3 2 11 2 4 2" xfId="55425"/>
    <cellStyle name="Note 2 3 2 11 2 5" xfId="55426"/>
    <cellStyle name="Note 2 3 2 11 2 5 2" xfId="55427"/>
    <cellStyle name="Note 2 3 2 11 2 6" xfId="55428"/>
    <cellStyle name="Note 2 3 2 11 2 6 2" xfId="55429"/>
    <cellStyle name="Note 2 3 2 11 2 7" xfId="55430"/>
    <cellStyle name="Note 2 3 2 11 3" xfId="55431"/>
    <cellStyle name="Note 2 3 2 11 3 2" xfId="55432"/>
    <cellStyle name="Note 2 3 2 11 3 3" xfId="55433"/>
    <cellStyle name="Note 2 3 2 11 3 4" xfId="55434"/>
    <cellStyle name="Note 2 3 2 11 3 5" xfId="55435"/>
    <cellStyle name="Note 2 3 2 11 4" xfId="55436"/>
    <cellStyle name="Note 2 3 2 11 4 2" xfId="55437"/>
    <cellStyle name="Note 2 3 2 11 4 3" xfId="55438"/>
    <cellStyle name="Note 2 3 2 11 4 4" xfId="55439"/>
    <cellStyle name="Note 2 3 2 11 4 5" xfId="55440"/>
    <cellStyle name="Note 2 3 2 11 5" xfId="55441"/>
    <cellStyle name="Note 2 3 2 11 5 2" xfId="55442"/>
    <cellStyle name="Note 2 3 2 11 6" xfId="55443"/>
    <cellStyle name="Note 2 3 2 11 6 2" xfId="55444"/>
    <cellStyle name="Note 2 3 2 11 7" xfId="55445"/>
    <cellStyle name="Note 2 3 2 11 7 2" xfId="55446"/>
    <cellStyle name="Note 2 3 2 11 8" xfId="55447"/>
    <cellStyle name="Note 2 3 2 12" xfId="55448"/>
    <cellStyle name="Note 2 3 2 12 2" xfId="55449"/>
    <cellStyle name="Note 2 3 2 12 2 2" xfId="55450"/>
    <cellStyle name="Note 2 3 2 12 2 2 2" xfId="55451"/>
    <cellStyle name="Note 2 3 2 12 2 2 3" xfId="55452"/>
    <cellStyle name="Note 2 3 2 12 2 2 4" xfId="55453"/>
    <cellStyle name="Note 2 3 2 12 2 2 5" xfId="55454"/>
    <cellStyle name="Note 2 3 2 12 2 3" xfId="55455"/>
    <cellStyle name="Note 2 3 2 12 2 3 2" xfId="55456"/>
    <cellStyle name="Note 2 3 2 12 2 3 3" xfId="55457"/>
    <cellStyle name="Note 2 3 2 12 2 3 4" xfId="55458"/>
    <cellStyle name="Note 2 3 2 12 2 3 5" xfId="55459"/>
    <cellStyle name="Note 2 3 2 12 2 4" xfId="55460"/>
    <cellStyle name="Note 2 3 2 12 2 4 2" xfId="55461"/>
    <cellStyle name="Note 2 3 2 12 2 5" xfId="55462"/>
    <cellStyle name="Note 2 3 2 12 2 5 2" xfId="55463"/>
    <cellStyle name="Note 2 3 2 12 2 6" xfId="55464"/>
    <cellStyle name="Note 2 3 2 12 2 6 2" xfId="55465"/>
    <cellStyle name="Note 2 3 2 12 2 7" xfId="55466"/>
    <cellStyle name="Note 2 3 2 12 3" xfId="55467"/>
    <cellStyle name="Note 2 3 2 12 3 2" xfId="55468"/>
    <cellStyle name="Note 2 3 2 12 3 3" xfId="55469"/>
    <cellStyle name="Note 2 3 2 12 3 4" xfId="55470"/>
    <cellStyle name="Note 2 3 2 12 3 5" xfId="55471"/>
    <cellStyle name="Note 2 3 2 12 4" xfId="55472"/>
    <cellStyle name="Note 2 3 2 12 4 2" xfId="55473"/>
    <cellStyle name="Note 2 3 2 12 4 3" xfId="55474"/>
    <cellStyle name="Note 2 3 2 12 4 4" xfId="55475"/>
    <cellStyle name="Note 2 3 2 12 4 5" xfId="55476"/>
    <cellStyle name="Note 2 3 2 12 5" xfId="55477"/>
    <cellStyle name="Note 2 3 2 12 5 2" xfId="55478"/>
    <cellStyle name="Note 2 3 2 12 6" xfId="55479"/>
    <cellStyle name="Note 2 3 2 12 6 2" xfId="55480"/>
    <cellStyle name="Note 2 3 2 12 7" xfId="55481"/>
    <cellStyle name="Note 2 3 2 12 7 2" xfId="55482"/>
    <cellStyle name="Note 2 3 2 12 8" xfId="55483"/>
    <cellStyle name="Note 2 3 2 13" xfId="55484"/>
    <cellStyle name="Note 2 3 2 13 2" xfId="55485"/>
    <cellStyle name="Note 2 3 2 13 2 2" xfId="55486"/>
    <cellStyle name="Note 2 3 2 13 2 2 2" xfId="55487"/>
    <cellStyle name="Note 2 3 2 13 2 2 3" xfId="55488"/>
    <cellStyle name="Note 2 3 2 13 2 2 4" xfId="55489"/>
    <cellStyle name="Note 2 3 2 13 2 2 5" xfId="55490"/>
    <cellStyle name="Note 2 3 2 13 2 3" xfId="55491"/>
    <cellStyle name="Note 2 3 2 13 2 3 2" xfId="55492"/>
    <cellStyle name="Note 2 3 2 13 2 3 3" xfId="55493"/>
    <cellStyle name="Note 2 3 2 13 2 3 4" xfId="55494"/>
    <cellStyle name="Note 2 3 2 13 2 3 5" xfId="55495"/>
    <cellStyle name="Note 2 3 2 13 2 4" xfId="55496"/>
    <cellStyle name="Note 2 3 2 13 2 4 2" xfId="55497"/>
    <cellStyle name="Note 2 3 2 13 2 5" xfId="55498"/>
    <cellStyle name="Note 2 3 2 13 2 5 2" xfId="55499"/>
    <cellStyle name="Note 2 3 2 13 2 6" xfId="55500"/>
    <cellStyle name="Note 2 3 2 13 2 6 2" xfId="55501"/>
    <cellStyle name="Note 2 3 2 13 2 7" xfId="55502"/>
    <cellStyle name="Note 2 3 2 13 3" xfId="55503"/>
    <cellStyle name="Note 2 3 2 13 3 2" xfId="55504"/>
    <cellStyle name="Note 2 3 2 13 3 3" xfId="55505"/>
    <cellStyle name="Note 2 3 2 13 3 4" xfId="55506"/>
    <cellStyle name="Note 2 3 2 13 3 5" xfId="55507"/>
    <cellStyle name="Note 2 3 2 13 4" xfId="55508"/>
    <cellStyle name="Note 2 3 2 13 4 2" xfId="55509"/>
    <cellStyle name="Note 2 3 2 13 4 3" xfId="55510"/>
    <cellStyle name="Note 2 3 2 13 4 4" xfId="55511"/>
    <cellStyle name="Note 2 3 2 13 4 5" xfId="55512"/>
    <cellStyle name="Note 2 3 2 13 5" xfId="55513"/>
    <cellStyle name="Note 2 3 2 13 5 2" xfId="55514"/>
    <cellStyle name="Note 2 3 2 13 6" xfId="55515"/>
    <cellStyle name="Note 2 3 2 13 6 2" xfId="55516"/>
    <cellStyle name="Note 2 3 2 13 7" xfId="55517"/>
    <cellStyle name="Note 2 3 2 13 7 2" xfId="55518"/>
    <cellStyle name="Note 2 3 2 13 8" xfId="55519"/>
    <cellStyle name="Note 2 3 2 14" xfId="55520"/>
    <cellStyle name="Note 2 3 2 14 2" xfId="55521"/>
    <cellStyle name="Note 2 3 2 14 2 2" xfId="55522"/>
    <cellStyle name="Note 2 3 2 14 2 2 2" xfId="55523"/>
    <cellStyle name="Note 2 3 2 14 2 2 3" xfId="55524"/>
    <cellStyle name="Note 2 3 2 14 2 2 4" xfId="55525"/>
    <cellStyle name="Note 2 3 2 14 2 2 5" xfId="55526"/>
    <cellStyle name="Note 2 3 2 14 2 3" xfId="55527"/>
    <cellStyle name="Note 2 3 2 14 2 3 2" xfId="55528"/>
    <cellStyle name="Note 2 3 2 14 2 3 3" xfId="55529"/>
    <cellStyle name="Note 2 3 2 14 2 3 4" xfId="55530"/>
    <cellStyle name="Note 2 3 2 14 2 3 5" xfId="55531"/>
    <cellStyle name="Note 2 3 2 14 2 4" xfId="55532"/>
    <cellStyle name="Note 2 3 2 14 2 4 2" xfId="55533"/>
    <cellStyle name="Note 2 3 2 14 2 5" xfId="55534"/>
    <cellStyle name="Note 2 3 2 14 2 5 2" xfId="55535"/>
    <cellStyle name="Note 2 3 2 14 2 6" xfId="55536"/>
    <cellStyle name="Note 2 3 2 14 2 6 2" xfId="55537"/>
    <cellStyle name="Note 2 3 2 14 2 7" xfId="55538"/>
    <cellStyle name="Note 2 3 2 14 3" xfId="55539"/>
    <cellStyle name="Note 2 3 2 14 3 2" xfId="55540"/>
    <cellStyle name="Note 2 3 2 14 3 3" xfId="55541"/>
    <cellStyle name="Note 2 3 2 14 3 4" xfId="55542"/>
    <cellStyle name="Note 2 3 2 14 3 5" xfId="55543"/>
    <cellStyle name="Note 2 3 2 14 4" xfId="55544"/>
    <cellStyle name="Note 2 3 2 14 4 2" xfId="55545"/>
    <cellStyle name="Note 2 3 2 14 4 3" xfId="55546"/>
    <cellStyle name="Note 2 3 2 14 4 4" xfId="55547"/>
    <cellStyle name="Note 2 3 2 14 4 5" xfId="55548"/>
    <cellStyle name="Note 2 3 2 14 5" xfId="55549"/>
    <cellStyle name="Note 2 3 2 14 5 2" xfId="55550"/>
    <cellStyle name="Note 2 3 2 14 6" xfId="55551"/>
    <cellStyle name="Note 2 3 2 14 6 2" xfId="55552"/>
    <cellStyle name="Note 2 3 2 14 7" xfId="55553"/>
    <cellStyle name="Note 2 3 2 14 7 2" xfId="55554"/>
    <cellStyle name="Note 2 3 2 14 8" xfId="55555"/>
    <cellStyle name="Note 2 3 2 15" xfId="55556"/>
    <cellStyle name="Note 2 3 2 15 2" xfId="55557"/>
    <cellStyle name="Note 2 3 2 15 2 2" xfId="55558"/>
    <cellStyle name="Note 2 3 2 15 2 3" xfId="55559"/>
    <cellStyle name="Note 2 3 2 15 2 4" xfId="55560"/>
    <cellStyle name="Note 2 3 2 15 2 5" xfId="55561"/>
    <cellStyle name="Note 2 3 2 15 3" xfId="55562"/>
    <cellStyle name="Note 2 3 2 15 3 2" xfId="55563"/>
    <cellStyle name="Note 2 3 2 15 3 3" xfId="55564"/>
    <cellStyle name="Note 2 3 2 15 3 4" xfId="55565"/>
    <cellStyle name="Note 2 3 2 15 3 5" xfId="55566"/>
    <cellStyle name="Note 2 3 2 15 4" xfId="55567"/>
    <cellStyle name="Note 2 3 2 15 4 2" xfId="55568"/>
    <cellStyle name="Note 2 3 2 15 5" xfId="55569"/>
    <cellStyle name="Note 2 3 2 15 5 2" xfId="55570"/>
    <cellStyle name="Note 2 3 2 15 6" xfId="55571"/>
    <cellStyle name="Note 2 3 2 15 6 2" xfId="55572"/>
    <cellStyle name="Note 2 3 2 15 7" xfId="55573"/>
    <cellStyle name="Note 2 3 2 16" xfId="55574"/>
    <cellStyle name="Note 2 3 2 16 2" xfId="55575"/>
    <cellStyle name="Note 2 3 2 16 3" xfId="55576"/>
    <cellStyle name="Note 2 3 2 16 4" xfId="55577"/>
    <cellStyle name="Note 2 3 2 16 5" xfId="55578"/>
    <cellStyle name="Note 2 3 2 17" xfId="55579"/>
    <cellStyle name="Note 2 3 2 17 2" xfId="55580"/>
    <cellStyle name="Note 2 3 2 17 3" xfId="55581"/>
    <cellStyle name="Note 2 3 2 17 4" xfId="55582"/>
    <cellStyle name="Note 2 3 2 17 5" xfId="55583"/>
    <cellStyle name="Note 2 3 2 18" xfId="55584"/>
    <cellStyle name="Note 2 3 2 18 2" xfId="55585"/>
    <cellStyle name="Note 2 3 2 19" xfId="55586"/>
    <cellStyle name="Note 2 3 2 19 2" xfId="55587"/>
    <cellStyle name="Note 2 3 2 2" xfId="1660"/>
    <cellStyle name="Note 2 3 2 2 2" xfId="1661"/>
    <cellStyle name="Note 2 3 2 2 2 2" xfId="1662"/>
    <cellStyle name="Note 2 3 2 2 2 2 2" xfId="55588"/>
    <cellStyle name="Note 2 3 2 2 2 2 3" xfId="55589"/>
    <cellStyle name="Note 2 3 2 2 2 2 4" xfId="55590"/>
    <cellStyle name="Note 2 3 2 2 2 2 5" xfId="55591"/>
    <cellStyle name="Note 2 3 2 2 2 3" xfId="55592"/>
    <cellStyle name="Note 2 3 2 2 2 3 2" xfId="55593"/>
    <cellStyle name="Note 2 3 2 2 2 3 3" xfId="55594"/>
    <cellStyle name="Note 2 3 2 2 2 3 4" xfId="55595"/>
    <cellStyle name="Note 2 3 2 2 2 3 5" xfId="55596"/>
    <cellStyle name="Note 2 3 2 2 2 4" xfId="55597"/>
    <cellStyle name="Note 2 3 2 2 2 4 2" xfId="55598"/>
    <cellStyle name="Note 2 3 2 2 2 5" xfId="55599"/>
    <cellStyle name="Note 2 3 2 2 2 5 2" xfId="55600"/>
    <cellStyle name="Note 2 3 2 2 2 6" xfId="55601"/>
    <cellStyle name="Note 2 3 2 2 2 6 2" xfId="55602"/>
    <cellStyle name="Note 2 3 2 2 2 7" xfId="55603"/>
    <cellStyle name="Note 2 3 2 2 3" xfId="1663"/>
    <cellStyle name="Note 2 3 2 2 3 2" xfId="55604"/>
    <cellStyle name="Note 2 3 2 2 3 3" xfId="55605"/>
    <cellStyle name="Note 2 3 2 2 3 4" xfId="55606"/>
    <cellStyle name="Note 2 3 2 2 3 5" xfId="55607"/>
    <cellStyle name="Note 2 3 2 2 4" xfId="55608"/>
    <cellStyle name="Note 2 3 2 2 4 2" xfId="55609"/>
    <cellStyle name="Note 2 3 2 2 4 3" xfId="55610"/>
    <cellStyle name="Note 2 3 2 2 4 4" xfId="55611"/>
    <cellStyle name="Note 2 3 2 2 4 5" xfId="55612"/>
    <cellStyle name="Note 2 3 2 2 5" xfId="55613"/>
    <cellStyle name="Note 2 3 2 2 5 2" xfId="55614"/>
    <cellStyle name="Note 2 3 2 2 6" xfId="55615"/>
    <cellStyle name="Note 2 3 2 2 6 2" xfId="55616"/>
    <cellStyle name="Note 2 3 2 2 7" xfId="55617"/>
    <cellStyle name="Note 2 3 2 2 7 2" xfId="55618"/>
    <cellStyle name="Note 2 3 2 2 8" xfId="55619"/>
    <cellStyle name="Note 2 3 2 20" xfId="55620"/>
    <cellStyle name="Note 2 3 2 20 2" xfId="55621"/>
    <cellStyle name="Note 2 3 2 21" xfId="55622"/>
    <cellStyle name="Note 2 3 2 3" xfId="1664"/>
    <cellStyle name="Note 2 3 2 3 2" xfId="1665"/>
    <cellStyle name="Note 2 3 2 3 2 2" xfId="1666"/>
    <cellStyle name="Note 2 3 2 3 2 2 2" xfId="55623"/>
    <cellStyle name="Note 2 3 2 3 2 2 3" xfId="55624"/>
    <cellStyle name="Note 2 3 2 3 2 2 4" xfId="55625"/>
    <cellStyle name="Note 2 3 2 3 2 2 5" xfId="55626"/>
    <cellStyle name="Note 2 3 2 3 2 3" xfId="55627"/>
    <cellStyle name="Note 2 3 2 3 2 3 2" xfId="55628"/>
    <cellStyle name="Note 2 3 2 3 2 3 3" xfId="55629"/>
    <cellStyle name="Note 2 3 2 3 2 3 4" xfId="55630"/>
    <cellStyle name="Note 2 3 2 3 2 3 5" xfId="55631"/>
    <cellStyle name="Note 2 3 2 3 2 4" xfId="55632"/>
    <cellStyle name="Note 2 3 2 3 2 4 2" xfId="55633"/>
    <cellStyle name="Note 2 3 2 3 2 5" xfId="55634"/>
    <cellStyle name="Note 2 3 2 3 2 5 2" xfId="55635"/>
    <cellStyle name="Note 2 3 2 3 2 6" xfId="55636"/>
    <cellStyle name="Note 2 3 2 3 2 6 2" xfId="55637"/>
    <cellStyle name="Note 2 3 2 3 2 7" xfId="55638"/>
    <cellStyle name="Note 2 3 2 3 3" xfId="1667"/>
    <cellStyle name="Note 2 3 2 3 3 2" xfId="55639"/>
    <cellStyle name="Note 2 3 2 3 3 3" xfId="55640"/>
    <cellStyle name="Note 2 3 2 3 3 4" xfId="55641"/>
    <cellStyle name="Note 2 3 2 3 3 5" xfId="55642"/>
    <cellStyle name="Note 2 3 2 3 4" xfId="55643"/>
    <cellStyle name="Note 2 3 2 3 4 2" xfId="55644"/>
    <cellStyle name="Note 2 3 2 3 4 3" xfId="55645"/>
    <cellStyle name="Note 2 3 2 3 4 4" xfId="55646"/>
    <cellStyle name="Note 2 3 2 3 4 5" xfId="55647"/>
    <cellStyle name="Note 2 3 2 3 5" xfId="55648"/>
    <cellStyle name="Note 2 3 2 3 5 2" xfId="55649"/>
    <cellStyle name="Note 2 3 2 3 6" xfId="55650"/>
    <cellStyle name="Note 2 3 2 3 6 2" xfId="55651"/>
    <cellStyle name="Note 2 3 2 3 7" xfId="55652"/>
    <cellStyle name="Note 2 3 2 3 7 2" xfId="55653"/>
    <cellStyle name="Note 2 3 2 3 8" xfId="55654"/>
    <cellStyle name="Note 2 3 2 4" xfId="1668"/>
    <cellStyle name="Note 2 3 2 4 2" xfId="1669"/>
    <cellStyle name="Note 2 3 2 4 2 2" xfId="1670"/>
    <cellStyle name="Note 2 3 2 4 2 2 2" xfId="55655"/>
    <cellStyle name="Note 2 3 2 4 2 2 3" xfId="55656"/>
    <cellStyle name="Note 2 3 2 4 2 2 4" xfId="55657"/>
    <cellStyle name="Note 2 3 2 4 2 2 5" xfId="55658"/>
    <cellStyle name="Note 2 3 2 4 2 3" xfId="55659"/>
    <cellStyle name="Note 2 3 2 4 2 3 2" xfId="55660"/>
    <cellStyle name="Note 2 3 2 4 2 3 3" xfId="55661"/>
    <cellStyle name="Note 2 3 2 4 2 3 4" xfId="55662"/>
    <cellStyle name="Note 2 3 2 4 2 3 5" xfId="55663"/>
    <cellStyle name="Note 2 3 2 4 2 4" xfId="55664"/>
    <cellStyle name="Note 2 3 2 4 2 4 2" xfId="55665"/>
    <cellStyle name="Note 2 3 2 4 2 5" xfId="55666"/>
    <cellStyle name="Note 2 3 2 4 2 5 2" xfId="55667"/>
    <cellStyle name="Note 2 3 2 4 2 6" xfId="55668"/>
    <cellStyle name="Note 2 3 2 4 2 6 2" xfId="55669"/>
    <cellStyle name="Note 2 3 2 4 2 7" xfId="55670"/>
    <cellStyle name="Note 2 3 2 4 3" xfId="1671"/>
    <cellStyle name="Note 2 3 2 4 3 2" xfId="55671"/>
    <cellStyle name="Note 2 3 2 4 3 3" xfId="55672"/>
    <cellStyle name="Note 2 3 2 4 3 4" xfId="55673"/>
    <cellStyle name="Note 2 3 2 4 3 5" xfId="55674"/>
    <cellStyle name="Note 2 3 2 4 4" xfId="55675"/>
    <cellStyle name="Note 2 3 2 4 4 2" xfId="55676"/>
    <cellStyle name="Note 2 3 2 4 4 3" xfId="55677"/>
    <cellStyle name="Note 2 3 2 4 4 4" xfId="55678"/>
    <cellStyle name="Note 2 3 2 4 4 5" xfId="55679"/>
    <cellStyle name="Note 2 3 2 4 5" xfId="55680"/>
    <cellStyle name="Note 2 3 2 4 5 2" xfId="55681"/>
    <cellStyle name="Note 2 3 2 4 6" xfId="55682"/>
    <cellStyle name="Note 2 3 2 4 6 2" xfId="55683"/>
    <cellStyle name="Note 2 3 2 4 7" xfId="55684"/>
    <cellStyle name="Note 2 3 2 4 7 2" xfId="55685"/>
    <cellStyle name="Note 2 3 2 4 8" xfId="55686"/>
    <cellStyle name="Note 2 3 2 5" xfId="1672"/>
    <cellStyle name="Note 2 3 2 5 2" xfId="1673"/>
    <cellStyle name="Note 2 3 2 5 2 2" xfId="1674"/>
    <cellStyle name="Note 2 3 2 5 2 2 2" xfId="55687"/>
    <cellStyle name="Note 2 3 2 5 2 2 3" xfId="55688"/>
    <cellStyle name="Note 2 3 2 5 2 2 4" xfId="55689"/>
    <cellStyle name="Note 2 3 2 5 2 2 5" xfId="55690"/>
    <cellStyle name="Note 2 3 2 5 2 3" xfId="55691"/>
    <cellStyle name="Note 2 3 2 5 2 3 2" xfId="55692"/>
    <cellStyle name="Note 2 3 2 5 2 3 3" xfId="55693"/>
    <cellStyle name="Note 2 3 2 5 2 3 4" xfId="55694"/>
    <cellStyle name="Note 2 3 2 5 2 3 5" xfId="55695"/>
    <cellStyle name="Note 2 3 2 5 2 4" xfId="55696"/>
    <cellStyle name="Note 2 3 2 5 2 4 2" xfId="55697"/>
    <cellStyle name="Note 2 3 2 5 2 5" xfId="55698"/>
    <cellStyle name="Note 2 3 2 5 2 5 2" xfId="55699"/>
    <cellStyle name="Note 2 3 2 5 2 6" xfId="55700"/>
    <cellStyle name="Note 2 3 2 5 2 6 2" xfId="55701"/>
    <cellStyle name="Note 2 3 2 5 2 7" xfId="55702"/>
    <cellStyle name="Note 2 3 2 5 3" xfId="1675"/>
    <cellStyle name="Note 2 3 2 5 3 2" xfId="55703"/>
    <cellStyle name="Note 2 3 2 5 3 3" xfId="55704"/>
    <cellStyle name="Note 2 3 2 5 3 4" xfId="55705"/>
    <cellStyle name="Note 2 3 2 5 3 5" xfId="55706"/>
    <cellStyle name="Note 2 3 2 5 4" xfId="55707"/>
    <cellStyle name="Note 2 3 2 5 4 2" xfId="55708"/>
    <cellStyle name="Note 2 3 2 5 4 3" xfId="55709"/>
    <cellStyle name="Note 2 3 2 5 4 4" xfId="55710"/>
    <cellStyle name="Note 2 3 2 5 4 5" xfId="55711"/>
    <cellStyle name="Note 2 3 2 5 5" xfId="55712"/>
    <cellStyle name="Note 2 3 2 5 5 2" xfId="55713"/>
    <cellStyle name="Note 2 3 2 5 6" xfId="55714"/>
    <cellStyle name="Note 2 3 2 5 6 2" xfId="55715"/>
    <cellStyle name="Note 2 3 2 5 7" xfId="55716"/>
    <cellStyle name="Note 2 3 2 5 7 2" xfId="55717"/>
    <cellStyle name="Note 2 3 2 5 8" xfId="55718"/>
    <cellStyle name="Note 2 3 2 6" xfId="1676"/>
    <cellStyle name="Note 2 3 2 6 2" xfId="1677"/>
    <cellStyle name="Note 2 3 2 6 2 2" xfId="55719"/>
    <cellStyle name="Note 2 3 2 6 2 2 2" xfId="55720"/>
    <cellStyle name="Note 2 3 2 6 2 2 3" xfId="55721"/>
    <cellStyle name="Note 2 3 2 6 2 2 4" xfId="55722"/>
    <cellStyle name="Note 2 3 2 6 2 2 5" xfId="55723"/>
    <cellStyle name="Note 2 3 2 6 2 3" xfId="55724"/>
    <cellStyle name="Note 2 3 2 6 2 3 2" xfId="55725"/>
    <cellStyle name="Note 2 3 2 6 2 3 3" xfId="55726"/>
    <cellStyle name="Note 2 3 2 6 2 3 4" xfId="55727"/>
    <cellStyle name="Note 2 3 2 6 2 3 5" xfId="55728"/>
    <cellStyle name="Note 2 3 2 6 2 4" xfId="55729"/>
    <cellStyle name="Note 2 3 2 6 2 4 2" xfId="55730"/>
    <cellStyle name="Note 2 3 2 6 2 5" xfId="55731"/>
    <cellStyle name="Note 2 3 2 6 2 5 2" xfId="55732"/>
    <cellStyle name="Note 2 3 2 6 2 6" xfId="55733"/>
    <cellStyle name="Note 2 3 2 6 2 6 2" xfId="55734"/>
    <cellStyle name="Note 2 3 2 6 2 7" xfId="55735"/>
    <cellStyle name="Note 2 3 2 6 3" xfId="55736"/>
    <cellStyle name="Note 2 3 2 6 3 2" xfId="55737"/>
    <cellStyle name="Note 2 3 2 6 3 3" xfId="55738"/>
    <cellStyle name="Note 2 3 2 6 3 4" xfId="55739"/>
    <cellStyle name="Note 2 3 2 6 3 5" xfId="55740"/>
    <cellStyle name="Note 2 3 2 6 4" xfId="55741"/>
    <cellStyle name="Note 2 3 2 6 4 2" xfId="55742"/>
    <cellStyle name="Note 2 3 2 6 4 3" xfId="55743"/>
    <cellStyle name="Note 2 3 2 6 4 4" xfId="55744"/>
    <cellStyle name="Note 2 3 2 6 4 5" xfId="55745"/>
    <cellStyle name="Note 2 3 2 6 5" xfId="55746"/>
    <cellStyle name="Note 2 3 2 6 5 2" xfId="55747"/>
    <cellStyle name="Note 2 3 2 6 6" xfId="55748"/>
    <cellStyle name="Note 2 3 2 6 6 2" xfId="55749"/>
    <cellStyle name="Note 2 3 2 6 7" xfId="55750"/>
    <cellStyle name="Note 2 3 2 6 7 2" xfId="55751"/>
    <cellStyle name="Note 2 3 2 6 8" xfId="55752"/>
    <cellStyle name="Note 2 3 2 7" xfId="1678"/>
    <cellStyle name="Note 2 3 2 7 2" xfId="55753"/>
    <cellStyle name="Note 2 3 2 7 2 2" xfId="55754"/>
    <cellStyle name="Note 2 3 2 7 2 2 2" xfId="55755"/>
    <cellStyle name="Note 2 3 2 7 2 2 3" xfId="55756"/>
    <cellStyle name="Note 2 3 2 7 2 2 4" xfId="55757"/>
    <cellStyle name="Note 2 3 2 7 2 2 5" xfId="55758"/>
    <cellStyle name="Note 2 3 2 7 2 3" xfId="55759"/>
    <cellStyle name="Note 2 3 2 7 2 3 2" xfId="55760"/>
    <cellStyle name="Note 2 3 2 7 2 3 3" xfId="55761"/>
    <cellStyle name="Note 2 3 2 7 2 3 4" xfId="55762"/>
    <cellStyle name="Note 2 3 2 7 2 3 5" xfId="55763"/>
    <cellStyle name="Note 2 3 2 7 2 4" xfId="55764"/>
    <cellStyle name="Note 2 3 2 7 2 4 2" xfId="55765"/>
    <cellStyle name="Note 2 3 2 7 2 5" xfId="55766"/>
    <cellStyle name="Note 2 3 2 7 2 5 2" xfId="55767"/>
    <cellStyle name="Note 2 3 2 7 2 6" xfId="55768"/>
    <cellStyle name="Note 2 3 2 7 2 6 2" xfId="55769"/>
    <cellStyle name="Note 2 3 2 7 2 7" xfId="55770"/>
    <cellStyle name="Note 2 3 2 7 3" xfId="55771"/>
    <cellStyle name="Note 2 3 2 7 3 2" xfId="55772"/>
    <cellStyle name="Note 2 3 2 7 3 3" xfId="55773"/>
    <cellStyle name="Note 2 3 2 7 3 4" xfId="55774"/>
    <cellStyle name="Note 2 3 2 7 3 5" xfId="55775"/>
    <cellStyle name="Note 2 3 2 7 4" xfId="55776"/>
    <cellStyle name="Note 2 3 2 7 4 2" xfId="55777"/>
    <cellStyle name="Note 2 3 2 7 4 3" xfId="55778"/>
    <cellStyle name="Note 2 3 2 7 4 4" xfId="55779"/>
    <cellStyle name="Note 2 3 2 7 4 5" xfId="55780"/>
    <cellStyle name="Note 2 3 2 7 5" xfId="55781"/>
    <cellStyle name="Note 2 3 2 7 5 2" xfId="55782"/>
    <cellStyle name="Note 2 3 2 7 6" xfId="55783"/>
    <cellStyle name="Note 2 3 2 7 6 2" xfId="55784"/>
    <cellStyle name="Note 2 3 2 7 7" xfId="55785"/>
    <cellStyle name="Note 2 3 2 7 7 2" xfId="55786"/>
    <cellStyle name="Note 2 3 2 7 8" xfId="55787"/>
    <cellStyle name="Note 2 3 2 8" xfId="55788"/>
    <cellStyle name="Note 2 3 2 8 2" xfId="55789"/>
    <cellStyle name="Note 2 3 2 8 2 2" xfId="55790"/>
    <cellStyle name="Note 2 3 2 8 2 2 2" xfId="55791"/>
    <cellStyle name="Note 2 3 2 8 2 2 3" xfId="55792"/>
    <cellStyle name="Note 2 3 2 8 2 2 4" xfId="55793"/>
    <cellStyle name="Note 2 3 2 8 2 2 5" xfId="55794"/>
    <cellStyle name="Note 2 3 2 8 2 3" xfId="55795"/>
    <cellStyle name="Note 2 3 2 8 2 3 2" xfId="55796"/>
    <cellStyle name="Note 2 3 2 8 2 3 3" xfId="55797"/>
    <cellStyle name="Note 2 3 2 8 2 3 4" xfId="55798"/>
    <cellStyle name="Note 2 3 2 8 2 3 5" xfId="55799"/>
    <cellStyle name="Note 2 3 2 8 2 4" xfId="55800"/>
    <cellStyle name="Note 2 3 2 8 2 4 2" xfId="55801"/>
    <cellStyle name="Note 2 3 2 8 2 5" xfId="55802"/>
    <cellStyle name="Note 2 3 2 8 2 5 2" xfId="55803"/>
    <cellStyle name="Note 2 3 2 8 2 6" xfId="55804"/>
    <cellStyle name="Note 2 3 2 8 2 6 2" xfId="55805"/>
    <cellStyle name="Note 2 3 2 8 2 7" xfId="55806"/>
    <cellStyle name="Note 2 3 2 8 3" xfId="55807"/>
    <cellStyle name="Note 2 3 2 8 3 2" xfId="55808"/>
    <cellStyle name="Note 2 3 2 8 3 3" xfId="55809"/>
    <cellStyle name="Note 2 3 2 8 3 4" xfId="55810"/>
    <cellStyle name="Note 2 3 2 8 3 5" xfId="55811"/>
    <cellStyle name="Note 2 3 2 8 4" xfId="55812"/>
    <cellStyle name="Note 2 3 2 8 4 2" xfId="55813"/>
    <cellStyle name="Note 2 3 2 8 4 3" xfId="55814"/>
    <cellStyle name="Note 2 3 2 8 4 4" xfId="55815"/>
    <cellStyle name="Note 2 3 2 8 4 5" xfId="55816"/>
    <cellStyle name="Note 2 3 2 8 5" xfId="55817"/>
    <cellStyle name="Note 2 3 2 8 5 2" xfId="55818"/>
    <cellStyle name="Note 2 3 2 8 6" xfId="55819"/>
    <cellStyle name="Note 2 3 2 8 6 2" xfId="55820"/>
    <cellStyle name="Note 2 3 2 8 7" xfId="55821"/>
    <cellStyle name="Note 2 3 2 8 7 2" xfId="55822"/>
    <cellStyle name="Note 2 3 2 8 8" xfId="55823"/>
    <cellStyle name="Note 2 3 2 9" xfId="55824"/>
    <cellStyle name="Note 2 3 2 9 2" xfId="55825"/>
    <cellStyle name="Note 2 3 2 9 2 2" xfId="55826"/>
    <cellStyle name="Note 2 3 2 9 2 2 2" xfId="55827"/>
    <cellStyle name="Note 2 3 2 9 2 2 3" xfId="55828"/>
    <cellStyle name="Note 2 3 2 9 2 2 4" xfId="55829"/>
    <cellStyle name="Note 2 3 2 9 2 2 5" xfId="55830"/>
    <cellStyle name="Note 2 3 2 9 2 3" xfId="55831"/>
    <cellStyle name="Note 2 3 2 9 2 3 2" xfId="55832"/>
    <cellStyle name="Note 2 3 2 9 2 3 3" xfId="55833"/>
    <cellStyle name="Note 2 3 2 9 2 3 4" xfId="55834"/>
    <cellStyle name="Note 2 3 2 9 2 3 5" xfId="55835"/>
    <cellStyle name="Note 2 3 2 9 2 4" xfId="55836"/>
    <cellStyle name="Note 2 3 2 9 2 4 2" xfId="55837"/>
    <cellStyle name="Note 2 3 2 9 2 5" xfId="55838"/>
    <cellStyle name="Note 2 3 2 9 2 5 2" xfId="55839"/>
    <cellStyle name="Note 2 3 2 9 2 6" xfId="55840"/>
    <cellStyle name="Note 2 3 2 9 2 6 2" xfId="55841"/>
    <cellStyle name="Note 2 3 2 9 2 7" xfId="55842"/>
    <cellStyle name="Note 2 3 2 9 3" xfId="55843"/>
    <cellStyle name="Note 2 3 2 9 3 2" xfId="55844"/>
    <cellStyle name="Note 2 3 2 9 3 3" xfId="55845"/>
    <cellStyle name="Note 2 3 2 9 3 4" xfId="55846"/>
    <cellStyle name="Note 2 3 2 9 3 5" xfId="55847"/>
    <cellStyle name="Note 2 3 2 9 4" xfId="55848"/>
    <cellStyle name="Note 2 3 2 9 4 2" xfId="55849"/>
    <cellStyle name="Note 2 3 2 9 4 3" xfId="55850"/>
    <cellStyle name="Note 2 3 2 9 4 4" xfId="55851"/>
    <cellStyle name="Note 2 3 2 9 4 5" xfId="55852"/>
    <cellStyle name="Note 2 3 2 9 5" xfId="55853"/>
    <cellStyle name="Note 2 3 2 9 5 2" xfId="55854"/>
    <cellStyle name="Note 2 3 2 9 6" xfId="55855"/>
    <cellStyle name="Note 2 3 2 9 6 2" xfId="55856"/>
    <cellStyle name="Note 2 3 2 9 7" xfId="55857"/>
    <cellStyle name="Note 2 3 2 9 7 2" xfId="55858"/>
    <cellStyle name="Note 2 3 2 9 8" xfId="55859"/>
    <cellStyle name="Note 2 3 3" xfId="1679"/>
    <cellStyle name="Note 2 3 3 2" xfId="1680"/>
    <cellStyle name="Note 2 3 3 2 2" xfId="1681"/>
    <cellStyle name="Note 2 3 3 3" xfId="1682"/>
    <cellStyle name="Note 2 3 3 3 2" xfId="55860"/>
    <cellStyle name="Note 2 3 3 4" xfId="55861"/>
    <cellStyle name="Note 2 3 3 5" xfId="55862"/>
    <cellStyle name="Note 2 3 4" xfId="1683"/>
    <cellStyle name="Note 2 3 4 2" xfId="1684"/>
    <cellStyle name="Note 2 3 4 2 2" xfId="1685"/>
    <cellStyle name="Note 2 3 4 3" xfId="1686"/>
    <cellStyle name="Note 2 3 4 3 2" xfId="55863"/>
    <cellStyle name="Note 2 3 4 4" xfId="55864"/>
    <cellStyle name="Note 2 3 4 5" xfId="55865"/>
    <cellStyle name="Note 2 3 5" xfId="1687"/>
    <cellStyle name="Note 2 3 5 2" xfId="1688"/>
    <cellStyle name="Note 2 3 5 2 2" xfId="55866"/>
    <cellStyle name="Note 2 3 6" xfId="1689"/>
    <cellStyle name="Note 2 3 6 2" xfId="55867"/>
    <cellStyle name="Note 2 3 7" xfId="55868"/>
    <cellStyle name="Note 2 3 7 2" xfId="55869"/>
    <cellStyle name="Note 2 3_T-straight with PEDs adjustor" xfId="55870"/>
    <cellStyle name="Note 2 4" xfId="1690"/>
    <cellStyle name="Note 2 4 2" xfId="1691"/>
    <cellStyle name="Note 2 4 2 2" xfId="55871"/>
    <cellStyle name="Note 2 4 2 3" xfId="55872"/>
    <cellStyle name="Note 2 4 3" xfId="1692"/>
    <cellStyle name="Note 2 4_T-straight with PEDs adjustor" xfId="55873"/>
    <cellStyle name="Note 2 5" xfId="1693"/>
    <cellStyle name="Note 2 5 10" xfId="55874"/>
    <cellStyle name="Note 2 5 10 2" xfId="55875"/>
    <cellStyle name="Note 2 5 10 2 2" xfId="55876"/>
    <cellStyle name="Note 2 5 10 2 2 2" xfId="55877"/>
    <cellStyle name="Note 2 5 10 2 2 3" xfId="55878"/>
    <cellStyle name="Note 2 5 10 2 2 4" xfId="55879"/>
    <cellStyle name="Note 2 5 10 2 2 5" xfId="55880"/>
    <cellStyle name="Note 2 5 10 2 3" xfId="55881"/>
    <cellStyle name="Note 2 5 10 2 3 2" xfId="55882"/>
    <cellStyle name="Note 2 5 10 2 3 3" xfId="55883"/>
    <cellStyle name="Note 2 5 10 2 3 4" xfId="55884"/>
    <cellStyle name="Note 2 5 10 2 3 5" xfId="55885"/>
    <cellStyle name="Note 2 5 10 2 4" xfId="55886"/>
    <cellStyle name="Note 2 5 10 2 4 2" xfId="55887"/>
    <cellStyle name="Note 2 5 10 2 5" xfId="55888"/>
    <cellStyle name="Note 2 5 10 2 5 2" xfId="55889"/>
    <cellStyle name="Note 2 5 10 2 6" xfId="55890"/>
    <cellStyle name="Note 2 5 10 2 6 2" xfId="55891"/>
    <cellStyle name="Note 2 5 10 2 7" xfId="55892"/>
    <cellStyle name="Note 2 5 10 3" xfId="55893"/>
    <cellStyle name="Note 2 5 10 3 2" xfId="55894"/>
    <cellStyle name="Note 2 5 10 3 3" xfId="55895"/>
    <cellStyle name="Note 2 5 10 3 4" xfId="55896"/>
    <cellStyle name="Note 2 5 10 3 5" xfId="55897"/>
    <cellStyle name="Note 2 5 10 4" xfId="55898"/>
    <cellStyle name="Note 2 5 10 4 2" xfId="55899"/>
    <cellStyle name="Note 2 5 10 4 3" xfId="55900"/>
    <cellStyle name="Note 2 5 10 4 4" xfId="55901"/>
    <cellStyle name="Note 2 5 10 4 5" xfId="55902"/>
    <cellStyle name="Note 2 5 10 5" xfId="55903"/>
    <cellStyle name="Note 2 5 10 5 2" xfId="55904"/>
    <cellStyle name="Note 2 5 10 6" xfId="55905"/>
    <cellStyle name="Note 2 5 10 6 2" xfId="55906"/>
    <cellStyle name="Note 2 5 10 7" xfId="55907"/>
    <cellStyle name="Note 2 5 10 7 2" xfId="55908"/>
    <cellStyle name="Note 2 5 10 8" xfId="55909"/>
    <cellStyle name="Note 2 5 11" xfId="55910"/>
    <cellStyle name="Note 2 5 11 2" xfId="55911"/>
    <cellStyle name="Note 2 5 11 2 2" xfId="55912"/>
    <cellStyle name="Note 2 5 11 2 2 2" xfId="55913"/>
    <cellStyle name="Note 2 5 11 2 2 3" xfId="55914"/>
    <cellStyle name="Note 2 5 11 2 2 4" xfId="55915"/>
    <cellStyle name="Note 2 5 11 2 2 5" xfId="55916"/>
    <cellStyle name="Note 2 5 11 2 3" xfId="55917"/>
    <cellStyle name="Note 2 5 11 2 3 2" xfId="55918"/>
    <cellStyle name="Note 2 5 11 2 3 3" xfId="55919"/>
    <cellStyle name="Note 2 5 11 2 3 4" xfId="55920"/>
    <cellStyle name="Note 2 5 11 2 3 5" xfId="55921"/>
    <cellStyle name="Note 2 5 11 2 4" xfId="55922"/>
    <cellStyle name="Note 2 5 11 2 4 2" xfId="55923"/>
    <cellStyle name="Note 2 5 11 2 5" xfId="55924"/>
    <cellStyle name="Note 2 5 11 2 5 2" xfId="55925"/>
    <cellStyle name="Note 2 5 11 2 6" xfId="55926"/>
    <cellStyle name="Note 2 5 11 2 6 2" xfId="55927"/>
    <cellStyle name="Note 2 5 11 2 7" xfId="55928"/>
    <cellStyle name="Note 2 5 11 3" xfId="55929"/>
    <cellStyle name="Note 2 5 11 3 2" xfId="55930"/>
    <cellStyle name="Note 2 5 11 3 3" xfId="55931"/>
    <cellStyle name="Note 2 5 11 3 4" xfId="55932"/>
    <cellStyle name="Note 2 5 11 3 5" xfId="55933"/>
    <cellStyle name="Note 2 5 11 4" xfId="55934"/>
    <cellStyle name="Note 2 5 11 4 2" xfId="55935"/>
    <cellStyle name="Note 2 5 11 4 3" xfId="55936"/>
    <cellStyle name="Note 2 5 11 4 4" xfId="55937"/>
    <cellStyle name="Note 2 5 11 4 5" xfId="55938"/>
    <cellStyle name="Note 2 5 11 5" xfId="55939"/>
    <cellStyle name="Note 2 5 11 5 2" xfId="55940"/>
    <cellStyle name="Note 2 5 11 6" xfId="55941"/>
    <cellStyle name="Note 2 5 11 6 2" xfId="55942"/>
    <cellStyle name="Note 2 5 11 7" xfId="55943"/>
    <cellStyle name="Note 2 5 11 7 2" xfId="55944"/>
    <cellStyle name="Note 2 5 11 8" xfId="55945"/>
    <cellStyle name="Note 2 5 12" xfId="55946"/>
    <cellStyle name="Note 2 5 12 2" xfId="55947"/>
    <cellStyle name="Note 2 5 12 2 2" xfId="55948"/>
    <cellStyle name="Note 2 5 12 2 2 2" xfId="55949"/>
    <cellStyle name="Note 2 5 12 2 2 3" xfId="55950"/>
    <cellStyle name="Note 2 5 12 2 2 4" xfId="55951"/>
    <cellStyle name="Note 2 5 12 2 2 5" xfId="55952"/>
    <cellStyle name="Note 2 5 12 2 3" xfId="55953"/>
    <cellStyle name="Note 2 5 12 2 3 2" xfId="55954"/>
    <cellStyle name="Note 2 5 12 2 3 3" xfId="55955"/>
    <cellStyle name="Note 2 5 12 2 3 4" xfId="55956"/>
    <cellStyle name="Note 2 5 12 2 3 5" xfId="55957"/>
    <cellStyle name="Note 2 5 12 2 4" xfId="55958"/>
    <cellStyle name="Note 2 5 12 2 4 2" xfId="55959"/>
    <cellStyle name="Note 2 5 12 2 5" xfId="55960"/>
    <cellStyle name="Note 2 5 12 2 5 2" xfId="55961"/>
    <cellStyle name="Note 2 5 12 2 6" xfId="55962"/>
    <cellStyle name="Note 2 5 12 2 6 2" xfId="55963"/>
    <cellStyle name="Note 2 5 12 2 7" xfId="55964"/>
    <cellStyle name="Note 2 5 12 3" xfId="55965"/>
    <cellStyle name="Note 2 5 12 3 2" xfId="55966"/>
    <cellStyle name="Note 2 5 12 3 3" xfId="55967"/>
    <cellStyle name="Note 2 5 12 3 4" xfId="55968"/>
    <cellStyle name="Note 2 5 12 3 5" xfId="55969"/>
    <cellStyle name="Note 2 5 12 4" xfId="55970"/>
    <cellStyle name="Note 2 5 12 4 2" xfId="55971"/>
    <cellStyle name="Note 2 5 12 4 3" xfId="55972"/>
    <cellStyle name="Note 2 5 12 4 4" xfId="55973"/>
    <cellStyle name="Note 2 5 12 4 5" xfId="55974"/>
    <cellStyle name="Note 2 5 12 5" xfId="55975"/>
    <cellStyle name="Note 2 5 12 5 2" xfId="55976"/>
    <cellStyle name="Note 2 5 12 6" xfId="55977"/>
    <cellStyle name="Note 2 5 12 6 2" xfId="55978"/>
    <cellStyle name="Note 2 5 12 7" xfId="55979"/>
    <cellStyle name="Note 2 5 12 7 2" xfId="55980"/>
    <cellStyle name="Note 2 5 12 8" xfId="55981"/>
    <cellStyle name="Note 2 5 13" xfId="55982"/>
    <cellStyle name="Note 2 5 13 2" xfId="55983"/>
    <cellStyle name="Note 2 5 13 2 2" xfId="55984"/>
    <cellStyle name="Note 2 5 13 2 2 2" xfId="55985"/>
    <cellStyle name="Note 2 5 13 2 2 3" xfId="55986"/>
    <cellStyle name="Note 2 5 13 2 2 4" xfId="55987"/>
    <cellStyle name="Note 2 5 13 2 2 5" xfId="55988"/>
    <cellStyle name="Note 2 5 13 2 3" xfId="55989"/>
    <cellStyle name="Note 2 5 13 2 3 2" xfId="55990"/>
    <cellStyle name="Note 2 5 13 2 3 3" xfId="55991"/>
    <cellStyle name="Note 2 5 13 2 3 4" xfId="55992"/>
    <cellStyle name="Note 2 5 13 2 3 5" xfId="55993"/>
    <cellStyle name="Note 2 5 13 2 4" xfId="55994"/>
    <cellStyle name="Note 2 5 13 2 4 2" xfId="55995"/>
    <cellStyle name="Note 2 5 13 2 5" xfId="55996"/>
    <cellStyle name="Note 2 5 13 2 5 2" xfId="55997"/>
    <cellStyle name="Note 2 5 13 2 6" xfId="55998"/>
    <cellStyle name="Note 2 5 13 2 6 2" xfId="55999"/>
    <cellStyle name="Note 2 5 13 2 7" xfId="56000"/>
    <cellStyle name="Note 2 5 13 3" xfId="56001"/>
    <cellStyle name="Note 2 5 13 3 2" xfId="56002"/>
    <cellStyle name="Note 2 5 13 3 3" xfId="56003"/>
    <cellStyle name="Note 2 5 13 3 4" xfId="56004"/>
    <cellStyle name="Note 2 5 13 3 5" xfId="56005"/>
    <cellStyle name="Note 2 5 13 4" xfId="56006"/>
    <cellStyle name="Note 2 5 13 4 2" xfId="56007"/>
    <cellStyle name="Note 2 5 13 4 3" xfId="56008"/>
    <cellStyle name="Note 2 5 13 4 4" xfId="56009"/>
    <cellStyle name="Note 2 5 13 4 5" xfId="56010"/>
    <cellStyle name="Note 2 5 13 5" xfId="56011"/>
    <cellStyle name="Note 2 5 13 5 2" xfId="56012"/>
    <cellStyle name="Note 2 5 13 6" xfId="56013"/>
    <cellStyle name="Note 2 5 13 6 2" xfId="56014"/>
    <cellStyle name="Note 2 5 13 7" xfId="56015"/>
    <cellStyle name="Note 2 5 13 7 2" xfId="56016"/>
    <cellStyle name="Note 2 5 13 8" xfId="56017"/>
    <cellStyle name="Note 2 5 14" xfId="56018"/>
    <cellStyle name="Note 2 5 14 2" xfId="56019"/>
    <cellStyle name="Note 2 5 14 2 2" xfId="56020"/>
    <cellStyle name="Note 2 5 14 2 2 2" xfId="56021"/>
    <cellStyle name="Note 2 5 14 2 2 3" xfId="56022"/>
    <cellStyle name="Note 2 5 14 2 2 4" xfId="56023"/>
    <cellStyle name="Note 2 5 14 2 2 5" xfId="56024"/>
    <cellStyle name="Note 2 5 14 2 3" xfId="56025"/>
    <cellStyle name="Note 2 5 14 2 3 2" xfId="56026"/>
    <cellStyle name="Note 2 5 14 2 3 3" xfId="56027"/>
    <cellStyle name="Note 2 5 14 2 3 4" xfId="56028"/>
    <cellStyle name="Note 2 5 14 2 3 5" xfId="56029"/>
    <cellStyle name="Note 2 5 14 2 4" xfId="56030"/>
    <cellStyle name="Note 2 5 14 2 4 2" xfId="56031"/>
    <cellStyle name="Note 2 5 14 2 5" xfId="56032"/>
    <cellStyle name="Note 2 5 14 2 5 2" xfId="56033"/>
    <cellStyle name="Note 2 5 14 2 6" xfId="56034"/>
    <cellStyle name="Note 2 5 14 2 6 2" xfId="56035"/>
    <cellStyle name="Note 2 5 14 2 7" xfId="56036"/>
    <cellStyle name="Note 2 5 14 3" xfId="56037"/>
    <cellStyle name="Note 2 5 14 3 2" xfId="56038"/>
    <cellStyle name="Note 2 5 14 3 3" xfId="56039"/>
    <cellStyle name="Note 2 5 14 3 4" xfId="56040"/>
    <cellStyle name="Note 2 5 14 3 5" xfId="56041"/>
    <cellStyle name="Note 2 5 14 4" xfId="56042"/>
    <cellStyle name="Note 2 5 14 4 2" xfId="56043"/>
    <cellStyle name="Note 2 5 14 4 3" xfId="56044"/>
    <cellStyle name="Note 2 5 14 4 4" xfId="56045"/>
    <cellStyle name="Note 2 5 14 4 5" xfId="56046"/>
    <cellStyle name="Note 2 5 14 5" xfId="56047"/>
    <cellStyle name="Note 2 5 14 5 2" xfId="56048"/>
    <cellStyle name="Note 2 5 14 6" xfId="56049"/>
    <cellStyle name="Note 2 5 14 6 2" xfId="56050"/>
    <cellStyle name="Note 2 5 14 7" xfId="56051"/>
    <cellStyle name="Note 2 5 14 7 2" xfId="56052"/>
    <cellStyle name="Note 2 5 14 8" xfId="56053"/>
    <cellStyle name="Note 2 5 15" xfId="56054"/>
    <cellStyle name="Note 2 5 15 2" xfId="56055"/>
    <cellStyle name="Note 2 5 15 2 2" xfId="56056"/>
    <cellStyle name="Note 2 5 15 2 3" xfId="56057"/>
    <cellStyle name="Note 2 5 15 2 4" xfId="56058"/>
    <cellStyle name="Note 2 5 15 2 5" xfId="56059"/>
    <cellStyle name="Note 2 5 15 3" xfId="56060"/>
    <cellStyle name="Note 2 5 15 3 2" xfId="56061"/>
    <cellStyle name="Note 2 5 15 3 3" xfId="56062"/>
    <cellStyle name="Note 2 5 15 3 4" xfId="56063"/>
    <cellStyle name="Note 2 5 15 3 5" xfId="56064"/>
    <cellStyle name="Note 2 5 15 4" xfId="56065"/>
    <cellStyle name="Note 2 5 15 4 2" xfId="56066"/>
    <cellStyle name="Note 2 5 15 5" xfId="56067"/>
    <cellStyle name="Note 2 5 15 5 2" xfId="56068"/>
    <cellStyle name="Note 2 5 15 6" xfId="56069"/>
    <cellStyle name="Note 2 5 15 6 2" xfId="56070"/>
    <cellStyle name="Note 2 5 15 7" xfId="56071"/>
    <cellStyle name="Note 2 5 16" xfId="56072"/>
    <cellStyle name="Note 2 5 16 2" xfId="56073"/>
    <cellStyle name="Note 2 5 16 3" xfId="56074"/>
    <cellStyle name="Note 2 5 16 4" xfId="56075"/>
    <cellStyle name="Note 2 5 16 5" xfId="56076"/>
    <cellStyle name="Note 2 5 17" xfId="56077"/>
    <cellStyle name="Note 2 5 17 2" xfId="56078"/>
    <cellStyle name="Note 2 5 17 3" xfId="56079"/>
    <cellStyle name="Note 2 5 17 4" xfId="56080"/>
    <cellStyle name="Note 2 5 17 5" xfId="56081"/>
    <cellStyle name="Note 2 5 18" xfId="56082"/>
    <cellStyle name="Note 2 5 18 2" xfId="56083"/>
    <cellStyle name="Note 2 5 19" xfId="56084"/>
    <cellStyle name="Note 2 5 19 2" xfId="56085"/>
    <cellStyle name="Note 2 5 2" xfId="1694"/>
    <cellStyle name="Note 2 5 2 2" xfId="1695"/>
    <cellStyle name="Note 2 5 2 2 2" xfId="1696"/>
    <cellStyle name="Note 2 5 2 2 2 2" xfId="56086"/>
    <cellStyle name="Note 2 5 2 2 2 3" xfId="56087"/>
    <cellStyle name="Note 2 5 2 2 2 4" xfId="56088"/>
    <cellStyle name="Note 2 5 2 2 2 5" xfId="56089"/>
    <cellStyle name="Note 2 5 2 2 3" xfId="56090"/>
    <cellStyle name="Note 2 5 2 2 3 2" xfId="56091"/>
    <cellStyle name="Note 2 5 2 2 3 3" xfId="56092"/>
    <cellStyle name="Note 2 5 2 2 3 4" xfId="56093"/>
    <cellStyle name="Note 2 5 2 2 3 5" xfId="56094"/>
    <cellStyle name="Note 2 5 2 2 4" xfId="56095"/>
    <cellStyle name="Note 2 5 2 2 4 2" xfId="56096"/>
    <cellStyle name="Note 2 5 2 2 5" xfId="56097"/>
    <cellStyle name="Note 2 5 2 2 5 2" xfId="56098"/>
    <cellStyle name="Note 2 5 2 2 6" xfId="56099"/>
    <cellStyle name="Note 2 5 2 2 6 2" xfId="56100"/>
    <cellStyle name="Note 2 5 2 2 7" xfId="56101"/>
    <cellStyle name="Note 2 5 2 3" xfId="1697"/>
    <cellStyle name="Note 2 5 2 3 2" xfId="56102"/>
    <cellStyle name="Note 2 5 2 3 3" xfId="56103"/>
    <cellStyle name="Note 2 5 2 3 4" xfId="56104"/>
    <cellStyle name="Note 2 5 2 3 5" xfId="56105"/>
    <cellStyle name="Note 2 5 2 4" xfId="56106"/>
    <cellStyle name="Note 2 5 2 4 2" xfId="56107"/>
    <cellStyle name="Note 2 5 2 4 3" xfId="56108"/>
    <cellStyle name="Note 2 5 2 4 4" xfId="56109"/>
    <cellStyle name="Note 2 5 2 4 5" xfId="56110"/>
    <cellStyle name="Note 2 5 2 5" xfId="56111"/>
    <cellStyle name="Note 2 5 2 5 2" xfId="56112"/>
    <cellStyle name="Note 2 5 2 6" xfId="56113"/>
    <cellStyle name="Note 2 5 2 6 2" xfId="56114"/>
    <cellStyle name="Note 2 5 2 7" xfId="56115"/>
    <cellStyle name="Note 2 5 2 7 2" xfId="56116"/>
    <cellStyle name="Note 2 5 2 8" xfId="56117"/>
    <cellStyle name="Note 2 5 20" xfId="56118"/>
    <cellStyle name="Note 2 5 20 2" xfId="56119"/>
    <cellStyle name="Note 2 5 21" xfId="56120"/>
    <cellStyle name="Note 2 5 3" xfId="1698"/>
    <cellStyle name="Note 2 5 3 2" xfId="1699"/>
    <cellStyle name="Note 2 5 3 2 2" xfId="1700"/>
    <cellStyle name="Note 2 5 3 2 2 2" xfId="56121"/>
    <cellStyle name="Note 2 5 3 2 2 3" xfId="56122"/>
    <cellStyle name="Note 2 5 3 2 2 4" xfId="56123"/>
    <cellStyle name="Note 2 5 3 2 2 5" xfId="56124"/>
    <cellStyle name="Note 2 5 3 2 3" xfId="56125"/>
    <cellStyle name="Note 2 5 3 2 3 2" xfId="56126"/>
    <cellStyle name="Note 2 5 3 2 3 3" xfId="56127"/>
    <cellStyle name="Note 2 5 3 2 3 4" xfId="56128"/>
    <cellStyle name="Note 2 5 3 2 3 5" xfId="56129"/>
    <cellStyle name="Note 2 5 3 2 4" xfId="56130"/>
    <cellStyle name="Note 2 5 3 2 4 2" xfId="56131"/>
    <cellStyle name="Note 2 5 3 2 5" xfId="56132"/>
    <cellStyle name="Note 2 5 3 2 5 2" xfId="56133"/>
    <cellStyle name="Note 2 5 3 2 6" xfId="56134"/>
    <cellStyle name="Note 2 5 3 2 6 2" xfId="56135"/>
    <cellStyle name="Note 2 5 3 2 7" xfId="56136"/>
    <cellStyle name="Note 2 5 3 3" xfId="1701"/>
    <cellStyle name="Note 2 5 3 3 2" xfId="56137"/>
    <cellStyle name="Note 2 5 3 3 3" xfId="56138"/>
    <cellStyle name="Note 2 5 3 3 4" xfId="56139"/>
    <cellStyle name="Note 2 5 3 3 5" xfId="56140"/>
    <cellStyle name="Note 2 5 3 4" xfId="56141"/>
    <cellStyle name="Note 2 5 3 4 2" xfId="56142"/>
    <cellStyle name="Note 2 5 3 4 3" xfId="56143"/>
    <cellStyle name="Note 2 5 3 4 4" xfId="56144"/>
    <cellStyle name="Note 2 5 3 4 5" xfId="56145"/>
    <cellStyle name="Note 2 5 3 5" xfId="56146"/>
    <cellStyle name="Note 2 5 3 5 2" xfId="56147"/>
    <cellStyle name="Note 2 5 3 6" xfId="56148"/>
    <cellStyle name="Note 2 5 3 6 2" xfId="56149"/>
    <cellStyle name="Note 2 5 3 7" xfId="56150"/>
    <cellStyle name="Note 2 5 3 7 2" xfId="56151"/>
    <cellStyle name="Note 2 5 3 8" xfId="56152"/>
    <cellStyle name="Note 2 5 4" xfId="1702"/>
    <cellStyle name="Note 2 5 4 2" xfId="1703"/>
    <cellStyle name="Note 2 5 4 2 2" xfId="1704"/>
    <cellStyle name="Note 2 5 4 2 2 2" xfId="56153"/>
    <cellStyle name="Note 2 5 4 2 2 3" xfId="56154"/>
    <cellStyle name="Note 2 5 4 2 2 4" xfId="56155"/>
    <cellStyle name="Note 2 5 4 2 2 5" xfId="56156"/>
    <cellStyle name="Note 2 5 4 2 3" xfId="56157"/>
    <cellStyle name="Note 2 5 4 2 3 2" xfId="56158"/>
    <cellStyle name="Note 2 5 4 2 3 3" xfId="56159"/>
    <cellStyle name="Note 2 5 4 2 3 4" xfId="56160"/>
    <cellStyle name="Note 2 5 4 2 3 5" xfId="56161"/>
    <cellStyle name="Note 2 5 4 2 4" xfId="56162"/>
    <cellStyle name="Note 2 5 4 2 4 2" xfId="56163"/>
    <cellStyle name="Note 2 5 4 2 5" xfId="56164"/>
    <cellStyle name="Note 2 5 4 2 5 2" xfId="56165"/>
    <cellStyle name="Note 2 5 4 2 6" xfId="56166"/>
    <cellStyle name="Note 2 5 4 2 6 2" xfId="56167"/>
    <cellStyle name="Note 2 5 4 2 7" xfId="56168"/>
    <cellStyle name="Note 2 5 4 3" xfId="1705"/>
    <cellStyle name="Note 2 5 4 3 2" xfId="56169"/>
    <cellStyle name="Note 2 5 4 3 3" xfId="56170"/>
    <cellStyle name="Note 2 5 4 3 4" xfId="56171"/>
    <cellStyle name="Note 2 5 4 3 5" xfId="56172"/>
    <cellStyle name="Note 2 5 4 4" xfId="56173"/>
    <cellStyle name="Note 2 5 4 4 2" xfId="56174"/>
    <cellStyle name="Note 2 5 4 4 3" xfId="56175"/>
    <cellStyle name="Note 2 5 4 4 4" xfId="56176"/>
    <cellStyle name="Note 2 5 4 4 5" xfId="56177"/>
    <cellStyle name="Note 2 5 4 5" xfId="56178"/>
    <cellStyle name="Note 2 5 4 5 2" xfId="56179"/>
    <cellStyle name="Note 2 5 4 6" xfId="56180"/>
    <cellStyle name="Note 2 5 4 6 2" xfId="56181"/>
    <cellStyle name="Note 2 5 4 7" xfId="56182"/>
    <cellStyle name="Note 2 5 4 7 2" xfId="56183"/>
    <cellStyle name="Note 2 5 4 8" xfId="56184"/>
    <cellStyle name="Note 2 5 5" xfId="1706"/>
    <cellStyle name="Note 2 5 5 2" xfId="1707"/>
    <cellStyle name="Note 2 5 5 2 2" xfId="1708"/>
    <cellStyle name="Note 2 5 5 2 2 2" xfId="56185"/>
    <cellStyle name="Note 2 5 5 2 2 3" xfId="56186"/>
    <cellStyle name="Note 2 5 5 2 2 4" xfId="56187"/>
    <cellStyle name="Note 2 5 5 2 2 5" xfId="56188"/>
    <cellStyle name="Note 2 5 5 2 3" xfId="56189"/>
    <cellStyle name="Note 2 5 5 2 3 2" xfId="56190"/>
    <cellStyle name="Note 2 5 5 2 3 3" xfId="56191"/>
    <cellStyle name="Note 2 5 5 2 3 4" xfId="56192"/>
    <cellStyle name="Note 2 5 5 2 3 5" xfId="56193"/>
    <cellStyle name="Note 2 5 5 2 4" xfId="56194"/>
    <cellStyle name="Note 2 5 5 2 4 2" xfId="56195"/>
    <cellStyle name="Note 2 5 5 2 5" xfId="56196"/>
    <cellStyle name="Note 2 5 5 2 5 2" xfId="56197"/>
    <cellStyle name="Note 2 5 5 2 6" xfId="56198"/>
    <cellStyle name="Note 2 5 5 2 6 2" xfId="56199"/>
    <cellStyle name="Note 2 5 5 2 7" xfId="56200"/>
    <cellStyle name="Note 2 5 5 3" xfId="1709"/>
    <cellStyle name="Note 2 5 5 3 2" xfId="56201"/>
    <cellStyle name="Note 2 5 5 3 3" xfId="56202"/>
    <cellStyle name="Note 2 5 5 3 4" xfId="56203"/>
    <cellStyle name="Note 2 5 5 3 5" xfId="56204"/>
    <cellStyle name="Note 2 5 5 4" xfId="56205"/>
    <cellStyle name="Note 2 5 5 4 2" xfId="56206"/>
    <cellStyle name="Note 2 5 5 4 3" xfId="56207"/>
    <cellStyle name="Note 2 5 5 4 4" xfId="56208"/>
    <cellStyle name="Note 2 5 5 4 5" xfId="56209"/>
    <cellStyle name="Note 2 5 5 5" xfId="56210"/>
    <cellStyle name="Note 2 5 5 5 2" xfId="56211"/>
    <cellStyle name="Note 2 5 5 6" xfId="56212"/>
    <cellStyle name="Note 2 5 5 6 2" xfId="56213"/>
    <cellStyle name="Note 2 5 5 7" xfId="56214"/>
    <cellStyle name="Note 2 5 5 7 2" xfId="56215"/>
    <cellStyle name="Note 2 5 5 8" xfId="56216"/>
    <cellStyle name="Note 2 5 6" xfId="1710"/>
    <cellStyle name="Note 2 5 6 2" xfId="1711"/>
    <cellStyle name="Note 2 5 6 2 2" xfId="56217"/>
    <cellStyle name="Note 2 5 6 2 2 2" xfId="56218"/>
    <cellStyle name="Note 2 5 6 2 2 3" xfId="56219"/>
    <cellStyle name="Note 2 5 6 2 2 4" xfId="56220"/>
    <cellStyle name="Note 2 5 6 2 2 5" xfId="56221"/>
    <cellStyle name="Note 2 5 6 2 3" xfId="56222"/>
    <cellStyle name="Note 2 5 6 2 3 2" xfId="56223"/>
    <cellStyle name="Note 2 5 6 2 3 3" xfId="56224"/>
    <cellStyle name="Note 2 5 6 2 3 4" xfId="56225"/>
    <cellStyle name="Note 2 5 6 2 3 5" xfId="56226"/>
    <cellStyle name="Note 2 5 6 2 4" xfId="56227"/>
    <cellStyle name="Note 2 5 6 2 4 2" xfId="56228"/>
    <cellStyle name="Note 2 5 6 2 5" xfId="56229"/>
    <cellStyle name="Note 2 5 6 2 5 2" xfId="56230"/>
    <cellStyle name="Note 2 5 6 2 6" xfId="56231"/>
    <cellStyle name="Note 2 5 6 2 6 2" xfId="56232"/>
    <cellStyle name="Note 2 5 6 2 7" xfId="56233"/>
    <cellStyle name="Note 2 5 6 3" xfId="56234"/>
    <cellStyle name="Note 2 5 6 3 2" xfId="56235"/>
    <cellStyle name="Note 2 5 6 3 3" xfId="56236"/>
    <cellStyle name="Note 2 5 6 3 4" xfId="56237"/>
    <cellStyle name="Note 2 5 6 3 5" xfId="56238"/>
    <cellStyle name="Note 2 5 6 4" xfId="56239"/>
    <cellStyle name="Note 2 5 6 4 2" xfId="56240"/>
    <cellStyle name="Note 2 5 6 4 3" xfId="56241"/>
    <cellStyle name="Note 2 5 6 4 4" xfId="56242"/>
    <cellStyle name="Note 2 5 6 4 5" xfId="56243"/>
    <cellStyle name="Note 2 5 6 5" xfId="56244"/>
    <cellStyle name="Note 2 5 6 5 2" xfId="56245"/>
    <cellStyle name="Note 2 5 6 6" xfId="56246"/>
    <cellStyle name="Note 2 5 6 6 2" xfId="56247"/>
    <cellStyle name="Note 2 5 6 7" xfId="56248"/>
    <cellStyle name="Note 2 5 6 7 2" xfId="56249"/>
    <cellStyle name="Note 2 5 6 8" xfId="56250"/>
    <cellStyle name="Note 2 5 7" xfId="1712"/>
    <cellStyle name="Note 2 5 7 2" xfId="56251"/>
    <cellStyle name="Note 2 5 7 2 2" xfId="56252"/>
    <cellStyle name="Note 2 5 7 2 2 2" xfId="56253"/>
    <cellStyle name="Note 2 5 7 2 2 3" xfId="56254"/>
    <cellStyle name="Note 2 5 7 2 2 4" xfId="56255"/>
    <cellStyle name="Note 2 5 7 2 2 5" xfId="56256"/>
    <cellStyle name="Note 2 5 7 2 3" xfId="56257"/>
    <cellStyle name="Note 2 5 7 2 3 2" xfId="56258"/>
    <cellStyle name="Note 2 5 7 2 3 3" xfId="56259"/>
    <cellStyle name="Note 2 5 7 2 3 4" xfId="56260"/>
    <cellStyle name="Note 2 5 7 2 3 5" xfId="56261"/>
    <cellStyle name="Note 2 5 7 2 4" xfId="56262"/>
    <cellStyle name="Note 2 5 7 2 4 2" xfId="56263"/>
    <cellStyle name="Note 2 5 7 2 5" xfId="56264"/>
    <cellStyle name="Note 2 5 7 2 5 2" xfId="56265"/>
    <cellStyle name="Note 2 5 7 2 6" xfId="56266"/>
    <cellStyle name="Note 2 5 7 2 6 2" xfId="56267"/>
    <cellStyle name="Note 2 5 7 2 7" xfId="56268"/>
    <cellStyle name="Note 2 5 7 3" xfId="56269"/>
    <cellStyle name="Note 2 5 7 3 2" xfId="56270"/>
    <cellStyle name="Note 2 5 7 3 3" xfId="56271"/>
    <cellStyle name="Note 2 5 7 3 4" xfId="56272"/>
    <cellStyle name="Note 2 5 7 3 5" xfId="56273"/>
    <cellStyle name="Note 2 5 7 4" xfId="56274"/>
    <cellStyle name="Note 2 5 7 4 2" xfId="56275"/>
    <cellStyle name="Note 2 5 7 4 3" xfId="56276"/>
    <cellStyle name="Note 2 5 7 4 4" xfId="56277"/>
    <cellStyle name="Note 2 5 7 4 5" xfId="56278"/>
    <cellStyle name="Note 2 5 7 5" xfId="56279"/>
    <cellStyle name="Note 2 5 7 5 2" xfId="56280"/>
    <cellStyle name="Note 2 5 7 6" xfId="56281"/>
    <cellStyle name="Note 2 5 7 6 2" xfId="56282"/>
    <cellStyle name="Note 2 5 7 7" xfId="56283"/>
    <cellStyle name="Note 2 5 7 7 2" xfId="56284"/>
    <cellStyle name="Note 2 5 7 8" xfId="56285"/>
    <cellStyle name="Note 2 5 8" xfId="56286"/>
    <cellStyle name="Note 2 5 8 2" xfId="56287"/>
    <cellStyle name="Note 2 5 8 2 2" xfId="56288"/>
    <cellStyle name="Note 2 5 8 2 2 2" xfId="56289"/>
    <cellStyle name="Note 2 5 8 2 2 3" xfId="56290"/>
    <cellStyle name="Note 2 5 8 2 2 4" xfId="56291"/>
    <cellStyle name="Note 2 5 8 2 2 5" xfId="56292"/>
    <cellStyle name="Note 2 5 8 2 3" xfId="56293"/>
    <cellStyle name="Note 2 5 8 2 3 2" xfId="56294"/>
    <cellStyle name="Note 2 5 8 2 3 3" xfId="56295"/>
    <cellStyle name="Note 2 5 8 2 3 4" xfId="56296"/>
    <cellStyle name="Note 2 5 8 2 3 5" xfId="56297"/>
    <cellStyle name="Note 2 5 8 2 4" xfId="56298"/>
    <cellStyle name="Note 2 5 8 2 4 2" xfId="56299"/>
    <cellStyle name="Note 2 5 8 2 5" xfId="56300"/>
    <cellStyle name="Note 2 5 8 2 5 2" xfId="56301"/>
    <cellStyle name="Note 2 5 8 2 6" xfId="56302"/>
    <cellStyle name="Note 2 5 8 2 6 2" xfId="56303"/>
    <cellStyle name="Note 2 5 8 2 7" xfId="56304"/>
    <cellStyle name="Note 2 5 8 3" xfId="56305"/>
    <cellStyle name="Note 2 5 8 3 2" xfId="56306"/>
    <cellStyle name="Note 2 5 8 3 3" xfId="56307"/>
    <cellStyle name="Note 2 5 8 3 4" xfId="56308"/>
    <cellStyle name="Note 2 5 8 3 5" xfId="56309"/>
    <cellStyle name="Note 2 5 8 4" xfId="56310"/>
    <cellStyle name="Note 2 5 8 4 2" xfId="56311"/>
    <cellStyle name="Note 2 5 8 4 3" xfId="56312"/>
    <cellStyle name="Note 2 5 8 4 4" xfId="56313"/>
    <cellStyle name="Note 2 5 8 4 5" xfId="56314"/>
    <cellStyle name="Note 2 5 8 5" xfId="56315"/>
    <cellStyle name="Note 2 5 8 5 2" xfId="56316"/>
    <cellStyle name="Note 2 5 8 6" xfId="56317"/>
    <cellStyle name="Note 2 5 8 6 2" xfId="56318"/>
    <cellStyle name="Note 2 5 8 7" xfId="56319"/>
    <cellStyle name="Note 2 5 8 7 2" xfId="56320"/>
    <cellStyle name="Note 2 5 8 8" xfId="56321"/>
    <cellStyle name="Note 2 5 9" xfId="56322"/>
    <cellStyle name="Note 2 5 9 2" xfId="56323"/>
    <cellStyle name="Note 2 5 9 2 2" xfId="56324"/>
    <cellStyle name="Note 2 5 9 2 2 2" xfId="56325"/>
    <cellStyle name="Note 2 5 9 2 2 3" xfId="56326"/>
    <cellStyle name="Note 2 5 9 2 2 4" xfId="56327"/>
    <cellStyle name="Note 2 5 9 2 2 5" xfId="56328"/>
    <cellStyle name="Note 2 5 9 2 3" xfId="56329"/>
    <cellStyle name="Note 2 5 9 2 3 2" xfId="56330"/>
    <cellStyle name="Note 2 5 9 2 3 3" xfId="56331"/>
    <cellStyle name="Note 2 5 9 2 3 4" xfId="56332"/>
    <cellStyle name="Note 2 5 9 2 3 5" xfId="56333"/>
    <cellStyle name="Note 2 5 9 2 4" xfId="56334"/>
    <cellStyle name="Note 2 5 9 2 4 2" xfId="56335"/>
    <cellStyle name="Note 2 5 9 2 5" xfId="56336"/>
    <cellStyle name="Note 2 5 9 2 5 2" xfId="56337"/>
    <cellStyle name="Note 2 5 9 2 6" xfId="56338"/>
    <cellStyle name="Note 2 5 9 2 6 2" xfId="56339"/>
    <cellStyle name="Note 2 5 9 2 7" xfId="56340"/>
    <cellStyle name="Note 2 5 9 3" xfId="56341"/>
    <cellStyle name="Note 2 5 9 3 2" xfId="56342"/>
    <cellStyle name="Note 2 5 9 3 3" xfId="56343"/>
    <cellStyle name="Note 2 5 9 3 4" xfId="56344"/>
    <cellStyle name="Note 2 5 9 3 5" xfId="56345"/>
    <cellStyle name="Note 2 5 9 4" xfId="56346"/>
    <cellStyle name="Note 2 5 9 4 2" xfId="56347"/>
    <cellStyle name="Note 2 5 9 4 3" xfId="56348"/>
    <cellStyle name="Note 2 5 9 4 4" xfId="56349"/>
    <cellStyle name="Note 2 5 9 4 5" xfId="56350"/>
    <cellStyle name="Note 2 5 9 5" xfId="56351"/>
    <cellStyle name="Note 2 5 9 5 2" xfId="56352"/>
    <cellStyle name="Note 2 5 9 6" xfId="56353"/>
    <cellStyle name="Note 2 5 9 6 2" xfId="56354"/>
    <cellStyle name="Note 2 5 9 7" xfId="56355"/>
    <cellStyle name="Note 2 5 9 7 2" xfId="56356"/>
    <cellStyle name="Note 2 5 9 8" xfId="56357"/>
    <cellStyle name="Note 2 6" xfId="1713"/>
    <cellStyle name="Note 2 6 2" xfId="1714"/>
    <cellStyle name="Note 2 6 2 2" xfId="1715"/>
    <cellStyle name="Note 2 6 3" xfId="1716"/>
    <cellStyle name="Note 2 6 3 2" xfId="56358"/>
    <cellStyle name="Note 2 6 4" xfId="56359"/>
    <cellStyle name="Note 2 6 5" xfId="56360"/>
    <cellStyle name="Note 2 7" xfId="1717"/>
    <cellStyle name="Note 2 7 2" xfId="1718"/>
    <cellStyle name="Note 2 7 2 2" xfId="1719"/>
    <cellStyle name="Note 2 7 3" xfId="1720"/>
    <cellStyle name="Note 2 7 3 2" xfId="56361"/>
    <cellStyle name="Note 2 7 4" xfId="56362"/>
    <cellStyle name="Note 2 7 5" xfId="56363"/>
    <cellStyle name="Note 2 8" xfId="1721"/>
    <cellStyle name="Note 2 8 2" xfId="1722"/>
    <cellStyle name="Note 2 8 2 2" xfId="56364"/>
    <cellStyle name="Note 2 9" xfId="1723"/>
    <cellStyle name="Note 2 9 2" xfId="56365"/>
    <cellStyle name="Note 2_T-straight with PEDs adjustor" xfId="56366"/>
    <cellStyle name="Note 3" xfId="1724"/>
    <cellStyle name="Note 3 2" xfId="1725"/>
    <cellStyle name="Note 3 2 2" xfId="1726"/>
    <cellStyle name="Note 3 2 2 10" xfId="56367"/>
    <cellStyle name="Note 3 2 2 10 2" xfId="56368"/>
    <cellStyle name="Note 3 2 2 10 2 2" xfId="56369"/>
    <cellStyle name="Note 3 2 2 10 2 2 2" xfId="56370"/>
    <cellStyle name="Note 3 2 2 10 2 2 3" xfId="56371"/>
    <cellStyle name="Note 3 2 2 10 2 2 4" xfId="56372"/>
    <cellStyle name="Note 3 2 2 10 2 2 5" xfId="56373"/>
    <cellStyle name="Note 3 2 2 10 2 3" xfId="56374"/>
    <cellStyle name="Note 3 2 2 10 2 3 2" xfId="56375"/>
    <cellStyle name="Note 3 2 2 10 2 3 3" xfId="56376"/>
    <cellStyle name="Note 3 2 2 10 2 3 4" xfId="56377"/>
    <cellStyle name="Note 3 2 2 10 2 3 5" xfId="56378"/>
    <cellStyle name="Note 3 2 2 10 2 4" xfId="56379"/>
    <cellStyle name="Note 3 2 2 10 2 4 2" xfId="56380"/>
    <cellStyle name="Note 3 2 2 10 2 5" xfId="56381"/>
    <cellStyle name="Note 3 2 2 10 2 5 2" xfId="56382"/>
    <cellStyle name="Note 3 2 2 10 2 6" xfId="56383"/>
    <cellStyle name="Note 3 2 2 10 2 6 2" xfId="56384"/>
    <cellStyle name="Note 3 2 2 10 2 7" xfId="56385"/>
    <cellStyle name="Note 3 2 2 10 3" xfId="56386"/>
    <cellStyle name="Note 3 2 2 10 3 2" xfId="56387"/>
    <cellStyle name="Note 3 2 2 10 3 3" xfId="56388"/>
    <cellStyle name="Note 3 2 2 10 3 4" xfId="56389"/>
    <cellStyle name="Note 3 2 2 10 3 5" xfId="56390"/>
    <cellStyle name="Note 3 2 2 10 4" xfId="56391"/>
    <cellStyle name="Note 3 2 2 10 4 2" xfId="56392"/>
    <cellStyle name="Note 3 2 2 10 4 3" xfId="56393"/>
    <cellStyle name="Note 3 2 2 10 4 4" xfId="56394"/>
    <cellStyle name="Note 3 2 2 10 4 5" xfId="56395"/>
    <cellStyle name="Note 3 2 2 10 5" xfId="56396"/>
    <cellStyle name="Note 3 2 2 10 5 2" xfId="56397"/>
    <cellStyle name="Note 3 2 2 10 6" xfId="56398"/>
    <cellStyle name="Note 3 2 2 10 6 2" xfId="56399"/>
    <cellStyle name="Note 3 2 2 10 7" xfId="56400"/>
    <cellStyle name="Note 3 2 2 10 7 2" xfId="56401"/>
    <cellStyle name="Note 3 2 2 10 8" xfId="56402"/>
    <cellStyle name="Note 3 2 2 11" xfId="56403"/>
    <cellStyle name="Note 3 2 2 11 2" xfId="56404"/>
    <cellStyle name="Note 3 2 2 11 2 2" xfId="56405"/>
    <cellStyle name="Note 3 2 2 11 2 2 2" xfId="56406"/>
    <cellStyle name="Note 3 2 2 11 2 2 3" xfId="56407"/>
    <cellStyle name="Note 3 2 2 11 2 2 4" xfId="56408"/>
    <cellStyle name="Note 3 2 2 11 2 2 5" xfId="56409"/>
    <cellStyle name="Note 3 2 2 11 2 3" xfId="56410"/>
    <cellStyle name="Note 3 2 2 11 2 3 2" xfId="56411"/>
    <cellStyle name="Note 3 2 2 11 2 3 3" xfId="56412"/>
    <cellStyle name="Note 3 2 2 11 2 3 4" xfId="56413"/>
    <cellStyle name="Note 3 2 2 11 2 3 5" xfId="56414"/>
    <cellStyle name="Note 3 2 2 11 2 4" xfId="56415"/>
    <cellStyle name="Note 3 2 2 11 2 4 2" xfId="56416"/>
    <cellStyle name="Note 3 2 2 11 2 5" xfId="56417"/>
    <cellStyle name="Note 3 2 2 11 2 5 2" xfId="56418"/>
    <cellStyle name="Note 3 2 2 11 2 6" xfId="56419"/>
    <cellStyle name="Note 3 2 2 11 2 6 2" xfId="56420"/>
    <cellStyle name="Note 3 2 2 11 2 7" xfId="56421"/>
    <cellStyle name="Note 3 2 2 11 3" xfId="56422"/>
    <cellStyle name="Note 3 2 2 11 3 2" xfId="56423"/>
    <cellStyle name="Note 3 2 2 11 3 3" xfId="56424"/>
    <cellStyle name="Note 3 2 2 11 3 4" xfId="56425"/>
    <cellStyle name="Note 3 2 2 11 3 5" xfId="56426"/>
    <cellStyle name="Note 3 2 2 11 4" xfId="56427"/>
    <cellStyle name="Note 3 2 2 11 4 2" xfId="56428"/>
    <cellStyle name="Note 3 2 2 11 4 3" xfId="56429"/>
    <cellStyle name="Note 3 2 2 11 4 4" xfId="56430"/>
    <cellStyle name="Note 3 2 2 11 4 5" xfId="56431"/>
    <cellStyle name="Note 3 2 2 11 5" xfId="56432"/>
    <cellStyle name="Note 3 2 2 11 5 2" xfId="56433"/>
    <cellStyle name="Note 3 2 2 11 6" xfId="56434"/>
    <cellStyle name="Note 3 2 2 11 6 2" xfId="56435"/>
    <cellStyle name="Note 3 2 2 11 7" xfId="56436"/>
    <cellStyle name="Note 3 2 2 11 7 2" xfId="56437"/>
    <cellStyle name="Note 3 2 2 11 8" xfId="56438"/>
    <cellStyle name="Note 3 2 2 12" xfId="56439"/>
    <cellStyle name="Note 3 2 2 12 2" xfId="56440"/>
    <cellStyle name="Note 3 2 2 12 2 2" xfId="56441"/>
    <cellStyle name="Note 3 2 2 12 2 2 2" xfId="56442"/>
    <cellStyle name="Note 3 2 2 12 2 2 3" xfId="56443"/>
    <cellStyle name="Note 3 2 2 12 2 2 4" xfId="56444"/>
    <cellStyle name="Note 3 2 2 12 2 2 5" xfId="56445"/>
    <cellStyle name="Note 3 2 2 12 2 3" xfId="56446"/>
    <cellStyle name="Note 3 2 2 12 2 3 2" xfId="56447"/>
    <cellStyle name="Note 3 2 2 12 2 3 3" xfId="56448"/>
    <cellStyle name="Note 3 2 2 12 2 3 4" xfId="56449"/>
    <cellStyle name="Note 3 2 2 12 2 3 5" xfId="56450"/>
    <cellStyle name="Note 3 2 2 12 2 4" xfId="56451"/>
    <cellStyle name="Note 3 2 2 12 2 4 2" xfId="56452"/>
    <cellStyle name="Note 3 2 2 12 2 5" xfId="56453"/>
    <cellStyle name="Note 3 2 2 12 2 5 2" xfId="56454"/>
    <cellStyle name="Note 3 2 2 12 2 6" xfId="56455"/>
    <cellStyle name="Note 3 2 2 12 2 6 2" xfId="56456"/>
    <cellStyle name="Note 3 2 2 12 2 7" xfId="56457"/>
    <cellStyle name="Note 3 2 2 12 3" xfId="56458"/>
    <cellStyle name="Note 3 2 2 12 3 2" xfId="56459"/>
    <cellStyle name="Note 3 2 2 12 3 3" xfId="56460"/>
    <cellStyle name="Note 3 2 2 12 3 4" xfId="56461"/>
    <cellStyle name="Note 3 2 2 12 3 5" xfId="56462"/>
    <cellStyle name="Note 3 2 2 12 4" xfId="56463"/>
    <cellStyle name="Note 3 2 2 12 4 2" xfId="56464"/>
    <cellStyle name="Note 3 2 2 12 4 3" xfId="56465"/>
    <cellStyle name="Note 3 2 2 12 4 4" xfId="56466"/>
    <cellStyle name="Note 3 2 2 12 4 5" xfId="56467"/>
    <cellStyle name="Note 3 2 2 12 5" xfId="56468"/>
    <cellStyle name="Note 3 2 2 12 5 2" xfId="56469"/>
    <cellStyle name="Note 3 2 2 12 6" xfId="56470"/>
    <cellStyle name="Note 3 2 2 12 6 2" xfId="56471"/>
    <cellStyle name="Note 3 2 2 12 7" xfId="56472"/>
    <cellStyle name="Note 3 2 2 12 7 2" xfId="56473"/>
    <cellStyle name="Note 3 2 2 12 8" xfId="56474"/>
    <cellStyle name="Note 3 2 2 13" xfId="56475"/>
    <cellStyle name="Note 3 2 2 13 2" xfId="56476"/>
    <cellStyle name="Note 3 2 2 13 2 2" xfId="56477"/>
    <cellStyle name="Note 3 2 2 13 2 2 2" xfId="56478"/>
    <cellStyle name="Note 3 2 2 13 2 2 3" xfId="56479"/>
    <cellStyle name="Note 3 2 2 13 2 2 4" xfId="56480"/>
    <cellStyle name="Note 3 2 2 13 2 2 5" xfId="56481"/>
    <cellStyle name="Note 3 2 2 13 2 3" xfId="56482"/>
    <cellStyle name="Note 3 2 2 13 2 3 2" xfId="56483"/>
    <cellStyle name="Note 3 2 2 13 2 3 3" xfId="56484"/>
    <cellStyle name="Note 3 2 2 13 2 3 4" xfId="56485"/>
    <cellStyle name="Note 3 2 2 13 2 3 5" xfId="56486"/>
    <cellStyle name="Note 3 2 2 13 2 4" xfId="56487"/>
    <cellStyle name="Note 3 2 2 13 2 4 2" xfId="56488"/>
    <cellStyle name="Note 3 2 2 13 2 5" xfId="56489"/>
    <cellStyle name="Note 3 2 2 13 2 5 2" xfId="56490"/>
    <cellStyle name="Note 3 2 2 13 2 6" xfId="56491"/>
    <cellStyle name="Note 3 2 2 13 2 6 2" xfId="56492"/>
    <cellStyle name="Note 3 2 2 13 2 7" xfId="56493"/>
    <cellStyle name="Note 3 2 2 13 3" xfId="56494"/>
    <cellStyle name="Note 3 2 2 13 3 2" xfId="56495"/>
    <cellStyle name="Note 3 2 2 13 3 3" xfId="56496"/>
    <cellStyle name="Note 3 2 2 13 3 4" xfId="56497"/>
    <cellStyle name="Note 3 2 2 13 3 5" xfId="56498"/>
    <cellStyle name="Note 3 2 2 13 4" xfId="56499"/>
    <cellStyle name="Note 3 2 2 13 4 2" xfId="56500"/>
    <cellStyle name="Note 3 2 2 13 4 3" xfId="56501"/>
    <cellStyle name="Note 3 2 2 13 4 4" xfId="56502"/>
    <cellStyle name="Note 3 2 2 13 4 5" xfId="56503"/>
    <cellStyle name="Note 3 2 2 13 5" xfId="56504"/>
    <cellStyle name="Note 3 2 2 13 5 2" xfId="56505"/>
    <cellStyle name="Note 3 2 2 13 6" xfId="56506"/>
    <cellStyle name="Note 3 2 2 13 6 2" xfId="56507"/>
    <cellStyle name="Note 3 2 2 13 7" xfId="56508"/>
    <cellStyle name="Note 3 2 2 13 7 2" xfId="56509"/>
    <cellStyle name="Note 3 2 2 13 8" xfId="56510"/>
    <cellStyle name="Note 3 2 2 14" xfId="56511"/>
    <cellStyle name="Note 3 2 2 14 2" xfId="56512"/>
    <cellStyle name="Note 3 2 2 14 2 2" xfId="56513"/>
    <cellStyle name="Note 3 2 2 14 2 2 2" xfId="56514"/>
    <cellStyle name="Note 3 2 2 14 2 2 3" xfId="56515"/>
    <cellStyle name="Note 3 2 2 14 2 2 4" xfId="56516"/>
    <cellStyle name="Note 3 2 2 14 2 2 5" xfId="56517"/>
    <cellStyle name="Note 3 2 2 14 2 3" xfId="56518"/>
    <cellStyle name="Note 3 2 2 14 2 3 2" xfId="56519"/>
    <cellStyle name="Note 3 2 2 14 2 3 3" xfId="56520"/>
    <cellStyle name="Note 3 2 2 14 2 3 4" xfId="56521"/>
    <cellStyle name="Note 3 2 2 14 2 3 5" xfId="56522"/>
    <cellStyle name="Note 3 2 2 14 2 4" xfId="56523"/>
    <cellStyle name="Note 3 2 2 14 2 4 2" xfId="56524"/>
    <cellStyle name="Note 3 2 2 14 2 5" xfId="56525"/>
    <cellStyle name="Note 3 2 2 14 2 5 2" xfId="56526"/>
    <cellStyle name="Note 3 2 2 14 2 6" xfId="56527"/>
    <cellStyle name="Note 3 2 2 14 2 6 2" xfId="56528"/>
    <cellStyle name="Note 3 2 2 14 2 7" xfId="56529"/>
    <cellStyle name="Note 3 2 2 14 3" xfId="56530"/>
    <cellStyle name="Note 3 2 2 14 3 2" xfId="56531"/>
    <cellStyle name="Note 3 2 2 14 3 3" xfId="56532"/>
    <cellStyle name="Note 3 2 2 14 3 4" xfId="56533"/>
    <cellStyle name="Note 3 2 2 14 3 5" xfId="56534"/>
    <cellStyle name="Note 3 2 2 14 4" xfId="56535"/>
    <cellStyle name="Note 3 2 2 14 4 2" xfId="56536"/>
    <cellStyle name="Note 3 2 2 14 4 3" xfId="56537"/>
    <cellStyle name="Note 3 2 2 14 4 4" xfId="56538"/>
    <cellStyle name="Note 3 2 2 14 4 5" xfId="56539"/>
    <cellStyle name="Note 3 2 2 14 5" xfId="56540"/>
    <cellStyle name="Note 3 2 2 14 5 2" xfId="56541"/>
    <cellStyle name="Note 3 2 2 14 6" xfId="56542"/>
    <cellStyle name="Note 3 2 2 14 6 2" xfId="56543"/>
    <cellStyle name="Note 3 2 2 14 7" xfId="56544"/>
    <cellStyle name="Note 3 2 2 14 7 2" xfId="56545"/>
    <cellStyle name="Note 3 2 2 14 8" xfId="56546"/>
    <cellStyle name="Note 3 2 2 15" xfId="56547"/>
    <cellStyle name="Note 3 2 2 15 2" xfId="56548"/>
    <cellStyle name="Note 3 2 2 15 2 2" xfId="56549"/>
    <cellStyle name="Note 3 2 2 15 2 3" xfId="56550"/>
    <cellStyle name="Note 3 2 2 15 2 4" xfId="56551"/>
    <cellStyle name="Note 3 2 2 15 2 5" xfId="56552"/>
    <cellStyle name="Note 3 2 2 15 3" xfId="56553"/>
    <cellStyle name="Note 3 2 2 15 3 2" xfId="56554"/>
    <cellStyle name="Note 3 2 2 15 3 3" xfId="56555"/>
    <cellStyle name="Note 3 2 2 15 3 4" xfId="56556"/>
    <cellStyle name="Note 3 2 2 15 3 5" xfId="56557"/>
    <cellStyle name="Note 3 2 2 15 4" xfId="56558"/>
    <cellStyle name="Note 3 2 2 15 4 2" xfId="56559"/>
    <cellStyle name="Note 3 2 2 15 5" xfId="56560"/>
    <cellStyle name="Note 3 2 2 15 5 2" xfId="56561"/>
    <cellStyle name="Note 3 2 2 15 6" xfId="56562"/>
    <cellStyle name="Note 3 2 2 15 6 2" xfId="56563"/>
    <cellStyle name="Note 3 2 2 15 7" xfId="56564"/>
    <cellStyle name="Note 3 2 2 16" xfId="56565"/>
    <cellStyle name="Note 3 2 2 16 2" xfId="56566"/>
    <cellStyle name="Note 3 2 2 16 3" xfId="56567"/>
    <cellStyle name="Note 3 2 2 16 4" xfId="56568"/>
    <cellStyle name="Note 3 2 2 16 5" xfId="56569"/>
    <cellStyle name="Note 3 2 2 17" xfId="56570"/>
    <cellStyle name="Note 3 2 2 17 2" xfId="56571"/>
    <cellStyle name="Note 3 2 2 17 3" xfId="56572"/>
    <cellStyle name="Note 3 2 2 17 4" xfId="56573"/>
    <cellStyle name="Note 3 2 2 17 5" xfId="56574"/>
    <cellStyle name="Note 3 2 2 18" xfId="56575"/>
    <cellStyle name="Note 3 2 2 18 2" xfId="56576"/>
    <cellStyle name="Note 3 2 2 19" xfId="56577"/>
    <cellStyle name="Note 3 2 2 19 2" xfId="56578"/>
    <cellStyle name="Note 3 2 2 2" xfId="1727"/>
    <cellStyle name="Note 3 2 2 2 2" xfId="1728"/>
    <cellStyle name="Note 3 2 2 2 2 2" xfId="1729"/>
    <cellStyle name="Note 3 2 2 2 2 2 2" xfId="56579"/>
    <cellStyle name="Note 3 2 2 2 2 2 3" xfId="56580"/>
    <cellStyle name="Note 3 2 2 2 2 2 4" xfId="56581"/>
    <cellStyle name="Note 3 2 2 2 2 2 5" xfId="56582"/>
    <cellStyle name="Note 3 2 2 2 2 3" xfId="56583"/>
    <cellStyle name="Note 3 2 2 2 2 3 2" xfId="56584"/>
    <cellStyle name="Note 3 2 2 2 2 3 3" xfId="56585"/>
    <cellStyle name="Note 3 2 2 2 2 3 4" xfId="56586"/>
    <cellStyle name="Note 3 2 2 2 2 3 5" xfId="56587"/>
    <cellStyle name="Note 3 2 2 2 2 4" xfId="56588"/>
    <cellStyle name="Note 3 2 2 2 2 4 2" xfId="56589"/>
    <cellStyle name="Note 3 2 2 2 2 5" xfId="56590"/>
    <cellStyle name="Note 3 2 2 2 2 5 2" xfId="56591"/>
    <cellStyle name="Note 3 2 2 2 2 6" xfId="56592"/>
    <cellStyle name="Note 3 2 2 2 2 6 2" xfId="56593"/>
    <cellStyle name="Note 3 2 2 2 2 7" xfId="56594"/>
    <cellStyle name="Note 3 2 2 2 3" xfId="1730"/>
    <cellStyle name="Note 3 2 2 2 3 2" xfId="56595"/>
    <cellStyle name="Note 3 2 2 2 3 3" xfId="56596"/>
    <cellStyle name="Note 3 2 2 2 3 4" xfId="56597"/>
    <cellStyle name="Note 3 2 2 2 3 5" xfId="56598"/>
    <cellStyle name="Note 3 2 2 2 4" xfId="56599"/>
    <cellStyle name="Note 3 2 2 2 4 2" xfId="56600"/>
    <cellStyle name="Note 3 2 2 2 4 3" xfId="56601"/>
    <cellStyle name="Note 3 2 2 2 4 4" xfId="56602"/>
    <cellStyle name="Note 3 2 2 2 4 5" xfId="56603"/>
    <cellStyle name="Note 3 2 2 2 5" xfId="56604"/>
    <cellStyle name="Note 3 2 2 2 5 2" xfId="56605"/>
    <cellStyle name="Note 3 2 2 2 6" xfId="56606"/>
    <cellStyle name="Note 3 2 2 2 6 2" xfId="56607"/>
    <cellStyle name="Note 3 2 2 2 7" xfId="56608"/>
    <cellStyle name="Note 3 2 2 2 7 2" xfId="56609"/>
    <cellStyle name="Note 3 2 2 2 8" xfId="56610"/>
    <cellStyle name="Note 3 2 2 20" xfId="56611"/>
    <cellStyle name="Note 3 2 2 20 2" xfId="56612"/>
    <cellStyle name="Note 3 2 2 21" xfId="56613"/>
    <cellStyle name="Note 3 2 2 3" xfId="1731"/>
    <cellStyle name="Note 3 2 2 3 2" xfId="1732"/>
    <cellStyle name="Note 3 2 2 3 2 2" xfId="1733"/>
    <cellStyle name="Note 3 2 2 3 2 2 2" xfId="56614"/>
    <cellStyle name="Note 3 2 2 3 2 2 3" xfId="56615"/>
    <cellStyle name="Note 3 2 2 3 2 2 4" xfId="56616"/>
    <cellStyle name="Note 3 2 2 3 2 2 5" xfId="56617"/>
    <cellStyle name="Note 3 2 2 3 2 3" xfId="56618"/>
    <cellStyle name="Note 3 2 2 3 2 3 2" xfId="56619"/>
    <cellStyle name="Note 3 2 2 3 2 3 3" xfId="56620"/>
    <cellStyle name="Note 3 2 2 3 2 3 4" xfId="56621"/>
    <cellStyle name="Note 3 2 2 3 2 3 5" xfId="56622"/>
    <cellStyle name="Note 3 2 2 3 2 4" xfId="56623"/>
    <cellStyle name="Note 3 2 2 3 2 4 2" xfId="56624"/>
    <cellStyle name="Note 3 2 2 3 2 5" xfId="56625"/>
    <cellStyle name="Note 3 2 2 3 2 5 2" xfId="56626"/>
    <cellStyle name="Note 3 2 2 3 2 6" xfId="56627"/>
    <cellStyle name="Note 3 2 2 3 2 6 2" xfId="56628"/>
    <cellStyle name="Note 3 2 2 3 2 7" xfId="56629"/>
    <cellStyle name="Note 3 2 2 3 3" xfId="1734"/>
    <cellStyle name="Note 3 2 2 3 3 2" xfId="56630"/>
    <cellStyle name="Note 3 2 2 3 3 3" xfId="56631"/>
    <cellStyle name="Note 3 2 2 3 3 4" xfId="56632"/>
    <cellStyle name="Note 3 2 2 3 3 5" xfId="56633"/>
    <cellStyle name="Note 3 2 2 3 4" xfId="56634"/>
    <cellStyle name="Note 3 2 2 3 4 2" xfId="56635"/>
    <cellStyle name="Note 3 2 2 3 4 3" xfId="56636"/>
    <cellStyle name="Note 3 2 2 3 4 4" xfId="56637"/>
    <cellStyle name="Note 3 2 2 3 4 5" xfId="56638"/>
    <cellStyle name="Note 3 2 2 3 5" xfId="56639"/>
    <cellStyle name="Note 3 2 2 3 5 2" xfId="56640"/>
    <cellStyle name="Note 3 2 2 3 6" xfId="56641"/>
    <cellStyle name="Note 3 2 2 3 6 2" xfId="56642"/>
    <cellStyle name="Note 3 2 2 3 7" xfId="56643"/>
    <cellStyle name="Note 3 2 2 3 7 2" xfId="56644"/>
    <cellStyle name="Note 3 2 2 3 8" xfId="56645"/>
    <cellStyle name="Note 3 2 2 4" xfId="1735"/>
    <cellStyle name="Note 3 2 2 4 2" xfId="1736"/>
    <cellStyle name="Note 3 2 2 4 2 2" xfId="1737"/>
    <cellStyle name="Note 3 2 2 4 2 2 2" xfId="56646"/>
    <cellStyle name="Note 3 2 2 4 2 2 3" xfId="56647"/>
    <cellStyle name="Note 3 2 2 4 2 2 4" xfId="56648"/>
    <cellStyle name="Note 3 2 2 4 2 2 5" xfId="56649"/>
    <cellStyle name="Note 3 2 2 4 2 3" xfId="56650"/>
    <cellStyle name="Note 3 2 2 4 2 3 2" xfId="56651"/>
    <cellStyle name="Note 3 2 2 4 2 3 3" xfId="56652"/>
    <cellStyle name="Note 3 2 2 4 2 3 4" xfId="56653"/>
    <cellStyle name="Note 3 2 2 4 2 3 5" xfId="56654"/>
    <cellStyle name="Note 3 2 2 4 2 4" xfId="56655"/>
    <cellStyle name="Note 3 2 2 4 2 4 2" xfId="56656"/>
    <cellStyle name="Note 3 2 2 4 2 5" xfId="56657"/>
    <cellStyle name="Note 3 2 2 4 2 5 2" xfId="56658"/>
    <cellStyle name="Note 3 2 2 4 2 6" xfId="56659"/>
    <cellStyle name="Note 3 2 2 4 2 6 2" xfId="56660"/>
    <cellStyle name="Note 3 2 2 4 2 7" xfId="56661"/>
    <cellStyle name="Note 3 2 2 4 3" xfId="1738"/>
    <cellStyle name="Note 3 2 2 4 3 2" xfId="56662"/>
    <cellStyle name="Note 3 2 2 4 3 3" xfId="56663"/>
    <cellStyle name="Note 3 2 2 4 3 4" xfId="56664"/>
    <cellStyle name="Note 3 2 2 4 3 5" xfId="56665"/>
    <cellStyle name="Note 3 2 2 4 4" xfId="56666"/>
    <cellStyle name="Note 3 2 2 4 4 2" xfId="56667"/>
    <cellStyle name="Note 3 2 2 4 4 3" xfId="56668"/>
    <cellStyle name="Note 3 2 2 4 4 4" xfId="56669"/>
    <cellStyle name="Note 3 2 2 4 4 5" xfId="56670"/>
    <cellStyle name="Note 3 2 2 4 5" xfId="56671"/>
    <cellStyle name="Note 3 2 2 4 5 2" xfId="56672"/>
    <cellStyle name="Note 3 2 2 4 6" xfId="56673"/>
    <cellStyle name="Note 3 2 2 4 6 2" xfId="56674"/>
    <cellStyle name="Note 3 2 2 4 7" xfId="56675"/>
    <cellStyle name="Note 3 2 2 4 7 2" xfId="56676"/>
    <cellStyle name="Note 3 2 2 4 8" xfId="56677"/>
    <cellStyle name="Note 3 2 2 5" xfId="1739"/>
    <cellStyle name="Note 3 2 2 5 2" xfId="1740"/>
    <cellStyle name="Note 3 2 2 5 2 2" xfId="1741"/>
    <cellStyle name="Note 3 2 2 5 2 2 2" xfId="56678"/>
    <cellStyle name="Note 3 2 2 5 2 2 3" xfId="56679"/>
    <cellStyle name="Note 3 2 2 5 2 2 4" xfId="56680"/>
    <cellStyle name="Note 3 2 2 5 2 2 5" xfId="56681"/>
    <cellStyle name="Note 3 2 2 5 2 3" xfId="56682"/>
    <cellStyle name="Note 3 2 2 5 2 3 2" xfId="56683"/>
    <cellStyle name="Note 3 2 2 5 2 3 3" xfId="56684"/>
    <cellStyle name="Note 3 2 2 5 2 3 4" xfId="56685"/>
    <cellStyle name="Note 3 2 2 5 2 3 5" xfId="56686"/>
    <cellStyle name="Note 3 2 2 5 2 4" xfId="56687"/>
    <cellStyle name="Note 3 2 2 5 2 4 2" xfId="56688"/>
    <cellStyle name="Note 3 2 2 5 2 5" xfId="56689"/>
    <cellStyle name="Note 3 2 2 5 2 5 2" xfId="56690"/>
    <cellStyle name="Note 3 2 2 5 2 6" xfId="56691"/>
    <cellStyle name="Note 3 2 2 5 2 6 2" xfId="56692"/>
    <cellStyle name="Note 3 2 2 5 2 7" xfId="56693"/>
    <cellStyle name="Note 3 2 2 5 3" xfId="1742"/>
    <cellStyle name="Note 3 2 2 5 3 2" xfId="56694"/>
    <cellStyle name="Note 3 2 2 5 3 3" xfId="56695"/>
    <cellStyle name="Note 3 2 2 5 3 4" xfId="56696"/>
    <cellStyle name="Note 3 2 2 5 3 5" xfId="56697"/>
    <cellStyle name="Note 3 2 2 5 4" xfId="56698"/>
    <cellStyle name="Note 3 2 2 5 4 2" xfId="56699"/>
    <cellStyle name="Note 3 2 2 5 4 3" xfId="56700"/>
    <cellStyle name="Note 3 2 2 5 4 4" xfId="56701"/>
    <cellStyle name="Note 3 2 2 5 4 5" xfId="56702"/>
    <cellStyle name="Note 3 2 2 5 5" xfId="56703"/>
    <cellStyle name="Note 3 2 2 5 5 2" xfId="56704"/>
    <cellStyle name="Note 3 2 2 5 6" xfId="56705"/>
    <cellStyle name="Note 3 2 2 5 6 2" xfId="56706"/>
    <cellStyle name="Note 3 2 2 5 7" xfId="56707"/>
    <cellStyle name="Note 3 2 2 5 7 2" xfId="56708"/>
    <cellStyle name="Note 3 2 2 5 8" xfId="56709"/>
    <cellStyle name="Note 3 2 2 6" xfId="1743"/>
    <cellStyle name="Note 3 2 2 6 2" xfId="1744"/>
    <cellStyle name="Note 3 2 2 6 2 2" xfId="56710"/>
    <cellStyle name="Note 3 2 2 6 2 2 2" xfId="56711"/>
    <cellStyle name="Note 3 2 2 6 2 2 3" xfId="56712"/>
    <cellStyle name="Note 3 2 2 6 2 2 4" xfId="56713"/>
    <cellStyle name="Note 3 2 2 6 2 2 5" xfId="56714"/>
    <cellStyle name="Note 3 2 2 6 2 3" xfId="56715"/>
    <cellStyle name="Note 3 2 2 6 2 3 2" xfId="56716"/>
    <cellStyle name="Note 3 2 2 6 2 3 3" xfId="56717"/>
    <cellStyle name="Note 3 2 2 6 2 3 4" xfId="56718"/>
    <cellStyle name="Note 3 2 2 6 2 3 5" xfId="56719"/>
    <cellStyle name="Note 3 2 2 6 2 4" xfId="56720"/>
    <cellStyle name="Note 3 2 2 6 2 4 2" xfId="56721"/>
    <cellStyle name="Note 3 2 2 6 2 5" xfId="56722"/>
    <cellStyle name="Note 3 2 2 6 2 5 2" xfId="56723"/>
    <cellStyle name="Note 3 2 2 6 2 6" xfId="56724"/>
    <cellStyle name="Note 3 2 2 6 2 6 2" xfId="56725"/>
    <cellStyle name="Note 3 2 2 6 2 7" xfId="56726"/>
    <cellStyle name="Note 3 2 2 6 3" xfId="56727"/>
    <cellStyle name="Note 3 2 2 6 3 2" xfId="56728"/>
    <cellStyle name="Note 3 2 2 6 3 3" xfId="56729"/>
    <cellStyle name="Note 3 2 2 6 3 4" xfId="56730"/>
    <cellStyle name="Note 3 2 2 6 3 5" xfId="56731"/>
    <cellStyle name="Note 3 2 2 6 4" xfId="56732"/>
    <cellStyle name="Note 3 2 2 6 4 2" xfId="56733"/>
    <cellStyle name="Note 3 2 2 6 4 3" xfId="56734"/>
    <cellStyle name="Note 3 2 2 6 4 4" xfId="56735"/>
    <cellStyle name="Note 3 2 2 6 4 5" xfId="56736"/>
    <cellStyle name="Note 3 2 2 6 5" xfId="56737"/>
    <cellStyle name="Note 3 2 2 6 5 2" xfId="56738"/>
    <cellStyle name="Note 3 2 2 6 6" xfId="56739"/>
    <cellStyle name="Note 3 2 2 6 6 2" xfId="56740"/>
    <cellStyle name="Note 3 2 2 6 7" xfId="56741"/>
    <cellStyle name="Note 3 2 2 6 7 2" xfId="56742"/>
    <cellStyle name="Note 3 2 2 6 8" xfId="56743"/>
    <cellStyle name="Note 3 2 2 7" xfId="1745"/>
    <cellStyle name="Note 3 2 2 7 2" xfId="56744"/>
    <cellStyle name="Note 3 2 2 7 2 2" xfId="56745"/>
    <cellStyle name="Note 3 2 2 7 2 2 2" xfId="56746"/>
    <cellStyle name="Note 3 2 2 7 2 2 3" xfId="56747"/>
    <cellStyle name="Note 3 2 2 7 2 2 4" xfId="56748"/>
    <cellStyle name="Note 3 2 2 7 2 2 5" xfId="56749"/>
    <cellStyle name="Note 3 2 2 7 2 3" xfId="56750"/>
    <cellStyle name="Note 3 2 2 7 2 3 2" xfId="56751"/>
    <cellStyle name="Note 3 2 2 7 2 3 3" xfId="56752"/>
    <cellStyle name="Note 3 2 2 7 2 3 4" xfId="56753"/>
    <cellStyle name="Note 3 2 2 7 2 3 5" xfId="56754"/>
    <cellStyle name="Note 3 2 2 7 2 4" xfId="56755"/>
    <cellStyle name="Note 3 2 2 7 2 4 2" xfId="56756"/>
    <cellStyle name="Note 3 2 2 7 2 5" xfId="56757"/>
    <cellStyle name="Note 3 2 2 7 2 5 2" xfId="56758"/>
    <cellStyle name="Note 3 2 2 7 2 6" xfId="56759"/>
    <cellStyle name="Note 3 2 2 7 2 6 2" xfId="56760"/>
    <cellStyle name="Note 3 2 2 7 2 7" xfId="56761"/>
    <cellStyle name="Note 3 2 2 7 3" xfId="56762"/>
    <cellStyle name="Note 3 2 2 7 3 2" xfId="56763"/>
    <cellStyle name="Note 3 2 2 7 3 3" xfId="56764"/>
    <cellStyle name="Note 3 2 2 7 3 4" xfId="56765"/>
    <cellStyle name="Note 3 2 2 7 3 5" xfId="56766"/>
    <cellStyle name="Note 3 2 2 7 4" xfId="56767"/>
    <cellStyle name="Note 3 2 2 7 4 2" xfId="56768"/>
    <cellStyle name="Note 3 2 2 7 4 3" xfId="56769"/>
    <cellStyle name="Note 3 2 2 7 4 4" xfId="56770"/>
    <cellStyle name="Note 3 2 2 7 4 5" xfId="56771"/>
    <cellStyle name="Note 3 2 2 7 5" xfId="56772"/>
    <cellStyle name="Note 3 2 2 7 5 2" xfId="56773"/>
    <cellStyle name="Note 3 2 2 7 6" xfId="56774"/>
    <cellStyle name="Note 3 2 2 7 6 2" xfId="56775"/>
    <cellStyle name="Note 3 2 2 7 7" xfId="56776"/>
    <cellStyle name="Note 3 2 2 7 7 2" xfId="56777"/>
    <cellStyle name="Note 3 2 2 7 8" xfId="56778"/>
    <cellStyle name="Note 3 2 2 8" xfId="56779"/>
    <cellStyle name="Note 3 2 2 8 2" xfId="56780"/>
    <cellStyle name="Note 3 2 2 8 2 2" xfId="56781"/>
    <cellStyle name="Note 3 2 2 8 2 2 2" xfId="56782"/>
    <cellStyle name="Note 3 2 2 8 2 2 3" xfId="56783"/>
    <cellStyle name="Note 3 2 2 8 2 2 4" xfId="56784"/>
    <cellStyle name="Note 3 2 2 8 2 2 5" xfId="56785"/>
    <cellStyle name="Note 3 2 2 8 2 3" xfId="56786"/>
    <cellStyle name="Note 3 2 2 8 2 3 2" xfId="56787"/>
    <cellStyle name="Note 3 2 2 8 2 3 3" xfId="56788"/>
    <cellStyle name="Note 3 2 2 8 2 3 4" xfId="56789"/>
    <cellStyle name="Note 3 2 2 8 2 3 5" xfId="56790"/>
    <cellStyle name="Note 3 2 2 8 2 4" xfId="56791"/>
    <cellStyle name="Note 3 2 2 8 2 4 2" xfId="56792"/>
    <cellStyle name="Note 3 2 2 8 2 5" xfId="56793"/>
    <cellStyle name="Note 3 2 2 8 2 5 2" xfId="56794"/>
    <cellStyle name="Note 3 2 2 8 2 6" xfId="56795"/>
    <cellStyle name="Note 3 2 2 8 2 6 2" xfId="56796"/>
    <cellStyle name="Note 3 2 2 8 2 7" xfId="56797"/>
    <cellStyle name="Note 3 2 2 8 3" xfId="56798"/>
    <cellStyle name="Note 3 2 2 8 3 2" xfId="56799"/>
    <cellStyle name="Note 3 2 2 8 3 3" xfId="56800"/>
    <cellStyle name="Note 3 2 2 8 3 4" xfId="56801"/>
    <cellStyle name="Note 3 2 2 8 3 5" xfId="56802"/>
    <cellStyle name="Note 3 2 2 8 4" xfId="56803"/>
    <cellStyle name="Note 3 2 2 8 4 2" xfId="56804"/>
    <cellStyle name="Note 3 2 2 8 4 3" xfId="56805"/>
    <cellStyle name="Note 3 2 2 8 4 4" xfId="56806"/>
    <cellStyle name="Note 3 2 2 8 4 5" xfId="56807"/>
    <cellStyle name="Note 3 2 2 8 5" xfId="56808"/>
    <cellStyle name="Note 3 2 2 8 5 2" xfId="56809"/>
    <cellStyle name="Note 3 2 2 8 6" xfId="56810"/>
    <cellStyle name="Note 3 2 2 8 6 2" xfId="56811"/>
    <cellStyle name="Note 3 2 2 8 7" xfId="56812"/>
    <cellStyle name="Note 3 2 2 8 7 2" xfId="56813"/>
    <cellStyle name="Note 3 2 2 8 8" xfId="56814"/>
    <cellStyle name="Note 3 2 2 9" xfId="56815"/>
    <cellStyle name="Note 3 2 2 9 2" xfId="56816"/>
    <cellStyle name="Note 3 2 2 9 2 2" xfId="56817"/>
    <cellStyle name="Note 3 2 2 9 2 2 2" xfId="56818"/>
    <cellStyle name="Note 3 2 2 9 2 2 3" xfId="56819"/>
    <cellStyle name="Note 3 2 2 9 2 2 4" xfId="56820"/>
    <cellStyle name="Note 3 2 2 9 2 2 5" xfId="56821"/>
    <cellStyle name="Note 3 2 2 9 2 3" xfId="56822"/>
    <cellStyle name="Note 3 2 2 9 2 3 2" xfId="56823"/>
    <cellStyle name="Note 3 2 2 9 2 3 3" xfId="56824"/>
    <cellStyle name="Note 3 2 2 9 2 3 4" xfId="56825"/>
    <cellStyle name="Note 3 2 2 9 2 3 5" xfId="56826"/>
    <cellStyle name="Note 3 2 2 9 2 4" xfId="56827"/>
    <cellStyle name="Note 3 2 2 9 2 4 2" xfId="56828"/>
    <cellStyle name="Note 3 2 2 9 2 5" xfId="56829"/>
    <cellStyle name="Note 3 2 2 9 2 5 2" xfId="56830"/>
    <cellStyle name="Note 3 2 2 9 2 6" xfId="56831"/>
    <cellStyle name="Note 3 2 2 9 2 6 2" xfId="56832"/>
    <cellStyle name="Note 3 2 2 9 2 7" xfId="56833"/>
    <cellStyle name="Note 3 2 2 9 3" xfId="56834"/>
    <cellStyle name="Note 3 2 2 9 3 2" xfId="56835"/>
    <cellStyle name="Note 3 2 2 9 3 3" xfId="56836"/>
    <cellStyle name="Note 3 2 2 9 3 4" xfId="56837"/>
    <cellStyle name="Note 3 2 2 9 3 5" xfId="56838"/>
    <cellStyle name="Note 3 2 2 9 4" xfId="56839"/>
    <cellStyle name="Note 3 2 2 9 4 2" xfId="56840"/>
    <cellStyle name="Note 3 2 2 9 4 3" xfId="56841"/>
    <cellStyle name="Note 3 2 2 9 4 4" xfId="56842"/>
    <cellStyle name="Note 3 2 2 9 4 5" xfId="56843"/>
    <cellStyle name="Note 3 2 2 9 5" xfId="56844"/>
    <cellStyle name="Note 3 2 2 9 5 2" xfId="56845"/>
    <cellStyle name="Note 3 2 2 9 6" xfId="56846"/>
    <cellStyle name="Note 3 2 2 9 6 2" xfId="56847"/>
    <cellStyle name="Note 3 2 2 9 7" xfId="56848"/>
    <cellStyle name="Note 3 2 2 9 7 2" xfId="56849"/>
    <cellStyle name="Note 3 2 2 9 8" xfId="56850"/>
    <cellStyle name="Note 3 2 3" xfId="1746"/>
    <cellStyle name="Note 3 2 3 2" xfId="1747"/>
    <cellStyle name="Note 3 2 3 2 2" xfId="1748"/>
    <cellStyle name="Note 3 2 3 3" xfId="1749"/>
    <cellStyle name="Note 3 2 3 3 2" xfId="56851"/>
    <cellStyle name="Note 3 2 3 4" xfId="56852"/>
    <cellStyle name="Note 3 2 3 5" xfId="56853"/>
    <cellStyle name="Note 3 2 4" xfId="1750"/>
    <cellStyle name="Note 3 2 4 2" xfId="1751"/>
    <cellStyle name="Note 3 2 4 2 2" xfId="1752"/>
    <cellStyle name="Note 3 2 4 3" xfId="1753"/>
    <cellStyle name="Note 3 2 4 3 2" xfId="56854"/>
    <cellStyle name="Note 3 2 4 4" xfId="56855"/>
    <cellStyle name="Note 3 2 4 5" xfId="56856"/>
    <cellStyle name="Note 3 2 5" xfId="1754"/>
    <cellStyle name="Note 3 2 5 2" xfId="1755"/>
    <cellStyle name="Note 3 2 5 2 2" xfId="56857"/>
    <cellStyle name="Note 3 2 6" xfId="1756"/>
    <cellStyle name="Note 3 2 6 2" xfId="56858"/>
    <cellStyle name="Note 3 2 7" xfId="56859"/>
    <cellStyle name="Note 3 2 7 2" xfId="56860"/>
    <cellStyle name="Note 3 2_T-straight with PEDs adjustor" xfId="56861"/>
    <cellStyle name="Note 3 3" xfId="1757"/>
    <cellStyle name="Note 3 3 10" xfId="56862"/>
    <cellStyle name="Note 3 3 10 2" xfId="56863"/>
    <cellStyle name="Note 3 3 10 2 2" xfId="56864"/>
    <cellStyle name="Note 3 3 10 2 2 2" xfId="56865"/>
    <cellStyle name="Note 3 3 10 2 2 3" xfId="56866"/>
    <cellStyle name="Note 3 3 10 2 2 4" xfId="56867"/>
    <cellStyle name="Note 3 3 10 2 2 5" xfId="56868"/>
    <cellStyle name="Note 3 3 10 2 3" xfId="56869"/>
    <cellStyle name="Note 3 3 10 2 3 2" xfId="56870"/>
    <cellStyle name="Note 3 3 10 2 3 3" xfId="56871"/>
    <cellStyle name="Note 3 3 10 2 3 4" xfId="56872"/>
    <cellStyle name="Note 3 3 10 2 3 5" xfId="56873"/>
    <cellStyle name="Note 3 3 10 2 4" xfId="56874"/>
    <cellStyle name="Note 3 3 10 2 4 2" xfId="56875"/>
    <cellStyle name="Note 3 3 10 2 5" xfId="56876"/>
    <cellStyle name="Note 3 3 10 2 5 2" xfId="56877"/>
    <cellStyle name="Note 3 3 10 2 6" xfId="56878"/>
    <cellStyle name="Note 3 3 10 2 6 2" xfId="56879"/>
    <cellStyle name="Note 3 3 10 2 7" xfId="56880"/>
    <cellStyle name="Note 3 3 10 3" xfId="56881"/>
    <cellStyle name="Note 3 3 10 3 2" xfId="56882"/>
    <cellStyle name="Note 3 3 10 3 3" xfId="56883"/>
    <cellStyle name="Note 3 3 10 3 4" xfId="56884"/>
    <cellStyle name="Note 3 3 10 3 5" xfId="56885"/>
    <cellStyle name="Note 3 3 10 4" xfId="56886"/>
    <cellStyle name="Note 3 3 10 4 2" xfId="56887"/>
    <cellStyle name="Note 3 3 10 4 3" xfId="56888"/>
    <cellStyle name="Note 3 3 10 4 4" xfId="56889"/>
    <cellStyle name="Note 3 3 10 4 5" xfId="56890"/>
    <cellStyle name="Note 3 3 10 5" xfId="56891"/>
    <cellStyle name="Note 3 3 10 5 2" xfId="56892"/>
    <cellStyle name="Note 3 3 10 6" xfId="56893"/>
    <cellStyle name="Note 3 3 10 6 2" xfId="56894"/>
    <cellStyle name="Note 3 3 10 7" xfId="56895"/>
    <cellStyle name="Note 3 3 10 7 2" xfId="56896"/>
    <cellStyle name="Note 3 3 10 8" xfId="56897"/>
    <cellStyle name="Note 3 3 11" xfId="56898"/>
    <cellStyle name="Note 3 3 11 2" xfId="56899"/>
    <cellStyle name="Note 3 3 11 2 2" xfId="56900"/>
    <cellStyle name="Note 3 3 11 2 2 2" xfId="56901"/>
    <cellStyle name="Note 3 3 11 2 2 3" xfId="56902"/>
    <cellStyle name="Note 3 3 11 2 2 4" xfId="56903"/>
    <cellStyle name="Note 3 3 11 2 2 5" xfId="56904"/>
    <cellStyle name="Note 3 3 11 2 3" xfId="56905"/>
    <cellStyle name="Note 3 3 11 2 3 2" xfId="56906"/>
    <cellStyle name="Note 3 3 11 2 3 3" xfId="56907"/>
    <cellStyle name="Note 3 3 11 2 3 4" xfId="56908"/>
    <cellStyle name="Note 3 3 11 2 3 5" xfId="56909"/>
    <cellStyle name="Note 3 3 11 2 4" xfId="56910"/>
    <cellStyle name="Note 3 3 11 2 4 2" xfId="56911"/>
    <cellStyle name="Note 3 3 11 2 5" xfId="56912"/>
    <cellStyle name="Note 3 3 11 2 5 2" xfId="56913"/>
    <cellStyle name="Note 3 3 11 2 6" xfId="56914"/>
    <cellStyle name="Note 3 3 11 2 6 2" xfId="56915"/>
    <cellStyle name="Note 3 3 11 2 7" xfId="56916"/>
    <cellStyle name="Note 3 3 11 3" xfId="56917"/>
    <cellStyle name="Note 3 3 11 3 2" xfId="56918"/>
    <cellStyle name="Note 3 3 11 3 3" xfId="56919"/>
    <cellStyle name="Note 3 3 11 3 4" xfId="56920"/>
    <cellStyle name="Note 3 3 11 3 5" xfId="56921"/>
    <cellStyle name="Note 3 3 11 4" xfId="56922"/>
    <cellStyle name="Note 3 3 11 4 2" xfId="56923"/>
    <cellStyle name="Note 3 3 11 4 3" xfId="56924"/>
    <cellStyle name="Note 3 3 11 4 4" xfId="56925"/>
    <cellStyle name="Note 3 3 11 4 5" xfId="56926"/>
    <cellStyle name="Note 3 3 11 5" xfId="56927"/>
    <cellStyle name="Note 3 3 11 5 2" xfId="56928"/>
    <cellStyle name="Note 3 3 11 6" xfId="56929"/>
    <cellStyle name="Note 3 3 11 6 2" xfId="56930"/>
    <cellStyle name="Note 3 3 11 7" xfId="56931"/>
    <cellStyle name="Note 3 3 11 7 2" xfId="56932"/>
    <cellStyle name="Note 3 3 11 8" xfId="56933"/>
    <cellStyle name="Note 3 3 12" xfId="56934"/>
    <cellStyle name="Note 3 3 12 2" xfId="56935"/>
    <cellStyle name="Note 3 3 12 2 2" xfId="56936"/>
    <cellStyle name="Note 3 3 12 2 2 2" xfId="56937"/>
    <cellStyle name="Note 3 3 12 2 2 3" xfId="56938"/>
    <cellStyle name="Note 3 3 12 2 2 4" xfId="56939"/>
    <cellStyle name="Note 3 3 12 2 2 5" xfId="56940"/>
    <cellStyle name="Note 3 3 12 2 3" xfId="56941"/>
    <cellStyle name="Note 3 3 12 2 3 2" xfId="56942"/>
    <cellStyle name="Note 3 3 12 2 3 3" xfId="56943"/>
    <cellStyle name="Note 3 3 12 2 3 4" xfId="56944"/>
    <cellStyle name="Note 3 3 12 2 3 5" xfId="56945"/>
    <cellStyle name="Note 3 3 12 2 4" xfId="56946"/>
    <cellStyle name="Note 3 3 12 2 4 2" xfId="56947"/>
    <cellStyle name="Note 3 3 12 2 5" xfId="56948"/>
    <cellStyle name="Note 3 3 12 2 5 2" xfId="56949"/>
    <cellStyle name="Note 3 3 12 2 6" xfId="56950"/>
    <cellStyle name="Note 3 3 12 2 6 2" xfId="56951"/>
    <cellStyle name="Note 3 3 12 2 7" xfId="56952"/>
    <cellStyle name="Note 3 3 12 3" xfId="56953"/>
    <cellStyle name="Note 3 3 12 3 2" xfId="56954"/>
    <cellStyle name="Note 3 3 12 3 3" xfId="56955"/>
    <cellStyle name="Note 3 3 12 3 4" xfId="56956"/>
    <cellStyle name="Note 3 3 12 3 5" xfId="56957"/>
    <cellStyle name="Note 3 3 12 4" xfId="56958"/>
    <cellStyle name="Note 3 3 12 4 2" xfId="56959"/>
    <cellStyle name="Note 3 3 12 4 3" xfId="56960"/>
    <cellStyle name="Note 3 3 12 4 4" xfId="56961"/>
    <cellStyle name="Note 3 3 12 4 5" xfId="56962"/>
    <cellStyle name="Note 3 3 12 5" xfId="56963"/>
    <cellStyle name="Note 3 3 12 5 2" xfId="56964"/>
    <cellStyle name="Note 3 3 12 6" xfId="56965"/>
    <cellStyle name="Note 3 3 12 6 2" xfId="56966"/>
    <cellStyle name="Note 3 3 12 7" xfId="56967"/>
    <cellStyle name="Note 3 3 12 7 2" xfId="56968"/>
    <cellStyle name="Note 3 3 12 8" xfId="56969"/>
    <cellStyle name="Note 3 3 13" xfId="56970"/>
    <cellStyle name="Note 3 3 13 2" xfId="56971"/>
    <cellStyle name="Note 3 3 13 2 2" xfId="56972"/>
    <cellStyle name="Note 3 3 13 2 2 2" xfId="56973"/>
    <cellStyle name="Note 3 3 13 2 2 3" xfId="56974"/>
    <cellStyle name="Note 3 3 13 2 2 4" xfId="56975"/>
    <cellStyle name="Note 3 3 13 2 2 5" xfId="56976"/>
    <cellStyle name="Note 3 3 13 2 3" xfId="56977"/>
    <cellStyle name="Note 3 3 13 2 3 2" xfId="56978"/>
    <cellStyle name="Note 3 3 13 2 3 3" xfId="56979"/>
    <cellStyle name="Note 3 3 13 2 3 4" xfId="56980"/>
    <cellStyle name="Note 3 3 13 2 3 5" xfId="56981"/>
    <cellStyle name="Note 3 3 13 2 4" xfId="56982"/>
    <cellStyle name="Note 3 3 13 2 4 2" xfId="56983"/>
    <cellStyle name="Note 3 3 13 2 5" xfId="56984"/>
    <cellStyle name="Note 3 3 13 2 5 2" xfId="56985"/>
    <cellStyle name="Note 3 3 13 2 6" xfId="56986"/>
    <cellStyle name="Note 3 3 13 2 6 2" xfId="56987"/>
    <cellStyle name="Note 3 3 13 2 7" xfId="56988"/>
    <cellStyle name="Note 3 3 13 3" xfId="56989"/>
    <cellStyle name="Note 3 3 13 3 2" xfId="56990"/>
    <cellStyle name="Note 3 3 13 3 3" xfId="56991"/>
    <cellStyle name="Note 3 3 13 3 4" xfId="56992"/>
    <cellStyle name="Note 3 3 13 3 5" xfId="56993"/>
    <cellStyle name="Note 3 3 13 4" xfId="56994"/>
    <cellStyle name="Note 3 3 13 4 2" xfId="56995"/>
    <cellStyle name="Note 3 3 13 4 3" xfId="56996"/>
    <cellStyle name="Note 3 3 13 4 4" xfId="56997"/>
    <cellStyle name="Note 3 3 13 4 5" xfId="56998"/>
    <cellStyle name="Note 3 3 13 5" xfId="56999"/>
    <cellStyle name="Note 3 3 13 5 2" xfId="57000"/>
    <cellStyle name="Note 3 3 13 6" xfId="57001"/>
    <cellStyle name="Note 3 3 13 6 2" xfId="57002"/>
    <cellStyle name="Note 3 3 13 7" xfId="57003"/>
    <cellStyle name="Note 3 3 13 7 2" xfId="57004"/>
    <cellStyle name="Note 3 3 13 8" xfId="57005"/>
    <cellStyle name="Note 3 3 14" xfId="57006"/>
    <cellStyle name="Note 3 3 14 2" xfId="57007"/>
    <cellStyle name="Note 3 3 14 2 2" xfId="57008"/>
    <cellStyle name="Note 3 3 14 2 2 2" xfId="57009"/>
    <cellStyle name="Note 3 3 14 2 2 3" xfId="57010"/>
    <cellStyle name="Note 3 3 14 2 2 4" xfId="57011"/>
    <cellStyle name="Note 3 3 14 2 2 5" xfId="57012"/>
    <cellStyle name="Note 3 3 14 2 3" xfId="57013"/>
    <cellStyle name="Note 3 3 14 2 3 2" xfId="57014"/>
    <cellStyle name="Note 3 3 14 2 3 3" xfId="57015"/>
    <cellStyle name="Note 3 3 14 2 3 4" xfId="57016"/>
    <cellStyle name="Note 3 3 14 2 3 5" xfId="57017"/>
    <cellStyle name="Note 3 3 14 2 4" xfId="57018"/>
    <cellStyle name="Note 3 3 14 2 4 2" xfId="57019"/>
    <cellStyle name="Note 3 3 14 2 5" xfId="57020"/>
    <cellStyle name="Note 3 3 14 2 5 2" xfId="57021"/>
    <cellStyle name="Note 3 3 14 2 6" xfId="57022"/>
    <cellStyle name="Note 3 3 14 2 6 2" xfId="57023"/>
    <cellStyle name="Note 3 3 14 2 7" xfId="57024"/>
    <cellStyle name="Note 3 3 14 3" xfId="57025"/>
    <cellStyle name="Note 3 3 14 3 2" xfId="57026"/>
    <cellStyle name="Note 3 3 14 3 3" xfId="57027"/>
    <cellStyle name="Note 3 3 14 3 4" xfId="57028"/>
    <cellStyle name="Note 3 3 14 3 5" xfId="57029"/>
    <cellStyle name="Note 3 3 14 4" xfId="57030"/>
    <cellStyle name="Note 3 3 14 4 2" xfId="57031"/>
    <cellStyle name="Note 3 3 14 4 3" xfId="57032"/>
    <cellStyle name="Note 3 3 14 4 4" xfId="57033"/>
    <cellStyle name="Note 3 3 14 4 5" xfId="57034"/>
    <cellStyle name="Note 3 3 14 5" xfId="57035"/>
    <cellStyle name="Note 3 3 14 5 2" xfId="57036"/>
    <cellStyle name="Note 3 3 14 6" xfId="57037"/>
    <cellStyle name="Note 3 3 14 6 2" xfId="57038"/>
    <cellStyle name="Note 3 3 14 7" xfId="57039"/>
    <cellStyle name="Note 3 3 14 7 2" xfId="57040"/>
    <cellStyle name="Note 3 3 14 8" xfId="57041"/>
    <cellStyle name="Note 3 3 15" xfId="57042"/>
    <cellStyle name="Note 3 3 15 2" xfId="57043"/>
    <cellStyle name="Note 3 3 15 2 2" xfId="57044"/>
    <cellStyle name="Note 3 3 15 2 3" xfId="57045"/>
    <cellStyle name="Note 3 3 15 2 4" xfId="57046"/>
    <cellStyle name="Note 3 3 15 2 5" xfId="57047"/>
    <cellStyle name="Note 3 3 15 3" xfId="57048"/>
    <cellStyle name="Note 3 3 15 3 2" xfId="57049"/>
    <cellStyle name="Note 3 3 15 3 3" xfId="57050"/>
    <cellStyle name="Note 3 3 15 3 4" xfId="57051"/>
    <cellStyle name="Note 3 3 15 3 5" xfId="57052"/>
    <cellStyle name="Note 3 3 15 4" xfId="57053"/>
    <cellStyle name="Note 3 3 15 4 2" xfId="57054"/>
    <cellStyle name="Note 3 3 15 5" xfId="57055"/>
    <cellStyle name="Note 3 3 15 5 2" xfId="57056"/>
    <cellStyle name="Note 3 3 15 6" xfId="57057"/>
    <cellStyle name="Note 3 3 15 6 2" xfId="57058"/>
    <cellStyle name="Note 3 3 15 7" xfId="57059"/>
    <cellStyle name="Note 3 3 16" xfId="57060"/>
    <cellStyle name="Note 3 3 16 2" xfId="57061"/>
    <cellStyle name="Note 3 3 16 3" xfId="57062"/>
    <cellStyle name="Note 3 3 16 4" xfId="57063"/>
    <cellStyle name="Note 3 3 16 5" xfId="57064"/>
    <cellStyle name="Note 3 3 17" xfId="57065"/>
    <cellStyle name="Note 3 3 17 2" xfId="57066"/>
    <cellStyle name="Note 3 3 17 3" xfId="57067"/>
    <cellStyle name="Note 3 3 17 4" xfId="57068"/>
    <cellStyle name="Note 3 3 17 5" xfId="57069"/>
    <cellStyle name="Note 3 3 18" xfId="57070"/>
    <cellStyle name="Note 3 3 18 2" xfId="57071"/>
    <cellStyle name="Note 3 3 19" xfId="57072"/>
    <cellStyle name="Note 3 3 19 2" xfId="57073"/>
    <cellStyle name="Note 3 3 2" xfId="1758"/>
    <cellStyle name="Note 3 3 2 2" xfId="1759"/>
    <cellStyle name="Note 3 3 2 2 2" xfId="1760"/>
    <cellStyle name="Note 3 3 2 2 2 2" xfId="57074"/>
    <cellStyle name="Note 3 3 2 2 2 3" xfId="57075"/>
    <cellStyle name="Note 3 3 2 2 2 4" xfId="57076"/>
    <cellStyle name="Note 3 3 2 2 2 5" xfId="57077"/>
    <cellStyle name="Note 3 3 2 2 3" xfId="57078"/>
    <cellStyle name="Note 3 3 2 2 3 2" xfId="57079"/>
    <cellStyle name="Note 3 3 2 2 3 3" xfId="57080"/>
    <cellStyle name="Note 3 3 2 2 3 4" xfId="57081"/>
    <cellStyle name="Note 3 3 2 2 3 5" xfId="57082"/>
    <cellStyle name="Note 3 3 2 2 4" xfId="57083"/>
    <cellStyle name="Note 3 3 2 2 4 2" xfId="57084"/>
    <cellStyle name="Note 3 3 2 2 5" xfId="57085"/>
    <cellStyle name="Note 3 3 2 2 5 2" xfId="57086"/>
    <cellStyle name="Note 3 3 2 2 6" xfId="57087"/>
    <cellStyle name="Note 3 3 2 2 6 2" xfId="57088"/>
    <cellStyle name="Note 3 3 2 2 7" xfId="57089"/>
    <cellStyle name="Note 3 3 2 3" xfId="1761"/>
    <cellStyle name="Note 3 3 2 3 2" xfId="57090"/>
    <cellStyle name="Note 3 3 2 3 3" xfId="57091"/>
    <cellStyle name="Note 3 3 2 3 4" xfId="57092"/>
    <cellStyle name="Note 3 3 2 3 5" xfId="57093"/>
    <cellStyle name="Note 3 3 2 4" xfId="57094"/>
    <cellStyle name="Note 3 3 2 4 2" xfId="57095"/>
    <cellStyle name="Note 3 3 2 4 3" xfId="57096"/>
    <cellStyle name="Note 3 3 2 4 4" xfId="57097"/>
    <cellStyle name="Note 3 3 2 4 5" xfId="57098"/>
    <cellStyle name="Note 3 3 2 5" xfId="57099"/>
    <cellStyle name="Note 3 3 2 5 2" xfId="57100"/>
    <cellStyle name="Note 3 3 2 6" xfId="57101"/>
    <cellStyle name="Note 3 3 2 6 2" xfId="57102"/>
    <cellStyle name="Note 3 3 2 7" xfId="57103"/>
    <cellStyle name="Note 3 3 2 7 2" xfId="57104"/>
    <cellStyle name="Note 3 3 2 8" xfId="57105"/>
    <cellStyle name="Note 3 3 20" xfId="57106"/>
    <cellStyle name="Note 3 3 20 2" xfId="57107"/>
    <cellStyle name="Note 3 3 21" xfId="57108"/>
    <cellStyle name="Note 3 3 3" xfId="1762"/>
    <cellStyle name="Note 3 3 3 2" xfId="1763"/>
    <cellStyle name="Note 3 3 3 2 2" xfId="1764"/>
    <cellStyle name="Note 3 3 3 2 2 2" xfId="57109"/>
    <cellStyle name="Note 3 3 3 2 2 3" xfId="57110"/>
    <cellStyle name="Note 3 3 3 2 2 4" xfId="57111"/>
    <cellStyle name="Note 3 3 3 2 2 5" xfId="57112"/>
    <cellStyle name="Note 3 3 3 2 3" xfId="57113"/>
    <cellStyle name="Note 3 3 3 2 3 2" xfId="57114"/>
    <cellStyle name="Note 3 3 3 2 3 3" xfId="57115"/>
    <cellStyle name="Note 3 3 3 2 3 4" xfId="57116"/>
    <cellStyle name="Note 3 3 3 2 3 5" xfId="57117"/>
    <cellStyle name="Note 3 3 3 2 4" xfId="57118"/>
    <cellStyle name="Note 3 3 3 2 4 2" xfId="57119"/>
    <cellStyle name="Note 3 3 3 2 5" xfId="57120"/>
    <cellStyle name="Note 3 3 3 2 5 2" xfId="57121"/>
    <cellStyle name="Note 3 3 3 2 6" xfId="57122"/>
    <cellStyle name="Note 3 3 3 2 6 2" xfId="57123"/>
    <cellStyle name="Note 3 3 3 2 7" xfId="57124"/>
    <cellStyle name="Note 3 3 3 3" xfId="1765"/>
    <cellStyle name="Note 3 3 3 3 2" xfId="57125"/>
    <cellStyle name="Note 3 3 3 3 3" xfId="57126"/>
    <cellStyle name="Note 3 3 3 3 4" xfId="57127"/>
    <cellStyle name="Note 3 3 3 3 5" xfId="57128"/>
    <cellStyle name="Note 3 3 3 4" xfId="57129"/>
    <cellStyle name="Note 3 3 3 4 2" xfId="57130"/>
    <cellStyle name="Note 3 3 3 4 3" xfId="57131"/>
    <cellStyle name="Note 3 3 3 4 4" xfId="57132"/>
    <cellStyle name="Note 3 3 3 4 5" xfId="57133"/>
    <cellStyle name="Note 3 3 3 5" xfId="57134"/>
    <cellStyle name="Note 3 3 3 5 2" xfId="57135"/>
    <cellStyle name="Note 3 3 3 6" xfId="57136"/>
    <cellStyle name="Note 3 3 3 6 2" xfId="57137"/>
    <cellStyle name="Note 3 3 3 7" xfId="57138"/>
    <cellStyle name="Note 3 3 3 7 2" xfId="57139"/>
    <cellStyle name="Note 3 3 3 8" xfId="57140"/>
    <cellStyle name="Note 3 3 4" xfId="1766"/>
    <cellStyle name="Note 3 3 4 2" xfId="1767"/>
    <cellStyle name="Note 3 3 4 2 2" xfId="1768"/>
    <cellStyle name="Note 3 3 4 2 2 2" xfId="57141"/>
    <cellStyle name="Note 3 3 4 2 2 3" xfId="57142"/>
    <cellStyle name="Note 3 3 4 2 2 4" xfId="57143"/>
    <cellStyle name="Note 3 3 4 2 2 5" xfId="57144"/>
    <cellStyle name="Note 3 3 4 2 3" xfId="57145"/>
    <cellStyle name="Note 3 3 4 2 3 2" xfId="57146"/>
    <cellStyle name="Note 3 3 4 2 3 3" xfId="57147"/>
    <cellStyle name="Note 3 3 4 2 3 4" xfId="57148"/>
    <cellStyle name="Note 3 3 4 2 3 5" xfId="57149"/>
    <cellStyle name="Note 3 3 4 2 4" xfId="57150"/>
    <cellStyle name="Note 3 3 4 2 4 2" xfId="57151"/>
    <cellStyle name="Note 3 3 4 2 5" xfId="57152"/>
    <cellStyle name="Note 3 3 4 2 5 2" xfId="57153"/>
    <cellStyle name="Note 3 3 4 2 6" xfId="57154"/>
    <cellStyle name="Note 3 3 4 2 6 2" xfId="57155"/>
    <cellStyle name="Note 3 3 4 2 7" xfId="57156"/>
    <cellStyle name="Note 3 3 4 3" xfId="1769"/>
    <cellStyle name="Note 3 3 4 3 2" xfId="57157"/>
    <cellStyle name="Note 3 3 4 3 3" xfId="57158"/>
    <cellStyle name="Note 3 3 4 3 4" xfId="57159"/>
    <cellStyle name="Note 3 3 4 3 5" xfId="57160"/>
    <cellStyle name="Note 3 3 4 4" xfId="57161"/>
    <cellStyle name="Note 3 3 4 4 2" xfId="57162"/>
    <cellStyle name="Note 3 3 4 4 3" xfId="57163"/>
    <cellStyle name="Note 3 3 4 4 4" xfId="57164"/>
    <cellStyle name="Note 3 3 4 4 5" xfId="57165"/>
    <cellStyle name="Note 3 3 4 5" xfId="57166"/>
    <cellStyle name="Note 3 3 4 5 2" xfId="57167"/>
    <cellStyle name="Note 3 3 4 6" xfId="57168"/>
    <cellStyle name="Note 3 3 4 6 2" xfId="57169"/>
    <cellStyle name="Note 3 3 4 7" xfId="57170"/>
    <cellStyle name="Note 3 3 4 7 2" xfId="57171"/>
    <cellStyle name="Note 3 3 4 8" xfId="57172"/>
    <cellStyle name="Note 3 3 5" xfId="1770"/>
    <cellStyle name="Note 3 3 5 2" xfId="1771"/>
    <cellStyle name="Note 3 3 5 2 2" xfId="1772"/>
    <cellStyle name="Note 3 3 5 2 2 2" xfId="57173"/>
    <cellStyle name="Note 3 3 5 2 2 3" xfId="57174"/>
    <cellStyle name="Note 3 3 5 2 2 4" xfId="57175"/>
    <cellStyle name="Note 3 3 5 2 2 5" xfId="57176"/>
    <cellStyle name="Note 3 3 5 2 3" xfId="57177"/>
    <cellStyle name="Note 3 3 5 2 3 2" xfId="57178"/>
    <cellStyle name="Note 3 3 5 2 3 3" xfId="57179"/>
    <cellStyle name="Note 3 3 5 2 3 4" xfId="57180"/>
    <cellStyle name="Note 3 3 5 2 3 5" xfId="57181"/>
    <cellStyle name="Note 3 3 5 2 4" xfId="57182"/>
    <cellStyle name="Note 3 3 5 2 4 2" xfId="57183"/>
    <cellStyle name="Note 3 3 5 2 5" xfId="57184"/>
    <cellStyle name="Note 3 3 5 2 5 2" xfId="57185"/>
    <cellStyle name="Note 3 3 5 2 6" xfId="57186"/>
    <cellStyle name="Note 3 3 5 2 6 2" xfId="57187"/>
    <cellStyle name="Note 3 3 5 2 7" xfId="57188"/>
    <cellStyle name="Note 3 3 5 3" xfId="1773"/>
    <cellStyle name="Note 3 3 5 3 2" xfId="57189"/>
    <cellStyle name="Note 3 3 5 3 3" xfId="57190"/>
    <cellStyle name="Note 3 3 5 3 4" xfId="57191"/>
    <cellStyle name="Note 3 3 5 3 5" xfId="57192"/>
    <cellStyle name="Note 3 3 5 4" xfId="57193"/>
    <cellStyle name="Note 3 3 5 4 2" xfId="57194"/>
    <cellStyle name="Note 3 3 5 4 3" xfId="57195"/>
    <cellStyle name="Note 3 3 5 4 4" xfId="57196"/>
    <cellStyle name="Note 3 3 5 4 5" xfId="57197"/>
    <cellStyle name="Note 3 3 5 5" xfId="57198"/>
    <cellStyle name="Note 3 3 5 5 2" xfId="57199"/>
    <cellStyle name="Note 3 3 5 6" xfId="57200"/>
    <cellStyle name="Note 3 3 5 6 2" xfId="57201"/>
    <cellStyle name="Note 3 3 5 7" xfId="57202"/>
    <cellStyle name="Note 3 3 5 7 2" xfId="57203"/>
    <cellStyle name="Note 3 3 5 8" xfId="57204"/>
    <cellStyle name="Note 3 3 6" xfId="1774"/>
    <cellStyle name="Note 3 3 6 2" xfId="1775"/>
    <cellStyle name="Note 3 3 6 2 2" xfId="57205"/>
    <cellStyle name="Note 3 3 6 2 2 2" xfId="57206"/>
    <cellStyle name="Note 3 3 6 2 2 3" xfId="57207"/>
    <cellStyle name="Note 3 3 6 2 2 4" xfId="57208"/>
    <cellStyle name="Note 3 3 6 2 2 5" xfId="57209"/>
    <cellStyle name="Note 3 3 6 2 3" xfId="57210"/>
    <cellStyle name="Note 3 3 6 2 3 2" xfId="57211"/>
    <cellStyle name="Note 3 3 6 2 3 3" xfId="57212"/>
    <cellStyle name="Note 3 3 6 2 3 4" xfId="57213"/>
    <cellStyle name="Note 3 3 6 2 3 5" xfId="57214"/>
    <cellStyle name="Note 3 3 6 2 4" xfId="57215"/>
    <cellStyle name="Note 3 3 6 2 4 2" xfId="57216"/>
    <cellStyle name="Note 3 3 6 2 5" xfId="57217"/>
    <cellStyle name="Note 3 3 6 2 5 2" xfId="57218"/>
    <cellStyle name="Note 3 3 6 2 6" xfId="57219"/>
    <cellStyle name="Note 3 3 6 2 6 2" xfId="57220"/>
    <cellStyle name="Note 3 3 6 2 7" xfId="57221"/>
    <cellStyle name="Note 3 3 6 3" xfId="57222"/>
    <cellStyle name="Note 3 3 6 3 2" xfId="57223"/>
    <cellStyle name="Note 3 3 6 3 3" xfId="57224"/>
    <cellStyle name="Note 3 3 6 3 4" xfId="57225"/>
    <cellStyle name="Note 3 3 6 3 5" xfId="57226"/>
    <cellStyle name="Note 3 3 6 4" xfId="57227"/>
    <cellStyle name="Note 3 3 6 4 2" xfId="57228"/>
    <cellStyle name="Note 3 3 6 4 3" xfId="57229"/>
    <cellStyle name="Note 3 3 6 4 4" xfId="57230"/>
    <cellStyle name="Note 3 3 6 4 5" xfId="57231"/>
    <cellStyle name="Note 3 3 6 5" xfId="57232"/>
    <cellStyle name="Note 3 3 6 5 2" xfId="57233"/>
    <cellStyle name="Note 3 3 6 6" xfId="57234"/>
    <cellStyle name="Note 3 3 6 6 2" xfId="57235"/>
    <cellStyle name="Note 3 3 6 7" xfId="57236"/>
    <cellStyle name="Note 3 3 6 7 2" xfId="57237"/>
    <cellStyle name="Note 3 3 6 8" xfId="57238"/>
    <cellStyle name="Note 3 3 7" xfId="1776"/>
    <cellStyle name="Note 3 3 7 2" xfId="57239"/>
    <cellStyle name="Note 3 3 7 2 2" xfId="57240"/>
    <cellStyle name="Note 3 3 7 2 2 2" xfId="57241"/>
    <cellStyle name="Note 3 3 7 2 2 3" xfId="57242"/>
    <cellStyle name="Note 3 3 7 2 2 4" xfId="57243"/>
    <cellStyle name="Note 3 3 7 2 2 5" xfId="57244"/>
    <cellStyle name="Note 3 3 7 2 3" xfId="57245"/>
    <cellStyle name="Note 3 3 7 2 3 2" xfId="57246"/>
    <cellStyle name="Note 3 3 7 2 3 3" xfId="57247"/>
    <cellStyle name="Note 3 3 7 2 3 4" xfId="57248"/>
    <cellStyle name="Note 3 3 7 2 3 5" xfId="57249"/>
    <cellStyle name="Note 3 3 7 2 4" xfId="57250"/>
    <cellStyle name="Note 3 3 7 2 4 2" xfId="57251"/>
    <cellStyle name="Note 3 3 7 2 5" xfId="57252"/>
    <cellStyle name="Note 3 3 7 2 5 2" xfId="57253"/>
    <cellStyle name="Note 3 3 7 2 6" xfId="57254"/>
    <cellStyle name="Note 3 3 7 2 6 2" xfId="57255"/>
    <cellStyle name="Note 3 3 7 2 7" xfId="57256"/>
    <cellStyle name="Note 3 3 7 3" xfId="57257"/>
    <cellStyle name="Note 3 3 7 3 2" xfId="57258"/>
    <cellStyle name="Note 3 3 7 3 3" xfId="57259"/>
    <cellStyle name="Note 3 3 7 3 4" xfId="57260"/>
    <cellStyle name="Note 3 3 7 3 5" xfId="57261"/>
    <cellStyle name="Note 3 3 7 4" xfId="57262"/>
    <cellStyle name="Note 3 3 7 4 2" xfId="57263"/>
    <cellStyle name="Note 3 3 7 4 3" xfId="57264"/>
    <cellStyle name="Note 3 3 7 4 4" xfId="57265"/>
    <cellStyle name="Note 3 3 7 4 5" xfId="57266"/>
    <cellStyle name="Note 3 3 7 5" xfId="57267"/>
    <cellStyle name="Note 3 3 7 5 2" xfId="57268"/>
    <cellStyle name="Note 3 3 7 6" xfId="57269"/>
    <cellStyle name="Note 3 3 7 6 2" xfId="57270"/>
    <cellStyle name="Note 3 3 7 7" xfId="57271"/>
    <cellStyle name="Note 3 3 7 7 2" xfId="57272"/>
    <cellStyle name="Note 3 3 7 8" xfId="57273"/>
    <cellStyle name="Note 3 3 8" xfId="57274"/>
    <cellStyle name="Note 3 3 8 2" xfId="57275"/>
    <cellStyle name="Note 3 3 8 2 2" xfId="57276"/>
    <cellStyle name="Note 3 3 8 2 2 2" xfId="57277"/>
    <cellStyle name="Note 3 3 8 2 2 3" xfId="57278"/>
    <cellStyle name="Note 3 3 8 2 2 4" xfId="57279"/>
    <cellStyle name="Note 3 3 8 2 2 5" xfId="57280"/>
    <cellStyle name="Note 3 3 8 2 3" xfId="57281"/>
    <cellStyle name="Note 3 3 8 2 3 2" xfId="57282"/>
    <cellStyle name="Note 3 3 8 2 3 3" xfId="57283"/>
    <cellStyle name="Note 3 3 8 2 3 4" xfId="57284"/>
    <cellStyle name="Note 3 3 8 2 3 5" xfId="57285"/>
    <cellStyle name="Note 3 3 8 2 4" xfId="57286"/>
    <cellStyle name="Note 3 3 8 2 4 2" xfId="57287"/>
    <cellStyle name="Note 3 3 8 2 5" xfId="57288"/>
    <cellStyle name="Note 3 3 8 2 5 2" xfId="57289"/>
    <cellStyle name="Note 3 3 8 2 6" xfId="57290"/>
    <cellStyle name="Note 3 3 8 2 6 2" xfId="57291"/>
    <cellStyle name="Note 3 3 8 2 7" xfId="57292"/>
    <cellStyle name="Note 3 3 8 3" xfId="57293"/>
    <cellStyle name="Note 3 3 8 3 2" xfId="57294"/>
    <cellStyle name="Note 3 3 8 3 3" xfId="57295"/>
    <cellStyle name="Note 3 3 8 3 4" xfId="57296"/>
    <cellStyle name="Note 3 3 8 3 5" xfId="57297"/>
    <cellStyle name="Note 3 3 8 4" xfId="57298"/>
    <cellStyle name="Note 3 3 8 4 2" xfId="57299"/>
    <cellStyle name="Note 3 3 8 4 3" xfId="57300"/>
    <cellStyle name="Note 3 3 8 4 4" xfId="57301"/>
    <cellStyle name="Note 3 3 8 4 5" xfId="57302"/>
    <cellStyle name="Note 3 3 8 5" xfId="57303"/>
    <cellStyle name="Note 3 3 8 5 2" xfId="57304"/>
    <cellStyle name="Note 3 3 8 6" xfId="57305"/>
    <cellStyle name="Note 3 3 8 6 2" xfId="57306"/>
    <cellStyle name="Note 3 3 8 7" xfId="57307"/>
    <cellStyle name="Note 3 3 8 7 2" xfId="57308"/>
    <cellStyle name="Note 3 3 8 8" xfId="57309"/>
    <cellStyle name="Note 3 3 9" xfId="57310"/>
    <cellStyle name="Note 3 3 9 2" xfId="57311"/>
    <cellStyle name="Note 3 3 9 2 2" xfId="57312"/>
    <cellStyle name="Note 3 3 9 2 2 2" xfId="57313"/>
    <cellStyle name="Note 3 3 9 2 2 3" xfId="57314"/>
    <cellStyle name="Note 3 3 9 2 2 4" xfId="57315"/>
    <cellStyle name="Note 3 3 9 2 2 5" xfId="57316"/>
    <cellStyle name="Note 3 3 9 2 3" xfId="57317"/>
    <cellStyle name="Note 3 3 9 2 3 2" xfId="57318"/>
    <cellStyle name="Note 3 3 9 2 3 3" xfId="57319"/>
    <cellStyle name="Note 3 3 9 2 3 4" xfId="57320"/>
    <cellStyle name="Note 3 3 9 2 3 5" xfId="57321"/>
    <cellStyle name="Note 3 3 9 2 4" xfId="57322"/>
    <cellStyle name="Note 3 3 9 2 4 2" xfId="57323"/>
    <cellStyle name="Note 3 3 9 2 5" xfId="57324"/>
    <cellStyle name="Note 3 3 9 2 5 2" xfId="57325"/>
    <cellStyle name="Note 3 3 9 2 6" xfId="57326"/>
    <cellStyle name="Note 3 3 9 2 6 2" xfId="57327"/>
    <cellStyle name="Note 3 3 9 2 7" xfId="57328"/>
    <cellStyle name="Note 3 3 9 3" xfId="57329"/>
    <cellStyle name="Note 3 3 9 3 2" xfId="57330"/>
    <cellStyle name="Note 3 3 9 3 3" xfId="57331"/>
    <cellStyle name="Note 3 3 9 3 4" xfId="57332"/>
    <cellStyle name="Note 3 3 9 3 5" xfId="57333"/>
    <cellStyle name="Note 3 3 9 4" xfId="57334"/>
    <cellStyle name="Note 3 3 9 4 2" xfId="57335"/>
    <cellStyle name="Note 3 3 9 4 3" xfId="57336"/>
    <cellStyle name="Note 3 3 9 4 4" xfId="57337"/>
    <cellStyle name="Note 3 3 9 4 5" xfId="57338"/>
    <cellStyle name="Note 3 3 9 5" xfId="57339"/>
    <cellStyle name="Note 3 3 9 5 2" xfId="57340"/>
    <cellStyle name="Note 3 3 9 6" xfId="57341"/>
    <cellStyle name="Note 3 3 9 6 2" xfId="57342"/>
    <cellStyle name="Note 3 3 9 7" xfId="57343"/>
    <cellStyle name="Note 3 3 9 7 2" xfId="57344"/>
    <cellStyle name="Note 3 3 9 8" xfId="57345"/>
    <cellStyle name="Note 3 4" xfId="1777"/>
    <cellStyle name="Note 3 4 2" xfId="1778"/>
    <cellStyle name="Note 3 4 2 2" xfId="1779"/>
    <cellStyle name="Note 3 4 3" xfId="1780"/>
    <cellStyle name="Note 3 4 3 2" xfId="57346"/>
    <cellStyle name="Note 3 4 4" xfId="57347"/>
    <cellStyle name="Note 3 4 5" xfId="57348"/>
    <cellStyle name="Note 3 5" xfId="1781"/>
    <cellStyle name="Note 3 5 2" xfId="1782"/>
    <cellStyle name="Note 3 5 2 2" xfId="1783"/>
    <cellStyle name="Note 3 5 3" xfId="1784"/>
    <cellStyle name="Note 3 5 3 2" xfId="57349"/>
    <cellStyle name="Note 3 5 4" xfId="57350"/>
    <cellStyle name="Note 3 5 5" xfId="57351"/>
    <cellStyle name="Note 3 6" xfId="1785"/>
    <cellStyle name="Note 3 6 2" xfId="1786"/>
    <cellStyle name="Note 3 6 2 2" xfId="57352"/>
    <cellStyle name="Note 3 7" xfId="1787"/>
    <cellStyle name="Note 3 7 2" xfId="57353"/>
    <cellStyle name="Note 3 8" xfId="57354"/>
    <cellStyle name="Note 3 8 2" xfId="57355"/>
    <cellStyle name="Note 3_T-straight with PEDs adjustor" xfId="57356"/>
    <cellStyle name="Note 4" xfId="1788"/>
    <cellStyle name="Note 4 2" xfId="1789"/>
    <cellStyle name="Note 4 2 10" xfId="57357"/>
    <cellStyle name="Note 4 2 10 2" xfId="57358"/>
    <cellStyle name="Note 4 2 10 2 2" xfId="57359"/>
    <cellStyle name="Note 4 2 10 2 2 2" xfId="57360"/>
    <cellStyle name="Note 4 2 10 2 2 3" xfId="57361"/>
    <cellStyle name="Note 4 2 10 2 2 4" xfId="57362"/>
    <cellStyle name="Note 4 2 10 2 2 5" xfId="57363"/>
    <cellStyle name="Note 4 2 10 2 3" xfId="57364"/>
    <cellStyle name="Note 4 2 10 2 3 2" xfId="57365"/>
    <cellStyle name="Note 4 2 10 2 3 3" xfId="57366"/>
    <cellStyle name="Note 4 2 10 2 3 4" xfId="57367"/>
    <cellStyle name="Note 4 2 10 2 3 5" xfId="57368"/>
    <cellStyle name="Note 4 2 10 2 4" xfId="57369"/>
    <cellStyle name="Note 4 2 10 2 4 2" xfId="57370"/>
    <cellStyle name="Note 4 2 10 2 5" xfId="57371"/>
    <cellStyle name="Note 4 2 10 2 5 2" xfId="57372"/>
    <cellStyle name="Note 4 2 10 2 6" xfId="57373"/>
    <cellStyle name="Note 4 2 10 2 6 2" xfId="57374"/>
    <cellStyle name="Note 4 2 10 2 7" xfId="57375"/>
    <cellStyle name="Note 4 2 10 3" xfId="57376"/>
    <cellStyle name="Note 4 2 10 3 2" xfId="57377"/>
    <cellStyle name="Note 4 2 10 3 3" xfId="57378"/>
    <cellStyle name="Note 4 2 10 3 4" xfId="57379"/>
    <cellStyle name="Note 4 2 10 3 5" xfId="57380"/>
    <cellStyle name="Note 4 2 10 4" xfId="57381"/>
    <cellStyle name="Note 4 2 10 4 2" xfId="57382"/>
    <cellStyle name="Note 4 2 10 4 3" xfId="57383"/>
    <cellStyle name="Note 4 2 10 4 4" xfId="57384"/>
    <cellStyle name="Note 4 2 10 4 5" xfId="57385"/>
    <cellStyle name="Note 4 2 10 5" xfId="57386"/>
    <cellStyle name="Note 4 2 10 5 2" xfId="57387"/>
    <cellStyle name="Note 4 2 10 6" xfId="57388"/>
    <cellStyle name="Note 4 2 10 6 2" xfId="57389"/>
    <cellStyle name="Note 4 2 10 7" xfId="57390"/>
    <cellStyle name="Note 4 2 10 7 2" xfId="57391"/>
    <cellStyle name="Note 4 2 10 8" xfId="57392"/>
    <cellStyle name="Note 4 2 11" xfId="57393"/>
    <cellStyle name="Note 4 2 11 2" xfId="57394"/>
    <cellStyle name="Note 4 2 11 2 2" xfId="57395"/>
    <cellStyle name="Note 4 2 11 2 2 2" xfId="57396"/>
    <cellStyle name="Note 4 2 11 2 2 3" xfId="57397"/>
    <cellStyle name="Note 4 2 11 2 2 4" xfId="57398"/>
    <cellStyle name="Note 4 2 11 2 2 5" xfId="57399"/>
    <cellStyle name="Note 4 2 11 2 3" xfId="57400"/>
    <cellStyle name="Note 4 2 11 2 3 2" xfId="57401"/>
    <cellStyle name="Note 4 2 11 2 3 3" xfId="57402"/>
    <cellStyle name="Note 4 2 11 2 3 4" xfId="57403"/>
    <cellStyle name="Note 4 2 11 2 3 5" xfId="57404"/>
    <cellStyle name="Note 4 2 11 2 4" xfId="57405"/>
    <cellStyle name="Note 4 2 11 2 4 2" xfId="57406"/>
    <cellStyle name="Note 4 2 11 2 5" xfId="57407"/>
    <cellStyle name="Note 4 2 11 2 5 2" xfId="57408"/>
    <cellStyle name="Note 4 2 11 2 6" xfId="57409"/>
    <cellStyle name="Note 4 2 11 2 6 2" xfId="57410"/>
    <cellStyle name="Note 4 2 11 2 7" xfId="57411"/>
    <cellStyle name="Note 4 2 11 3" xfId="57412"/>
    <cellStyle name="Note 4 2 11 3 2" xfId="57413"/>
    <cellStyle name="Note 4 2 11 3 3" xfId="57414"/>
    <cellStyle name="Note 4 2 11 3 4" xfId="57415"/>
    <cellStyle name="Note 4 2 11 3 5" xfId="57416"/>
    <cellStyle name="Note 4 2 11 4" xfId="57417"/>
    <cellStyle name="Note 4 2 11 4 2" xfId="57418"/>
    <cellStyle name="Note 4 2 11 4 3" xfId="57419"/>
    <cellStyle name="Note 4 2 11 4 4" xfId="57420"/>
    <cellStyle name="Note 4 2 11 4 5" xfId="57421"/>
    <cellStyle name="Note 4 2 11 5" xfId="57422"/>
    <cellStyle name="Note 4 2 11 5 2" xfId="57423"/>
    <cellStyle name="Note 4 2 11 6" xfId="57424"/>
    <cellStyle name="Note 4 2 11 6 2" xfId="57425"/>
    <cellStyle name="Note 4 2 11 7" xfId="57426"/>
    <cellStyle name="Note 4 2 11 7 2" xfId="57427"/>
    <cellStyle name="Note 4 2 11 8" xfId="57428"/>
    <cellStyle name="Note 4 2 12" xfId="57429"/>
    <cellStyle name="Note 4 2 12 2" xfId="57430"/>
    <cellStyle name="Note 4 2 12 2 2" xfId="57431"/>
    <cellStyle name="Note 4 2 12 2 2 2" xfId="57432"/>
    <cellStyle name="Note 4 2 12 2 2 3" xfId="57433"/>
    <cellStyle name="Note 4 2 12 2 2 4" xfId="57434"/>
    <cellStyle name="Note 4 2 12 2 2 5" xfId="57435"/>
    <cellStyle name="Note 4 2 12 2 3" xfId="57436"/>
    <cellStyle name="Note 4 2 12 2 3 2" xfId="57437"/>
    <cellStyle name="Note 4 2 12 2 3 3" xfId="57438"/>
    <cellStyle name="Note 4 2 12 2 3 4" xfId="57439"/>
    <cellStyle name="Note 4 2 12 2 3 5" xfId="57440"/>
    <cellStyle name="Note 4 2 12 2 4" xfId="57441"/>
    <cellStyle name="Note 4 2 12 2 4 2" xfId="57442"/>
    <cellStyle name="Note 4 2 12 2 5" xfId="57443"/>
    <cellStyle name="Note 4 2 12 2 5 2" xfId="57444"/>
    <cellStyle name="Note 4 2 12 2 6" xfId="57445"/>
    <cellStyle name="Note 4 2 12 2 6 2" xfId="57446"/>
    <cellStyle name="Note 4 2 12 2 7" xfId="57447"/>
    <cellStyle name="Note 4 2 12 3" xfId="57448"/>
    <cellStyle name="Note 4 2 12 3 2" xfId="57449"/>
    <cellStyle name="Note 4 2 12 3 3" xfId="57450"/>
    <cellStyle name="Note 4 2 12 3 4" xfId="57451"/>
    <cellStyle name="Note 4 2 12 3 5" xfId="57452"/>
    <cellStyle name="Note 4 2 12 4" xfId="57453"/>
    <cellStyle name="Note 4 2 12 4 2" xfId="57454"/>
    <cellStyle name="Note 4 2 12 4 3" xfId="57455"/>
    <cellStyle name="Note 4 2 12 4 4" xfId="57456"/>
    <cellStyle name="Note 4 2 12 4 5" xfId="57457"/>
    <cellStyle name="Note 4 2 12 5" xfId="57458"/>
    <cellStyle name="Note 4 2 12 5 2" xfId="57459"/>
    <cellStyle name="Note 4 2 12 6" xfId="57460"/>
    <cellStyle name="Note 4 2 12 6 2" xfId="57461"/>
    <cellStyle name="Note 4 2 12 7" xfId="57462"/>
    <cellStyle name="Note 4 2 12 7 2" xfId="57463"/>
    <cellStyle name="Note 4 2 12 8" xfId="57464"/>
    <cellStyle name="Note 4 2 13" xfId="57465"/>
    <cellStyle name="Note 4 2 13 2" xfId="57466"/>
    <cellStyle name="Note 4 2 13 2 2" xfId="57467"/>
    <cellStyle name="Note 4 2 13 2 2 2" xfId="57468"/>
    <cellStyle name="Note 4 2 13 2 2 3" xfId="57469"/>
    <cellStyle name="Note 4 2 13 2 2 4" xfId="57470"/>
    <cellStyle name="Note 4 2 13 2 2 5" xfId="57471"/>
    <cellStyle name="Note 4 2 13 2 3" xfId="57472"/>
    <cellStyle name="Note 4 2 13 2 3 2" xfId="57473"/>
    <cellStyle name="Note 4 2 13 2 3 3" xfId="57474"/>
    <cellStyle name="Note 4 2 13 2 3 4" xfId="57475"/>
    <cellStyle name="Note 4 2 13 2 3 5" xfId="57476"/>
    <cellStyle name="Note 4 2 13 2 4" xfId="57477"/>
    <cellStyle name="Note 4 2 13 2 4 2" xfId="57478"/>
    <cellStyle name="Note 4 2 13 2 5" xfId="57479"/>
    <cellStyle name="Note 4 2 13 2 5 2" xfId="57480"/>
    <cellStyle name="Note 4 2 13 2 6" xfId="57481"/>
    <cellStyle name="Note 4 2 13 2 6 2" xfId="57482"/>
    <cellStyle name="Note 4 2 13 2 7" xfId="57483"/>
    <cellStyle name="Note 4 2 13 3" xfId="57484"/>
    <cellStyle name="Note 4 2 13 3 2" xfId="57485"/>
    <cellStyle name="Note 4 2 13 3 3" xfId="57486"/>
    <cellStyle name="Note 4 2 13 3 4" xfId="57487"/>
    <cellStyle name="Note 4 2 13 3 5" xfId="57488"/>
    <cellStyle name="Note 4 2 13 4" xfId="57489"/>
    <cellStyle name="Note 4 2 13 4 2" xfId="57490"/>
    <cellStyle name="Note 4 2 13 4 3" xfId="57491"/>
    <cellStyle name="Note 4 2 13 4 4" xfId="57492"/>
    <cellStyle name="Note 4 2 13 4 5" xfId="57493"/>
    <cellStyle name="Note 4 2 13 5" xfId="57494"/>
    <cellStyle name="Note 4 2 13 5 2" xfId="57495"/>
    <cellStyle name="Note 4 2 13 6" xfId="57496"/>
    <cellStyle name="Note 4 2 13 6 2" xfId="57497"/>
    <cellStyle name="Note 4 2 13 7" xfId="57498"/>
    <cellStyle name="Note 4 2 13 7 2" xfId="57499"/>
    <cellStyle name="Note 4 2 13 8" xfId="57500"/>
    <cellStyle name="Note 4 2 14" xfId="57501"/>
    <cellStyle name="Note 4 2 14 2" xfId="57502"/>
    <cellStyle name="Note 4 2 14 2 2" xfId="57503"/>
    <cellStyle name="Note 4 2 14 2 2 2" xfId="57504"/>
    <cellStyle name="Note 4 2 14 2 2 3" xfId="57505"/>
    <cellStyle name="Note 4 2 14 2 2 4" xfId="57506"/>
    <cellStyle name="Note 4 2 14 2 2 5" xfId="57507"/>
    <cellStyle name="Note 4 2 14 2 3" xfId="57508"/>
    <cellStyle name="Note 4 2 14 2 3 2" xfId="57509"/>
    <cellStyle name="Note 4 2 14 2 3 3" xfId="57510"/>
    <cellStyle name="Note 4 2 14 2 3 4" xfId="57511"/>
    <cellStyle name="Note 4 2 14 2 3 5" xfId="57512"/>
    <cellStyle name="Note 4 2 14 2 4" xfId="57513"/>
    <cellStyle name="Note 4 2 14 2 4 2" xfId="57514"/>
    <cellStyle name="Note 4 2 14 2 5" xfId="57515"/>
    <cellStyle name="Note 4 2 14 2 5 2" xfId="57516"/>
    <cellStyle name="Note 4 2 14 2 6" xfId="57517"/>
    <cellStyle name="Note 4 2 14 2 6 2" xfId="57518"/>
    <cellStyle name="Note 4 2 14 2 7" xfId="57519"/>
    <cellStyle name="Note 4 2 14 3" xfId="57520"/>
    <cellStyle name="Note 4 2 14 3 2" xfId="57521"/>
    <cellStyle name="Note 4 2 14 3 3" xfId="57522"/>
    <cellStyle name="Note 4 2 14 3 4" xfId="57523"/>
    <cellStyle name="Note 4 2 14 3 5" xfId="57524"/>
    <cellStyle name="Note 4 2 14 4" xfId="57525"/>
    <cellStyle name="Note 4 2 14 4 2" xfId="57526"/>
    <cellStyle name="Note 4 2 14 4 3" xfId="57527"/>
    <cellStyle name="Note 4 2 14 4 4" xfId="57528"/>
    <cellStyle name="Note 4 2 14 4 5" xfId="57529"/>
    <cellStyle name="Note 4 2 14 5" xfId="57530"/>
    <cellStyle name="Note 4 2 14 5 2" xfId="57531"/>
    <cellStyle name="Note 4 2 14 6" xfId="57532"/>
    <cellStyle name="Note 4 2 14 6 2" xfId="57533"/>
    <cellStyle name="Note 4 2 14 7" xfId="57534"/>
    <cellStyle name="Note 4 2 14 7 2" xfId="57535"/>
    <cellStyle name="Note 4 2 14 8" xfId="57536"/>
    <cellStyle name="Note 4 2 15" xfId="57537"/>
    <cellStyle name="Note 4 2 15 2" xfId="57538"/>
    <cellStyle name="Note 4 2 15 2 2" xfId="57539"/>
    <cellStyle name="Note 4 2 15 2 3" xfId="57540"/>
    <cellStyle name="Note 4 2 15 2 4" xfId="57541"/>
    <cellStyle name="Note 4 2 15 2 5" xfId="57542"/>
    <cellStyle name="Note 4 2 15 3" xfId="57543"/>
    <cellStyle name="Note 4 2 15 3 2" xfId="57544"/>
    <cellStyle name="Note 4 2 15 3 3" xfId="57545"/>
    <cellStyle name="Note 4 2 15 3 4" xfId="57546"/>
    <cellStyle name="Note 4 2 15 3 5" xfId="57547"/>
    <cellStyle name="Note 4 2 15 4" xfId="57548"/>
    <cellStyle name="Note 4 2 15 4 2" xfId="57549"/>
    <cellStyle name="Note 4 2 15 5" xfId="57550"/>
    <cellStyle name="Note 4 2 15 5 2" xfId="57551"/>
    <cellStyle name="Note 4 2 15 6" xfId="57552"/>
    <cellStyle name="Note 4 2 15 6 2" xfId="57553"/>
    <cellStyle name="Note 4 2 15 7" xfId="57554"/>
    <cellStyle name="Note 4 2 16" xfId="57555"/>
    <cellStyle name="Note 4 2 16 2" xfId="57556"/>
    <cellStyle name="Note 4 2 16 3" xfId="57557"/>
    <cellStyle name="Note 4 2 16 4" xfId="57558"/>
    <cellStyle name="Note 4 2 16 5" xfId="57559"/>
    <cellStyle name="Note 4 2 17" xfId="57560"/>
    <cellStyle name="Note 4 2 17 2" xfId="57561"/>
    <cellStyle name="Note 4 2 17 3" xfId="57562"/>
    <cellStyle name="Note 4 2 17 4" xfId="57563"/>
    <cellStyle name="Note 4 2 17 5" xfId="57564"/>
    <cellStyle name="Note 4 2 18" xfId="57565"/>
    <cellStyle name="Note 4 2 18 2" xfId="57566"/>
    <cellStyle name="Note 4 2 19" xfId="57567"/>
    <cellStyle name="Note 4 2 19 2" xfId="57568"/>
    <cellStyle name="Note 4 2 2" xfId="1790"/>
    <cellStyle name="Note 4 2 2 2" xfId="1791"/>
    <cellStyle name="Note 4 2 2 2 2" xfId="1792"/>
    <cellStyle name="Note 4 2 2 2 2 2" xfId="57569"/>
    <cellStyle name="Note 4 2 2 2 2 3" xfId="57570"/>
    <cellStyle name="Note 4 2 2 2 2 4" xfId="57571"/>
    <cellStyle name="Note 4 2 2 2 2 5" xfId="57572"/>
    <cellStyle name="Note 4 2 2 2 3" xfId="57573"/>
    <cellStyle name="Note 4 2 2 2 3 2" xfId="57574"/>
    <cellStyle name="Note 4 2 2 2 3 3" xfId="57575"/>
    <cellStyle name="Note 4 2 2 2 3 4" xfId="57576"/>
    <cellStyle name="Note 4 2 2 2 3 5" xfId="57577"/>
    <cellStyle name="Note 4 2 2 2 4" xfId="57578"/>
    <cellStyle name="Note 4 2 2 2 4 2" xfId="57579"/>
    <cellStyle name="Note 4 2 2 2 5" xfId="57580"/>
    <cellStyle name="Note 4 2 2 2 5 2" xfId="57581"/>
    <cellStyle name="Note 4 2 2 2 6" xfId="57582"/>
    <cellStyle name="Note 4 2 2 2 6 2" xfId="57583"/>
    <cellStyle name="Note 4 2 2 2 7" xfId="57584"/>
    <cellStyle name="Note 4 2 2 3" xfId="1793"/>
    <cellStyle name="Note 4 2 2 3 2" xfId="57585"/>
    <cellStyle name="Note 4 2 2 3 3" xfId="57586"/>
    <cellStyle name="Note 4 2 2 3 4" xfId="57587"/>
    <cellStyle name="Note 4 2 2 3 5" xfId="57588"/>
    <cellStyle name="Note 4 2 2 4" xfId="57589"/>
    <cellStyle name="Note 4 2 2 4 2" xfId="57590"/>
    <cellStyle name="Note 4 2 2 4 3" xfId="57591"/>
    <cellStyle name="Note 4 2 2 4 4" xfId="57592"/>
    <cellStyle name="Note 4 2 2 4 5" xfId="57593"/>
    <cellStyle name="Note 4 2 2 5" xfId="57594"/>
    <cellStyle name="Note 4 2 2 5 2" xfId="57595"/>
    <cellStyle name="Note 4 2 2 6" xfId="57596"/>
    <cellStyle name="Note 4 2 2 6 2" xfId="57597"/>
    <cellStyle name="Note 4 2 2 7" xfId="57598"/>
    <cellStyle name="Note 4 2 2 7 2" xfId="57599"/>
    <cellStyle name="Note 4 2 2 8" xfId="57600"/>
    <cellStyle name="Note 4 2 20" xfId="57601"/>
    <cellStyle name="Note 4 2 20 2" xfId="57602"/>
    <cellStyle name="Note 4 2 21" xfId="57603"/>
    <cellStyle name="Note 4 2 3" xfId="1794"/>
    <cellStyle name="Note 4 2 3 2" xfId="1795"/>
    <cellStyle name="Note 4 2 3 2 2" xfId="1796"/>
    <cellStyle name="Note 4 2 3 2 2 2" xfId="57604"/>
    <cellStyle name="Note 4 2 3 2 2 3" xfId="57605"/>
    <cellStyle name="Note 4 2 3 2 2 4" xfId="57606"/>
    <cellStyle name="Note 4 2 3 2 2 5" xfId="57607"/>
    <cellStyle name="Note 4 2 3 2 3" xfId="57608"/>
    <cellStyle name="Note 4 2 3 2 3 2" xfId="57609"/>
    <cellStyle name="Note 4 2 3 2 3 3" xfId="57610"/>
    <cellStyle name="Note 4 2 3 2 3 4" xfId="57611"/>
    <cellStyle name="Note 4 2 3 2 3 5" xfId="57612"/>
    <cellStyle name="Note 4 2 3 2 4" xfId="57613"/>
    <cellStyle name="Note 4 2 3 2 4 2" xfId="57614"/>
    <cellStyle name="Note 4 2 3 2 5" xfId="57615"/>
    <cellStyle name="Note 4 2 3 2 5 2" xfId="57616"/>
    <cellStyle name="Note 4 2 3 2 6" xfId="57617"/>
    <cellStyle name="Note 4 2 3 2 6 2" xfId="57618"/>
    <cellStyle name="Note 4 2 3 2 7" xfId="57619"/>
    <cellStyle name="Note 4 2 3 3" xfId="1797"/>
    <cellStyle name="Note 4 2 3 3 2" xfId="57620"/>
    <cellStyle name="Note 4 2 3 3 3" xfId="57621"/>
    <cellStyle name="Note 4 2 3 3 4" xfId="57622"/>
    <cellStyle name="Note 4 2 3 3 5" xfId="57623"/>
    <cellStyle name="Note 4 2 3 4" xfId="57624"/>
    <cellStyle name="Note 4 2 3 4 2" xfId="57625"/>
    <cellStyle name="Note 4 2 3 4 3" xfId="57626"/>
    <cellStyle name="Note 4 2 3 4 4" xfId="57627"/>
    <cellStyle name="Note 4 2 3 4 5" xfId="57628"/>
    <cellStyle name="Note 4 2 3 5" xfId="57629"/>
    <cellStyle name="Note 4 2 3 5 2" xfId="57630"/>
    <cellStyle name="Note 4 2 3 6" xfId="57631"/>
    <cellStyle name="Note 4 2 3 6 2" xfId="57632"/>
    <cellStyle name="Note 4 2 3 7" xfId="57633"/>
    <cellStyle name="Note 4 2 3 7 2" xfId="57634"/>
    <cellStyle name="Note 4 2 3 8" xfId="57635"/>
    <cellStyle name="Note 4 2 4" xfId="1798"/>
    <cellStyle name="Note 4 2 4 2" xfId="1799"/>
    <cellStyle name="Note 4 2 4 2 2" xfId="1800"/>
    <cellStyle name="Note 4 2 4 2 2 2" xfId="57636"/>
    <cellStyle name="Note 4 2 4 2 2 3" xfId="57637"/>
    <cellStyle name="Note 4 2 4 2 2 4" xfId="57638"/>
    <cellStyle name="Note 4 2 4 2 2 5" xfId="57639"/>
    <cellStyle name="Note 4 2 4 2 3" xfId="57640"/>
    <cellStyle name="Note 4 2 4 2 3 2" xfId="57641"/>
    <cellStyle name="Note 4 2 4 2 3 3" xfId="57642"/>
    <cellStyle name="Note 4 2 4 2 3 4" xfId="57643"/>
    <cellStyle name="Note 4 2 4 2 3 5" xfId="57644"/>
    <cellStyle name="Note 4 2 4 2 4" xfId="57645"/>
    <cellStyle name="Note 4 2 4 2 4 2" xfId="57646"/>
    <cellStyle name="Note 4 2 4 2 5" xfId="57647"/>
    <cellStyle name="Note 4 2 4 2 5 2" xfId="57648"/>
    <cellStyle name="Note 4 2 4 2 6" xfId="57649"/>
    <cellStyle name="Note 4 2 4 2 6 2" xfId="57650"/>
    <cellStyle name="Note 4 2 4 2 7" xfId="57651"/>
    <cellStyle name="Note 4 2 4 3" xfId="1801"/>
    <cellStyle name="Note 4 2 4 3 2" xfId="57652"/>
    <cellStyle name="Note 4 2 4 3 3" xfId="57653"/>
    <cellStyle name="Note 4 2 4 3 4" xfId="57654"/>
    <cellStyle name="Note 4 2 4 3 5" xfId="57655"/>
    <cellStyle name="Note 4 2 4 4" xfId="57656"/>
    <cellStyle name="Note 4 2 4 4 2" xfId="57657"/>
    <cellStyle name="Note 4 2 4 4 3" xfId="57658"/>
    <cellStyle name="Note 4 2 4 4 4" xfId="57659"/>
    <cellStyle name="Note 4 2 4 4 5" xfId="57660"/>
    <cellStyle name="Note 4 2 4 5" xfId="57661"/>
    <cellStyle name="Note 4 2 4 5 2" xfId="57662"/>
    <cellStyle name="Note 4 2 4 6" xfId="57663"/>
    <cellStyle name="Note 4 2 4 6 2" xfId="57664"/>
    <cellStyle name="Note 4 2 4 7" xfId="57665"/>
    <cellStyle name="Note 4 2 4 7 2" xfId="57666"/>
    <cellStyle name="Note 4 2 4 8" xfId="57667"/>
    <cellStyle name="Note 4 2 5" xfId="1802"/>
    <cellStyle name="Note 4 2 5 2" xfId="1803"/>
    <cellStyle name="Note 4 2 5 2 2" xfId="1804"/>
    <cellStyle name="Note 4 2 5 2 2 2" xfId="57668"/>
    <cellStyle name="Note 4 2 5 2 2 3" xfId="57669"/>
    <cellStyle name="Note 4 2 5 2 2 4" xfId="57670"/>
    <cellStyle name="Note 4 2 5 2 2 5" xfId="57671"/>
    <cellStyle name="Note 4 2 5 2 3" xfId="57672"/>
    <cellStyle name="Note 4 2 5 2 3 2" xfId="57673"/>
    <cellStyle name="Note 4 2 5 2 3 3" xfId="57674"/>
    <cellStyle name="Note 4 2 5 2 3 4" xfId="57675"/>
    <cellStyle name="Note 4 2 5 2 3 5" xfId="57676"/>
    <cellStyle name="Note 4 2 5 2 4" xfId="57677"/>
    <cellStyle name="Note 4 2 5 2 4 2" xfId="57678"/>
    <cellStyle name="Note 4 2 5 2 5" xfId="57679"/>
    <cellStyle name="Note 4 2 5 2 5 2" xfId="57680"/>
    <cellStyle name="Note 4 2 5 2 6" xfId="57681"/>
    <cellStyle name="Note 4 2 5 2 6 2" xfId="57682"/>
    <cellStyle name="Note 4 2 5 2 7" xfId="57683"/>
    <cellStyle name="Note 4 2 5 3" xfId="1805"/>
    <cellStyle name="Note 4 2 5 3 2" xfId="57684"/>
    <cellStyle name="Note 4 2 5 3 3" xfId="57685"/>
    <cellStyle name="Note 4 2 5 3 4" xfId="57686"/>
    <cellStyle name="Note 4 2 5 3 5" xfId="57687"/>
    <cellStyle name="Note 4 2 5 4" xfId="57688"/>
    <cellStyle name="Note 4 2 5 4 2" xfId="57689"/>
    <cellStyle name="Note 4 2 5 4 3" xfId="57690"/>
    <cellStyle name="Note 4 2 5 4 4" xfId="57691"/>
    <cellStyle name="Note 4 2 5 4 5" xfId="57692"/>
    <cellStyle name="Note 4 2 5 5" xfId="57693"/>
    <cellStyle name="Note 4 2 5 5 2" xfId="57694"/>
    <cellStyle name="Note 4 2 5 6" xfId="57695"/>
    <cellStyle name="Note 4 2 5 6 2" xfId="57696"/>
    <cellStyle name="Note 4 2 5 7" xfId="57697"/>
    <cellStyle name="Note 4 2 5 7 2" xfId="57698"/>
    <cellStyle name="Note 4 2 5 8" xfId="57699"/>
    <cellStyle name="Note 4 2 6" xfId="1806"/>
    <cellStyle name="Note 4 2 6 2" xfId="1807"/>
    <cellStyle name="Note 4 2 6 2 2" xfId="57700"/>
    <cellStyle name="Note 4 2 6 2 2 2" xfId="57701"/>
    <cellStyle name="Note 4 2 6 2 2 3" xfId="57702"/>
    <cellStyle name="Note 4 2 6 2 2 4" xfId="57703"/>
    <cellStyle name="Note 4 2 6 2 2 5" xfId="57704"/>
    <cellStyle name="Note 4 2 6 2 3" xfId="57705"/>
    <cellStyle name="Note 4 2 6 2 3 2" xfId="57706"/>
    <cellStyle name="Note 4 2 6 2 3 3" xfId="57707"/>
    <cellStyle name="Note 4 2 6 2 3 4" xfId="57708"/>
    <cellStyle name="Note 4 2 6 2 3 5" xfId="57709"/>
    <cellStyle name="Note 4 2 6 2 4" xfId="57710"/>
    <cellStyle name="Note 4 2 6 2 4 2" xfId="57711"/>
    <cellStyle name="Note 4 2 6 2 5" xfId="57712"/>
    <cellStyle name="Note 4 2 6 2 5 2" xfId="57713"/>
    <cellStyle name="Note 4 2 6 2 6" xfId="57714"/>
    <cellStyle name="Note 4 2 6 2 6 2" xfId="57715"/>
    <cellStyle name="Note 4 2 6 2 7" xfId="57716"/>
    <cellStyle name="Note 4 2 6 3" xfId="57717"/>
    <cellStyle name="Note 4 2 6 3 2" xfId="57718"/>
    <cellStyle name="Note 4 2 6 3 3" xfId="57719"/>
    <cellStyle name="Note 4 2 6 3 4" xfId="57720"/>
    <cellStyle name="Note 4 2 6 3 5" xfId="57721"/>
    <cellStyle name="Note 4 2 6 4" xfId="57722"/>
    <cellStyle name="Note 4 2 6 4 2" xfId="57723"/>
    <cellStyle name="Note 4 2 6 4 3" xfId="57724"/>
    <cellStyle name="Note 4 2 6 4 4" xfId="57725"/>
    <cellStyle name="Note 4 2 6 4 5" xfId="57726"/>
    <cellStyle name="Note 4 2 6 5" xfId="57727"/>
    <cellStyle name="Note 4 2 6 5 2" xfId="57728"/>
    <cellStyle name="Note 4 2 6 6" xfId="57729"/>
    <cellStyle name="Note 4 2 6 6 2" xfId="57730"/>
    <cellStyle name="Note 4 2 6 7" xfId="57731"/>
    <cellStyle name="Note 4 2 6 7 2" xfId="57732"/>
    <cellStyle name="Note 4 2 6 8" xfId="57733"/>
    <cellStyle name="Note 4 2 7" xfId="1808"/>
    <cellStyle name="Note 4 2 7 2" xfId="57734"/>
    <cellStyle name="Note 4 2 7 2 2" xfId="57735"/>
    <cellStyle name="Note 4 2 7 2 2 2" xfId="57736"/>
    <cellStyle name="Note 4 2 7 2 2 3" xfId="57737"/>
    <cellStyle name="Note 4 2 7 2 2 4" xfId="57738"/>
    <cellStyle name="Note 4 2 7 2 2 5" xfId="57739"/>
    <cellStyle name="Note 4 2 7 2 3" xfId="57740"/>
    <cellStyle name="Note 4 2 7 2 3 2" xfId="57741"/>
    <cellStyle name="Note 4 2 7 2 3 3" xfId="57742"/>
    <cellStyle name="Note 4 2 7 2 3 4" xfId="57743"/>
    <cellStyle name="Note 4 2 7 2 3 5" xfId="57744"/>
    <cellStyle name="Note 4 2 7 2 4" xfId="57745"/>
    <cellStyle name="Note 4 2 7 2 4 2" xfId="57746"/>
    <cellStyle name="Note 4 2 7 2 5" xfId="57747"/>
    <cellStyle name="Note 4 2 7 2 5 2" xfId="57748"/>
    <cellStyle name="Note 4 2 7 2 6" xfId="57749"/>
    <cellStyle name="Note 4 2 7 2 6 2" xfId="57750"/>
    <cellStyle name="Note 4 2 7 2 7" xfId="57751"/>
    <cellStyle name="Note 4 2 7 3" xfId="57752"/>
    <cellStyle name="Note 4 2 7 3 2" xfId="57753"/>
    <cellStyle name="Note 4 2 7 3 3" xfId="57754"/>
    <cellStyle name="Note 4 2 7 3 4" xfId="57755"/>
    <cellStyle name="Note 4 2 7 3 5" xfId="57756"/>
    <cellStyle name="Note 4 2 7 4" xfId="57757"/>
    <cellStyle name="Note 4 2 7 4 2" xfId="57758"/>
    <cellStyle name="Note 4 2 7 4 3" xfId="57759"/>
    <cellStyle name="Note 4 2 7 4 4" xfId="57760"/>
    <cellStyle name="Note 4 2 7 4 5" xfId="57761"/>
    <cellStyle name="Note 4 2 7 5" xfId="57762"/>
    <cellStyle name="Note 4 2 7 5 2" xfId="57763"/>
    <cellStyle name="Note 4 2 7 6" xfId="57764"/>
    <cellStyle name="Note 4 2 7 6 2" xfId="57765"/>
    <cellStyle name="Note 4 2 7 7" xfId="57766"/>
    <cellStyle name="Note 4 2 7 7 2" xfId="57767"/>
    <cellStyle name="Note 4 2 7 8" xfId="57768"/>
    <cellStyle name="Note 4 2 8" xfId="57769"/>
    <cellStyle name="Note 4 2 8 2" xfId="57770"/>
    <cellStyle name="Note 4 2 8 2 2" xfId="57771"/>
    <cellStyle name="Note 4 2 8 2 2 2" xfId="57772"/>
    <cellStyle name="Note 4 2 8 2 2 3" xfId="57773"/>
    <cellStyle name="Note 4 2 8 2 2 4" xfId="57774"/>
    <cellStyle name="Note 4 2 8 2 2 5" xfId="57775"/>
    <cellStyle name="Note 4 2 8 2 3" xfId="57776"/>
    <cellStyle name="Note 4 2 8 2 3 2" xfId="57777"/>
    <cellStyle name="Note 4 2 8 2 3 3" xfId="57778"/>
    <cellStyle name="Note 4 2 8 2 3 4" xfId="57779"/>
    <cellStyle name="Note 4 2 8 2 3 5" xfId="57780"/>
    <cellStyle name="Note 4 2 8 2 4" xfId="57781"/>
    <cellStyle name="Note 4 2 8 2 4 2" xfId="57782"/>
    <cellStyle name="Note 4 2 8 2 5" xfId="57783"/>
    <cellStyle name="Note 4 2 8 2 5 2" xfId="57784"/>
    <cellStyle name="Note 4 2 8 2 6" xfId="57785"/>
    <cellStyle name="Note 4 2 8 2 6 2" xfId="57786"/>
    <cellStyle name="Note 4 2 8 2 7" xfId="57787"/>
    <cellStyle name="Note 4 2 8 3" xfId="57788"/>
    <cellStyle name="Note 4 2 8 3 2" xfId="57789"/>
    <cellStyle name="Note 4 2 8 3 3" xfId="57790"/>
    <cellStyle name="Note 4 2 8 3 4" xfId="57791"/>
    <cellStyle name="Note 4 2 8 3 5" xfId="57792"/>
    <cellStyle name="Note 4 2 8 4" xfId="57793"/>
    <cellStyle name="Note 4 2 8 4 2" xfId="57794"/>
    <cellStyle name="Note 4 2 8 4 3" xfId="57795"/>
    <cellStyle name="Note 4 2 8 4 4" xfId="57796"/>
    <cellStyle name="Note 4 2 8 4 5" xfId="57797"/>
    <cellStyle name="Note 4 2 8 5" xfId="57798"/>
    <cellStyle name="Note 4 2 8 5 2" xfId="57799"/>
    <cellStyle name="Note 4 2 8 6" xfId="57800"/>
    <cellStyle name="Note 4 2 8 6 2" xfId="57801"/>
    <cellStyle name="Note 4 2 8 7" xfId="57802"/>
    <cellStyle name="Note 4 2 8 7 2" xfId="57803"/>
    <cellStyle name="Note 4 2 8 8" xfId="57804"/>
    <cellStyle name="Note 4 2 9" xfId="57805"/>
    <cellStyle name="Note 4 2 9 2" xfId="57806"/>
    <cellStyle name="Note 4 2 9 2 2" xfId="57807"/>
    <cellStyle name="Note 4 2 9 2 2 2" xfId="57808"/>
    <cellStyle name="Note 4 2 9 2 2 3" xfId="57809"/>
    <cellStyle name="Note 4 2 9 2 2 4" xfId="57810"/>
    <cellStyle name="Note 4 2 9 2 2 5" xfId="57811"/>
    <cellStyle name="Note 4 2 9 2 3" xfId="57812"/>
    <cellStyle name="Note 4 2 9 2 3 2" xfId="57813"/>
    <cellStyle name="Note 4 2 9 2 3 3" xfId="57814"/>
    <cellStyle name="Note 4 2 9 2 3 4" xfId="57815"/>
    <cellStyle name="Note 4 2 9 2 3 5" xfId="57816"/>
    <cellStyle name="Note 4 2 9 2 4" xfId="57817"/>
    <cellStyle name="Note 4 2 9 2 4 2" xfId="57818"/>
    <cellStyle name="Note 4 2 9 2 5" xfId="57819"/>
    <cellStyle name="Note 4 2 9 2 5 2" xfId="57820"/>
    <cellStyle name="Note 4 2 9 2 6" xfId="57821"/>
    <cellStyle name="Note 4 2 9 2 6 2" xfId="57822"/>
    <cellStyle name="Note 4 2 9 2 7" xfId="57823"/>
    <cellStyle name="Note 4 2 9 3" xfId="57824"/>
    <cellStyle name="Note 4 2 9 3 2" xfId="57825"/>
    <cellStyle name="Note 4 2 9 3 3" xfId="57826"/>
    <cellStyle name="Note 4 2 9 3 4" xfId="57827"/>
    <cellStyle name="Note 4 2 9 3 5" xfId="57828"/>
    <cellStyle name="Note 4 2 9 4" xfId="57829"/>
    <cellStyle name="Note 4 2 9 4 2" xfId="57830"/>
    <cellStyle name="Note 4 2 9 4 3" xfId="57831"/>
    <cellStyle name="Note 4 2 9 4 4" xfId="57832"/>
    <cellStyle name="Note 4 2 9 4 5" xfId="57833"/>
    <cellStyle name="Note 4 2 9 5" xfId="57834"/>
    <cellStyle name="Note 4 2 9 5 2" xfId="57835"/>
    <cellStyle name="Note 4 2 9 6" xfId="57836"/>
    <cellStyle name="Note 4 2 9 6 2" xfId="57837"/>
    <cellStyle name="Note 4 2 9 7" xfId="57838"/>
    <cellStyle name="Note 4 2 9 7 2" xfId="57839"/>
    <cellStyle name="Note 4 2 9 8" xfId="57840"/>
    <cellStyle name="Note 4 3" xfId="1809"/>
    <cellStyle name="Note 4 3 2" xfId="1810"/>
    <cellStyle name="Note 4 3 2 2" xfId="1811"/>
    <cellStyle name="Note 4 3 3" xfId="1812"/>
    <cellStyle name="Note 4 3 3 2" xfId="57841"/>
    <cellStyle name="Note 4 3 4" xfId="57842"/>
    <cellStyle name="Note 4 3 5" xfId="57843"/>
    <cellStyle name="Note 4 4" xfId="1813"/>
    <cellStyle name="Note 4 4 2" xfId="1814"/>
    <cellStyle name="Note 4 4 2 2" xfId="1815"/>
    <cellStyle name="Note 4 4 3" xfId="1816"/>
    <cellStyle name="Note 4 4 3 2" xfId="57844"/>
    <cellStyle name="Note 4 4 4" xfId="57845"/>
    <cellStyle name="Note 4 4 5" xfId="57846"/>
    <cellStyle name="Note 4 5" xfId="1817"/>
    <cellStyle name="Note 4 5 2" xfId="1818"/>
    <cellStyle name="Note 4 5 2 2" xfId="57847"/>
    <cellStyle name="Note 4 6" xfId="1819"/>
    <cellStyle name="Note 4 6 2" xfId="57848"/>
    <cellStyle name="Note 4 7" xfId="57849"/>
    <cellStyle name="Note 4 7 2" xfId="57850"/>
    <cellStyle name="Note 4_T-straight with PEDs adjustor" xfId="57851"/>
    <cellStyle name="Note 5" xfId="1820"/>
    <cellStyle name="Note 5 2" xfId="1821"/>
    <cellStyle name="Note 5 2 2" xfId="57852"/>
    <cellStyle name="Note 5 3" xfId="1822"/>
    <cellStyle name="Note 5 3 2" xfId="57853"/>
    <cellStyle name="Note 5 3 2 2" xfId="57854"/>
    <cellStyle name="Note 5 3 3" xfId="57855"/>
    <cellStyle name="Note 5 4" xfId="57856"/>
    <cellStyle name="Note 5 4 2" xfId="57857"/>
    <cellStyle name="Note 5 5" xfId="57858"/>
    <cellStyle name="Note 6" xfId="57859"/>
    <cellStyle name="Note 6 2" xfId="57860"/>
    <cellStyle name="Note 6 2 2" xfId="57861"/>
    <cellStyle name="Note 6 3" xfId="57862"/>
    <cellStyle name="Note 6 3 2" xfId="57863"/>
    <cellStyle name="Note 6 3 2 2" xfId="57864"/>
    <cellStyle name="Note 6 3 3" xfId="57865"/>
    <cellStyle name="Note 6 4" xfId="57866"/>
    <cellStyle name="Note 6 4 2" xfId="57867"/>
    <cellStyle name="Note 6 5" xfId="57868"/>
    <cellStyle name="Note 7" xfId="57869"/>
    <cellStyle name="Note 7 2" xfId="57870"/>
    <cellStyle name="Note 7 2 2" xfId="57871"/>
    <cellStyle name="Note 7 3" xfId="57872"/>
    <cellStyle name="Note 7 3 2" xfId="57873"/>
    <cellStyle name="Note 7 3 2 2" xfId="57874"/>
    <cellStyle name="Note 7 3 3" xfId="57875"/>
    <cellStyle name="Note 7 4" xfId="57876"/>
    <cellStyle name="Note 7 4 2" xfId="57877"/>
    <cellStyle name="Note 7 5" xfId="57878"/>
    <cellStyle name="Note 8" xfId="57879"/>
    <cellStyle name="Note 8 2" xfId="57880"/>
    <cellStyle name="Note 8 2 2" xfId="57881"/>
    <cellStyle name="Note 8 3" xfId="57882"/>
    <cellStyle name="Note 8 3 2" xfId="57883"/>
    <cellStyle name="Note 8 3 2 2" xfId="57884"/>
    <cellStyle name="Note 8 3 3" xfId="57885"/>
    <cellStyle name="Note 8 4" xfId="57886"/>
    <cellStyle name="Note 8 4 2" xfId="57887"/>
    <cellStyle name="Note 8 5" xfId="57888"/>
    <cellStyle name="Note 9" xfId="57889"/>
    <cellStyle name="Note 9 2" xfId="57890"/>
    <cellStyle name="Note 9 2 2" xfId="57891"/>
    <cellStyle name="Note 9 3" xfId="57892"/>
    <cellStyle name="Note 9 3 2" xfId="57893"/>
    <cellStyle name="Note 9 3 2 2" xfId="57894"/>
    <cellStyle name="Note 9 3 3" xfId="57895"/>
    <cellStyle name="Note 9 4" xfId="57896"/>
    <cellStyle name="Note 9 4 2" xfId="57897"/>
    <cellStyle name="Note 9 5" xfId="57898"/>
    <cellStyle name="Output 10" xfId="57899"/>
    <cellStyle name="Output 10 2" xfId="57900"/>
    <cellStyle name="Output 10 2 2" xfId="57901"/>
    <cellStyle name="Output 10 3" xfId="57902"/>
    <cellStyle name="Output 10 3 2" xfId="57903"/>
    <cellStyle name="Output 10 4" xfId="57904"/>
    <cellStyle name="Output 11" xfId="57905"/>
    <cellStyle name="Output 11 2" xfId="57906"/>
    <cellStyle name="Output 12" xfId="57907"/>
    <cellStyle name="Output 12 2" xfId="57908"/>
    <cellStyle name="Output 2" xfId="1823"/>
    <cellStyle name="Output 2 10" xfId="57909"/>
    <cellStyle name="Output 2 2" xfId="1824"/>
    <cellStyle name="Output 2 2 2" xfId="1825"/>
    <cellStyle name="Output 2 2 2 2" xfId="1826"/>
    <cellStyle name="Output 2 2 2 2 10" xfId="57910"/>
    <cellStyle name="Output 2 2 2 2 10 2" xfId="57911"/>
    <cellStyle name="Output 2 2 2 2 10 2 2" xfId="57912"/>
    <cellStyle name="Output 2 2 2 2 10 2 2 2" xfId="57913"/>
    <cellStyle name="Output 2 2 2 2 10 2 2 3" xfId="57914"/>
    <cellStyle name="Output 2 2 2 2 10 2 2 4" xfId="57915"/>
    <cellStyle name="Output 2 2 2 2 10 2 2 5" xfId="57916"/>
    <cellStyle name="Output 2 2 2 2 10 2 3" xfId="57917"/>
    <cellStyle name="Output 2 2 2 2 10 2 3 2" xfId="57918"/>
    <cellStyle name="Output 2 2 2 2 10 2 3 3" xfId="57919"/>
    <cellStyle name="Output 2 2 2 2 10 2 3 4" xfId="57920"/>
    <cellStyle name="Output 2 2 2 2 10 2 3 5" xfId="57921"/>
    <cellStyle name="Output 2 2 2 2 10 2 4" xfId="57922"/>
    <cellStyle name="Output 2 2 2 2 10 2 5" xfId="57923"/>
    <cellStyle name="Output 2 2 2 2 10 2 6" xfId="57924"/>
    <cellStyle name="Output 2 2 2 2 10 2 7" xfId="57925"/>
    <cellStyle name="Output 2 2 2 2 10 3" xfId="57926"/>
    <cellStyle name="Output 2 2 2 2 10 3 2" xfId="57927"/>
    <cellStyle name="Output 2 2 2 2 10 3 3" xfId="57928"/>
    <cellStyle name="Output 2 2 2 2 10 3 4" xfId="57929"/>
    <cellStyle name="Output 2 2 2 2 10 3 5" xfId="57930"/>
    <cellStyle name="Output 2 2 2 2 10 4" xfId="57931"/>
    <cellStyle name="Output 2 2 2 2 10 4 2" xfId="57932"/>
    <cellStyle name="Output 2 2 2 2 10 4 3" xfId="57933"/>
    <cellStyle name="Output 2 2 2 2 10 4 4" xfId="57934"/>
    <cellStyle name="Output 2 2 2 2 10 4 5" xfId="57935"/>
    <cellStyle name="Output 2 2 2 2 10 5" xfId="57936"/>
    <cellStyle name="Output 2 2 2 2 10 6" xfId="57937"/>
    <cellStyle name="Output 2 2 2 2 10 7" xfId="57938"/>
    <cellStyle name="Output 2 2 2 2 10 8" xfId="57939"/>
    <cellStyle name="Output 2 2 2 2 11" xfId="57940"/>
    <cellStyle name="Output 2 2 2 2 11 2" xfId="57941"/>
    <cellStyle name="Output 2 2 2 2 11 2 2" xfId="57942"/>
    <cellStyle name="Output 2 2 2 2 11 2 2 2" xfId="57943"/>
    <cellStyle name="Output 2 2 2 2 11 2 2 3" xfId="57944"/>
    <cellStyle name="Output 2 2 2 2 11 2 2 4" xfId="57945"/>
    <cellStyle name="Output 2 2 2 2 11 2 2 5" xfId="57946"/>
    <cellStyle name="Output 2 2 2 2 11 2 3" xfId="57947"/>
    <cellStyle name="Output 2 2 2 2 11 2 3 2" xfId="57948"/>
    <cellStyle name="Output 2 2 2 2 11 2 3 3" xfId="57949"/>
    <cellStyle name="Output 2 2 2 2 11 2 3 4" xfId="57950"/>
    <cellStyle name="Output 2 2 2 2 11 2 3 5" xfId="57951"/>
    <cellStyle name="Output 2 2 2 2 11 2 4" xfId="57952"/>
    <cellStyle name="Output 2 2 2 2 11 2 5" xfId="57953"/>
    <cellStyle name="Output 2 2 2 2 11 2 6" xfId="57954"/>
    <cellStyle name="Output 2 2 2 2 11 2 7" xfId="57955"/>
    <cellStyle name="Output 2 2 2 2 11 3" xfId="57956"/>
    <cellStyle name="Output 2 2 2 2 11 3 2" xfId="57957"/>
    <cellStyle name="Output 2 2 2 2 11 3 3" xfId="57958"/>
    <cellStyle name="Output 2 2 2 2 11 3 4" xfId="57959"/>
    <cellStyle name="Output 2 2 2 2 11 3 5" xfId="57960"/>
    <cellStyle name="Output 2 2 2 2 11 4" xfId="57961"/>
    <cellStyle name="Output 2 2 2 2 11 4 2" xfId="57962"/>
    <cellStyle name="Output 2 2 2 2 11 4 3" xfId="57963"/>
    <cellStyle name="Output 2 2 2 2 11 4 4" xfId="57964"/>
    <cellStyle name="Output 2 2 2 2 11 4 5" xfId="57965"/>
    <cellStyle name="Output 2 2 2 2 11 5" xfId="57966"/>
    <cellStyle name="Output 2 2 2 2 11 6" xfId="57967"/>
    <cellStyle name="Output 2 2 2 2 11 7" xfId="57968"/>
    <cellStyle name="Output 2 2 2 2 11 8" xfId="57969"/>
    <cellStyle name="Output 2 2 2 2 12" xfId="57970"/>
    <cellStyle name="Output 2 2 2 2 12 2" xfId="57971"/>
    <cellStyle name="Output 2 2 2 2 12 2 2" xfId="57972"/>
    <cellStyle name="Output 2 2 2 2 12 2 2 2" xfId="57973"/>
    <cellStyle name="Output 2 2 2 2 12 2 2 3" xfId="57974"/>
    <cellStyle name="Output 2 2 2 2 12 2 2 4" xfId="57975"/>
    <cellStyle name="Output 2 2 2 2 12 2 2 5" xfId="57976"/>
    <cellStyle name="Output 2 2 2 2 12 2 3" xfId="57977"/>
    <cellStyle name="Output 2 2 2 2 12 2 3 2" xfId="57978"/>
    <cellStyle name="Output 2 2 2 2 12 2 3 3" xfId="57979"/>
    <cellStyle name="Output 2 2 2 2 12 2 3 4" xfId="57980"/>
    <cellStyle name="Output 2 2 2 2 12 2 3 5" xfId="57981"/>
    <cellStyle name="Output 2 2 2 2 12 2 4" xfId="57982"/>
    <cellStyle name="Output 2 2 2 2 12 2 5" xfId="57983"/>
    <cellStyle name="Output 2 2 2 2 12 2 6" xfId="57984"/>
    <cellStyle name="Output 2 2 2 2 12 2 7" xfId="57985"/>
    <cellStyle name="Output 2 2 2 2 12 3" xfId="57986"/>
    <cellStyle name="Output 2 2 2 2 12 3 2" xfId="57987"/>
    <cellStyle name="Output 2 2 2 2 12 3 3" xfId="57988"/>
    <cellStyle name="Output 2 2 2 2 12 3 4" xfId="57989"/>
    <cellStyle name="Output 2 2 2 2 12 3 5" xfId="57990"/>
    <cellStyle name="Output 2 2 2 2 12 4" xfId="57991"/>
    <cellStyle name="Output 2 2 2 2 12 4 2" xfId="57992"/>
    <cellStyle name="Output 2 2 2 2 12 4 3" xfId="57993"/>
    <cellStyle name="Output 2 2 2 2 12 4 4" xfId="57994"/>
    <cellStyle name="Output 2 2 2 2 12 4 5" xfId="57995"/>
    <cellStyle name="Output 2 2 2 2 12 5" xfId="57996"/>
    <cellStyle name="Output 2 2 2 2 12 6" xfId="57997"/>
    <cellStyle name="Output 2 2 2 2 12 7" xfId="57998"/>
    <cellStyle name="Output 2 2 2 2 12 8" xfId="57999"/>
    <cellStyle name="Output 2 2 2 2 13" xfId="58000"/>
    <cellStyle name="Output 2 2 2 2 13 2" xfId="58001"/>
    <cellStyle name="Output 2 2 2 2 13 2 2" xfId="58002"/>
    <cellStyle name="Output 2 2 2 2 13 2 2 2" xfId="58003"/>
    <cellStyle name="Output 2 2 2 2 13 2 2 3" xfId="58004"/>
    <cellStyle name="Output 2 2 2 2 13 2 2 4" xfId="58005"/>
    <cellStyle name="Output 2 2 2 2 13 2 2 5" xfId="58006"/>
    <cellStyle name="Output 2 2 2 2 13 2 3" xfId="58007"/>
    <cellStyle name="Output 2 2 2 2 13 2 3 2" xfId="58008"/>
    <cellStyle name="Output 2 2 2 2 13 2 3 3" xfId="58009"/>
    <cellStyle name="Output 2 2 2 2 13 2 3 4" xfId="58010"/>
    <cellStyle name="Output 2 2 2 2 13 2 3 5" xfId="58011"/>
    <cellStyle name="Output 2 2 2 2 13 2 4" xfId="58012"/>
    <cellStyle name="Output 2 2 2 2 13 2 5" xfId="58013"/>
    <cellStyle name="Output 2 2 2 2 13 2 6" xfId="58014"/>
    <cellStyle name="Output 2 2 2 2 13 2 7" xfId="58015"/>
    <cellStyle name="Output 2 2 2 2 13 3" xfId="58016"/>
    <cellStyle name="Output 2 2 2 2 13 3 2" xfId="58017"/>
    <cellStyle name="Output 2 2 2 2 13 3 3" xfId="58018"/>
    <cellStyle name="Output 2 2 2 2 13 3 4" xfId="58019"/>
    <cellStyle name="Output 2 2 2 2 13 3 5" xfId="58020"/>
    <cellStyle name="Output 2 2 2 2 13 4" xfId="58021"/>
    <cellStyle name="Output 2 2 2 2 13 4 2" xfId="58022"/>
    <cellStyle name="Output 2 2 2 2 13 4 3" xfId="58023"/>
    <cellStyle name="Output 2 2 2 2 13 4 4" xfId="58024"/>
    <cellStyle name="Output 2 2 2 2 13 4 5" xfId="58025"/>
    <cellStyle name="Output 2 2 2 2 13 5" xfId="58026"/>
    <cellStyle name="Output 2 2 2 2 13 6" xfId="58027"/>
    <cellStyle name="Output 2 2 2 2 13 7" xfId="58028"/>
    <cellStyle name="Output 2 2 2 2 13 8" xfId="58029"/>
    <cellStyle name="Output 2 2 2 2 14" xfId="58030"/>
    <cellStyle name="Output 2 2 2 2 14 2" xfId="58031"/>
    <cellStyle name="Output 2 2 2 2 14 2 2" xfId="58032"/>
    <cellStyle name="Output 2 2 2 2 14 2 2 2" xfId="58033"/>
    <cellStyle name="Output 2 2 2 2 14 2 2 3" xfId="58034"/>
    <cellStyle name="Output 2 2 2 2 14 2 2 4" xfId="58035"/>
    <cellStyle name="Output 2 2 2 2 14 2 2 5" xfId="58036"/>
    <cellStyle name="Output 2 2 2 2 14 2 3" xfId="58037"/>
    <cellStyle name="Output 2 2 2 2 14 2 3 2" xfId="58038"/>
    <cellStyle name="Output 2 2 2 2 14 2 3 3" xfId="58039"/>
    <cellStyle name="Output 2 2 2 2 14 2 3 4" xfId="58040"/>
    <cellStyle name="Output 2 2 2 2 14 2 3 5" xfId="58041"/>
    <cellStyle name="Output 2 2 2 2 14 2 4" xfId="58042"/>
    <cellStyle name="Output 2 2 2 2 14 2 5" xfId="58043"/>
    <cellStyle name="Output 2 2 2 2 14 2 6" xfId="58044"/>
    <cellStyle name="Output 2 2 2 2 14 2 7" xfId="58045"/>
    <cellStyle name="Output 2 2 2 2 14 3" xfId="58046"/>
    <cellStyle name="Output 2 2 2 2 14 3 2" xfId="58047"/>
    <cellStyle name="Output 2 2 2 2 14 3 3" xfId="58048"/>
    <cellStyle name="Output 2 2 2 2 14 3 4" xfId="58049"/>
    <cellStyle name="Output 2 2 2 2 14 3 5" xfId="58050"/>
    <cellStyle name="Output 2 2 2 2 14 4" xfId="58051"/>
    <cellStyle name="Output 2 2 2 2 14 4 2" xfId="58052"/>
    <cellStyle name="Output 2 2 2 2 14 4 3" xfId="58053"/>
    <cellStyle name="Output 2 2 2 2 14 4 4" xfId="58054"/>
    <cellStyle name="Output 2 2 2 2 14 4 5" xfId="58055"/>
    <cellStyle name="Output 2 2 2 2 14 5" xfId="58056"/>
    <cellStyle name="Output 2 2 2 2 14 6" xfId="58057"/>
    <cellStyle name="Output 2 2 2 2 14 7" xfId="58058"/>
    <cellStyle name="Output 2 2 2 2 14 8" xfId="58059"/>
    <cellStyle name="Output 2 2 2 2 15" xfId="58060"/>
    <cellStyle name="Output 2 2 2 2 15 2" xfId="58061"/>
    <cellStyle name="Output 2 2 2 2 15 2 2" xfId="58062"/>
    <cellStyle name="Output 2 2 2 2 15 2 3" xfId="58063"/>
    <cellStyle name="Output 2 2 2 2 15 2 4" xfId="58064"/>
    <cellStyle name="Output 2 2 2 2 15 2 5" xfId="58065"/>
    <cellStyle name="Output 2 2 2 2 15 3" xfId="58066"/>
    <cellStyle name="Output 2 2 2 2 15 3 2" xfId="58067"/>
    <cellStyle name="Output 2 2 2 2 15 3 3" xfId="58068"/>
    <cellStyle name="Output 2 2 2 2 15 3 4" xfId="58069"/>
    <cellStyle name="Output 2 2 2 2 15 3 5" xfId="58070"/>
    <cellStyle name="Output 2 2 2 2 15 4" xfId="58071"/>
    <cellStyle name="Output 2 2 2 2 15 5" xfId="58072"/>
    <cellStyle name="Output 2 2 2 2 15 6" xfId="58073"/>
    <cellStyle name="Output 2 2 2 2 15 7" xfId="58074"/>
    <cellStyle name="Output 2 2 2 2 16" xfId="58075"/>
    <cellStyle name="Output 2 2 2 2 16 2" xfId="58076"/>
    <cellStyle name="Output 2 2 2 2 16 3" xfId="58077"/>
    <cellStyle name="Output 2 2 2 2 16 4" xfId="58078"/>
    <cellStyle name="Output 2 2 2 2 16 5" xfId="58079"/>
    <cellStyle name="Output 2 2 2 2 17" xfId="58080"/>
    <cellStyle name="Output 2 2 2 2 17 2" xfId="58081"/>
    <cellStyle name="Output 2 2 2 2 17 3" xfId="58082"/>
    <cellStyle name="Output 2 2 2 2 17 4" xfId="58083"/>
    <cellStyle name="Output 2 2 2 2 17 5" xfId="58084"/>
    <cellStyle name="Output 2 2 2 2 18" xfId="58085"/>
    <cellStyle name="Output 2 2 2 2 19" xfId="58086"/>
    <cellStyle name="Output 2 2 2 2 2" xfId="1827"/>
    <cellStyle name="Output 2 2 2 2 2 2" xfId="1828"/>
    <cellStyle name="Output 2 2 2 2 2 2 2" xfId="58087"/>
    <cellStyle name="Output 2 2 2 2 2 2 2 2" xfId="58088"/>
    <cellStyle name="Output 2 2 2 2 2 2 2 3" xfId="58089"/>
    <cellStyle name="Output 2 2 2 2 2 2 2 4" xfId="58090"/>
    <cellStyle name="Output 2 2 2 2 2 2 2 5" xfId="58091"/>
    <cellStyle name="Output 2 2 2 2 2 2 3" xfId="58092"/>
    <cellStyle name="Output 2 2 2 2 2 2 3 2" xfId="58093"/>
    <cellStyle name="Output 2 2 2 2 2 2 3 3" xfId="58094"/>
    <cellStyle name="Output 2 2 2 2 2 2 3 4" xfId="58095"/>
    <cellStyle name="Output 2 2 2 2 2 2 3 5" xfId="58096"/>
    <cellStyle name="Output 2 2 2 2 2 2 4" xfId="58097"/>
    <cellStyle name="Output 2 2 2 2 2 2 5" xfId="58098"/>
    <cellStyle name="Output 2 2 2 2 2 2 6" xfId="58099"/>
    <cellStyle name="Output 2 2 2 2 2 2 7" xfId="58100"/>
    <cellStyle name="Output 2 2 2 2 2 3" xfId="58101"/>
    <cellStyle name="Output 2 2 2 2 2 3 2" xfId="58102"/>
    <cellStyle name="Output 2 2 2 2 2 3 3" xfId="58103"/>
    <cellStyle name="Output 2 2 2 2 2 3 4" xfId="58104"/>
    <cellStyle name="Output 2 2 2 2 2 3 5" xfId="58105"/>
    <cellStyle name="Output 2 2 2 2 2 4" xfId="58106"/>
    <cellStyle name="Output 2 2 2 2 2 4 2" xfId="58107"/>
    <cellStyle name="Output 2 2 2 2 2 4 3" xfId="58108"/>
    <cellStyle name="Output 2 2 2 2 2 4 4" xfId="58109"/>
    <cellStyle name="Output 2 2 2 2 2 4 5" xfId="58110"/>
    <cellStyle name="Output 2 2 2 2 2 5" xfId="58111"/>
    <cellStyle name="Output 2 2 2 2 2 6" xfId="58112"/>
    <cellStyle name="Output 2 2 2 2 2 7" xfId="58113"/>
    <cellStyle name="Output 2 2 2 2 2 8" xfId="58114"/>
    <cellStyle name="Output 2 2 2 2 20" xfId="58115"/>
    <cellStyle name="Output 2 2 2 2 21" xfId="58116"/>
    <cellStyle name="Output 2 2 2 2 3" xfId="1829"/>
    <cellStyle name="Output 2 2 2 2 3 2" xfId="1830"/>
    <cellStyle name="Output 2 2 2 2 3 2 2" xfId="58117"/>
    <cellStyle name="Output 2 2 2 2 3 2 2 2" xfId="58118"/>
    <cellStyle name="Output 2 2 2 2 3 2 2 3" xfId="58119"/>
    <cellStyle name="Output 2 2 2 2 3 2 2 4" xfId="58120"/>
    <cellStyle name="Output 2 2 2 2 3 2 2 5" xfId="58121"/>
    <cellStyle name="Output 2 2 2 2 3 2 3" xfId="58122"/>
    <cellStyle name="Output 2 2 2 2 3 2 3 2" xfId="58123"/>
    <cellStyle name="Output 2 2 2 2 3 2 3 3" xfId="58124"/>
    <cellStyle name="Output 2 2 2 2 3 2 3 4" xfId="58125"/>
    <cellStyle name="Output 2 2 2 2 3 2 3 5" xfId="58126"/>
    <cellStyle name="Output 2 2 2 2 3 2 4" xfId="58127"/>
    <cellStyle name="Output 2 2 2 2 3 2 5" xfId="58128"/>
    <cellStyle name="Output 2 2 2 2 3 2 6" xfId="58129"/>
    <cellStyle name="Output 2 2 2 2 3 2 7" xfId="58130"/>
    <cellStyle name="Output 2 2 2 2 3 3" xfId="58131"/>
    <cellStyle name="Output 2 2 2 2 3 3 2" xfId="58132"/>
    <cellStyle name="Output 2 2 2 2 3 3 3" xfId="58133"/>
    <cellStyle name="Output 2 2 2 2 3 3 4" xfId="58134"/>
    <cellStyle name="Output 2 2 2 2 3 3 5" xfId="58135"/>
    <cellStyle name="Output 2 2 2 2 3 4" xfId="58136"/>
    <cellStyle name="Output 2 2 2 2 3 4 2" xfId="58137"/>
    <cellStyle name="Output 2 2 2 2 3 4 3" xfId="58138"/>
    <cellStyle name="Output 2 2 2 2 3 4 4" xfId="58139"/>
    <cellStyle name="Output 2 2 2 2 3 4 5" xfId="58140"/>
    <cellStyle name="Output 2 2 2 2 3 5" xfId="58141"/>
    <cellStyle name="Output 2 2 2 2 3 6" xfId="58142"/>
    <cellStyle name="Output 2 2 2 2 3 7" xfId="58143"/>
    <cellStyle name="Output 2 2 2 2 3 8" xfId="58144"/>
    <cellStyle name="Output 2 2 2 2 4" xfId="1831"/>
    <cellStyle name="Output 2 2 2 2 4 2" xfId="1832"/>
    <cellStyle name="Output 2 2 2 2 4 2 2" xfId="58145"/>
    <cellStyle name="Output 2 2 2 2 4 2 2 2" xfId="58146"/>
    <cellStyle name="Output 2 2 2 2 4 2 2 3" xfId="58147"/>
    <cellStyle name="Output 2 2 2 2 4 2 2 4" xfId="58148"/>
    <cellStyle name="Output 2 2 2 2 4 2 2 5" xfId="58149"/>
    <cellStyle name="Output 2 2 2 2 4 2 3" xfId="58150"/>
    <cellStyle name="Output 2 2 2 2 4 2 3 2" xfId="58151"/>
    <cellStyle name="Output 2 2 2 2 4 2 3 3" xfId="58152"/>
    <cellStyle name="Output 2 2 2 2 4 2 3 4" xfId="58153"/>
    <cellStyle name="Output 2 2 2 2 4 2 3 5" xfId="58154"/>
    <cellStyle name="Output 2 2 2 2 4 2 4" xfId="58155"/>
    <cellStyle name="Output 2 2 2 2 4 2 5" xfId="58156"/>
    <cellStyle name="Output 2 2 2 2 4 2 6" xfId="58157"/>
    <cellStyle name="Output 2 2 2 2 4 2 7" xfId="58158"/>
    <cellStyle name="Output 2 2 2 2 4 3" xfId="58159"/>
    <cellStyle name="Output 2 2 2 2 4 3 2" xfId="58160"/>
    <cellStyle name="Output 2 2 2 2 4 3 3" xfId="58161"/>
    <cellStyle name="Output 2 2 2 2 4 3 4" xfId="58162"/>
    <cellStyle name="Output 2 2 2 2 4 3 5" xfId="58163"/>
    <cellStyle name="Output 2 2 2 2 4 4" xfId="58164"/>
    <cellStyle name="Output 2 2 2 2 4 4 2" xfId="58165"/>
    <cellStyle name="Output 2 2 2 2 4 4 3" xfId="58166"/>
    <cellStyle name="Output 2 2 2 2 4 4 4" xfId="58167"/>
    <cellStyle name="Output 2 2 2 2 4 4 5" xfId="58168"/>
    <cellStyle name="Output 2 2 2 2 4 5" xfId="58169"/>
    <cellStyle name="Output 2 2 2 2 4 6" xfId="58170"/>
    <cellStyle name="Output 2 2 2 2 4 7" xfId="58171"/>
    <cellStyle name="Output 2 2 2 2 4 8" xfId="58172"/>
    <cellStyle name="Output 2 2 2 2 5" xfId="1833"/>
    <cellStyle name="Output 2 2 2 2 5 2" xfId="58173"/>
    <cellStyle name="Output 2 2 2 2 5 2 2" xfId="58174"/>
    <cellStyle name="Output 2 2 2 2 5 2 2 2" xfId="58175"/>
    <cellStyle name="Output 2 2 2 2 5 2 2 3" xfId="58176"/>
    <cellStyle name="Output 2 2 2 2 5 2 2 4" xfId="58177"/>
    <cellStyle name="Output 2 2 2 2 5 2 2 5" xfId="58178"/>
    <cellStyle name="Output 2 2 2 2 5 2 3" xfId="58179"/>
    <cellStyle name="Output 2 2 2 2 5 2 3 2" xfId="58180"/>
    <cellStyle name="Output 2 2 2 2 5 2 3 3" xfId="58181"/>
    <cellStyle name="Output 2 2 2 2 5 2 3 4" xfId="58182"/>
    <cellStyle name="Output 2 2 2 2 5 2 3 5" xfId="58183"/>
    <cellStyle name="Output 2 2 2 2 5 2 4" xfId="58184"/>
    <cellStyle name="Output 2 2 2 2 5 2 5" xfId="58185"/>
    <cellStyle name="Output 2 2 2 2 5 2 6" xfId="58186"/>
    <cellStyle name="Output 2 2 2 2 5 2 7" xfId="58187"/>
    <cellStyle name="Output 2 2 2 2 5 3" xfId="58188"/>
    <cellStyle name="Output 2 2 2 2 5 3 2" xfId="58189"/>
    <cellStyle name="Output 2 2 2 2 5 3 3" xfId="58190"/>
    <cellStyle name="Output 2 2 2 2 5 3 4" xfId="58191"/>
    <cellStyle name="Output 2 2 2 2 5 3 5" xfId="58192"/>
    <cellStyle name="Output 2 2 2 2 5 4" xfId="58193"/>
    <cellStyle name="Output 2 2 2 2 5 4 2" xfId="58194"/>
    <cellStyle name="Output 2 2 2 2 5 4 3" xfId="58195"/>
    <cellStyle name="Output 2 2 2 2 5 4 4" xfId="58196"/>
    <cellStyle name="Output 2 2 2 2 5 4 5" xfId="58197"/>
    <cellStyle name="Output 2 2 2 2 5 5" xfId="58198"/>
    <cellStyle name="Output 2 2 2 2 5 6" xfId="58199"/>
    <cellStyle name="Output 2 2 2 2 5 7" xfId="58200"/>
    <cellStyle name="Output 2 2 2 2 5 8" xfId="58201"/>
    <cellStyle name="Output 2 2 2 2 6" xfId="58202"/>
    <cellStyle name="Output 2 2 2 2 6 2" xfId="58203"/>
    <cellStyle name="Output 2 2 2 2 6 2 2" xfId="58204"/>
    <cellStyle name="Output 2 2 2 2 6 2 2 2" xfId="58205"/>
    <cellStyle name="Output 2 2 2 2 6 2 2 3" xfId="58206"/>
    <cellStyle name="Output 2 2 2 2 6 2 2 4" xfId="58207"/>
    <cellStyle name="Output 2 2 2 2 6 2 2 5" xfId="58208"/>
    <cellStyle name="Output 2 2 2 2 6 2 3" xfId="58209"/>
    <cellStyle name="Output 2 2 2 2 6 2 3 2" xfId="58210"/>
    <cellStyle name="Output 2 2 2 2 6 2 3 3" xfId="58211"/>
    <cellStyle name="Output 2 2 2 2 6 2 3 4" xfId="58212"/>
    <cellStyle name="Output 2 2 2 2 6 2 3 5" xfId="58213"/>
    <cellStyle name="Output 2 2 2 2 6 2 4" xfId="58214"/>
    <cellStyle name="Output 2 2 2 2 6 2 5" xfId="58215"/>
    <cellStyle name="Output 2 2 2 2 6 2 6" xfId="58216"/>
    <cellStyle name="Output 2 2 2 2 6 2 7" xfId="58217"/>
    <cellStyle name="Output 2 2 2 2 6 3" xfId="58218"/>
    <cellStyle name="Output 2 2 2 2 6 3 2" xfId="58219"/>
    <cellStyle name="Output 2 2 2 2 6 3 3" xfId="58220"/>
    <cellStyle name="Output 2 2 2 2 6 3 4" xfId="58221"/>
    <cellStyle name="Output 2 2 2 2 6 3 5" xfId="58222"/>
    <cellStyle name="Output 2 2 2 2 6 4" xfId="58223"/>
    <cellStyle name="Output 2 2 2 2 6 4 2" xfId="58224"/>
    <cellStyle name="Output 2 2 2 2 6 4 3" xfId="58225"/>
    <cellStyle name="Output 2 2 2 2 6 4 4" xfId="58226"/>
    <cellStyle name="Output 2 2 2 2 6 4 5" xfId="58227"/>
    <cellStyle name="Output 2 2 2 2 6 5" xfId="58228"/>
    <cellStyle name="Output 2 2 2 2 6 6" xfId="58229"/>
    <cellStyle name="Output 2 2 2 2 6 7" xfId="58230"/>
    <cellStyle name="Output 2 2 2 2 6 8" xfId="58231"/>
    <cellStyle name="Output 2 2 2 2 7" xfId="58232"/>
    <cellStyle name="Output 2 2 2 2 7 2" xfId="58233"/>
    <cellStyle name="Output 2 2 2 2 7 2 2" xfId="58234"/>
    <cellStyle name="Output 2 2 2 2 7 2 2 2" xfId="58235"/>
    <cellStyle name="Output 2 2 2 2 7 2 2 3" xfId="58236"/>
    <cellStyle name="Output 2 2 2 2 7 2 2 4" xfId="58237"/>
    <cellStyle name="Output 2 2 2 2 7 2 2 5" xfId="58238"/>
    <cellStyle name="Output 2 2 2 2 7 2 3" xfId="58239"/>
    <cellStyle name="Output 2 2 2 2 7 2 3 2" xfId="58240"/>
    <cellStyle name="Output 2 2 2 2 7 2 3 3" xfId="58241"/>
    <cellStyle name="Output 2 2 2 2 7 2 3 4" xfId="58242"/>
    <cellStyle name="Output 2 2 2 2 7 2 3 5" xfId="58243"/>
    <cellStyle name="Output 2 2 2 2 7 2 4" xfId="58244"/>
    <cellStyle name="Output 2 2 2 2 7 2 5" xfId="58245"/>
    <cellStyle name="Output 2 2 2 2 7 2 6" xfId="58246"/>
    <cellStyle name="Output 2 2 2 2 7 2 7" xfId="58247"/>
    <cellStyle name="Output 2 2 2 2 7 3" xfId="58248"/>
    <cellStyle name="Output 2 2 2 2 7 3 2" xfId="58249"/>
    <cellStyle name="Output 2 2 2 2 7 3 3" xfId="58250"/>
    <cellStyle name="Output 2 2 2 2 7 3 4" xfId="58251"/>
    <cellStyle name="Output 2 2 2 2 7 3 5" xfId="58252"/>
    <cellStyle name="Output 2 2 2 2 7 4" xfId="58253"/>
    <cellStyle name="Output 2 2 2 2 7 4 2" xfId="58254"/>
    <cellStyle name="Output 2 2 2 2 7 4 3" xfId="58255"/>
    <cellStyle name="Output 2 2 2 2 7 4 4" xfId="58256"/>
    <cellStyle name="Output 2 2 2 2 7 4 5" xfId="58257"/>
    <cellStyle name="Output 2 2 2 2 7 5" xfId="58258"/>
    <cellStyle name="Output 2 2 2 2 7 6" xfId="58259"/>
    <cellStyle name="Output 2 2 2 2 7 7" xfId="58260"/>
    <cellStyle name="Output 2 2 2 2 7 8" xfId="58261"/>
    <cellStyle name="Output 2 2 2 2 8" xfId="58262"/>
    <cellStyle name="Output 2 2 2 2 8 2" xfId="58263"/>
    <cellStyle name="Output 2 2 2 2 8 2 2" xfId="58264"/>
    <cellStyle name="Output 2 2 2 2 8 2 2 2" xfId="58265"/>
    <cellStyle name="Output 2 2 2 2 8 2 2 3" xfId="58266"/>
    <cellStyle name="Output 2 2 2 2 8 2 2 4" xfId="58267"/>
    <cellStyle name="Output 2 2 2 2 8 2 2 5" xfId="58268"/>
    <cellStyle name="Output 2 2 2 2 8 2 3" xfId="58269"/>
    <cellStyle name="Output 2 2 2 2 8 2 3 2" xfId="58270"/>
    <cellStyle name="Output 2 2 2 2 8 2 3 3" xfId="58271"/>
    <cellStyle name="Output 2 2 2 2 8 2 3 4" xfId="58272"/>
    <cellStyle name="Output 2 2 2 2 8 2 3 5" xfId="58273"/>
    <cellStyle name="Output 2 2 2 2 8 2 4" xfId="58274"/>
    <cellStyle name="Output 2 2 2 2 8 2 5" xfId="58275"/>
    <cellStyle name="Output 2 2 2 2 8 2 6" xfId="58276"/>
    <cellStyle name="Output 2 2 2 2 8 2 7" xfId="58277"/>
    <cellStyle name="Output 2 2 2 2 8 3" xfId="58278"/>
    <cellStyle name="Output 2 2 2 2 8 3 2" xfId="58279"/>
    <cellStyle name="Output 2 2 2 2 8 3 3" xfId="58280"/>
    <cellStyle name="Output 2 2 2 2 8 3 4" xfId="58281"/>
    <cellStyle name="Output 2 2 2 2 8 3 5" xfId="58282"/>
    <cellStyle name="Output 2 2 2 2 8 4" xfId="58283"/>
    <cellStyle name="Output 2 2 2 2 8 4 2" xfId="58284"/>
    <cellStyle name="Output 2 2 2 2 8 4 3" xfId="58285"/>
    <cellStyle name="Output 2 2 2 2 8 4 4" xfId="58286"/>
    <cellStyle name="Output 2 2 2 2 8 4 5" xfId="58287"/>
    <cellStyle name="Output 2 2 2 2 8 5" xfId="58288"/>
    <cellStyle name="Output 2 2 2 2 8 6" xfId="58289"/>
    <cellStyle name="Output 2 2 2 2 8 7" xfId="58290"/>
    <cellStyle name="Output 2 2 2 2 8 8" xfId="58291"/>
    <cellStyle name="Output 2 2 2 2 9" xfId="58292"/>
    <cellStyle name="Output 2 2 2 2 9 2" xfId="58293"/>
    <cellStyle name="Output 2 2 2 2 9 2 2" xfId="58294"/>
    <cellStyle name="Output 2 2 2 2 9 2 2 2" xfId="58295"/>
    <cellStyle name="Output 2 2 2 2 9 2 2 3" xfId="58296"/>
    <cellStyle name="Output 2 2 2 2 9 2 2 4" xfId="58297"/>
    <cellStyle name="Output 2 2 2 2 9 2 2 5" xfId="58298"/>
    <cellStyle name="Output 2 2 2 2 9 2 3" xfId="58299"/>
    <cellStyle name="Output 2 2 2 2 9 2 3 2" xfId="58300"/>
    <cellStyle name="Output 2 2 2 2 9 2 3 3" xfId="58301"/>
    <cellStyle name="Output 2 2 2 2 9 2 3 4" xfId="58302"/>
    <cellStyle name="Output 2 2 2 2 9 2 3 5" xfId="58303"/>
    <cellStyle name="Output 2 2 2 2 9 2 4" xfId="58304"/>
    <cellStyle name="Output 2 2 2 2 9 2 5" xfId="58305"/>
    <cellStyle name="Output 2 2 2 2 9 2 6" xfId="58306"/>
    <cellStyle name="Output 2 2 2 2 9 2 7" xfId="58307"/>
    <cellStyle name="Output 2 2 2 2 9 3" xfId="58308"/>
    <cellStyle name="Output 2 2 2 2 9 3 2" xfId="58309"/>
    <cellStyle name="Output 2 2 2 2 9 3 3" xfId="58310"/>
    <cellStyle name="Output 2 2 2 2 9 3 4" xfId="58311"/>
    <cellStyle name="Output 2 2 2 2 9 3 5" xfId="58312"/>
    <cellStyle name="Output 2 2 2 2 9 4" xfId="58313"/>
    <cellStyle name="Output 2 2 2 2 9 4 2" xfId="58314"/>
    <cellStyle name="Output 2 2 2 2 9 4 3" xfId="58315"/>
    <cellStyle name="Output 2 2 2 2 9 4 4" xfId="58316"/>
    <cellStyle name="Output 2 2 2 2 9 4 5" xfId="58317"/>
    <cellStyle name="Output 2 2 2 2 9 5" xfId="58318"/>
    <cellStyle name="Output 2 2 2 2 9 6" xfId="58319"/>
    <cellStyle name="Output 2 2 2 2 9 7" xfId="58320"/>
    <cellStyle name="Output 2 2 2 2 9 8" xfId="58321"/>
    <cellStyle name="Output 2 2 2 3" xfId="1834"/>
    <cellStyle name="Output 2 2 2 3 2" xfId="1835"/>
    <cellStyle name="Output 2 2 2 3 2 2" xfId="58322"/>
    <cellStyle name="Output 2 2 2 3 3" xfId="58323"/>
    <cellStyle name="Output 2 2 2 3 4" xfId="58324"/>
    <cellStyle name="Output 2 2 2 3 5" xfId="58325"/>
    <cellStyle name="Output 2 2 2 4" xfId="1836"/>
    <cellStyle name="Output 2 2 2 4 2" xfId="1837"/>
    <cellStyle name="Output 2 2 2 4 2 2" xfId="58326"/>
    <cellStyle name="Output 2 2 2 4 3" xfId="58327"/>
    <cellStyle name="Output 2 2 2 4 4" xfId="58328"/>
    <cellStyle name="Output 2 2 2 4 5" xfId="58329"/>
    <cellStyle name="Output 2 2 2 5" xfId="1838"/>
    <cellStyle name="Output 2 2 2 5 2" xfId="58330"/>
    <cellStyle name="Output 2 2 2 6" xfId="58331"/>
    <cellStyle name="Output 2 2 2 7" xfId="58332"/>
    <cellStyle name="Output 2 2 2_T-straight with PEDs adjustor" xfId="58333"/>
    <cellStyle name="Output 2 2 3" xfId="1839"/>
    <cellStyle name="Output 2 2 3 10" xfId="58334"/>
    <cellStyle name="Output 2 2 3 10 2" xfId="58335"/>
    <cellStyle name="Output 2 2 3 10 2 2" xfId="58336"/>
    <cellStyle name="Output 2 2 3 10 2 2 2" xfId="58337"/>
    <cellStyle name="Output 2 2 3 10 2 2 3" xfId="58338"/>
    <cellStyle name="Output 2 2 3 10 2 2 4" xfId="58339"/>
    <cellStyle name="Output 2 2 3 10 2 2 5" xfId="58340"/>
    <cellStyle name="Output 2 2 3 10 2 3" xfId="58341"/>
    <cellStyle name="Output 2 2 3 10 2 3 2" xfId="58342"/>
    <cellStyle name="Output 2 2 3 10 2 3 3" xfId="58343"/>
    <cellStyle name="Output 2 2 3 10 2 3 4" xfId="58344"/>
    <cellStyle name="Output 2 2 3 10 2 3 5" xfId="58345"/>
    <cellStyle name="Output 2 2 3 10 2 4" xfId="58346"/>
    <cellStyle name="Output 2 2 3 10 2 5" xfId="58347"/>
    <cellStyle name="Output 2 2 3 10 2 6" xfId="58348"/>
    <cellStyle name="Output 2 2 3 10 2 7" xfId="58349"/>
    <cellStyle name="Output 2 2 3 10 3" xfId="58350"/>
    <cellStyle name="Output 2 2 3 10 3 2" xfId="58351"/>
    <cellStyle name="Output 2 2 3 10 3 3" xfId="58352"/>
    <cellStyle name="Output 2 2 3 10 3 4" xfId="58353"/>
    <cellStyle name="Output 2 2 3 10 3 5" xfId="58354"/>
    <cellStyle name="Output 2 2 3 10 4" xfId="58355"/>
    <cellStyle name="Output 2 2 3 10 4 2" xfId="58356"/>
    <cellStyle name="Output 2 2 3 10 4 3" xfId="58357"/>
    <cellStyle name="Output 2 2 3 10 4 4" xfId="58358"/>
    <cellStyle name="Output 2 2 3 10 4 5" xfId="58359"/>
    <cellStyle name="Output 2 2 3 10 5" xfId="58360"/>
    <cellStyle name="Output 2 2 3 10 6" xfId="58361"/>
    <cellStyle name="Output 2 2 3 10 7" xfId="58362"/>
    <cellStyle name="Output 2 2 3 10 8" xfId="58363"/>
    <cellStyle name="Output 2 2 3 11" xfId="58364"/>
    <cellStyle name="Output 2 2 3 11 2" xfId="58365"/>
    <cellStyle name="Output 2 2 3 11 2 2" xfId="58366"/>
    <cellStyle name="Output 2 2 3 11 2 2 2" xfId="58367"/>
    <cellStyle name="Output 2 2 3 11 2 2 3" xfId="58368"/>
    <cellStyle name="Output 2 2 3 11 2 2 4" xfId="58369"/>
    <cellStyle name="Output 2 2 3 11 2 2 5" xfId="58370"/>
    <cellStyle name="Output 2 2 3 11 2 3" xfId="58371"/>
    <cellStyle name="Output 2 2 3 11 2 3 2" xfId="58372"/>
    <cellStyle name="Output 2 2 3 11 2 3 3" xfId="58373"/>
    <cellStyle name="Output 2 2 3 11 2 3 4" xfId="58374"/>
    <cellStyle name="Output 2 2 3 11 2 3 5" xfId="58375"/>
    <cellStyle name="Output 2 2 3 11 2 4" xfId="58376"/>
    <cellStyle name="Output 2 2 3 11 2 5" xfId="58377"/>
    <cellStyle name="Output 2 2 3 11 2 6" xfId="58378"/>
    <cellStyle name="Output 2 2 3 11 2 7" xfId="58379"/>
    <cellStyle name="Output 2 2 3 11 3" xfId="58380"/>
    <cellStyle name="Output 2 2 3 11 3 2" xfId="58381"/>
    <cellStyle name="Output 2 2 3 11 3 3" xfId="58382"/>
    <cellStyle name="Output 2 2 3 11 3 4" xfId="58383"/>
    <cellStyle name="Output 2 2 3 11 3 5" xfId="58384"/>
    <cellStyle name="Output 2 2 3 11 4" xfId="58385"/>
    <cellStyle name="Output 2 2 3 11 4 2" xfId="58386"/>
    <cellStyle name="Output 2 2 3 11 4 3" xfId="58387"/>
    <cellStyle name="Output 2 2 3 11 4 4" xfId="58388"/>
    <cellStyle name="Output 2 2 3 11 4 5" xfId="58389"/>
    <cellStyle name="Output 2 2 3 11 5" xfId="58390"/>
    <cellStyle name="Output 2 2 3 11 6" xfId="58391"/>
    <cellStyle name="Output 2 2 3 11 7" xfId="58392"/>
    <cellStyle name="Output 2 2 3 11 8" xfId="58393"/>
    <cellStyle name="Output 2 2 3 12" xfId="58394"/>
    <cellStyle name="Output 2 2 3 12 2" xfId="58395"/>
    <cellStyle name="Output 2 2 3 12 2 2" xfId="58396"/>
    <cellStyle name="Output 2 2 3 12 2 2 2" xfId="58397"/>
    <cellStyle name="Output 2 2 3 12 2 2 3" xfId="58398"/>
    <cellStyle name="Output 2 2 3 12 2 2 4" xfId="58399"/>
    <cellStyle name="Output 2 2 3 12 2 2 5" xfId="58400"/>
    <cellStyle name="Output 2 2 3 12 2 3" xfId="58401"/>
    <cellStyle name="Output 2 2 3 12 2 3 2" xfId="58402"/>
    <cellStyle name="Output 2 2 3 12 2 3 3" xfId="58403"/>
    <cellStyle name="Output 2 2 3 12 2 3 4" xfId="58404"/>
    <cellStyle name="Output 2 2 3 12 2 3 5" xfId="58405"/>
    <cellStyle name="Output 2 2 3 12 2 4" xfId="58406"/>
    <cellStyle name="Output 2 2 3 12 2 5" xfId="58407"/>
    <cellStyle name="Output 2 2 3 12 2 6" xfId="58408"/>
    <cellStyle name="Output 2 2 3 12 2 7" xfId="58409"/>
    <cellStyle name="Output 2 2 3 12 3" xfId="58410"/>
    <cellStyle name="Output 2 2 3 12 3 2" xfId="58411"/>
    <cellStyle name="Output 2 2 3 12 3 3" xfId="58412"/>
    <cellStyle name="Output 2 2 3 12 3 4" xfId="58413"/>
    <cellStyle name="Output 2 2 3 12 3 5" xfId="58414"/>
    <cellStyle name="Output 2 2 3 12 4" xfId="58415"/>
    <cellStyle name="Output 2 2 3 12 4 2" xfId="58416"/>
    <cellStyle name="Output 2 2 3 12 4 3" xfId="58417"/>
    <cellStyle name="Output 2 2 3 12 4 4" xfId="58418"/>
    <cellStyle name="Output 2 2 3 12 4 5" xfId="58419"/>
    <cellStyle name="Output 2 2 3 12 5" xfId="58420"/>
    <cellStyle name="Output 2 2 3 12 6" xfId="58421"/>
    <cellStyle name="Output 2 2 3 12 7" xfId="58422"/>
    <cellStyle name="Output 2 2 3 12 8" xfId="58423"/>
    <cellStyle name="Output 2 2 3 13" xfId="58424"/>
    <cellStyle name="Output 2 2 3 13 2" xfId="58425"/>
    <cellStyle name="Output 2 2 3 13 2 2" xfId="58426"/>
    <cellStyle name="Output 2 2 3 13 2 2 2" xfId="58427"/>
    <cellStyle name="Output 2 2 3 13 2 2 3" xfId="58428"/>
    <cellStyle name="Output 2 2 3 13 2 2 4" xfId="58429"/>
    <cellStyle name="Output 2 2 3 13 2 2 5" xfId="58430"/>
    <cellStyle name="Output 2 2 3 13 2 3" xfId="58431"/>
    <cellStyle name="Output 2 2 3 13 2 3 2" xfId="58432"/>
    <cellStyle name="Output 2 2 3 13 2 3 3" xfId="58433"/>
    <cellStyle name="Output 2 2 3 13 2 3 4" xfId="58434"/>
    <cellStyle name="Output 2 2 3 13 2 3 5" xfId="58435"/>
    <cellStyle name="Output 2 2 3 13 2 4" xfId="58436"/>
    <cellStyle name="Output 2 2 3 13 2 5" xfId="58437"/>
    <cellStyle name="Output 2 2 3 13 2 6" xfId="58438"/>
    <cellStyle name="Output 2 2 3 13 2 7" xfId="58439"/>
    <cellStyle name="Output 2 2 3 13 3" xfId="58440"/>
    <cellStyle name="Output 2 2 3 13 3 2" xfId="58441"/>
    <cellStyle name="Output 2 2 3 13 3 3" xfId="58442"/>
    <cellStyle name="Output 2 2 3 13 3 4" xfId="58443"/>
    <cellStyle name="Output 2 2 3 13 3 5" xfId="58444"/>
    <cellStyle name="Output 2 2 3 13 4" xfId="58445"/>
    <cellStyle name="Output 2 2 3 13 4 2" xfId="58446"/>
    <cellStyle name="Output 2 2 3 13 4 3" xfId="58447"/>
    <cellStyle name="Output 2 2 3 13 4 4" xfId="58448"/>
    <cellStyle name="Output 2 2 3 13 4 5" xfId="58449"/>
    <cellStyle name="Output 2 2 3 13 5" xfId="58450"/>
    <cellStyle name="Output 2 2 3 13 6" xfId="58451"/>
    <cellStyle name="Output 2 2 3 13 7" xfId="58452"/>
    <cellStyle name="Output 2 2 3 13 8" xfId="58453"/>
    <cellStyle name="Output 2 2 3 14" xfId="58454"/>
    <cellStyle name="Output 2 2 3 14 2" xfId="58455"/>
    <cellStyle name="Output 2 2 3 14 2 2" xfId="58456"/>
    <cellStyle name="Output 2 2 3 14 2 2 2" xfId="58457"/>
    <cellStyle name="Output 2 2 3 14 2 2 3" xfId="58458"/>
    <cellStyle name="Output 2 2 3 14 2 2 4" xfId="58459"/>
    <cellStyle name="Output 2 2 3 14 2 2 5" xfId="58460"/>
    <cellStyle name="Output 2 2 3 14 2 3" xfId="58461"/>
    <cellStyle name="Output 2 2 3 14 2 3 2" xfId="58462"/>
    <cellStyle name="Output 2 2 3 14 2 3 3" xfId="58463"/>
    <cellStyle name="Output 2 2 3 14 2 3 4" xfId="58464"/>
    <cellStyle name="Output 2 2 3 14 2 3 5" xfId="58465"/>
    <cellStyle name="Output 2 2 3 14 2 4" xfId="58466"/>
    <cellStyle name="Output 2 2 3 14 2 5" xfId="58467"/>
    <cellStyle name="Output 2 2 3 14 2 6" xfId="58468"/>
    <cellStyle name="Output 2 2 3 14 2 7" xfId="58469"/>
    <cellStyle name="Output 2 2 3 14 3" xfId="58470"/>
    <cellStyle name="Output 2 2 3 14 3 2" xfId="58471"/>
    <cellStyle name="Output 2 2 3 14 3 3" xfId="58472"/>
    <cellStyle name="Output 2 2 3 14 3 4" xfId="58473"/>
    <cellStyle name="Output 2 2 3 14 3 5" xfId="58474"/>
    <cellStyle name="Output 2 2 3 14 4" xfId="58475"/>
    <cellStyle name="Output 2 2 3 14 4 2" xfId="58476"/>
    <cellStyle name="Output 2 2 3 14 4 3" xfId="58477"/>
    <cellStyle name="Output 2 2 3 14 4 4" xfId="58478"/>
    <cellStyle name="Output 2 2 3 14 4 5" xfId="58479"/>
    <cellStyle name="Output 2 2 3 14 5" xfId="58480"/>
    <cellStyle name="Output 2 2 3 14 6" xfId="58481"/>
    <cellStyle name="Output 2 2 3 14 7" xfId="58482"/>
    <cellStyle name="Output 2 2 3 14 8" xfId="58483"/>
    <cellStyle name="Output 2 2 3 15" xfId="58484"/>
    <cellStyle name="Output 2 2 3 15 2" xfId="58485"/>
    <cellStyle name="Output 2 2 3 15 2 2" xfId="58486"/>
    <cellStyle name="Output 2 2 3 15 2 3" xfId="58487"/>
    <cellStyle name="Output 2 2 3 15 2 4" xfId="58488"/>
    <cellStyle name="Output 2 2 3 15 2 5" xfId="58489"/>
    <cellStyle name="Output 2 2 3 15 3" xfId="58490"/>
    <cellStyle name="Output 2 2 3 15 3 2" xfId="58491"/>
    <cellStyle name="Output 2 2 3 15 3 3" xfId="58492"/>
    <cellStyle name="Output 2 2 3 15 3 4" xfId="58493"/>
    <cellStyle name="Output 2 2 3 15 3 5" xfId="58494"/>
    <cellStyle name="Output 2 2 3 15 4" xfId="58495"/>
    <cellStyle name="Output 2 2 3 15 5" xfId="58496"/>
    <cellStyle name="Output 2 2 3 15 6" xfId="58497"/>
    <cellStyle name="Output 2 2 3 15 7" xfId="58498"/>
    <cellStyle name="Output 2 2 3 16" xfId="58499"/>
    <cellStyle name="Output 2 2 3 16 2" xfId="58500"/>
    <cellStyle name="Output 2 2 3 16 3" xfId="58501"/>
    <cellStyle name="Output 2 2 3 16 4" xfId="58502"/>
    <cellStyle name="Output 2 2 3 16 5" xfId="58503"/>
    <cellStyle name="Output 2 2 3 17" xfId="58504"/>
    <cellStyle name="Output 2 2 3 17 2" xfId="58505"/>
    <cellStyle name="Output 2 2 3 17 3" xfId="58506"/>
    <cellStyle name="Output 2 2 3 17 4" xfId="58507"/>
    <cellStyle name="Output 2 2 3 17 5" xfId="58508"/>
    <cellStyle name="Output 2 2 3 18" xfId="58509"/>
    <cellStyle name="Output 2 2 3 19" xfId="58510"/>
    <cellStyle name="Output 2 2 3 2" xfId="1840"/>
    <cellStyle name="Output 2 2 3 2 2" xfId="1841"/>
    <cellStyle name="Output 2 2 3 2 2 2" xfId="58511"/>
    <cellStyle name="Output 2 2 3 2 2 2 2" xfId="58512"/>
    <cellStyle name="Output 2 2 3 2 2 2 3" xfId="58513"/>
    <cellStyle name="Output 2 2 3 2 2 2 4" xfId="58514"/>
    <cellStyle name="Output 2 2 3 2 2 2 5" xfId="58515"/>
    <cellStyle name="Output 2 2 3 2 2 3" xfId="58516"/>
    <cellStyle name="Output 2 2 3 2 2 3 2" xfId="58517"/>
    <cellStyle name="Output 2 2 3 2 2 3 3" xfId="58518"/>
    <cellStyle name="Output 2 2 3 2 2 3 4" xfId="58519"/>
    <cellStyle name="Output 2 2 3 2 2 3 5" xfId="58520"/>
    <cellStyle name="Output 2 2 3 2 2 4" xfId="58521"/>
    <cellStyle name="Output 2 2 3 2 2 5" xfId="58522"/>
    <cellStyle name="Output 2 2 3 2 2 6" xfId="58523"/>
    <cellStyle name="Output 2 2 3 2 2 7" xfId="58524"/>
    <cellStyle name="Output 2 2 3 2 3" xfId="58525"/>
    <cellStyle name="Output 2 2 3 2 3 2" xfId="58526"/>
    <cellStyle name="Output 2 2 3 2 3 3" xfId="58527"/>
    <cellStyle name="Output 2 2 3 2 3 4" xfId="58528"/>
    <cellStyle name="Output 2 2 3 2 3 5" xfId="58529"/>
    <cellStyle name="Output 2 2 3 2 4" xfId="58530"/>
    <cellStyle name="Output 2 2 3 2 4 2" xfId="58531"/>
    <cellStyle name="Output 2 2 3 2 4 3" xfId="58532"/>
    <cellStyle name="Output 2 2 3 2 4 4" xfId="58533"/>
    <cellStyle name="Output 2 2 3 2 4 5" xfId="58534"/>
    <cellStyle name="Output 2 2 3 2 5" xfId="58535"/>
    <cellStyle name="Output 2 2 3 2 6" xfId="58536"/>
    <cellStyle name="Output 2 2 3 2 7" xfId="58537"/>
    <cellStyle name="Output 2 2 3 2 8" xfId="58538"/>
    <cellStyle name="Output 2 2 3 20" xfId="58539"/>
    <cellStyle name="Output 2 2 3 21" xfId="58540"/>
    <cellStyle name="Output 2 2 3 3" xfId="1842"/>
    <cellStyle name="Output 2 2 3 3 2" xfId="1843"/>
    <cellStyle name="Output 2 2 3 3 2 2" xfId="58541"/>
    <cellStyle name="Output 2 2 3 3 2 2 2" xfId="58542"/>
    <cellStyle name="Output 2 2 3 3 2 2 3" xfId="58543"/>
    <cellStyle name="Output 2 2 3 3 2 2 4" xfId="58544"/>
    <cellStyle name="Output 2 2 3 3 2 2 5" xfId="58545"/>
    <cellStyle name="Output 2 2 3 3 2 3" xfId="58546"/>
    <cellStyle name="Output 2 2 3 3 2 3 2" xfId="58547"/>
    <cellStyle name="Output 2 2 3 3 2 3 3" xfId="58548"/>
    <cellStyle name="Output 2 2 3 3 2 3 4" xfId="58549"/>
    <cellStyle name="Output 2 2 3 3 2 3 5" xfId="58550"/>
    <cellStyle name="Output 2 2 3 3 2 4" xfId="58551"/>
    <cellStyle name="Output 2 2 3 3 2 5" xfId="58552"/>
    <cellStyle name="Output 2 2 3 3 2 6" xfId="58553"/>
    <cellStyle name="Output 2 2 3 3 2 7" xfId="58554"/>
    <cellStyle name="Output 2 2 3 3 3" xfId="58555"/>
    <cellStyle name="Output 2 2 3 3 3 2" xfId="58556"/>
    <cellStyle name="Output 2 2 3 3 3 3" xfId="58557"/>
    <cellStyle name="Output 2 2 3 3 3 4" xfId="58558"/>
    <cellStyle name="Output 2 2 3 3 3 5" xfId="58559"/>
    <cellStyle name="Output 2 2 3 3 4" xfId="58560"/>
    <cellStyle name="Output 2 2 3 3 4 2" xfId="58561"/>
    <cellStyle name="Output 2 2 3 3 4 3" xfId="58562"/>
    <cellStyle name="Output 2 2 3 3 4 4" xfId="58563"/>
    <cellStyle name="Output 2 2 3 3 4 5" xfId="58564"/>
    <cellStyle name="Output 2 2 3 3 5" xfId="58565"/>
    <cellStyle name="Output 2 2 3 3 6" xfId="58566"/>
    <cellStyle name="Output 2 2 3 3 7" xfId="58567"/>
    <cellStyle name="Output 2 2 3 3 8" xfId="58568"/>
    <cellStyle name="Output 2 2 3 4" xfId="1844"/>
    <cellStyle name="Output 2 2 3 4 2" xfId="1845"/>
    <cellStyle name="Output 2 2 3 4 2 2" xfId="58569"/>
    <cellStyle name="Output 2 2 3 4 2 2 2" xfId="58570"/>
    <cellStyle name="Output 2 2 3 4 2 2 3" xfId="58571"/>
    <cellStyle name="Output 2 2 3 4 2 2 4" xfId="58572"/>
    <cellStyle name="Output 2 2 3 4 2 2 5" xfId="58573"/>
    <cellStyle name="Output 2 2 3 4 2 3" xfId="58574"/>
    <cellStyle name="Output 2 2 3 4 2 3 2" xfId="58575"/>
    <cellStyle name="Output 2 2 3 4 2 3 3" xfId="58576"/>
    <cellStyle name="Output 2 2 3 4 2 3 4" xfId="58577"/>
    <cellStyle name="Output 2 2 3 4 2 3 5" xfId="58578"/>
    <cellStyle name="Output 2 2 3 4 2 4" xfId="58579"/>
    <cellStyle name="Output 2 2 3 4 2 5" xfId="58580"/>
    <cellStyle name="Output 2 2 3 4 2 6" xfId="58581"/>
    <cellStyle name="Output 2 2 3 4 2 7" xfId="58582"/>
    <cellStyle name="Output 2 2 3 4 3" xfId="58583"/>
    <cellStyle name="Output 2 2 3 4 3 2" xfId="58584"/>
    <cellStyle name="Output 2 2 3 4 3 3" xfId="58585"/>
    <cellStyle name="Output 2 2 3 4 3 4" xfId="58586"/>
    <cellStyle name="Output 2 2 3 4 3 5" xfId="58587"/>
    <cellStyle name="Output 2 2 3 4 4" xfId="58588"/>
    <cellStyle name="Output 2 2 3 4 4 2" xfId="58589"/>
    <cellStyle name="Output 2 2 3 4 4 3" xfId="58590"/>
    <cellStyle name="Output 2 2 3 4 4 4" xfId="58591"/>
    <cellStyle name="Output 2 2 3 4 4 5" xfId="58592"/>
    <cellStyle name="Output 2 2 3 4 5" xfId="58593"/>
    <cellStyle name="Output 2 2 3 4 6" xfId="58594"/>
    <cellStyle name="Output 2 2 3 4 7" xfId="58595"/>
    <cellStyle name="Output 2 2 3 4 8" xfId="58596"/>
    <cellStyle name="Output 2 2 3 5" xfId="1846"/>
    <cellStyle name="Output 2 2 3 5 2" xfId="58597"/>
    <cellStyle name="Output 2 2 3 5 2 2" xfId="58598"/>
    <cellStyle name="Output 2 2 3 5 2 2 2" xfId="58599"/>
    <cellStyle name="Output 2 2 3 5 2 2 3" xfId="58600"/>
    <cellStyle name="Output 2 2 3 5 2 2 4" xfId="58601"/>
    <cellStyle name="Output 2 2 3 5 2 2 5" xfId="58602"/>
    <cellStyle name="Output 2 2 3 5 2 3" xfId="58603"/>
    <cellStyle name="Output 2 2 3 5 2 3 2" xfId="58604"/>
    <cellStyle name="Output 2 2 3 5 2 3 3" xfId="58605"/>
    <cellStyle name="Output 2 2 3 5 2 3 4" xfId="58606"/>
    <cellStyle name="Output 2 2 3 5 2 3 5" xfId="58607"/>
    <cellStyle name="Output 2 2 3 5 2 4" xfId="58608"/>
    <cellStyle name="Output 2 2 3 5 2 5" xfId="58609"/>
    <cellStyle name="Output 2 2 3 5 2 6" xfId="58610"/>
    <cellStyle name="Output 2 2 3 5 2 7" xfId="58611"/>
    <cellStyle name="Output 2 2 3 5 3" xfId="58612"/>
    <cellStyle name="Output 2 2 3 5 3 2" xfId="58613"/>
    <cellStyle name="Output 2 2 3 5 3 3" xfId="58614"/>
    <cellStyle name="Output 2 2 3 5 3 4" xfId="58615"/>
    <cellStyle name="Output 2 2 3 5 3 5" xfId="58616"/>
    <cellStyle name="Output 2 2 3 5 4" xfId="58617"/>
    <cellStyle name="Output 2 2 3 5 4 2" xfId="58618"/>
    <cellStyle name="Output 2 2 3 5 4 3" xfId="58619"/>
    <cellStyle name="Output 2 2 3 5 4 4" xfId="58620"/>
    <cellStyle name="Output 2 2 3 5 4 5" xfId="58621"/>
    <cellStyle name="Output 2 2 3 5 5" xfId="58622"/>
    <cellStyle name="Output 2 2 3 5 6" xfId="58623"/>
    <cellStyle name="Output 2 2 3 5 7" xfId="58624"/>
    <cellStyle name="Output 2 2 3 5 8" xfId="58625"/>
    <cellStyle name="Output 2 2 3 6" xfId="58626"/>
    <cellStyle name="Output 2 2 3 6 2" xfId="58627"/>
    <cellStyle name="Output 2 2 3 6 2 2" xfId="58628"/>
    <cellStyle name="Output 2 2 3 6 2 2 2" xfId="58629"/>
    <cellStyle name="Output 2 2 3 6 2 2 3" xfId="58630"/>
    <cellStyle name="Output 2 2 3 6 2 2 4" xfId="58631"/>
    <cellStyle name="Output 2 2 3 6 2 2 5" xfId="58632"/>
    <cellStyle name="Output 2 2 3 6 2 3" xfId="58633"/>
    <cellStyle name="Output 2 2 3 6 2 3 2" xfId="58634"/>
    <cellStyle name="Output 2 2 3 6 2 3 3" xfId="58635"/>
    <cellStyle name="Output 2 2 3 6 2 3 4" xfId="58636"/>
    <cellStyle name="Output 2 2 3 6 2 3 5" xfId="58637"/>
    <cellStyle name="Output 2 2 3 6 2 4" xfId="58638"/>
    <cellStyle name="Output 2 2 3 6 2 5" xfId="58639"/>
    <cellStyle name="Output 2 2 3 6 2 6" xfId="58640"/>
    <cellStyle name="Output 2 2 3 6 2 7" xfId="58641"/>
    <cellStyle name="Output 2 2 3 6 3" xfId="58642"/>
    <cellStyle name="Output 2 2 3 6 3 2" xfId="58643"/>
    <cellStyle name="Output 2 2 3 6 3 3" xfId="58644"/>
    <cellStyle name="Output 2 2 3 6 3 4" xfId="58645"/>
    <cellStyle name="Output 2 2 3 6 3 5" xfId="58646"/>
    <cellStyle name="Output 2 2 3 6 4" xfId="58647"/>
    <cellStyle name="Output 2 2 3 6 4 2" xfId="58648"/>
    <cellStyle name="Output 2 2 3 6 4 3" xfId="58649"/>
    <cellStyle name="Output 2 2 3 6 4 4" xfId="58650"/>
    <cellStyle name="Output 2 2 3 6 4 5" xfId="58651"/>
    <cellStyle name="Output 2 2 3 6 5" xfId="58652"/>
    <cellStyle name="Output 2 2 3 6 6" xfId="58653"/>
    <cellStyle name="Output 2 2 3 6 7" xfId="58654"/>
    <cellStyle name="Output 2 2 3 6 8" xfId="58655"/>
    <cellStyle name="Output 2 2 3 7" xfId="58656"/>
    <cellStyle name="Output 2 2 3 7 2" xfId="58657"/>
    <cellStyle name="Output 2 2 3 7 2 2" xfId="58658"/>
    <cellStyle name="Output 2 2 3 7 2 2 2" xfId="58659"/>
    <cellStyle name="Output 2 2 3 7 2 2 3" xfId="58660"/>
    <cellStyle name="Output 2 2 3 7 2 2 4" xfId="58661"/>
    <cellStyle name="Output 2 2 3 7 2 2 5" xfId="58662"/>
    <cellStyle name="Output 2 2 3 7 2 3" xfId="58663"/>
    <cellStyle name="Output 2 2 3 7 2 3 2" xfId="58664"/>
    <cellStyle name="Output 2 2 3 7 2 3 3" xfId="58665"/>
    <cellStyle name="Output 2 2 3 7 2 3 4" xfId="58666"/>
    <cellStyle name="Output 2 2 3 7 2 3 5" xfId="58667"/>
    <cellStyle name="Output 2 2 3 7 2 4" xfId="58668"/>
    <cellStyle name="Output 2 2 3 7 2 5" xfId="58669"/>
    <cellStyle name="Output 2 2 3 7 2 6" xfId="58670"/>
    <cellStyle name="Output 2 2 3 7 2 7" xfId="58671"/>
    <cellStyle name="Output 2 2 3 7 3" xfId="58672"/>
    <cellStyle name="Output 2 2 3 7 3 2" xfId="58673"/>
    <cellStyle name="Output 2 2 3 7 3 3" xfId="58674"/>
    <cellStyle name="Output 2 2 3 7 3 4" xfId="58675"/>
    <cellStyle name="Output 2 2 3 7 3 5" xfId="58676"/>
    <cellStyle name="Output 2 2 3 7 4" xfId="58677"/>
    <cellStyle name="Output 2 2 3 7 4 2" xfId="58678"/>
    <cellStyle name="Output 2 2 3 7 4 3" xfId="58679"/>
    <cellStyle name="Output 2 2 3 7 4 4" xfId="58680"/>
    <cellStyle name="Output 2 2 3 7 4 5" xfId="58681"/>
    <cellStyle name="Output 2 2 3 7 5" xfId="58682"/>
    <cellStyle name="Output 2 2 3 7 6" xfId="58683"/>
    <cellStyle name="Output 2 2 3 7 7" xfId="58684"/>
    <cellStyle name="Output 2 2 3 7 8" xfId="58685"/>
    <cellStyle name="Output 2 2 3 8" xfId="58686"/>
    <cellStyle name="Output 2 2 3 8 2" xfId="58687"/>
    <cellStyle name="Output 2 2 3 8 2 2" xfId="58688"/>
    <cellStyle name="Output 2 2 3 8 2 2 2" xfId="58689"/>
    <cellStyle name="Output 2 2 3 8 2 2 3" xfId="58690"/>
    <cellStyle name="Output 2 2 3 8 2 2 4" xfId="58691"/>
    <cellStyle name="Output 2 2 3 8 2 2 5" xfId="58692"/>
    <cellStyle name="Output 2 2 3 8 2 3" xfId="58693"/>
    <cellStyle name="Output 2 2 3 8 2 3 2" xfId="58694"/>
    <cellStyle name="Output 2 2 3 8 2 3 3" xfId="58695"/>
    <cellStyle name="Output 2 2 3 8 2 3 4" xfId="58696"/>
    <cellStyle name="Output 2 2 3 8 2 3 5" xfId="58697"/>
    <cellStyle name="Output 2 2 3 8 2 4" xfId="58698"/>
    <cellStyle name="Output 2 2 3 8 2 5" xfId="58699"/>
    <cellStyle name="Output 2 2 3 8 2 6" xfId="58700"/>
    <cellStyle name="Output 2 2 3 8 2 7" xfId="58701"/>
    <cellStyle name="Output 2 2 3 8 3" xfId="58702"/>
    <cellStyle name="Output 2 2 3 8 3 2" xfId="58703"/>
    <cellStyle name="Output 2 2 3 8 3 3" xfId="58704"/>
    <cellStyle name="Output 2 2 3 8 3 4" xfId="58705"/>
    <cellStyle name="Output 2 2 3 8 3 5" xfId="58706"/>
    <cellStyle name="Output 2 2 3 8 4" xfId="58707"/>
    <cellStyle name="Output 2 2 3 8 4 2" xfId="58708"/>
    <cellStyle name="Output 2 2 3 8 4 3" xfId="58709"/>
    <cellStyle name="Output 2 2 3 8 4 4" xfId="58710"/>
    <cellStyle name="Output 2 2 3 8 4 5" xfId="58711"/>
    <cellStyle name="Output 2 2 3 8 5" xfId="58712"/>
    <cellStyle name="Output 2 2 3 8 6" xfId="58713"/>
    <cellStyle name="Output 2 2 3 8 7" xfId="58714"/>
    <cellStyle name="Output 2 2 3 8 8" xfId="58715"/>
    <cellStyle name="Output 2 2 3 9" xfId="58716"/>
    <cellStyle name="Output 2 2 3 9 2" xfId="58717"/>
    <cellStyle name="Output 2 2 3 9 2 2" xfId="58718"/>
    <cellStyle name="Output 2 2 3 9 2 2 2" xfId="58719"/>
    <cellStyle name="Output 2 2 3 9 2 2 3" xfId="58720"/>
    <cellStyle name="Output 2 2 3 9 2 2 4" xfId="58721"/>
    <cellStyle name="Output 2 2 3 9 2 2 5" xfId="58722"/>
    <cellStyle name="Output 2 2 3 9 2 3" xfId="58723"/>
    <cellStyle name="Output 2 2 3 9 2 3 2" xfId="58724"/>
    <cellStyle name="Output 2 2 3 9 2 3 3" xfId="58725"/>
    <cellStyle name="Output 2 2 3 9 2 3 4" xfId="58726"/>
    <cellStyle name="Output 2 2 3 9 2 3 5" xfId="58727"/>
    <cellStyle name="Output 2 2 3 9 2 4" xfId="58728"/>
    <cellStyle name="Output 2 2 3 9 2 5" xfId="58729"/>
    <cellStyle name="Output 2 2 3 9 2 6" xfId="58730"/>
    <cellStyle name="Output 2 2 3 9 2 7" xfId="58731"/>
    <cellStyle name="Output 2 2 3 9 3" xfId="58732"/>
    <cellStyle name="Output 2 2 3 9 3 2" xfId="58733"/>
    <cellStyle name="Output 2 2 3 9 3 3" xfId="58734"/>
    <cellStyle name="Output 2 2 3 9 3 4" xfId="58735"/>
    <cellStyle name="Output 2 2 3 9 3 5" xfId="58736"/>
    <cellStyle name="Output 2 2 3 9 4" xfId="58737"/>
    <cellStyle name="Output 2 2 3 9 4 2" xfId="58738"/>
    <cellStyle name="Output 2 2 3 9 4 3" xfId="58739"/>
    <cellStyle name="Output 2 2 3 9 4 4" xfId="58740"/>
    <cellStyle name="Output 2 2 3 9 4 5" xfId="58741"/>
    <cellStyle name="Output 2 2 3 9 5" xfId="58742"/>
    <cellStyle name="Output 2 2 3 9 6" xfId="58743"/>
    <cellStyle name="Output 2 2 3 9 7" xfId="58744"/>
    <cellStyle name="Output 2 2 3 9 8" xfId="58745"/>
    <cellStyle name="Output 2 2 4" xfId="1847"/>
    <cellStyle name="Output 2 2 4 2" xfId="1848"/>
    <cellStyle name="Output 2 2 4 2 2" xfId="58746"/>
    <cellStyle name="Output 2 2 4 3" xfId="58747"/>
    <cellStyle name="Output 2 2 4 4" xfId="58748"/>
    <cellStyle name="Output 2 2 4 5" xfId="58749"/>
    <cellStyle name="Output 2 2 5" xfId="1849"/>
    <cellStyle name="Output 2 2 5 2" xfId="1850"/>
    <cellStyle name="Output 2 2 5 2 2" xfId="58750"/>
    <cellStyle name="Output 2 2 5 3" xfId="58751"/>
    <cellStyle name="Output 2 2 5 4" xfId="58752"/>
    <cellStyle name="Output 2 2 5 5" xfId="58753"/>
    <cellStyle name="Output 2 2 6" xfId="1851"/>
    <cellStyle name="Output 2 2 6 2" xfId="58754"/>
    <cellStyle name="Output 2 2 7" xfId="58755"/>
    <cellStyle name="Output 2 2 8" xfId="58756"/>
    <cellStyle name="Output 2 2_T-straight with PEDs adjustor" xfId="58757"/>
    <cellStyle name="Output 2 3" xfId="1852"/>
    <cellStyle name="Output 2 3 2" xfId="1853"/>
    <cellStyle name="Output 2 3 2 10" xfId="58758"/>
    <cellStyle name="Output 2 3 2 10 2" xfId="58759"/>
    <cellStyle name="Output 2 3 2 10 2 2" xfId="58760"/>
    <cellStyle name="Output 2 3 2 10 2 2 2" xfId="58761"/>
    <cellStyle name="Output 2 3 2 10 2 2 3" xfId="58762"/>
    <cellStyle name="Output 2 3 2 10 2 2 4" xfId="58763"/>
    <cellStyle name="Output 2 3 2 10 2 2 5" xfId="58764"/>
    <cellStyle name="Output 2 3 2 10 2 3" xfId="58765"/>
    <cellStyle name="Output 2 3 2 10 2 3 2" xfId="58766"/>
    <cellStyle name="Output 2 3 2 10 2 3 3" xfId="58767"/>
    <cellStyle name="Output 2 3 2 10 2 3 4" xfId="58768"/>
    <cellStyle name="Output 2 3 2 10 2 3 5" xfId="58769"/>
    <cellStyle name="Output 2 3 2 10 2 4" xfId="58770"/>
    <cellStyle name="Output 2 3 2 10 2 5" xfId="58771"/>
    <cellStyle name="Output 2 3 2 10 2 6" xfId="58772"/>
    <cellStyle name="Output 2 3 2 10 2 7" xfId="58773"/>
    <cellStyle name="Output 2 3 2 10 3" xfId="58774"/>
    <cellStyle name="Output 2 3 2 10 3 2" xfId="58775"/>
    <cellStyle name="Output 2 3 2 10 3 3" xfId="58776"/>
    <cellStyle name="Output 2 3 2 10 3 4" xfId="58777"/>
    <cellStyle name="Output 2 3 2 10 3 5" xfId="58778"/>
    <cellStyle name="Output 2 3 2 10 4" xfId="58779"/>
    <cellStyle name="Output 2 3 2 10 4 2" xfId="58780"/>
    <cellStyle name="Output 2 3 2 10 4 3" xfId="58781"/>
    <cellStyle name="Output 2 3 2 10 4 4" xfId="58782"/>
    <cellStyle name="Output 2 3 2 10 4 5" xfId="58783"/>
    <cellStyle name="Output 2 3 2 10 5" xfId="58784"/>
    <cellStyle name="Output 2 3 2 10 6" xfId="58785"/>
    <cellStyle name="Output 2 3 2 10 7" xfId="58786"/>
    <cellStyle name="Output 2 3 2 10 8" xfId="58787"/>
    <cellStyle name="Output 2 3 2 11" xfId="58788"/>
    <cellStyle name="Output 2 3 2 11 2" xfId="58789"/>
    <cellStyle name="Output 2 3 2 11 2 2" xfId="58790"/>
    <cellStyle name="Output 2 3 2 11 2 2 2" xfId="58791"/>
    <cellStyle name="Output 2 3 2 11 2 2 3" xfId="58792"/>
    <cellStyle name="Output 2 3 2 11 2 2 4" xfId="58793"/>
    <cellStyle name="Output 2 3 2 11 2 2 5" xfId="58794"/>
    <cellStyle name="Output 2 3 2 11 2 3" xfId="58795"/>
    <cellStyle name="Output 2 3 2 11 2 3 2" xfId="58796"/>
    <cellStyle name="Output 2 3 2 11 2 3 3" xfId="58797"/>
    <cellStyle name="Output 2 3 2 11 2 3 4" xfId="58798"/>
    <cellStyle name="Output 2 3 2 11 2 3 5" xfId="58799"/>
    <cellStyle name="Output 2 3 2 11 2 4" xfId="58800"/>
    <cellStyle name="Output 2 3 2 11 2 5" xfId="58801"/>
    <cellStyle name="Output 2 3 2 11 2 6" xfId="58802"/>
    <cellStyle name="Output 2 3 2 11 2 7" xfId="58803"/>
    <cellStyle name="Output 2 3 2 11 3" xfId="58804"/>
    <cellStyle name="Output 2 3 2 11 3 2" xfId="58805"/>
    <cellStyle name="Output 2 3 2 11 3 3" xfId="58806"/>
    <cellStyle name="Output 2 3 2 11 3 4" xfId="58807"/>
    <cellStyle name="Output 2 3 2 11 3 5" xfId="58808"/>
    <cellStyle name="Output 2 3 2 11 4" xfId="58809"/>
    <cellStyle name="Output 2 3 2 11 4 2" xfId="58810"/>
    <cellStyle name="Output 2 3 2 11 4 3" xfId="58811"/>
    <cellStyle name="Output 2 3 2 11 4 4" xfId="58812"/>
    <cellStyle name="Output 2 3 2 11 4 5" xfId="58813"/>
    <cellStyle name="Output 2 3 2 11 5" xfId="58814"/>
    <cellStyle name="Output 2 3 2 11 6" xfId="58815"/>
    <cellStyle name="Output 2 3 2 11 7" xfId="58816"/>
    <cellStyle name="Output 2 3 2 11 8" xfId="58817"/>
    <cellStyle name="Output 2 3 2 12" xfId="58818"/>
    <cellStyle name="Output 2 3 2 12 2" xfId="58819"/>
    <cellStyle name="Output 2 3 2 12 2 2" xfId="58820"/>
    <cellStyle name="Output 2 3 2 12 2 2 2" xfId="58821"/>
    <cellStyle name="Output 2 3 2 12 2 2 3" xfId="58822"/>
    <cellStyle name="Output 2 3 2 12 2 2 4" xfId="58823"/>
    <cellStyle name="Output 2 3 2 12 2 2 5" xfId="58824"/>
    <cellStyle name="Output 2 3 2 12 2 3" xfId="58825"/>
    <cellStyle name="Output 2 3 2 12 2 3 2" xfId="58826"/>
    <cellStyle name="Output 2 3 2 12 2 3 3" xfId="58827"/>
    <cellStyle name="Output 2 3 2 12 2 3 4" xfId="58828"/>
    <cellStyle name="Output 2 3 2 12 2 3 5" xfId="58829"/>
    <cellStyle name="Output 2 3 2 12 2 4" xfId="58830"/>
    <cellStyle name="Output 2 3 2 12 2 5" xfId="58831"/>
    <cellStyle name="Output 2 3 2 12 2 6" xfId="58832"/>
    <cellStyle name="Output 2 3 2 12 2 7" xfId="58833"/>
    <cellStyle name="Output 2 3 2 12 3" xfId="58834"/>
    <cellStyle name="Output 2 3 2 12 3 2" xfId="58835"/>
    <cellStyle name="Output 2 3 2 12 3 3" xfId="58836"/>
    <cellStyle name="Output 2 3 2 12 3 4" xfId="58837"/>
    <cellStyle name="Output 2 3 2 12 3 5" xfId="58838"/>
    <cellStyle name="Output 2 3 2 12 4" xfId="58839"/>
    <cellStyle name="Output 2 3 2 12 4 2" xfId="58840"/>
    <cellStyle name="Output 2 3 2 12 4 3" xfId="58841"/>
    <cellStyle name="Output 2 3 2 12 4 4" xfId="58842"/>
    <cellStyle name="Output 2 3 2 12 4 5" xfId="58843"/>
    <cellStyle name="Output 2 3 2 12 5" xfId="58844"/>
    <cellStyle name="Output 2 3 2 12 6" xfId="58845"/>
    <cellStyle name="Output 2 3 2 12 7" xfId="58846"/>
    <cellStyle name="Output 2 3 2 12 8" xfId="58847"/>
    <cellStyle name="Output 2 3 2 13" xfId="58848"/>
    <cellStyle name="Output 2 3 2 13 2" xfId="58849"/>
    <cellStyle name="Output 2 3 2 13 2 2" xfId="58850"/>
    <cellStyle name="Output 2 3 2 13 2 2 2" xfId="58851"/>
    <cellStyle name="Output 2 3 2 13 2 2 3" xfId="58852"/>
    <cellStyle name="Output 2 3 2 13 2 2 4" xfId="58853"/>
    <cellStyle name="Output 2 3 2 13 2 2 5" xfId="58854"/>
    <cellStyle name="Output 2 3 2 13 2 3" xfId="58855"/>
    <cellStyle name="Output 2 3 2 13 2 3 2" xfId="58856"/>
    <cellStyle name="Output 2 3 2 13 2 3 3" xfId="58857"/>
    <cellStyle name="Output 2 3 2 13 2 3 4" xfId="58858"/>
    <cellStyle name="Output 2 3 2 13 2 3 5" xfId="58859"/>
    <cellStyle name="Output 2 3 2 13 2 4" xfId="58860"/>
    <cellStyle name="Output 2 3 2 13 2 5" xfId="58861"/>
    <cellStyle name="Output 2 3 2 13 2 6" xfId="58862"/>
    <cellStyle name="Output 2 3 2 13 2 7" xfId="58863"/>
    <cellStyle name="Output 2 3 2 13 3" xfId="58864"/>
    <cellStyle name="Output 2 3 2 13 3 2" xfId="58865"/>
    <cellStyle name="Output 2 3 2 13 3 3" xfId="58866"/>
    <cellStyle name="Output 2 3 2 13 3 4" xfId="58867"/>
    <cellStyle name="Output 2 3 2 13 3 5" xfId="58868"/>
    <cellStyle name="Output 2 3 2 13 4" xfId="58869"/>
    <cellStyle name="Output 2 3 2 13 4 2" xfId="58870"/>
    <cellStyle name="Output 2 3 2 13 4 3" xfId="58871"/>
    <cellStyle name="Output 2 3 2 13 4 4" xfId="58872"/>
    <cellStyle name="Output 2 3 2 13 4 5" xfId="58873"/>
    <cellStyle name="Output 2 3 2 13 5" xfId="58874"/>
    <cellStyle name="Output 2 3 2 13 6" xfId="58875"/>
    <cellStyle name="Output 2 3 2 13 7" xfId="58876"/>
    <cellStyle name="Output 2 3 2 13 8" xfId="58877"/>
    <cellStyle name="Output 2 3 2 14" xfId="58878"/>
    <cellStyle name="Output 2 3 2 14 2" xfId="58879"/>
    <cellStyle name="Output 2 3 2 14 2 2" xfId="58880"/>
    <cellStyle name="Output 2 3 2 14 2 2 2" xfId="58881"/>
    <cellStyle name="Output 2 3 2 14 2 2 3" xfId="58882"/>
    <cellStyle name="Output 2 3 2 14 2 2 4" xfId="58883"/>
    <cellStyle name="Output 2 3 2 14 2 2 5" xfId="58884"/>
    <cellStyle name="Output 2 3 2 14 2 3" xfId="58885"/>
    <cellStyle name="Output 2 3 2 14 2 3 2" xfId="58886"/>
    <cellStyle name="Output 2 3 2 14 2 3 3" xfId="58887"/>
    <cellStyle name="Output 2 3 2 14 2 3 4" xfId="58888"/>
    <cellStyle name="Output 2 3 2 14 2 3 5" xfId="58889"/>
    <cellStyle name="Output 2 3 2 14 2 4" xfId="58890"/>
    <cellStyle name="Output 2 3 2 14 2 5" xfId="58891"/>
    <cellStyle name="Output 2 3 2 14 2 6" xfId="58892"/>
    <cellStyle name="Output 2 3 2 14 2 7" xfId="58893"/>
    <cellStyle name="Output 2 3 2 14 3" xfId="58894"/>
    <cellStyle name="Output 2 3 2 14 3 2" xfId="58895"/>
    <cellStyle name="Output 2 3 2 14 3 3" xfId="58896"/>
    <cellStyle name="Output 2 3 2 14 3 4" xfId="58897"/>
    <cellStyle name="Output 2 3 2 14 3 5" xfId="58898"/>
    <cellStyle name="Output 2 3 2 14 4" xfId="58899"/>
    <cellStyle name="Output 2 3 2 14 4 2" xfId="58900"/>
    <cellStyle name="Output 2 3 2 14 4 3" xfId="58901"/>
    <cellStyle name="Output 2 3 2 14 4 4" xfId="58902"/>
    <cellStyle name="Output 2 3 2 14 4 5" xfId="58903"/>
    <cellStyle name="Output 2 3 2 14 5" xfId="58904"/>
    <cellStyle name="Output 2 3 2 14 6" xfId="58905"/>
    <cellStyle name="Output 2 3 2 14 7" xfId="58906"/>
    <cellStyle name="Output 2 3 2 14 8" xfId="58907"/>
    <cellStyle name="Output 2 3 2 15" xfId="58908"/>
    <cellStyle name="Output 2 3 2 15 2" xfId="58909"/>
    <cellStyle name="Output 2 3 2 15 2 2" xfId="58910"/>
    <cellStyle name="Output 2 3 2 15 2 3" xfId="58911"/>
    <cellStyle name="Output 2 3 2 15 2 4" xfId="58912"/>
    <cellStyle name="Output 2 3 2 15 2 5" xfId="58913"/>
    <cellStyle name="Output 2 3 2 15 3" xfId="58914"/>
    <cellStyle name="Output 2 3 2 15 3 2" xfId="58915"/>
    <cellStyle name="Output 2 3 2 15 3 3" xfId="58916"/>
    <cellStyle name="Output 2 3 2 15 3 4" xfId="58917"/>
    <cellStyle name="Output 2 3 2 15 3 5" xfId="58918"/>
    <cellStyle name="Output 2 3 2 15 4" xfId="58919"/>
    <cellStyle name="Output 2 3 2 15 5" xfId="58920"/>
    <cellStyle name="Output 2 3 2 15 6" xfId="58921"/>
    <cellStyle name="Output 2 3 2 15 7" xfId="58922"/>
    <cellStyle name="Output 2 3 2 16" xfId="58923"/>
    <cellStyle name="Output 2 3 2 16 2" xfId="58924"/>
    <cellStyle name="Output 2 3 2 16 3" xfId="58925"/>
    <cellStyle name="Output 2 3 2 16 4" xfId="58926"/>
    <cellStyle name="Output 2 3 2 16 5" xfId="58927"/>
    <cellStyle name="Output 2 3 2 17" xfId="58928"/>
    <cellStyle name="Output 2 3 2 17 2" xfId="58929"/>
    <cellStyle name="Output 2 3 2 17 3" xfId="58930"/>
    <cellStyle name="Output 2 3 2 17 4" xfId="58931"/>
    <cellStyle name="Output 2 3 2 17 5" xfId="58932"/>
    <cellStyle name="Output 2 3 2 18" xfId="58933"/>
    <cellStyle name="Output 2 3 2 19" xfId="58934"/>
    <cellStyle name="Output 2 3 2 2" xfId="1854"/>
    <cellStyle name="Output 2 3 2 2 2" xfId="1855"/>
    <cellStyle name="Output 2 3 2 2 2 2" xfId="58935"/>
    <cellStyle name="Output 2 3 2 2 2 2 2" xfId="58936"/>
    <cellStyle name="Output 2 3 2 2 2 2 3" xfId="58937"/>
    <cellStyle name="Output 2 3 2 2 2 2 4" xfId="58938"/>
    <cellStyle name="Output 2 3 2 2 2 2 5" xfId="58939"/>
    <cellStyle name="Output 2 3 2 2 2 3" xfId="58940"/>
    <cellStyle name="Output 2 3 2 2 2 3 2" xfId="58941"/>
    <cellStyle name="Output 2 3 2 2 2 3 3" xfId="58942"/>
    <cellStyle name="Output 2 3 2 2 2 3 4" xfId="58943"/>
    <cellStyle name="Output 2 3 2 2 2 3 5" xfId="58944"/>
    <cellStyle name="Output 2 3 2 2 2 4" xfId="58945"/>
    <cellStyle name="Output 2 3 2 2 2 5" xfId="58946"/>
    <cellStyle name="Output 2 3 2 2 2 6" xfId="58947"/>
    <cellStyle name="Output 2 3 2 2 2 7" xfId="58948"/>
    <cellStyle name="Output 2 3 2 2 3" xfId="58949"/>
    <cellStyle name="Output 2 3 2 2 3 2" xfId="58950"/>
    <cellStyle name="Output 2 3 2 2 3 3" xfId="58951"/>
    <cellStyle name="Output 2 3 2 2 3 4" xfId="58952"/>
    <cellStyle name="Output 2 3 2 2 3 5" xfId="58953"/>
    <cellStyle name="Output 2 3 2 2 4" xfId="58954"/>
    <cellStyle name="Output 2 3 2 2 4 2" xfId="58955"/>
    <cellStyle name="Output 2 3 2 2 4 3" xfId="58956"/>
    <cellStyle name="Output 2 3 2 2 4 4" xfId="58957"/>
    <cellStyle name="Output 2 3 2 2 4 5" xfId="58958"/>
    <cellStyle name="Output 2 3 2 2 5" xfId="58959"/>
    <cellStyle name="Output 2 3 2 2 6" xfId="58960"/>
    <cellStyle name="Output 2 3 2 2 7" xfId="58961"/>
    <cellStyle name="Output 2 3 2 2 8" xfId="58962"/>
    <cellStyle name="Output 2 3 2 20" xfId="58963"/>
    <cellStyle name="Output 2 3 2 21" xfId="58964"/>
    <cellStyle name="Output 2 3 2 3" xfId="1856"/>
    <cellStyle name="Output 2 3 2 3 2" xfId="1857"/>
    <cellStyle name="Output 2 3 2 3 2 2" xfId="58965"/>
    <cellStyle name="Output 2 3 2 3 2 2 2" xfId="58966"/>
    <cellStyle name="Output 2 3 2 3 2 2 3" xfId="58967"/>
    <cellStyle name="Output 2 3 2 3 2 2 4" xfId="58968"/>
    <cellStyle name="Output 2 3 2 3 2 2 5" xfId="58969"/>
    <cellStyle name="Output 2 3 2 3 2 3" xfId="58970"/>
    <cellStyle name="Output 2 3 2 3 2 3 2" xfId="58971"/>
    <cellStyle name="Output 2 3 2 3 2 3 3" xfId="58972"/>
    <cellStyle name="Output 2 3 2 3 2 3 4" xfId="58973"/>
    <cellStyle name="Output 2 3 2 3 2 3 5" xfId="58974"/>
    <cellStyle name="Output 2 3 2 3 2 4" xfId="58975"/>
    <cellStyle name="Output 2 3 2 3 2 5" xfId="58976"/>
    <cellStyle name="Output 2 3 2 3 2 6" xfId="58977"/>
    <cellStyle name="Output 2 3 2 3 2 7" xfId="58978"/>
    <cellStyle name="Output 2 3 2 3 3" xfId="58979"/>
    <cellStyle name="Output 2 3 2 3 3 2" xfId="58980"/>
    <cellStyle name="Output 2 3 2 3 3 3" xfId="58981"/>
    <cellStyle name="Output 2 3 2 3 3 4" xfId="58982"/>
    <cellStyle name="Output 2 3 2 3 3 5" xfId="58983"/>
    <cellStyle name="Output 2 3 2 3 4" xfId="58984"/>
    <cellStyle name="Output 2 3 2 3 4 2" xfId="58985"/>
    <cellStyle name="Output 2 3 2 3 4 3" xfId="58986"/>
    <cellStyle name="Output 2 3 2 3 4 4" xfId="58987"/>
    <cellStyle name="Output 2 3 2 3 4 5" xfId="58988"/>
    <cellStyle name="Output 2 3 2 3 5" xfId="58989"/>
    <cellStyle name="Output 2 3 2 3 6" xfId="58990"/>
    <cellStyle name="Output 2 3 2 3 7" xfId="58991"/>
    <cellStyle name="Output 2 3 2 3 8" xfId="58992"/>
    <cellStyle name="Output 2 3 2 4" xfId="1858"/>
    <cellStyle name="Output 2 3 2 4 2" xfId="1859"/>
    <cellStyle name="Output 2 3 2 4 2 2" xfId="58993"/>
    <cellStyle name="Output 2 3 2 4 2 2 2" xfId="58994"/>
    <cellStyle name="Output 2 3 2 4 2 2 3" xfId="58995"/>
    <cellStyle name="Output 2 3 2 4 2 2 4" xfId="58996"/>
    <cellStyle name="Output 2 3 2 4 2 2 5" xfId="58997"/>
    <cellStyle name="Output 2 3 2 4 2 3" xfId="58998"/>
    <cellStyle name="Output 2 3 2 4 2 3 2" xfId="58999"/>
    <cellStyle name="Output 2 3 2 4 2 3 3" xfId="59000"/>
    <cellStyle name="Output 2 3 2 4 2 3 4" xfId="59001"/>
    <cellStyle name="Output 2 3 2 4 2 3 5" xfId="59002"/>
    <cellStyle name="Output 2 3 2 4 2 4" xfId="59003"/>
    <cellStyle name="Output 2 3 2 4 2 5" xfId="59004"/>
    <cellStyle name="Output 2 3 2 4 2 6" xfId="59005"/>
    <cellStyle name="Output 2 3 2 4 2 7" xfId="59006"/>
    <cellStyle name="Output 2 3 2 4 3" xfId="59007"/>
    <cellStyle name="Output 2 3 2 4 3 2" xfId="59008"/>
    <cellStyle name="Output 2 3 2 4 3 3" xfId="59009"/>
    <cellStyle name="Output 2 3 2 4 3 4" xfId="59010"/>
    <cellStyle name="Output 2 3 2 4 3 5" xfId="59011"/>
    <cellStyle name="Output 2 3 2 4 4" xfId="59012"/>
    <cellStyle name="Output 2 3 2 4 4 2" xfId="59013"/>
    <cellStyle name="Output 2 3 2 4 4 3" xfId="59014"/>
    <cellStyle name="Output 2 3 2 4 4 4" xfId="59015"/>
    <cellStyle name="Output 2 3 2 4 4 5" xfId="59016"/>
    <cellStyle name="Output 2 3 2 4 5" xfId="59017"/>
    <cellStyle name="Output 2 3 2 4 6" xfId="59018"/>
    <cellStyle name="Output 2 3 2 4 7" xfId="59019"/>
    <cellStyle name="Output 2 3 2 4 8" xfId="59020"/>
    <cellStyle name="Output 2 3 2 5" xfId="1860"/>
    <cellStyle name="Output 2 3 2 5 2" xfId="59021"/>
    <cellStyle name="Output 2 3 2 5 2 2" xfId="59022"/>
    <cellStyle name="Output 2 3 2 5 2 2 2" xfId="59023"/>
    <cellStyle name="Output 2 3 2 5 2 2 3" xfId="59024"/>
    <cellStyle name="Output 2 3 2 5 2 2 4" xfId="59025"/>
    <cellStyle name="Output 2 3 2 5 2 2 5" xfId="59026"/>
    <cellStyle name="Output 2 3 2 5 2 3" xfId="59027"/>
    <cellStyle name="Output 2 3 2 5 2 3 2" xfId="59028"/>
    <cellStyle name="Output 2 3 2 5 2 3 3" xfId="59029"/>
    <cellStyle name="Output 2 3 2 5 2 3 4" xfId="59030"/>
    <cellStyle name="Output 2 3 2 5 2 3 5" xfId="59031"/>
    <cellStyle name="Output 2 3 2 5 2 4" xfId="59032"/>
    <cellStyle name="Output 2 3 2 5 2 5" xfId="59033"/>
    <cellStyle name="Output 2 3 2 5 2 6" xfId="59034"/>
    <cellStyle name="Output 2 3 2 5 2 7" xfId="59035"/>
    <cellStyle name="Output 2 3 2 5 3" xfId="59036"/>
    <cellStyle name="Output 2 3 2 5 3 2" xfId="59037"/>
    <cellStyle name="Output 2 3 2 5 3 3" xfId="59038"/>
    <cellStyle name="Output 2 3 2 5 3 4" xfId="59039"/>
    <cellStyle name="Output 2 3 2 5 3 5" xfId="59040"/>
    <cellStyle name="Output 2 3 2 5 4" xfId="59041"/>
    <cellStyle name="Output 2 3 2 5 4 2" xfId="59042"/>
    <cellStyle name="Output 2 3 2 5 4 3" xfId="59043"/>
    <cellStyle name="Output 2 3 2 5 4 4" xfId="59044"/>
    <cellStyle name="Output 2 3 2 5 4 5" xfId="59045"/>
    <cellStyle name="Output 2 3 2 5 5" xfId="59046"/>
    <cellStyle name="Output 2 3 2 5 6" xfId="59047"/>
    <cellStyle name="Output 2 3 2 5 7" xfId="59048"/>
    <cellStyle name="Output 2 3 2 5 8" xfId="59049"/>
    <cellStyle name="Output 2 3 2 6" xfId="59050"/>
    <cellStyle name="Output 2 3 2 6 2" xfId="59051"/>
    <cellStyle name="Output 2 3 2 6 2 2" xfId="59052"/>
    <cellStyle name="Output 2 3 2 6 2 2 2" xfId="59053"/>
    <cellStyle name="Output 2 3 2 6 2 2 3" xfId="59054"/>
    <cellStyle name="Output 2 3 2 6 2 2 4" xfId="59055"/>
    <cellStyle name="Output 2 3 2 6 2 2 5" xfId="59056"/>
    <cellStyle name="Output 2 3 2 6 2 3" xfId="59057"/>
    <cellStyle name="Output 2 3 2 6 2 3 2" xfId="59058"/>
    <cellStyle name="Output 2 3 2 6 2 3 3" xfId="59059"/>
    <cellStyle name="Output 2 3 2 6 2 3 4" xfId="59060"/>
    <cellStyle name="Output 2 3 2 6 2 3 5" xfId="59061"/>
    <cellStyle name="Output 2 3 2 6 2 4" xfId="59062"/>
    <cellStyle name="Output 2 3 2 6 2 5" xfId="59063"/>
    <cellStyle name="Output 2 3 2 6 2 6" xfId="59064"/>
    <cellStyle name="Output 2 3 2 6 2 7" xfId="59065"/>
    <cellStyle name="Output 2 3 2 6 3" xfId="59066"/>
    <cellStyle name="Output 2 3 2 6 3 2" xfId="59067"/>
    <cellStyle name="Output 2 3 2 6 3 3" xfId="59068"/>
    <cellStyle name="Output 2 3 2 6 3 4" xfId="59069"/>
    <cellStyle name="Output 2 3 2 6 3 5" xfId="59070"/>
    <cellStyle name="Output 2 3 2 6 4" xfId="59071"/>
    <cellStyle name="Output 2 3 2 6 4 2" xfId="59072"/>
    <cellStyle name="Output 2 3 2 6 4 3" xfId="59073"/>
    <cellStyle name="Output 2 3 2 6 4 4" xfId="59074"/>
    <cellStyle name="Output 2 3 2 6 4 5" xfId="59075"/>
    <cellStyle name="Output 2 3 2 6 5" xfId="59076"/>
    <cellStyle name="Output 2 3 2 6 6" xfId="59077"/>
    <cellStyle name="Output 2 3 2 6 7" xfId="59078"/>
    <cellStyle name="Output 2 3 2 6 8" xfId="59079"/>
    <cellStyle name="Output 2 3 2 7" xfId="59080"/>
    <cellStyle name="Output 2 3 2 7 2" xfId="59081"/>
    <cellStyle name="Output 2 3 2 7 2 2" xfId="59082"/>
    <cellStyle name="Output 2 3 2 7 2 2 2" xfId="59083"/>
    <cellStyle name="Output 2 3 2 7 2 2 3" xfId="59084"/>
    <cellStyle name="Output 2 3 2 7 2 2 4" xfId="59085"/>
    <cellStyle name="Output 2 3 2 7 2 2 5" xfId="59086"/>
    <cellStyle name="Output 2 3 2 7 2 3" xfId="59087"/>
    <cellStyle name="Output 2 3 2 7 2 3 2" xfId="59088"/>
    <cellStyle name="Output 2 3 2 7 2 3 3" xfId="59089"/>
    <cellStyle name="Output 2 3 2 7 2 3 4" xfId="59090"/>
    <cellStyle name="Output 2 3 2 7 2 3 5" xfId="59091"/>
    <cellStyle name="Output 2 3 2 7 2 4" xfId="59092"/>
    <cellStyle name="Output 2 3 2 7 2 5" xfId="59093"/>
    <cellStyle name="Output 2 3 2 7 2 6" xfId="59094"/>
    <cellStyle name="Output 2 3 2 7 2 7" xfId="59095"/>
    <cellStyle name="Output 2 3 2 7 3" xfId="59096"/>
    <cellStyle name="Output 2 3 2 7 3 2" xfId="59097"/>
    <cellStyle name="Output 2 3 2 7 3 3" xfId="59098"/>
    <cellStyle name="Output 2 3 2 7 3 4" xfId="59099"/>
    <cellStyle name="Output 2 3 2 7 3 5" xfId="59100"/>
    <cellStyle name="Output 2 3 2 7 4" xfId="59101"/>
    <cellStyle name="Output 2 3 2 7 4 2" xfId="59102"/>
    <cellStyle name="Output 2 3 2 7 4 3" xfId="59103"/>
    <cellStyle name="Output 2 3 2 7 4 4" xfId="59104"/>
    <cellStyle name="Output 2 3 2 7 4 5" xfId="59105"/>
    <cellStyle name="Output 2 3 2 7 5" xfId="59106"/>
    <cellStyle name="Output 2 3 2 7 6" xfId="59107"/>
    <cellStyle name="Output 2 3 2 7 7" xfId="59108"/>
    <cellStyle name="Output 2 3 2 7 8" xfId="59109"/>
    <cellStyle name="Output 2 3 2 8" xfId="59110"/>
    <cellStyle name="Output 2 3 2 8 2" xfId="59111"/>
    <cellStyle name="Output 2 3 2 8 2 2" xfId="59112"/>
    <cellStyle name="Output 2 3 2 8 2 2 2" xfId="59113"/>
    <cellStyle name="Output 2 3 2 8 2 2 3" xfId="59114"/>
    <cellStyle name="Output 2 3 2 8 2 2 4" xfId="59115"/>
    <cellStyle name="Output 2 3 2 8 2 2 5" xfId="59116"/>
    <cellStyle name="Output 2 3 2 8 2 3" xfId="59117"/>
    <cellStyle name="Output 2 3 2 8 2 3 2" xfId="59118"/>
    <cellStyle name="Output 2 3 2 8 2 3 3" xfId="59119"/>
    <cellStyle name="Output 2 3 2 8 2 3 4" xfId="59120"/>
    <cellStyle name="Output 2 3 2 8 2 3 5" xfId="59121"/>
    <cellStyle name="Output 2 3 2 8 2 4" xfId="59122"/>
    <cellStyle name="Output 2 3 2 8 2 5" xfId="59123"/>
    <cellStyle name="Output 2 3 2 8 2 6" xfId="59124"/>
    <cellStyle name="Output 2 3 2 8 2 7" xfId="59125"/>
    <cellStyle name="Output 2 3 2 8 3" xfId="59126"/>
    <cellStyle name="Output 2 3 2 8 3 2" xfId="59127"/>
    <cellStyle name="Output 2 3 2 8 3 3" xfId="59128"/>
    <cellStyle name="Output 2 3 2 8 3 4" xfId="59129"/>
    <cellStyle name="Output 2 3 2 8 3 5" xfId="59130"/>
    <cellStyle name="Output 2 3 2 8 4" xfId="59131"/>
    <cellStyle name="Output 2 3 2 8 4 2" xfId="59132"/>
    <cellStyle name="Output 2 3 2 8 4 3" xfId="59133"/>
    <cellStyle name="Output 2 3 2 8 4 4" xfId="59134"/>
    <cellStyle name="Output 2 3 2 8 4 5" xfId="59135"/>
    <cellStyle name="Output 2 3 2 8 5" xfId="59136"/>
    <cellStyle name="Output 2 3 2 8 6" xfId="59137"/>
    <cellStyle name="Output 2 3 2 8 7" xfId="59138"/>
    <cellStyle name="Output 2 3 2 8 8" xfId="59139"/>
    <cellStyle name="Output 2 3 2 9" xfId="59140"/>
    <cellStyle name="Output 2 3 2 9 2" xfId="59141"/>
    <cellStyle name="Output 2 3 2 9 2 2" xfId="59142"/>
    <cellStyle name="Output 2 3 2 9 2 2 2" xfId="59143"/>
    <cellStyle name="Output 2 3 2 9 2 2 3" xfId="59144"/>
    <cellStyle name="Output 2 3 2 9 2 2 4" xfId="59145"/>
    <cellStyle name="Output 2 3 2 9 2 2 5" xfId="59146"/>
    <cellStyle name="Output 2 3 2 9 2 3" xfId="59147"/>
    <cellStyle name="Output 2 3 2 9 2 3 2" xfId="59148"/>
    <cellStyle name="Output 2 3 2 9 2 3 3" xfId="59149"/>
    <cellStyle name="Output 2 3 2 9 2 3 4" xfId="59150"/>
    <cellStyle name="Output 2 3 2 9 2 3 5" xfId="59151"/>
    <cellStyle name="Output 2 3 2 9 2 4" xfId="59152"/>
    <cellStyle name="Output 2 3 2 9 2 5" xfId="59153"/>
    <cellStyle name="Output 2 3 2 9 2 6" xfId="59154"/>
    <cellStyle name="Output 2 3 2 9 2 7" xfId="59155"/>
    <cellStyle name="Output 2 3 2 9 3" xfId="59156"/>
    <cellStyle name="Output 2 3 2 9 3 2" xfId="59157"/>
    <cellStyle name="Output 2 3 2 9 3 3" xfId="59158"/>
    <cellStyle name="Output 2 3 2 9 3 4" xfId="59159"/>
    <cellStyle name="Output 2 3 2 9 3 5" xfId="59160"/>
    <cellStyle name="Output 2 3 2 9 4" xfId="59161"/>
    <cellStyle name="Output 2 3 2 9 4 2" xfId="59162"/>
    <cellStyle name="Output 2 3 2 9 4 3" xfId="59163"/>
    <cellStyle name="Output 2 3 2 9 4 4" xfId="59164"/>
    <cellStyle name="Output 2 3 2 9 4 5" xfId="59165"/>
    <cellStyle name="Output 2 3 2 9 5" xfId="59166"/>
    <cellStyle name="Output 2 3 2 9 6" xfId="59167"/>
    <cellStyle name="Output 2 3 2 9 7" xfId="59168"/>
    <cellStyle name="Output 2 3 2 9 8" xfId="59169"/>
    <cellStyle name="Output 2 3 3" xfId="1861"/>
    <cellStyle name="Output 2 3 3 2" xfId="1862"/>
    <cellStyle name="Output 2 3 3 2 2" xfId="59170"/>
    <cellStyle name="Output 2 3 3 3" xfId="59171"/>
    <cellStyle name="Output 2 3 3 4" xfId="59172"/>
    <cellStyle name="Output 2 3 3 5" xfId="59173"/>
    <cellStyle name="Output 2 3 4" xfId="1863"/>
    <cellStyle name="Output 2 3 4 2" xfId="1864"/>
    <cellStyle name="Output 2 3 4 2 2" xfId="59174"/>
    <cellStyle name="Output 2 3 4 3" xfId="59175"/>
    <cellStyle name="Output 2 3 4 4" xfId="59176"/>
    <cellStyle name="Output 2 3 4 5" xfId="59177"/>
    <cellStyle name="Output 2 3 5" xfId="1865"/>
    <cellStyle name="Output 2 3 5 2" xfId="59178"/>
    <cellStyle name="Output 2 3 6" xfId="59179"/>
    <cellStyle name="Output 2 3 7" xfId="59180"/>
    <cellStyle name="Output 2 3_T-straight with PEDs adjustor" xfId="59181"/>
    <cellStyle name="Output 2 4" xfId="1866"/>
    <cellStyle name="Output 2 4 2" xfId="1867"/>
    <cellStyle name="Output 2 4 3" xfId="59182"/>
    <cellStyle name="Output 2 4_T-straight with PEDs adjustor" xfId="59183"/>
    <cellStyle name="Output 2 5" xfId="1868"/>
    <cellStyle name="Output 2 5 10" xfId="59184"/>
    <cellStyle name="Output 2 5 10 2" xfId="59185"/>
    <cellStyle name="Output 2 5 10 2 2" xfId="59186"/>
    <cellStyle name="Output 2 5 10 2 2 2" xfId="59187"/>
    <cellStyle name="Output 2 5 10 2 2 3" xfId="59188"/>
    <cellStyle name="Output 2 5 10 2 2 4" xfId="59189"/>
    <cellStyle name="Output 2 5 10 2 2 5" xfId="59190"/>
    <cellStyle name="Output 2 5 10 2 3" xfId="59191"/>
    <cellStyle name="Output 2 5 10 2 3 2" xfId="59192"/>
    <cellStyle name="Output 2 5 10 2 3 3" xfId="59193"/>
    <cellStyle name="Output 2 5 10 2 3 4" xfId="59194"/>
    <cellStyle name="Output 2 5 10 2 3 5" xfId="59195"/>
    <cellStyle name="Output 2 5 10 2 4" xfId="59196"/>
    <cellStyle name="Output 2 5 10 2 5" xfId="59197"/>
    <cellStyle name="Output 2 5 10 2 6" xfId="59198"/>
    <cellStyle name="Output 2 5 10 2 7" xfId="59199"/>
    <cellStyle name="Output 2 5 10 3" xfId="59200"/>
    <cellStyle name="Output 2 5 10 3 2" xfId="59201"/>
    <cellStyle name="Output 2 5 10 3 3" xfId="59202"/>
    <cellStyle name="Output 2 5 10 3 4" xfId="59203"/>
    <cellStyle name="Output 2 5 10 3 5" xfId="59204"/>
    <cellStyle name="Output 2 5 10 4" xfId="59205"/>
    <cellStyle name="Output 2 5 10 4 2" xfId="59206"/>
    <cellStyle name="Output 2 5 10 4 3" xfId="59207"/>
    <cellStyle name="Output 2 5 10 4 4" xfId="59208"/>
    <cellStyle name="Output 2 5 10 4 5" xfId="59209"/>
    <cellStyle name="Output 2 5 10 5" xfId="59210"/>
    <cellStyle name="Output 2 5 10 6" xfId="59211"/>
    <cellStyle name="Output 2 5 10 7" xfId="59212"/>
    <cellStyle name="Output 2 5 10 8" xfId="59213"/>
    <cellStyle name="Output 2 5 11" xfId="59214"/>
    <cellStyle name="Output 2 5 11 2" xfId="59215"/>
    <cellStyle name="Output 2 5 11 2 2" xfId="59216"/>
    <cellStyle name="Output 2 5 11 2 2 2" xfId="59217"/>
    <cellStyle name="Output 2 5 11 2 2 3" xfId="59218"/>
    <cellStyle name="Output 2 5 11 2 2 4" xfId="59219"/>
    <cellStyle name="Output 2 5 11 2 2 5" xfId="59220"/>
    <cellStyle name="Output 2 5 11 2 3" xfId="59221"/>
    <cellStyle name="Output 2 5 11 2 3 2" xfId="59222"/>
    <cellStyle name="Output 2 5 11 2 3 3" xfId="59223"/>
    <cellStyle name="Output 2 5 11 2 3 4" xfId="59224"/>
    <cellStyle name="Output 2 5 11 2 3 5" xfId="59225"/>
    <cellStyle name="Output 2 5 11 2 4" xfId="59226"/>
    <cellStyle name="Output 2 5 11 2 5" xfId="59227"/>
    <cellStyle name="Output 2 5 11 2 6" xfId="59228"/>
    <cellStyle name="Output 2 5 11 2 7" xfId="59229"/>
    <cellStyle name="Output 2 5 11 3" xfId="59230"/>
    <cellStyle name="Output 2 5 11 3 2" xfId="59231"/>
    <cellStyle name="Output 2 5 11 3 3" xfId="59232"/>
    <cellStyle name="Output 2 5 11 3 4" xfId="59233"/>
    <cellStyle name="Output 2 5 11 3 5" xfId="59234"/>
    <cellStyle name="Output 2 5 11 4" xfId="59235"/>
    <cellStyle name="Output 2 5 11 4 2" xfId="59236"/>
    <cellStyle name="Output 2 5 11 4 3" xfId="59237"/>
    <cellStyle name="Output 2 5 11 4 4" xfId="59238"/>
    <cellStyle name="Output 2 5 11 4 5" xfId="59239"/>
    <cellStyle name="Output 2 5 11 5" xfId="59240"/>
    <cellStyle name="Output 2 5 11 6" xfId="59241"/>
    <cellStyle name="Output 2 5 11 7" xfId="59242"/>
    <cellStyle name="Output 2 5 11 8" xfId="59243"/>
    <cellStyle name="Output 2 5 12" xfId="59244"/>
    <cellStyle name="Output 2 5 12 2" xfId="59245"/>
    <cellStyle name="Output 2 5 12 2 2" xfId="59246"/>
    <cellStyle name="Output 2 5 12 2 2 2" xfId="59247"/>
    <cellStyle name="Output 2 5 12 2 2 3" xfId="59248"/>
    <cellStyle name="Output 2 5 12 2 2 4" xfId="59249"/>
    <cellStyle name="Output 2 5 12 2 2 5" xfId="59250"/>
    <cellStyle name="Output 2 5 12 2 3" xfId="59251"/>
    <cellStyle name="Output 2 5 12 2 3 2" xfId="59252"/>
    <cellStyle name="Output 2 5 12 2 3 3" xfId="59253"/>
    <cellStyle name="Output 2 5 12 2 3 4" xfId="59254"/>
    <cellStyle name="Output 2 5 12 2 3 5" xfId="59255"/>
    <cellStyle name="Output 2 5 12 2 4" xfId="59256"/>
    <cellStyle name="Output 2 5 12 2 5" xfId="59257"/>
    <cellStyle name="Output 2 5 12 2 6" xfId="59258"/>
    <cellStyle name="Output 2 5 12 2 7" xfId="59259"/>
    <cellStyle name="Output 2 5 12 3" xfId="59260"/>
    <cellStyle name="Output 2 5 12 3 2" xfId="59261"/>
    <cellStyle name="Output 2 5 12 3 3" xfId="59262"/>
    <cellStyle name="Output 2 5 12 3 4" xfId="59263"/>
    <cellStyle name="Output 2 5 12 3 5" xfId="59264"/>
    <cellStyle name="Output 2 5 12 4" xfId="59265"/>
    <cellStyle name="Output 2 5 12 4 2" xfId="59266"/>
    <cellStyle name="Output 2 5 12 4 3" xfId="59267"/>
    <cellStyle name="Output 2 5 12 4 4" xfId="59268"/>
    <cellStyle name="Output 2 5 12 4 5" xfId="59269"/>
    <cellStyle name="Output 2 5 12 5" xfId="59270"/>
    <cellStyle name="Output 2 5 12 6" xfId="59271"/>
    <cellStyle name="Output 2 5 12 7" xfId="59272"/>
    <cellStyle name="Output 2 5 12 8" xfId="59273"/>
    <cellStyle name="Output 2 5 13" xfId="59274"/>
    <cellStyle name="Output 2 5 13 2" xfId="59275"/>
    <cellStyle name="Output 2 5 13 2 2" xfId="59276"/>
    <cellStyle name="Output 2 5 13 2 2 2" xfId="59277"/>
    <cellStyle name="Output 2 5 13 2 2 3" xfId="59278"/>
    <cellStyle name="Output 2 5 13 2 2 4" xfId="59279"/>
    <cellStyle name="Output 2 5 13 2 2 5" xfId="59280"/>
    <cellStyle name="Output 2 5 13 2 3" xfId="59281"/>
    <cellStyle name="Output 2 5 13 2 3 2" xfId="59282"/>
    <cellStyle name="Output 2 5 13 2 3 3" xfId="59283"/>
    <cellStyle name="Output 2 5 13 2 3 4" xfId="59284"/>
    <cellStyle name="Output 2 5 13 2 3 5" xfId="59285"/>
    <cellStyle name="Output 2 5 13 2 4" xfId="59286"/>
    <cellStyle name="Output 2 5 13 2 5" xfId="59287"/>
    <cellStyle name="Output 2 5 13 2 6" xfId="59288"/>
    <cellStyle name="Output 2 5 13 2 7" xfId="59289"/>
    <cellStyle name="Output 2 5 13 3" xfId="59290"/>
    <cellStyle name="Output 2 5 13 3 2" xfId="59291"/>
    <cellStyle name="Output 2 5 13 3 3" xfId="59292"/>
    <cellStyle name="Output 2 5 13 3 4" xfId="59293"/>
    <cellStyle name="Output 2 5 13 3 5" xfId="59294"/>
    <cellStyle name="Output 2 5 13 4" xfId="59295"/>
    <cellStyle name="Output 2 5 13 4 2" xfId="59296"/>
    <cellStyle name="Output 2 5 13 4 3" xfId="59297"/>
    <cellStyle name="Output 2 5 13 4 4" xfId="59298"/>
    <cellStyle name="Output 2 5 13 4 5" xfId="59299"/>
    <cellStyle name="Output 2 5 13 5" xfId="59300"/>
    <cellStyle name="Output 2 5 13 6" xfId="59301"/>
    <cellStyle name="Output 2 5 13 7" xfId="59302"/>
    <cellStyle name="Output 2 5 13 8" xfId="59303"/>
    <cellStyle name="Output 2 5 14" xfId="59304"/>
    <cellStyle name="Output 2 5 14 2" xfId="59305"/>
    <cellStyle name="Output 2 5 14 2 2" xfId="59306"/>
    <cellStyle name="Output 2 5 14 2 2 2" xfId="59307"/>
    <cellStyle name="Output 2 5 14 2 2 3" xfId="59308"/>
    <cellStyle name="Output 2 5 14 2 2 4" xfId="59309"/>
    <cellStyle name="Output 2 5 14 2 2 5" xfId="59310"/>
    <cellStyle name="Output 2 5 14 2 3" xfId="59311"/>
    <cellStyle name="Output 2 5 14 2 3 2" xfId="59312"/>
    <cellStyle name="Output 2 5 14 2 3 3" xfId="59313"/>
    <cellStyle name="Output 2 5 14 2 3 4" xfId="59314"/>
    <cellStyle name="Output 2 5 14 2 3 5" xfId="59315"/>
    <cellStyle name="Output 2 5 14 2 4" xfId="59316"/>
    <cellStyle name="Output 2 5 14 2 5" xfId="59317"/>
    <cellStyle name="Output 2 5 14 2 6" xfId="59318"/>
    <cellStyle name="Output 2 5 14 2 7" xfId="59319"/>
    <cellStyle name="Output 2 5 14 3" xfId="59320"/>
    <cellStyle name="Output 2 5 14 3 2" xfId="59321"/>
    <cellStyle name="Output 2 5 14 3 3" xfId="59322"/>
    <cellStyle name="Output 2 5 14 3 4" xfId="59323"/>
    <cellStyle name="Output 2 5 14 3 5" xfId="59324"/>
    <cellStyle name="Output 2 5 14 4" xfId="59325"/>
    <cellStyle name="Output 2 5 14 4 2" xfId="59326"/>
    <cellStyle name="Output 2 5 14 4 3" xfId="59327"/>
    <cellStyle name="Output 2 5 14 4 4" xfId="59328"/>
    <cellStyle name="Output 2 5 14 4 5" xfId="59329"/>
    <cellStyle name="Output 2 5 14 5" xfId="59330"/>
    <cellStyle name="Output 2 5 14 6" xfId="59331"/>
    <cellStyle name="Output 2 5 14 7" xfId="59332"/>
    <cellStyle name="Output 2 5 14 8" xfId="59333"/>
    <cellStyle name="Output 2 5 15" xfId="59334"/>
    <cellStyle name="Output 2 5 15 2" xfId="59335"/>
    <cellStyle name="Output 2 5 15 2 2" xfId="59336"/>
    <cellStyle name="Output 2 5 15 2 3" xfId="59337"/>
    <cellStyle name="Output 2 5 15 2 4" xfId="59338"/>
    <cellStyle name="Output 2 5 15 2 5" xfId="59339"/>
    <cellStyle name="Output 2 5 15 3" xfId="59340"/>
    <cellStyle name="Output 2 5 15 3 2" xfId="59341"/>
    <cellStyle name="Output 2 5 15 3 3" xfId="59342"/>
    <cellStyle name="Output 2 5 15 3 4" xfId="59343"/>
    <cellStyle name="Output 2 5 15 3 5" xfId="59344"/>
    <cellStyle name="Output 2 5 15 4" xfId="59345"/>
    <cellStyle name="Output 2 5 15 5" xfId="59346"/>
    <cellStyle name="Output 2 5 15 6" xfId="59347"/>
    <cellStyle name="Output 2 5 15 7" xfId="59348"/>
    <cellStyle name="Output 2 5 16" xfId="59349"/>
    <cellStyle name="Output 2 5 16 2" xfId="59350"/>
    <cellStyle name="Output 2 5 16 3" xfId="59351"/>
    <cellStyle name="Output 2 5 16 4" xfId="59352"/>
    <cellStyle name="Output 2 5 16 5" xfId="59353"/>
    <cellStyle name="Output 2 5 17" xfId="59354"/>
    <cellStyle name="Output 2 5 17 2" xfId="59355"/>
    <cellStyle name="Output 2 5 17 3" xfId="59356"/>
    <cellStyle name="Output 2 5 17 4" xfId="59357"/>
    <cellStyle name="Output 2 5 17 5" xfId="59358"/>
    <cellStyle name="Output 2 5 18" xfId="59359"/>
    <cellStyle name="Output 2 5 19" xfId="59360"/>
    <cellStyle name="Output 2 5 2" xfId="1869"/>
    <cellStyle name="Output 2 5 2 2" xfId="1870"/>
    <cellStyle name="Output 2 5 2 2 2" xfId="59361"/>
    <cellStyle name="Output 2 5 2 2 2 2" xfId="59362"/>
    <cellStyle name="Output 2 5 2 2 2 3" xfId="59363"/>
    <cellStyle name="Output 2 5 2 2 2 4" xfId="59364"/>
    <cellStyle name="Output 2 5 2 2 2 5" xfId="59365"/>
    <cellStyle name="Output 2 5 2 2 3" xfId="59366"/>
    <cellStyle name="Output 2 5 2 2 3 2" xfId="59367"/>
    <cellStyle name="Output 2 5 2 2 3 3" xfId="59368"/>
    <cellStyle name="Output 2 5 2 2 3 4" xfId="59369"/>
    <cellStyle name="Output 2 5 2 2 3 5" xfId="59370"/>
    <cellStyle name="Output 2 5 2 2 4" xfId="59371"/>
    <cellStyle name="Output 2 5 2 2 5" xfId="59372"/>
    <cellStyle name="Output 2 5 2 2 6" xfId="59373"/>
    <cellStyle name="Output 2 5 2 2 7" xfId="59374"/>
    <cellStyle name="Output 2 5 2 3" xfId="59375"/>
    <cellStyle name="Output 2 5 2 3 2" xfId="59376"/>
    <cellStyle name="Output 2 5 2 3 3" xfId="59377"/>
    <cellStyle name="Output 2 5 2 3 4" xfId="59378"/>
    <cellStyle name="Output 2 5 2 3 5" xfId="59379"/>
    <cellStyle name="Output 2 5 2 4" xfId="59380"/>
    <cellStyle name="Output 2 5 2 4 2" xfId="59381"/>
    <cellStyle name="Output 2 5 2 4 3" xfId="59382"/>
    <cellStyle name="Output 2 5 2 4 4" xfId="59383"/>
    <cellStyle name="Output 2 5 2 4 5" xfId="59384"/>
    <cellStyle name="Output 2 5 2 5" xfId="59385"/>
    <cellStyle name="Output 2 5 2 6" xfId="59386"/>
    <cellStyle name="Output 2 5 2 7" xfId="59387"/>
    <cellStyle name="Output 2 5 2 8" xfId="59388"/>
    <cellStyle name="Output 2 5 20" xfId="59389"/>
    <cellStyle name="Output 2 5 21" xfId="59390"/>
    <cellStyle name="Output 2 5 3" xfId="1871"/>
    <cellStyle name="Output 2 5 3 2" xfId="1872"/>
    <cellStyle name="Output 2 5 3 2 2" xfId="59391"/>
    <cellStyle name="Output 2 5 3 2 2 2" xfId="59392"/>
    <cellStyle name="Output 2 5 3 2 2 3" xfId="59393"/>
    <cellStyle name="Output 2 5 3 2 2 4" xfId="59394"/>
    <cellStyle name="Output 2 5 3 2 2 5" xfId="59395"/>
    <cellStyle name="Output 2 5 3 2 3" xfId="59396"/>
    <cellStyle name="Output 2 5 3 2 3 2" xfId="59397"/>
    <cellStyle name="Output 2 5 3 2 3 3" xfId="59398"/>
    <cellStyle name="Output 2 5 3 2 3 4" xfId="59399"/>
    <cellStyle name="Output 2 5 3 2 3 5" xfId="59400"/>
    <cellStyle name="Output 2 5 3 2 4" xfId="59401"/>
    <cellStyle name="Output 2 5 3 2 5" xfId="59402"/>
    <cellStyle name="Output 2 5 3 2 6" xfId="59403"/>
    <cellStyle name="Output 2 5 3 2 7" xfId="59404"/>
    <cellStyle name="Output 2 5 3 3" xfId="59405"/>
    <cellStyle name="Output 2 5 3 3 2" xfId="59406"/>
    <cellStyle name="Output 2 5 3 3 3" xfId="59407"/>
    <cellStyle name="Output 2 5 3 3 4" xfId="59408"/>
    <cellStyle name="Output 2 5 3 3 5" xfId="59409"/>
    <cellStyle name="Output 2 5 3 4" xfId="59410"/>
    <cellStyle name="Output 2 5 3 4 2" xfId="59411"/>
    <cellStyle name="Output 2 5 3 4 3" xfId="59412"/>
    <cellStyle name="Output 2 5 3 4 4" xfId="59413"/>
    <cellStyle name="Output 2 5 3 4 5" xfId="59414"/>
    <cellStyle name="Output 2 5 3 5" xfId="59415"/>
    <cellStyle name="Output 2 5 3 6" xfId="59416"/>
    <cellStyle name="Output 2 5 3 7" xfId="59417"/>
    <cellStyle name="Output 2 5 3 8" xfId="59418"/>
    <cellStyle name="Output 2 5 4" xfId="1873"/>
    <cellStyle name="Output 2 5 4 2" xfId="1874"/>
    <cellStyle name="Output 2 5 4 2 2" xfId="59419"/>
    <cellStyle name="Output 2 5 4 2 2 2" xfId="59420"/>
    <cellStyle name="Output 2 5 4 2 2 3" xfId="59421"/>
    <cellStyle name="Output 2 5 4 2 2 4" xfId="59422"/>
    <cellStyle name="Output 2 5 4 2 2 5" xfId="59423"/>
    <cellStyle name="Output 2 5 4 2 3" xfId="59424"/>
    <cellStyle name="Output 2 5 4 2 3 2" xfId="59425"/>
    <cellStyle name="Output 2 5 4 2 3 3" xfId="59426"/>
    <cellStyle name="Output 2 5 4 2 3 4" xfId="59427"/>
    <cellStyle name="Output 2 5 4 2 3 5" xfId="59428"/>
    <cellStyle name="Output 2 5 4 2 4" xfId="59429"/>
    <cellStyle name="Output 2 5 4 2 5" xfId="59430"/>
    <cellStyle name="Output 2 5 4 2 6" xfId="59431"/>
    <cellStyle name="Output 2 5 4 2 7" xfId="59432"/>
    <cellStyle name="Output 2 5 4 3" xfId="59433"/>
    <cellStyle name="Output 2 5 4 3 2" xfId="59434"/>
    <cellStyle name="Output 2 5 4 3 3" xfId="59435"/>
    <cellStyle name="Output 2 5 4 3 4" xfId="59436"/>
    <cellStyle name="Output 2 5 4 3 5" xfId="59437"/>
    <cellStyle name="Output 2 5 4 4" xfId="59438"/>
    <cellStyle name="Output 2 5 4 4 2" xfId="59439"/>
    <cellStyle name="Output 2 5 4 4 3" xfId="59440"/>
    <cellStyle name="Output 2 5 4 4 4" xfId="59441"/>
    <cellStyle name="Output 2 5 4 4 5" xfId="59442"/>
    <cellStyle name="Output 2 5 4 5" xfId="59443"/>
    <cellStyle name="Output 2 5 4 6" xfId="59444"/>
    <cellStyle name="Output 2 5 4 7" xfId="59445"/>
    <cellStyle name="Output 2 5 4 8" xfId="59446"/>
    <cellStyle name="Output 2 5 5" xfId="1875"/>
    <cellStyle name="Output 2 5 5 2" xfId="59447"/>
    <cellStyle name="Output 2 5 5 2 2" xfId="59448"/>
    <cellStyle name="Output 2 5 5 2 2 2" xfId="59449"/>
    <cellStyle name="Output 2 5 5 2 2 3" xfId="59450"/>
    <cellStyle name="Output 2 5 5 2 2 4" xfId="59451"/>
    <cellStyle name="Output 2 5 5 2 2 5" xfId="59452"/>
    <cellStyle name="Output 2 5 5 2 3" xfId="59453"/>
    <cellStyle name="Output 2 5 5 2 3 2" xfId="59454"/>
    <cellStyle name="Output 2 5 5 2 3 3" xfId="59455"/>
    <cellStyle name="Output 2 5 5 2 3 4" xfId="59456"/>
    <cellStyle name="Output 2 5 5 2 3 5" xfId="59457"/>
    <cellStyle name="Output 2 5 5 2 4" xfId="59458"/>
    <cellStyle name="Output 2 5 5 2 5" xfId="59459"/>
    <cellStyle name="Output 2 5 5 2 6" xfId="59460"/>
    <cellStyle name="Output 2 5 5 2 7" xfId="59461"/>
    <cellStyle name="Output 2 5 5 3" xfId="59462"/>
    <cellStyle name="Output 2 5 5 3 2" xfId="59463"/>
    <cellStyle name="Output 2 5 5 3 3" xfId="59464"/>
    <cellStyle name="Output 2 5 5 3 4" xfId="59465"/>
    <cellStyle name="Output 2 5 5 3 5" xfId="59466"/>
    <cellStyle name="Output 2 5 5 4" xfId="59467"/>
    <cellStyle name="Output 2 5 5 4 2" xfId="59468"/>
    <cellStyle name="Output 2 5 5 4 3" xfId="59469"/>
    <cellStyle name="Output 2 5 5 4 4" xfId="59470"/>
    <cellStyle name="Output 2 5 5 4 5" xfId="59471"/>
    <cellStyle name="Output 2 5 5 5" xfId="59472"/>
    <cellStyle name="Output 2 5 5 6" xfId="59473"/>
    <cellStyle name="Output 2 5 5 7" xfId="59474"/>
    <cellStyle name="Output 2 5 5 8" xfId="59475"/>
    <cellStyle name="Output 2 5 6" xfId="59476"/>
    <cellStyle name="Output 2 5 6 2" xfId="59477"/>
    <cellStyle name="Output 2 5 6 2 2" xfId="59478"/>
    <cellStyle name="Output 2 5 6 2 2 2" xfId="59479"/>
    <cellStyle name="Output 2 5 6 2 2 3" xfId="59480"/>
    <cellStyle name="Output 2 5 6 2 2 4" xfId="59481"/>
    <cellStyle name="Output 2 5 6 2 2 5" xfId="59482"/>
    <cellStyle name="Output 2 5 6 2 3" xfId="59483"/>
    <cellStyle name="Output 2 5 6 2 3 2" xfId="59484"/>
    <cellStyle name="Output 2 5 6 2 3 3" xfId="59485"/>
    <cellStyle name="Output 2 5 6 2 3 4" xfId="59486"/>
    <cellStyle name="Output 2 5 6 2 3 5" xfId="59487"/>
    <cellStyle name="Output 2 5 6 2 4" xfId="59488"/>
    <cellStyle name="Output 2 5 6 2 5" xfId="59489"/>
    <cellStyle name="Output 2 5 6 2 6" xfId="59490"/>
    <cellStyle name="Output 2 5 6 2 7" xfId="59491"/>
    <cellStyle name="Output 2 5 6 3" xfId="59492"/>
    <cellStyle name="Output 2 5 6 3 2" xfId="59493"/>
    <cellStyle name="Output 2 5 6 3 3" xfId="59494"/>
    <cellStyle name="Output 2 5 6 3 4" xfId="59495"/>
    <cellStyle name="Output 2 5 6 3 5" xfId="59496"/>
    <cellStyle name="Output 2 5 6 4" xfId="59497"/>
    <cellStyle name="Output 2 5 6 4 2" xfId="59498"/>
    <cellStyle name="Output 2 5 6 4 3" xfId="59499"/>
    <cellStyle name="Output 2 5 6 4 4" xfId="59500"/>
    <cellStyle name="Output 2 5 6 4 5" xfId="59501"/>
    <cellStyle name="Output 2 5 6 5" xfId="59502"/>
    <cellStyle name="Output 2 5 6 6" xfId="59503"/>
    <cellStyle name="Output 2 5 6 7" xfId="59504"/>
    <cellStyle name="Output 2 5 6 8" xfId="59505"/>
    <cellStyle name="Output 2 5 7" xfId="59506"/>
    <cellStyle name="Output 2 5 7 2" xfId="59507"/>
    <cellStyle name="Output 2 5 7 2 2" xfId="59508"/>
    <cellStyle name="Output 2 5 7 2 2 2" xfId="59509"/>
    <cellStyle name="Output 2 5 7 2 2 3" xfId="59510"/>
    <cellStyle name="Output 2 5 7 2 2 4" xfId="59511"/>
    <cellStyle name="Output 2 5 7 2 2 5" xfId="59512"/>
    <cellStyle name="Output 2 5 7 2 3" xfId="59513"/>
    <cellStyle name="Output 2 5 7 2 3 2" xfId="59514"/>
    <cellStyle name="Output 2 5 7 2 3 3" xfId="59515"/>
    <cellStyle name="Output 2 5 7 2 3 4" xfId="59516"/>
    <cellStyle name="Output 2 5 7 2 3 5" xfId="59517"/>
    <cellStyle name="Output 2 5 7 2 4" xfId="59518"/>
    <cellStyle name="Output 2 5 7 2 5" xfId="59519"/>
    <cellStyle name="Output 2 5 7 2 6" xfId="59520"/>
    <cellStyle name="Output 2 5 7 2 7" xfId="59521"/>
    <cellStyle name="Output 2 5 7 3" xfId="59522"/>
    <cellStyle name="Output 2 5 7 3 2" xfId="59523"/>
    <cellStyle name="Output 2 5 7 3 3" xfId="59524"/>
    <cellStyle name="Output 2 5 7 3 4" xfId="59525"/>
    <cellStyle name="Output 2 5 7 3 5" xfId="59526"/>
    <cellStyle name="Output 2 5 7 4" xfId="59527"/>
    <cellStyle name="Output 2 5 7 4 2" xfId="59528"/>
    <cellStyle name="Output 2 5 7 4 3" xfId="59529"/>
    <cellStyle name="Output 2 5 7 4 4" xfId="59530"/>
    <cellStyle name="Output 2 5 7 4 5" xfId="59531"/>
    <cellStyle name="Output 2 5 7 5" xfId="59532"/>
    <cellStyle name="Output 2 5 7 6" xfId="59533"/>
    <cellStyle name="Output 2 5 7 7" xfId="59534"/>
    <cellStyle name="Output 2 5 7 8" xfId="59535"/>
    <cellStyle name="Output 2 5 8" xfId="59536"/>
    <cellStyle name="Output 2 5 8 2" xfId="59537"/>
    <cellStyle name="Output 2 5 8 2 2" xfId="59538"/>
    <cellStyle name="Output 2 5 8 2 2 2" xfId="59539"/>
    <cellStyle name="Output 2 5 8 2 2 3" xfId="59540"/>
    <cellStyle name="Output 2 5 8 2 2 4" xfId="59541"/>
    <cellStyle name="Output 2 5 8 2 2 5" xfId="59542"/>
    <cellStyle name="Output 2 5 8 2 3" xfId="59543"/>
    <cellStyle name="Output 2 5 8 2 3 2" xfId="59544"/>
    <cellStyle name="Output 2 5 8 2 3 3" xfId="59545"/>
    <cellStyle name="Output 2 5 8 2 3 4" xfId="59546"/>
    <cellStyle name="Output 2 5 8 2 3 5" xfId="59547"/>
    <cellStyle name="Output 2 5 8 2 4" xfId="59548"/>
    <cellStyle name="Output 2 5 8 2 5" xfId="59549"/>
    <cellStyle name="Output 2 5 8 2 6" xfId="59550"/>
    <cellStyle name="Output 2 5 8 2 7" xfId="59551"/>
    <cellStyle name="Output 2 5 8 3" xfId="59552"/>
    <cellStyle name="Output 2 5 8 3 2" xfId="59553"/>
    <cellStyle name="Output 2 5 8 3 3" xfId="59554"/>
    <cellStyle name="Output 2 5 8 3 4" xfId="59555"/>
    <cellStyle name="Output 2 5 8 3 5" xfId="59556"/>
    <cellStyle name="Output 2 5 8 4" xfId="59557"/>
    <cellStyle name="Output 2 5 8 4 2" xfId="59558"/>
    <cellStyle name="Output 2 5 8 4 3" xfId="59559"/>
    <cellStyle name="Output 2 5 8 4 4" xfId="59560"/>
    <cellStyle name="Output 2 5 8 4 5" xfId="59561"/>
    <cellStyle name="Output 2 5 8 5" xfId="59562"/>
    <cellStyle name="Output 2 5 8 6" xfId="59563"/>
    <cellStyle name="Output 2 5 8 7" xfId="59564"/>
    <cellStyle name="Output 2 5 8 8" xfId="59565"/>
    <cellStyle name="Output 2 5 9" xfId="59566"/>
    <cellStyle name="Output 2 5 9 2" xfId="59567"/>
    <cellStyle name="Output 2 5 9 2 2" xfId="59568"/>
    <cellStyle name="Output 2 5 9 2 2 2" xfId="59569"/>
    <cellStyle name="Output 2 5 9 2 2 3" xfId="59570"/>
    <cellStyle name="Output 2 5 9 2 2 4" xfId="59571"/>
    <cellStyle name="Output 2 5 9 2 2 5" xfId="59572"/>
    <cellStyle name="Output 2 5 9 2 3" xfId="59573"/>
    <cellStyle name="Output 2 5 9 2 3 2" xfId="59574"/>
    <cellStyle name="Output 2 5 9 2 3 3" xfId="59575"/>
    <cellStyle name="Output 2 5 9 2 3 4" xfId="59576"/>
    <cellStyle name="Output 2 5 9 2 3 5" xfId="59577"/>
    <cellStyle name="Output 2 5 9 2 4" xfId="59578"/>
    <cellStyle name="Output 2 5 9 2 5" xfId="59579"/>
    <cellStyle name="Output 2 5 9 2 6" xfId="59580"/>
    <cellStyle name="Output 2 5 9 2 7" xfId="59581"/>
    <cellStyle name="Output 2 5 9 3" xfId="59582"/>
    <cellStyle name="Output 2 5 9 3 2" xfId="59583"/>
    <cellStyle name="Output 2 5 9 3 3" xfId="59584"/>
    <cellStyle name="Output 2 5 9 3 4" xfId="59585"/>
    <cellStyle name="Output 2 5 9 3 5" xfId="59586"/>
    <cellStyle name="Output 2 5 9 4" xfId="59587"/>
    <cellStyle name="Output 2 5 9 4 2" xfId="59588"/>
    <cellStyle name="Output 2 5 9 4 3" xfId="59589"/>
    <cellStyle name="Output 2 5 9 4 4" xfId="59590"/>
    <cellStyle name="Output 2 5 9 4 5" xfId="59591"/>
    <cellStyle name="Output 2 5 9 5" xfId="59592"/>
    <cellStyle name="Output 2 5 9 6" xfId="59593"/>
    <cellStyle name="Output 2 5 9 7" xfId="59594"/>
    <cellStyle name="Output 2 5 9 8" xfId="59595"/>
    <cellStyle name="Output 2 6" xfId="1876"/>
    <cellStyle name="Output 2 6 2" xfId="1877"/>
    <cellStyle name="Output 2 6 2 2" xfId="59596"/>
    <cellStyle name="Output 2 6 3" xfId="59597"/>
    <cellStyle name="Output 2 6 4" xfId="59598"/>
    <cellStyle name="Output 2 6 5" xfId="59599"/>
    <cellStyle name="Output 2 7" xfId="1878"/>
    <cellStyle name="Output 2 7 2" xfId="1879"/>
    <cellStyle name="Output 2 7 2 2" xfId="59600"/>
    <cellStyle name="Output 2 7 3" xfId="59601"/>
    <cellStyle name="Output 2 7 4" xfId="59602"/>
    <cellStyle name="Output 2 7 5" xfId="59603"/>
    <cellStyle name="Output 2 8" xfId="1880"/>
    <cellStyle name="Output 2 8 2" xfId="59604"/>
    <cellStyle name="Output 2 9" xfId="59605"/>
    <cellStyle name="Output 2_T-straight with PEDs adjustor" xfId="59606"/>
    <cellStyle name="Output 3" xfId="1881"/>
    <cellStyle name="Output 3 2" xfId="1882"/>
    <cellStyle name="Output 3 2 2" xfId="1883"/>
    <cellStyle name="Output 3 2 2 10" xfId="59607"/>
    <cellStyle name="Output 3 2 2 10 2" xfId="59608"/>
    <cellStyle name="Output 3 2 2 10 2 2" xfId="59609"/>
    <cellStyle name="Output 3 2 2 10 2 2 2" xfId="59610"/>
    <cellStyle name="Output 3 2 2 10 2 2 3" xfId="59611"/>
    <cellStyle name="Output 3 2 2 10 2 2 4" xfId="59612"/>
    <cellStyle name="Output 3 2 2 10 2 2 5" xfId="59613"/>
    <cellStyle name="Output 3 2 2 10 2 3" xfId="59614"/>
    <cellStyle name="Output 3 2 2 10 2 3 2" xfId="59615"/>
    <cellStyle name="Output 3 2 2 10 2 3 3" xfId="59616"/>
    <cellStyle name="Output 3 2 2 10 2 3 4" xfId="59617"/>
    <cellStyle name="Output 3 2 2 10 2 3 5" xfId="59618"/>
    <cellStyle name="Output 3 2 2 10 2 4" xfId="59619"/>
    <cellStyle name="Output 3 2 2 10 2 5" xfId="59620"/>
    <cellStyle name="Output 3 2 2 10 2 6" xfId="59621"/>
    <cellStyle name="Output 3 2 2 10 2 7" xfId="59622"/>
    <cellStyle name="Output 3 2 2 10 3" xfId="59623"/>
    <cellStyle name="Output 3 2 2 10 3 2" xfId="59624"/>
    <cellStyle name="Output 3 2 2 10 3 3" xfId="59625"/>
    <cellStyle name="Output 3 2 2 10 3 4" xfId="59626"/>
    <cellStyle name="Output 3 2 2 10 3 5" xfId="59627"/>
    <cellStyle name="Output 3 2 2 10 4" xfId="59628"/>
    <cellStyle name="Output 3 2 2 10 4 2" xfId="59629"/>
    <cellStyle name="Output 3 2 2 10 4 3" xfId="59630"/>
    <cellStyle name="Output 3 2 2 10 4 4" xfId="59631"/>
    <cellStyle name="Output 3 2 2 10 4 5" xfId="59632"/>
    <cellStyle name="Output 3 2 2 10 5" xfId="59633"/>
    <cellStyle name="Output 3 2 2 10 6" xfId="59634"/>
    <cellStyle name="Output 3 2 2 10 7" xfId="59635"/>
    <cellStyle name="Output 3 2 2 10 8" xfId="59636"/>
    <cellStyle name="Output 3 2 2 11" xfId="59637"/>
    <cellStyle name="Output 3 2 2 11 2" xfId="59638"/>
    <cellStyle name="Output 3 2 2 11 2 2" xfId="59639"/>
    <cellStyle name="Output 3 2 2 11 2 2 2" xfId="59640"/>
    <cellStyle name="Output 3 2 2 11 2 2 3" xfId="59641"/>
    <cellStyle name="Output 3 2 2 11 2 2 4" xfId="59642"/>
    <cellStyle name="Output 3 2 2 11 2 2 5" xfId="59643"/>
    <cellStyle name="Output 3 2 2 11 2 3" xfId="59644"/>
    <cellStyle name="Output 3 2 2 11 2 3 2" xfId="59645"/>
    <cellStyle name="Output 3 2 2 11 2 3 3" xfId="59646"/>
    <cellStyle name="Output 3 2 2 11 2 3 4" xfId="59647"/>
    <cellStyle name="Output 3 2 2 11 2 3 5" xfId="59648"/>
    <cellStyle name="Output 3 2 2 11 2 4" xfId="59649"/>
    <cellStyle name="Output 3 2 2 11 2 5" xfId="59650"/>
    <cellStyle name="Output 3 2 2 11 2 6" xfId="59651"/>
    <cellStyle name="Output 3 2 2 11 2 7" xfId="59652"/>
    <cellStyle name="Output 3 2 2 11 3" xfId="59653"/>
    <cellStyle name="Output 3 2 2 11 3 2" xfId="59654"/>
    <cellStyle name="Output 3 2 2 11 3 3" xfId="59655"/>
    <cellStyle name="Output 3 2 2 11 3 4" xfId="59656"/>
    <cellStyle name="Output 3 2 2 11 3 5" xfId="59657"/>
    <cellStyle name="Output 3 2 2 11 4" xfId="59658"/>
    <cellStyle name="Output 3 2 2 11 4 2" xfId="59659"/>
    <cellStyle name="Output 3 2 2 11 4 3" xfId="59660"/>
    <cellStyle name="Output 3 2 2 11 4 4" xfId="59661"/>
    <cellStyle name="Output 3 2 2 11 4 5" xfId="59662"/>
    <cellStyle name="Output 3 2 2 11 5" xfId="59663"/>
    <cellStyle name="Output 3 2 2 11 6" xfId="59664"/>
    <cellStyle name="Output 3 2 2 11 7" xfId="59665"/>
    <cellStyle name="Output 3 2 2 11 8" xfId="59666"/>
    <cellStyle name="Output 3 2 2 12" xfId="59667"/>
    <cellStyle name="Output 3 2 2 12 2" xfId="59668"/>
    <cellStyle name="Output 3 2 2 12 2 2" xfId="59669"/>
    <cellStyle name="Output 3 2 2 12 2 2 2" xfId="59670"/>
    <cellStyle name="Output 3 2 2 12 2 2 3" xfId="59671"/>
    <cellStyle name="Output 3 2 2 12 2 2 4" xfId="59672"/>
    <cellStyle name="Output 3 2 2 12 2 2 5" xfId="59673"/>
    <cellStyle name="Output 3 2 2 12 2 3" xfId="59674"/>
    <cellStyle name="Output 3 2 2 12 2 3 2" xfId="59675"/>
    <cellStyle name="Output 3 2 2 12 2 3 3" xfId="59676"/>
    <cellStyle name="Output 3 2 2 12 2 3 4" xfId="59677"/>
    <cellStyle name="Output 3 2 2 12 2 3 5" xfId="59678"/>
    <cellStyle name="Output 3 2 2 12 2 4" xfId="59679"/>
    <cellStyle name="Output 3 2 2 12 2 5" xfId="59680"/>
    <cellStyle name="Output 3 2 2 12 2 6" xfId="59681"/>
    <cellStyle name="Output 3 2 2 12 2 7" xfId="59682"/>
    <cellStyle name="Output 3 2 2 12 3" xfId="59683"/>
    <cellStyle name="Output 3 2 2 12 3 2" xfId="59684"/>
    <cellStyle name="Output 3 2 2 12 3 3" xfId="59685"/>
    <cellStyle name="Output 3 2 2 12 3 4" xfId="59686"/>
    <cellStyle name="Output 3 2 2 12 3 5" xfId="59687"/>
    <cellStyle name="Output 3 2 2 12 4" xfId="59688"/>
    <cellStyle name="Output 3 2 2 12 4 2" xfId="59689"/>
    <cellStyle name="Output 3 2 2 12 4 3" xfId="59690"/>
    <cellStyle name="Output 3 2 2 12 4 4" xfId="59691"/>
    <cellStyle name="Output 3 2 2 12 4 5" xfId="59692"/>
    <cellStyle name="Output 3 2 2 12 5" xfId="59693"/>
    <cellStyle name="Output 3 2 2 12 6" xfId="59694"/>
    <cellStyle name="Output 3 2 2 12 7" xfId="59695"/>
    <cellStyle name="Output 3 2 2 12 8" xfId="59696"/>
    <cellStyle name="Output 3 2 2 13" xfId="59697"/>
    <cellStyle name="Output 3 2 2 13 2" xfId="59698"/>
    <cellStyle name="Output 3 2 2 13 2 2" xfId="59699"/>
    <cellStyle name="Output 3 2 2 13 2 2 2" xfId="59700"/>
    <cellStyle name="Output 3 2 2 13 2 2 3" xfId="59701"/>
    <cellStyle name="Output 3 2 2 13 2 2 4" xfId="59702"/>
    <cellStyle name="Output 3 2 2 13 2 2 5" xfId="59703"/>
    <cellStyle name="Output 3 2 2 13 2 3" xfId="59704"/>
    <cellStyle name="Output 3 2 2 13 2 3 2" xfId="59705"/>
    <cellStyle name="Output 3 2 2 13 2 3 3" xfId="59706"/>
    <cellStyle name="Output 3 2 2 13 2 3 4" xfId="59707"/>
    <cellStyle name="Output 3 2 2 13 2 3 5" xfId="59708"/>
    <cellStyle name="Output 3 2 2 13 2 4" xfId="59709"/>
    <cellStyle name="Output 3 2 2 13 2 5" xfId="59710"/>
    <cellStyle name="Output 3 2 2 13 2 6" xfId="59711"/>
    <cellStyle name="Output 3 2 2 13 2 7" xfId="59712"/>
    <cellStyle name="Output 3 2 2 13 3" xfId="59713"/>
    <cellStyle name="Output 3 2 2 13 3 2" xfId="59714"/>
    <cellStyle name="Output 3 2 2 13 3 3" xfId="59715"/>
    <cellStyle name="Output 3 2 2 13 3 4" xfId="59716"/>
    <cellStyle name="Output 3 2 2 13 3 5" xfId="59717"/>
    <cellStyle name="Output 3 2 2 13 4" xfId="59718"/>
    <cellStyle name="Output 3 2 2 13 4 2" xfId="59719"/>
    <cellStyle name="Output 3 2 2 13 4 3" xfId="59720"/>
    <cellStyle name="Output 3 2 2 13 4 4" xfId="59721"/>
    <cellStyle name="Output 3 2 2 13 4 5" xfId="59722"/>
    <cellStyle name="Output 3 2 2 13 5" xfId="59723"/>
    <cellStyle name="Output 3 2 2 13 6" xfId="59724"/>
    <cellStyle name="Output 3 2 2 13 7" xfId="59725"/>
    <cellStyle name="Output 3 2 2 13 8" xfId="59726"/>
    <cellStyle name="Output 3 2 2 14" xfId="59727"/>
    <cellStyle name="Output 3 2 2 14 2" xfId="59728"/>
    <cellStyle name="Output 3 2 2 14 2 2" xfId="59729"/>
    <cellStyle name="Output 3 2 2 14 2 2 2" xfId="59730"/>
    <cellStyle name="Output 3 2 2 14 2 2 3" xfId="59731"/>
    <cellStyle name="Output 3 2 2 14 2 2 4" xfId="59732"/>
    <cellStyle name="Output 3 2 2 14 2 2 5" xfId="59733"/>
    <cellStyle name="Output 3 2 2 14 2 3" xfId="59734"/>
    <cellStyle name="Output 3 2 2 14 2 3 2" xfId="59735"/>
    <cellStyle name="Output 3 2 2 14 2 3 3" xfId="59736"/>
    <cellStyle name="Output 3 2 2 14 2 3 4" xfId="59737"/>
    <cellStyle name="Output 3 2 2 14 2 3 5" xfId="59738"/>
    <cellStyle name="Output 3 2 2 14 2 4" xfId="59739"/>
    <cellStyle name="Output 3 2 2 14 2 5" xfId="59740"/>
    <cellStyle name="Output 3 2 2 14 2 6" xfId="59741"/>
    <cellStyle name="Output 3 2 2 14 2 7" xfId="59742"/>
    <cellStyle name="Output 3 2 2 14 3" xfId="59743"/>
    <cellStyle name="Output 3 2 2 14 3 2" xfId="59744"/>
    <cellStyle name="Output 3 2 2 14 3 3" xfId="59745"/>
    <cellStyle name="Output 3 2 2 14 3 4" xfId="59746"/>
    <cellStyle name="Output 3 2 2 14 3 5" xfId="59747"/>
    <cellStyle name="Output 3 2 2 14 4" xfId="59748"/>
    <cellStyle name="Output 3 2 2 14 4 2" xfId="59749"/>
    <cellStyle name="Output 3 2 2 14 4 3" xfId="59750"/>
    <cellStyle name="Output 3 2 2 14 4 4" xfId="59751"/>
    <cellStyle name="Output 3 2 2 14 4 5" xfId="59752"/>
    <cellStyle name="Output 3 2 2 14 5" xfId="59753"/>
    <cellStyle name="Output 3 2 2 14 6" xfId="59754"/>
    <cellStyle name="Output 3 2 2 14 7" xfId="59755"/>
    <cellStyle name="Output 3 2 2 14 8" xfId="59756"/>
    <cellStyle name="Output 3 2 2 15" xfId="59757"/>
    <cellStyle name="Output 3 2 2 15 2" xfId="59758"/>
    <cellStyle name="Output 3 2 2 15 2 2" xfId="59759"/>
    <cellStyle name="Output 3 2 2 15 2 3" xfId="59760"/>
    <cellStyle name="Output 3 2 2 15 2 4" xfId="59761"/>
    <cellStyle name="Output 3 2 2 15 2 5" xfId="59762"/>
    <cellStyle name="Output 3 2 2 15 3" xfId="59763"/>
    <cellStyle name="Output 3 2 2 15 3 2" xfId="59764"/>
    <cellStyle name="Output 3 2 2 15 3 3" xfId="59765"/>
    <cellStyle name="Output 3 2 2 15 3 4" xfId="59766"/>
    <cellStyle name="Output 3 2 2 15 3 5" xfId="59767"/>
    <cellStyle name="Output 3 2 2 15 4" xfId="59768"/>
    <cellStyle name="Output 3 2 2 15 5" xfId="59769"/>
    <cellStyle name="Output 3 2 2 15 6" xfId="59770"/>
    <cellStyle name="Output 3 2 2 15 7" xfId="59771"/>
    <cellStyle name="Output 3 2 2 16" xfId="59772"/>
    <cellStyle name="Output 3 2 2 16 2" xfId="59773"/>
    <cellStyle name="Output 3 2 2 16 3" xfId="59774"/>
    <cellStyle name="Output 3 2 2 16 4" xfId="59775"/>
    <cellStyle name="Output 3 2 2 16 5" xfId="59776"/>
    <cellStyle name="Output 3 2 2 17" xfId="59777"/>
    <cellStyle name="Output 3 2 2 17 2" xfId="59778"/>
    <cellStyle name="Output 3 2 2 17 3" xfId="59779"/>
    <cellStyle name="Output 3 2 2 17 4" xfId="59780"/>
    <cellStyle name="Output 3 2 2 17 5" xfId="59781"/>
    <cellStyle name="Output 3 2 2 18" xfId="59782"/>
    <cellStyle name="Output 3 2 2 18 2" xfId="59783"/>
    <cellStyle name="Output 3 2 2 19" xfId="59784"/>
    <cellStyle name="Output 3 2 2 2" xfId="1884"/>
    <cellStyle name="Output 3 2 2 2 2" xfId="1885"/>
    <cellStyle name="Output 3 2 2 2 2 2" xfId="59785"/>
    <cellStyle name="Output 3 2 2 2 2 2 2" xfId="59786"/>
    <cellStyle name="Output 3 2 2 2 2 2 3" xfId="59787"/>
    <cellStyle name="Output 3 2 2 2 2 2 4" xfId="59788"/>
    <cellStyle name="Output 3 2 2 2 2 2 5" xfId="59789"/>
    <cellStyle name="Output 3 2 2 2 2 3" xfId="59790"/>
    <cellStyle name="Output 3 2 2 2 2 3 2" xfId="59791"/>
    <cellStyle name="Output 3 2 2 2 2 3 3" xfId="59792"/>
    <cellStyle name="Output 3 2 2 2 2 3 4" xfId="59793"/>
    <cellStyle name="Output 3 2 2 2 2 3 5" xfId="59794"/>
    <cellStyle name="Output 3 2 2 2 2 4" xfId="59795"/>
    <cellStyle name="Output 3 2 2 2 2 5" xfId="59796"/>
    <cellStyle name="Output 3 2 2 2 2 6" xfId="59797"/>
    <cellStyle name="Output 3 2 2 2 2 7" xfId="59798"/>
    <cellStyle name="Output 3 2 2 2 3" xfId="59799"/>
    <cellStyle name="Output 3 2 2 2 3 2" xfId="59800"/>
    <cellStyle name="Output 3 2 2 2 3 3" xfId="59801"/>
    <cellStyle name="Output 3 2 2 2 3 4" xfId="59802"/>
    <cellStyle name="Output 3 2 2 2 3 5" xfId="59803"/>
    <cellStyle name="Output 3 2 2 2 4" xfId="59804"/>
    <cellStyle name="Output 3 2 2 2 4 2" xfId="59805"/>
    <cellStyle name="Output 3 2 2 2 4 3" xfId="59806"/>
    <cellStyle name="Output 3 2 2 2 4 4" xfId="59807"/>
    <cellStyle name="Output 3 2 2 2 4 5" xfId="59808"/>
    <cellStyle name="Output 3 2 2 2 5" xfId="59809"/>
    <cellStyle name="Output 3 2 2 2 6" xfId="59810"/>
    <cellStyle name="Output 3 2 2 2 7" xfId="59811"/>
    <cellStyle name="Output 3 2 2 2 8" xfId="59812"/>
    <cellStyle name="Output 3 2 2 20" xfId="59813"/>
    <cellStyle name="Output 3 2 2 21" xfId="59814"/>
    <cellStyle name="Output 3 2 2 3" xfId="1886"/>
    <cellStyle name="Output 3 2 2 3 2" xfId="1887"/>
    <cellStyle name="Output 3 2 2 3 2 2" xfId="59815"/>
    <cellStyle name="Output 3 2 2 3 2 2 2" xfId="59816"/>
    <cellStyle name="Output 3 2 2 3 2 2 3" xfId="59817"/>
    <cellStyle name="Output 3 2 2 3 2 2 4" xfId="59818"/>
    <cellStyle name="Output 3 2 2 3 2 2 5" xfId="59819"/>
    <cellStyle name="Output 3 2 2 3 2 3" xfId="59820"/>
    <cellStyle name="Output 3 2 2 3 2 3 2" xfId="59821"/>
    <cellStyle name="Output 3 2 2 3 2 3 3" xfId="59822"/>
    <cellStyle name="Output 3 2 2 3 2 3 4" xfId="59823"/>
    <cellStyle name="Output 3 2 2 3 2 3 5" xfId="59824"/>
    <cellStyle name="Output 3 2 2 3 2 4" xfId="59825"/>
    <cellStyle name="Output 3 2 2 3 2 5" xfId="59826"/>
    <cellStyle name="Output 3 2 2 3 2 6" xfId="59827"/>
    <cellStyle name="Output 3 2 2 3 2 7" xfId="59828"/>
    <cellStyle name="Output 3 2 2 3 3" xfId="59829"/>
    <cellStyle name="Output 3 2 2 3 3 2" xfId="59830"/>
    <cellStyle name="Output 3 2 2 3 3 3" xfId="59831"/>
    <cellStyle name="Output 3 2 2 3 3 4" xfId="59832"/>
    <cellStyle name="Output 3 2 2 3 3 5" xfId="59833"/>
    <cellStyle name="Output 3 2 2 3 4" xfId="59834"/>
    <cellStyle name="Output 3 2 2 3 4 2" xfId="59835"/>
    <cellStyle name="Output 3 2 2 3 4 3" xfId="59836"/>
    <cellStyle name="Output 3 2 2 3 4 4" xfId="59837"/>
    <cellStyle name="Output 3 2 2 3 4 5" xfId="59838"/>
    <cellStyle name="Output 3 2 2 3 5" xfId="59839"/>
    <cellStyle name="Output 3 2 2 3 6" xfId="59840"/>
    <cellStyle name="Output 3 2 2 3 7" xfId="59841"/>
    <cellStyle name="Output 3 2 2 3 8" xfId="59842"/>
    <cellStyle name="Output 3 2 2 4" xfId="1888"/>
    <cellStyle name="Output 3 2 2 4 2" xfId="1889"/>
    <cellStyle name="Output 3 2 2 4 2 2" xfId="59843"/>
    <cellStyle name="Output 3 2 2 4 2 2 2" xfId="59844"/>
    <cellStyle name="Output 3 2 2 4 2 2 3" xfId="59845"/>
    <cellStyle name="Output 3 2 2 4 2 2 4" xfId="59846"/>
    <cellStyle name="Output 3 2 2 4 2 2 5" xfId="59847"/>
    <cellStyle name="Output 3 2 2 4 2 3" xfId="59848"/>
    <cellStyle name="Output 3 2 2 4 2 3 2" xfId="59849"/>
    <cellStyle name="Output 3 2 2 4 2 3 3" xfId="59850"/>
    <cellStyle name="Output 3 2 2 4 2 3 4" xfId="59851"/>
    <cellStyle name="Output 3 2 2 4 2 3 5" xfId="59852"/>
    <cellStyle name="Output 3 2 2 4 2 4" xfId="59853"/>
    <cellStyle name="Output 3 2 2 4 2 5" xfId="59854"/>
    <cellStyle name="Output 3 2 2 4 2 6" xfId="59855"/>
    <cellStyle name="Output 3 2 2 4 2 7" xfId="59856"/>
    <cellStyle name="Output 3 2 2 4 3" xfId="59857"/>
    <cellStyle name="Output 3 2 2 4 3 2" xfId="59858"/>
    <cellStyle name="Output 3 2 2 4 3 3" xfId="59859"/>
    <cellStyle name="Output 3 2 2 4 3 4" xfId="59860"/>
    <cellStyle name="Output 3 2 2 4 3 5" xfId="59861"/>
    <cellStyle name="Output 3 2 2 4 4" xfId="59862"/>
    <cellStyle name="Output 3 2 2 4 4 2" xfId="59863"/>
    <cellStyle name="Output 3 2 2 4 4 3" xfId="59864"/>
    <cellStyle name="Output 3 2 2 4 4 4" xfId="59865"/>
    <cellStyle name="Output 3 2 2 4 4 5" xfId="59866"/>
    <cellStyle name="Output 3 2 2 4 5" xfId="59867"/>
    <cellStyle name="Output 3 2 2 4 6" xfId="59868"/>
    <cellStyle name="Output 3 2 2 4 7" xfId="59869"/>
    <cellStyle name="Output 3 2 2 4 8" xfId="59870"/>
    <cellStyle name="Output 3 2 2 5" xfId="1890"/>
    <cellStyle name="Output 3 2 2 5 2" xfId="59871"/>
    <cellStyle name="Output 3 2 2 5 2 2" xfId="59872"/>
    <cellStyle name="Output 3 2 2 5 2 2 2" xfId="59873"/>
    <cellStyle name="Output 3 2 2 5 2 2 3" xfId="59874"/>
    <cellStyle name="Output 3 2 2 5 2 2 4" xfId="59875"/>
    <cellStyle name="Output 3 2 2 5 2 2 5" xfId="59876"/>
    <cellStyle name="Output 3 2 2 5 2 3" xfId="59877"/>
    <cellStyle name="Output 3 2 2 5 2 3 2" xfId="59878"/>
    <cellStyle name="Output 3 2 2 5 2 3 3" xfId="59879"/>
    <cellStyle name="Output 3 2 2 5 2 3 4" xfId="59880"/>
    <cellStyle name="Output 3 2 2 5 2 3 5" xfId="59881"/>
    <cellStyle name="Output 3 2 2 5 2 4" xfId="59882"/>
    <cellStyle name="Output 3 2 2 5 2 5" xfId="59883"/>
    <cellStyle name="Output 3 2 2 5 2 6" xfId="59884"/>
    <cellStyle name="Output 3 2 2 5 2 7" xfId="59885"/>
    <cellStyle name="Output 3 2 2 5 3" xfId="59886"/>
    <cellStyle name="Output 3 2 2 5 3 2" xfId="59887"/>
    <cellStyle name="Output 3 2 2 5 3 3" xfId="59888"/>
    <cellStyle name="Output 3 2 2 5 3 4" xfId="59889"/>
    <cellStyle name="Output 3 2 2 5 3 5" xfId="59890"/>
    <cellStyle name="Output 3 2 2 5 4" xfId="59891"/>
    <cellStyle name="Output 3 2 2 5 4 2" xfId="59892"/>
    <cellStyle name="Output 3 2 2 5 4 3" xfId="59893"/>
    <cellStyle name="Output 3 2 2 5 4 4" xfId="59894"/>
    <cellStyle name="Output 3 2 2 5 4 5" xfId="59895"/>
    <cellStyle name="Output 3 2 2 5 5" xfId="59896"/>
    <cellStyle name="Output 3 2 2 5 6" xfId="59897"/>
    <cellStyle name="Output 3 2 2 5 7" xfId="59898"/>
    <cellStyle name="Output 3 2 2 5 8" xfId="59899"/>
    <cellStyle name="Output 3 2 2 6" xfId="59900"/>
    <cellStyle name="Output 3 2 2 6 2" xfId="59901"/>
    <cellStyle name="Output 3 2 2 6 2 2" xfId="59902"/>
    <cellStyle name="Output 3 2 2 6 2 2 2" xfId="59903"/>
    <cellStyle name="Output 3 2 2 6 2 2 3" xfId="59904"/>
    <cellStyle name="Output 3 2 2 6 2 2 4" xfId="59905"/>
    <cellStyle name="Output 3 2 2 6 2 2 5" xfId="59906"/>
    <cellStyle name="Output 3 2 2 6 2 3" xfId="59907"/>
    <cellStyle name="Output 3 2 2 6 2 3 2" xfId="59908"/>
    <cellStyle name="Output 3 2 2 6 2 3 3" xfId="59909"/>
    <cellStyle name="Output 3 2 2 6 2 3 4" xfId="59910"/>
    <cellStyle name="Output 3 2 2 6 2 3 5" xfId="59911"/>
    <cellStyle name="Output 3 2 2 6 2 4" xfId="59912"/>
    <cellStyle name="Output 3 2 2 6 2 5" xfId="59913"/>
    <cellStyle name="Output 3 2 2 6 2 6" xfId="59914"/>
    <cellStyle name="Output 3 2 2 6 2 7" xfId="59915"/>
    <cellStyle name="Output 3 2 2 6 3" xfId="59916"/>
    <cellStyle name="Output 3 2 2 6 3 2" xfId="59917"/>
    <cellStyle name="Output 3 2 2 6 3 3" xfId="59918"/>
    <cellStyle name="Output 3 2 2 6 3 4" xfId="59919"/>
    <cellStyle name="Output 3 2 2 6 3 5" xfId="59920"/>
    <cellStyle name="Output 3 2 2 6 4" xfId="59921"/>
    <cellStyle name="Output 3 2 2 6 4 2" xfId="59922"/>
    <cellStyle name="Output 3 2 2 6 4 3" xfId="59923"/>
    <cellStyle name="Output 3 2 2 6 4 4" xfId="59924"/>
    <cellStyle name="Output 3 2 2 6 4 5" xfId="59925"/>
    <cellStyle name="Output 3 2 2 6 5" xfId="59926"/>
    <cellStyle name="Output 3 2 2 6 6" xfId="59927"/>
    <cellStyle name="Output 3 2 2 6 7" xfId="59928"/>
    <cellStyle name="Output 3 2 2 6 8" xfId="59929"/>
    <cellStyle name="Output 3 2 2 7" xfId="59930"/>
    <cellStyle name="Output 3 2 2 7 2" xfId="59931"/>
    <cellStyle name="Output 3 2 2 7 2 2" xfId="59932"/>
    <cellStyle name="Output 3 2 2 7 2 2 2" xfId="59933"/>
    <cellStyle name="Output 3 2 2 7 2 2 3" xfId="59934"/>
    <cellStyle name="Output 3 2 2 7 2 2 4" xfId="59935"/>
    <cellStyle name="Output 3 2 2 7 2 2 5" xfId="59936"/>
    <cellStyle name="Output 3 2 2 7 2 3" xfId="59937"/>
    <cellStyle name="Output 3 2 2 7 2 3 2" xfId="59938"/>
    <cellStyle name="Output 3 2 2 7 2 3 3" xfId="59939"/>
    <cellStyle name="Output 3 2 2 7 2 3 4" xfId="59940"/>
    <cellStyle name="Output 3 2 2 7 2 3 5" xfId="59941"/>
    <cellStyle name="Output 3 2 2 7 2 4" xfId="59942"/>
    <cellStyle name="Output 3 2 2 7 2 5" xfId="59943"/>
    <cellStyle name="Output 3 2 2 7 2 6" xfId="59944"/>
    <cellStyle name="Output 3 2 2 7 2 7" xfId="59945"/>
    <cellStyle name="Output 3 2 2 7 3" xfId="59946"/>
    <cellStyle name="Output 3 2 2 7 3 2" xfId="59947"/>
    <cellStyle name="Output 3 2 2 7 3 3" xfId="59948"/>
    <cellStyle name="Output 3 2 2 7 3 4" xfId="59949"/>
    <cellStyle name="Output 3 2 2 7 3 5" xfId="59950"/>
    <cellStyle name="Output 3 2 2 7 4" xfId="59951"/>
    <cellStyle name="Output 3 2 2 7 4 2" xfId="59952"/>
    <cellStyle name="Output 3 2 2 7 4 3" xfId="59953"/>
    <cellStyle name="Output 3 2 2 7 4 4" xfId="59954"/>
    <cellStyle name="Output 3 2 2 7 4 5" xfId="59955"/>
    <cellStyle name="Output 3 2 2 7 5" xfId="59956"/>
    <cellStyle name="Output 3 2 2 7 6" xfId="59957"/>
    <cellStyle name="Output 3 2 2 7 7" xfId="59958"/>
    <cellStyle name="Output 3 2 2 7 8" xfId="59959"/>
    <cellStyle name="Output 3 2 2 8" xfId="59960"/>
    <cellStyle name="Output 3 2 2 8 2" xfId="59961"/>
    <cellStyle name="Output 3 2 2 8 2 2" xfId="59962"/>
    <cellStyle name="Output 3 2 2 8 2 2 2" xfId="59963"/>
    <cellStyle name="Output 3 2 2 8 2 2 3" xfId="59964"/>
    <cellStyle name="Output 3 2 2 8 2 2 4" xfId="59965"/>
    <cellStyle name="Output 3 2 2 8 2 2 5" xfId="59966"/>
    <cellStyle name="Output 3 2 2 8 2 3" xfId="59967"/>
    <cellStyle name="Output 3 2 2 8 2 3 2" xfId="59968"/>
    <cellStyle name="Output 3 2 2 8 2 3 3" xfId="59969"/>
    <cellStyle name="Output 3 2 2 8 2 3 4" xfId="59970"/>
    <cellStyle name="Output 3 2 2 8 2 3 5" xfId="59971"/>
    <cellStyle name="Output 3 2 2 8 2 4" xfId="59972"/>
    <cellStyle name="Output 3 2 2 8 2 5" xfId="59973"/>
    <cellStyle name="Output 3 2 2 8 2 6" xfId="59974"/>
    <cellStyle name="Output 3 2 2 8 2 7" xfId="59975"/>
    <cellStyle name="Output 3 2 2 8 3" xfId="59976"/>
    <cellStyle name="Output 3 2 2 8 3 2" xfId="59977"/>
    <cellStyle name="Output 3 2 2 8 3 3" xfId="59978"/>
    <cellStyle name="Output 3 2 2 8 3 4" xfId="59979"/>
    <cellStyle name="Output 3 2 2 8 3 5" xfId="59980"/>
    <cellStyle name="Output 3 2 2 8 4" xfId="59981"/>
    <cellStyle name="Output 3 2 2 8 4 2" xfId="59982"/>
    <cellStyle name="Output 3 2 2 8 4 3" xfId="59983"/>
    <cellStyle name="Output 3 2 2 8 4 4" xfId="59984"/>
    <cellStyle name="Output 3 2 2 8 4 5" xfId="59985"/>
    <cellStyle name="Output 3 2 2 8 5" xfId="59986"/>
    <cellStyle name="Output 3 2 2 8 6" xfId="59987"/>
    <cellStyle name="Output 3 2 2 8 7" xfId="59988"/>
    <cellStyle name="Output 3 2 2 8 8" xfId="59989"/>
    <cellStyle name="Output 3 2 2 9" xfId="59990"/>
    <cellStyle name="Output 3 2 2 9 2" xfId="59991"/>
    <cellStyle name="Output 3 2 2 9 2 2" xfId="59992"/>
    <cellStyle name="Output 3 2 2 9 2 2 2" xfId="59993"/>
    <cellStyle name="Output 3 2 2 9 2 2 3" xfId="59994"/>
    <cellStyle name="Output 3 2 2 9 2 2 4" xfId="59995"/>
    <cellStyle name="Output 3 2 2 9 2 2 5" xfId="59996"/>
    <cellStyle name="Output 3 2 2 9 2 3" xfId="59997"/>
    <cellStyle name="Output 3 2 2 9 2 3 2" xfId="59998"/>
    <cellStyle name="Output 3 2 2 9 2 3 3" xfId="59999"/>
    <cellStyle name="Output 3 2 2 9 2 3 4" xfId="60000"/>
    <cellStyle name="Output 3 2 2 9 2 3 5" xfId="60001"/>
    <cellStyle name="Output 3 2 2 9 2 4" xfId="60002"/>
    <cellStyle name="Output 3 2 2 9 2 5" xfId="60003"/>
    <cellStyle name="Output 3 2 2 9 2 6" xfId="60004"/>
    <cellStyle name="Output 3 2 2 9 2 7" xfId="60005"/>
    <cellStyle name="Output 3 2 2 9 3" xfId="60006"/>
    <cellStyle name="Output 3 2 2 9 3 2" xfId="60007"/>
    <cellStyle name="Output 3 2 2 9 3 3" xfId="60008"/>
    <cellStyle name="Output 3 2 2 9 3 4" xfId="60009"/>
    <cellStyle name="Output 3 2 2 9 3 5" xfId="60010"/>
    <cellStyle name="Output 3 2 2 9 4" xfId="60011"/>
    <cellStyle name="Output 3 2 2 9 4 2" xfId="60012"/>
    <cellStyle name="Output 3 2 2 9 4 3" xfId="60013"/>
    <cellStyle name="Output 3 2 2 9 4 4" xfId="60014"/>
    <cellStyle name="Output 3 2 2 9 4 5" xfId="60015"/>
    <cellStyle name="Output 3 2 2 9 5" xfId="60016"/>
    <cellStyle name="Output 3 2 2 9 6" xfId="60017"/>
    <cellStyle name="Output 3 2 2 9 7" xfId="60018"/>
    <cellStyle name="Output 3 2 2 9 8" xfId="60019"/>
    <cellStyle name="Output 3 2 3" xfId="1891"/>
    <cellStyle name="Output 3 2 3 2" xfId="1892"/>
    <cellStyle name="Output 3 2 3 2 2" xfId="60020"/>
    <cellStyle name="Output 3 2 3 3" xfId="60021"/>
    <cellStyle name="Output 3 2 3 4" xfId="60022"/>
    <cellStyle name="Output 3 2 3 5" xfId="60023"/>
    <cellStyle name="Output 3 2 4" xfId="1893"/>
    <cellStyle name="Output 3 2 4 2" xfId="1894"/>
    <cellStyle name="Output 3 2 4 2 2" xfId="60024"/>
    <cellStyle name="Output 3 2 4 3" xfId="60025"/>
    <cellStyle name="Output 3 2 4 4" xfId="60026"/>
    <cellStyle name="Output 3 2 4 5" xfId="60027"/>
    <cellStyle name="Output 3 2 5" xfId="1895"/>
    <cellStyle name="Output 3 2 5 2" xfId="60028"/>
    <cellStyle name="Output 3 2 6" xfId="60029"/>
    <cellStyle name="Output 3 2 7" xfId="60030"/>
    <cellStyle name="Output 3 2_T-straight with PEDs adjustor" xfId="60031"/>
    <cellStyle name="Output 3 3" xfId="1896"/>
    <cellStyle name="Output 3 3 10" xfId="60032"/>
    <cellStyle name="Output 3 3 10 2" xfId="60033"/>
    <cellStyle name="Output 3 3 10 2 2" xfId="60034"/>
    <cellStyle name="Output 3 3 10 2 2 2" xfId="60035"/>
    <cellStyle name="Output 3 3 10 2 2 3" xfId="60036"/>
    <cellStyle name="Output 3 3 10 2 2 4" xfId="60037"/>
    <cellStyle name="Output 3 3 10 2 2 5" xfId="60038"/>
    <cellStyle name="Output 3 3 10 2 3" xfId="60039"/>
    <cellStyle name="Output 3 3 10 2 3 2" xfId="60040"/>
    <cellStyle name="Output 3 3 10 2 3 3" xfId="60041"/>
    <cellStyle name="Output 3 3 10 2 3 4" xfId="60042"/>
    <cellStyle name="Output 3 3 10 2 3 5" xfId="60043"/>
    <cellStyle name="Output 3 3 10 2 4" xfId="60044"/>
    <cellStyle name="Output 3 3 10 2 5" xfId="60045"/>
    <cellStyle name="Output 3 3 10 2 6" xfId="60046"/>
    <cellStyle name="Output 3 3 10 2 7" xfId="60047"/>
    <cellStyle name="Output 3 3 10 3" xfId="60048"/>
    <cellStyle name="Output 3 3 10 3 2" xfId="60049"/>
    <cellStyle name="Output 3 3 10 3 3" xfId="60050"/>
    <cellStyle name="Output 3 3 10 3 4" xfId="60051"/>
    <cellStyle name="Output 3 3 10 3 5" xfId="60052"/>
    <cellStyle name="Output 3 3 10 4" xfId="60053"/>
    <cellStyle name="Output 3 3 10 4 2" xfId="60054"/>
    <cellStyle name="Output 3 3 10 4 3" xfId="60055"/>
    <cellStyle name="Output 3 3 10 4 4" xfId="60056"/>
    <cellStyle name="Output 3 3 10 4 5" xfId="60057"/>
    <cellStyle name="Output 3 3 10 5" xfId="60058"/>
    <cellStyle name="Output 3 3 10 6" xfId="60059"/>
    <cellStyle name="Output 3 3 10 7" xfId="60060"/>
    <cellStyle name="Output 3 3 10 8" xfId="60061"/>
    <cellStyle name="Output 3 3 11" xfId="60062"/>
    <cellStyle name="Output 3 3 11 2" xfId="60063"/>
    <cellStyle name="Output 3 3 11 2 2" xfId="60064"/>
    <cellStyle name="Output 3 3 11 2 2 2" xfId="60065"/>
    <cellStyle name="Output 3 3 11 2 2 3" xfId="60066"/>
    <cellStyle name="Output 3 3 11 2 2 4" xfId="60067"/>
    <cellStyle name="Output 3 3 11 2 2 5" xfId="60068"/>
    <cellStyle name="Output 3 3 11 2 3" xfId="60069"/>
    <cellStyle name="Output 3 3 11 2 3 2" xfId="60070"/>
    <cellStyle name="Output 3 3 11 2 3 3" xfId="60071"/>
    <cellStyle name="Output 3 3 11 2 3 4" xfId="60072"/>
    <cellStyle name="Output 3 3 11 2 3 5" xfId="60073"/>
    <cellStyle name="Output 3 3 11 2 4" xfId="60074"/>
    <cellStyle name="Output 3 3 11 2 5" xfId="60075"/>
    <cellStyle name="Output 3 3 11 2 6" xfId="60076"/>
    <cellStyle name="Output 3 3 11 2 7" xfId="60077"/>
    <cellStyle name="Output 3 3 11 3" xfId="60078"/>
    <cellStyle name="Output 3 3 11 3 2" xfId="60079"/>
    <cellStyle name="Output 3 3 11 3 3" xfId="60080"/>
    <cellStyle name="Output 3 3 11 3 4" xfId="60081"/>
    <cellStyle name="Output 3 3 11 3 5" xfId="60082"/>
    <cellStyle name="Output 3 3 11 4" xfId="60083"/>
    <cellStyle name="Output 3 3 11 4 2" xfId="60084"/>
    <cellStyle name="Output 3 3 11 4 3" xfId="60085"/>
    <cellStyle name="Output 3 3 11 4 4" xfId="60086"/>
    <cellStyle name="Output 3 3 11 4 5" xfId="60087"/>
    <cellStyle name="Output 3 3 11 5" xfId="60088"/>
    <cellStyle name="Output 3 3 11 6" xfId="60089"/>
    <cellStyle name="Output 3 3 11 7" xfId="60090"/>
    <cellStyle name="Output 3 3 11 8" xfId="60091"/>
    <cellStyle name="Output 3 3 12" xfId="60092"/>
    <cellStyle name="Output 3 3 12 2" xfId="60093"/>
    <cellStyle name="Output 3 3 12 2 2" xfId="60094"/>
    <cellStyle name="Output 3 3 12 2 2 2" xfId="60095"/>
    <cellStyle name="Output 3 3 12 2 2 3" xfId="60096"/>
    <cellStyle name="Output 3 3 12 2 2 4" xfId="60097"/>
    <cellStyle name="Output 3 3 12 2 2 5" xfId="60098"/>
    <cellStyle name="Output 3 3 12 2 3" xfId="60099"/>
    <cellStyle name="Output 3 3 12 2 3 2" xfId="60100"/>
    <cellStyle name="Output 3 3 12 2 3 3" xfId="60101"/>
    <cellStyle name="Output 3 3 12 2 3 4" xfId="60102"/>
    <cellStyle name="Output 3 3 12 2 3 5" xfId="60103"/>
    <cellStyle name="Output 3 3 12 2 4" xfId="60104"/>
    <cellStyle name="Output 3 3 12 2 5" xfId="60105"/>
    <cellStyle name="Output 3 3 12 2 6" xfId="60106"/>
    <cellStyle name="Output 3 3 12 2 7" xfId="60107"/>
    <cellStyle name="Output 3 3 12 3" xfId="60108"/>
    <cellStyle name="Output 3 3 12 3 2" xfId="60109"/>
    <cellStyle name="Output 3 3 12 3 3" xfId="60110"/>
    <cellStyle name="Output 3 3 12 3 4" xfId="60111"/>
    <cellStyle name="Output 3 3 12 3 5" xfId="60112"/>
    <cellStyle name="Output 3 3 12 4" xfId="60113"/>
    <cellStyle name="Output 3 3 12 4 2" xfId="60114"/>
    <cellStyle name="Output 3 3 12 4 3" xfId="60115"/>
    <cellStyle name="Output 3 3 12 4 4" xfId="60116"/>
    <cellStyle name="Output 3 3 12 4 5" xfId="60117"/>
    <cellStyle name="Output 3 3 12 5" xfId="60118"/>
    <cellStyle name="Output 3 3 12 6" xfId="60119"/>
    <cellStyle name="Output 3 3 12 7" xfId="60120"/>
    <cellStyle name="Output 3 3 12 8" xfId="60121"/>
    <cellStyle name="Output 3 3 13" xfId="60122"/>
    <cellStyle name="Output 3 3 13 2" xfId="60123"/>
    <cellStyle name="Output 3 3 13 2 2" xfId="60124"/>
    <cellStyle name="Output 3 3 13 2 2 2" xfId="60125"/>
    <cellStyle name="Output 3 3 13 2 2 3" xfId="60126"/>
    <cellStyle name="Output 3 3 13 2 2 4" xfId="60127"/>
    <cellStyle name="Output 3 3 13 2 2 5" xfId="60128"/>
    <cellStyle name="Output 3 3 13 2 3" xfId="60129"/>
    <cellStyle name="Output 3 3 13 2 3 2" xfId="60130"/>
    <cellStyle name="Output 3 3 13 2 3 3" xfId="60131"/>
    <cellStyle name="Output 3 3 13 2 3 4" xfId="60132"/>
    <cellStyle name="Output 3 3 13 2 3 5" xfId="60133"/>
    <cellStyle name="Output 3 3 13 2 4" xfId="60134"/>
    <cellStyle name="Output 3 3 13 2 5" xfId="60135"/>
    <cellStyle name="Output 3 3 13 2 6" xfId="60136"/>
    <cellStyle name="Output 3 3 13 2 7" xfId="60137"/>
    <cellStyle name="Output 3 3 13 3" xfId="60138"/>
    <cellStyle name="Output 3 3 13 3 2" xfId="60139"/>
    <cellStyle name="Output 3 3 13 3 3" xfId="60140"/>
    <cellStyle name="Output 3 3 13 3 4" xfId="60141"/>
    <cellStyle name="Output 3 3 13 3 5" xfId="60142"/>
    <cellStyle name="Output 3 3 13 4" xfId="60143"/>
    <cellStyle name="Output 3 3 13 4 2" xfId="60144"/>
    <cellStyle name="Output 3 3 13 4 3" xfId="60145"/>
    <cellStyle name="Output 3 3 13 4 4" xfId="60146"/>
    <cellStyle name="Output 3 3 13 4 5" xfId="60147"/>
    <cellStyle name="Output 3 3 13 5" xfId="60148"/>
    <cellStyle name="Output 3 3 13 6" xfId="60149"/>
    <cellStyle name="Output 3 3 13 7" xfId="60150"/>
    <cellStyle name="Output 3 3 13 8" xfId="60151"/>
    <cellStyle name="Output 3 3 14" xfId="60152"/>
    <cellStyle name="Output 3 3 14 2" xfId="60153"/>
    <cellStyle name="Output 3 3 14 2 2" xfId="60154"/>
    <cellStyle name="Output 3 3 14 2 2 2" xfId="60155"/>
    <cellStyle name="Output 3 3 14 2 2 3" xfId="60156"/>
    <cellStyle name="Output 3 3 14 2 2 4" xfId="60157"/>
    <cellStyle name="Output 3 3 14 2 2 5" xfId="60158"/>
    <cellStyle name="Output 3 3 14 2 3" xfId="60159"/>
    <cellStyle name="Output 3 3 14 2 3 2" xfId="60160"/>
    <cellStyle name="Output 3 3 14 2 3 3" xfId="60161"/>
    <cellStyle name="Output 3 3 14 2 3 4" xfId="60162"/>
    <cellStyle name="Output 3 3 14 2 3 5" xfId="60163"/>
    <cellStyle name="Output 3 3 14 2 4" xfId="60164"/>
    <cellStyle name="Output 3 3 14 2 5" xfId="60165"/>
    <cellStyle name="Output 3 3 14 2 6" xfId="60166"/>
    <cellStyle name="Output 3 3 14 2 7" xfId="60167"/>
    <cellStyle name="Output 3 3 14 3" xfId="60168"/>
    <cellStyle name="Output 3 3 14 3 2" xfId="60169"/>
    <cellStyle name="Output 3 3 14 3 3" xfId="60170"/>
    <cellStyle name="Output 3 3 14 3 4" xfId="60171"/>
    <cellStyle name="Output 3 3 14 3 5" xfId="60172"/>
    <cellStyle name="Output 3 3 14 4" xfId="60173"/>
    <cellStyle name="Output 3 3 14 4 2" xfId="60174"/>
    <cellStyle name="Output 3 3 14 4 3" xfId="60175"/>
    <cellStyle name="Output 3 3 14 4 4" xfId="60176"/>
    <cellStyle name="Output 3 3 14 4 5" xfId="60177"/>
    <cellStyle name="Output 3 3 14 5" xfId="60178"/>
    <cellStyle name="Output 3 3 14 6" xfId="60179"/>
    <cellStyle name="Output 3 3 14 7" xfId="60180"/>
    <cellStyle name="Output 3 3 14 8" xfId="60181"/>
    <cellStyle name="Output 3 3 15" xfId="60182"/>
    <cellStyle name="Output 3 3 15 2" xfId="60183"/>
    <cellStyle name="Output 3 3 15 2 2" xfId="60184"/>
    <cellStyle name="Output 3 3 15 2 3" xfId="60185"/>
    <cellStyle name="Output 3 3 15 2 4" xfId="60186"/>
    <cellStyle name="Output 3 3 15 2 5" xfId="60187"/>
    <cellStyle name="Output 3 3 15 3" xfId="60188"/>
    <cellStyle name="Output 3 3 15 3 2" xfId="60189"/>
    <cellStyle name="Output 3 3 15 3 3" xfId="60190"/>
    <cellStyle name="Output 3 3 15 3 4" xfId="60191"/>
    <cellStyle name="Output 3 3 15 3 5" xfId="60192"/>
    <cellStyle name="Output 3 3 15 4" xfId="60193"/>
    <cellStyle name="Output 3 3 15 5" xfId="60194"/>
    <cellStyle name="Output 3 3 15 6" xfId="60195"/>
    <cellStyle name="Output 3 3 15 7" xfId="60196"/>
    <cellStyle name="Output 3 3 16" xfId="60197"/>
    <cellStyle name="Output 3 3 16 2" xfId="60198"/>
    <cellStyle name="Output 3 3 16 3" xfId="60199"/>
    <cellStyle name="Output 3 3 16 4" xfId="60200"/>
    <cellStyle name="Output 3 3 16 5" xfId="60201"/>
    <cellStyle name="Output 3 3 17" xfId="60202"/>
    <cellStyle name="Output 3 3 17 2" xfId="60203"/>
    <cellStyle name="Output 3 3 17 3" xfId="60204"/>
    <cellStyle name="Output 3 3 17 4" xfId="60205"/>
    <cellStyle name="Output 3 3 17 5" xfId="60206"/>
    <cellStyle name="Output 3 3 18" xfId="60207"/>
    <cellStyle name="Output 3 3 18 2" xfId="60208"/>
    <cellStyle name="Output 3 3 19" xfId="60209"/>
    <cellStyle name="Output 3 3 2" xfId="1897"/>
    <cellStyle name="Output 3 3 2 2" xfId="1898"/>
    <cellStyle name="Output 3 3 2 2 2" xfId="60210"/>
    <cellStyle name="Output 3 3 2 2 2 2" xfId="60211"/>
    <cellStyle name="Output 3 3 2 2 2 3" xfId="60212"/>
    <cellStyle name="Output 3 3 2 2 2 4" xfId="60213"/>
    <cellStyle name="Output 3 3 2 2 2 5" xfId="60214"/>
    <cellStyle name="Output 3 3 2 2 3" xfId="60215"/>
    <cellStyle name="Output 3 3 2 2 3 2" xfId="60216"/>
    <cellStyle name="Output 3 3 2 2 3 3" xfId="60217"/>
    <cellStyle name="Output 3 3 2 2 3 4" xfId="60218"/>
    <cellStyle name="Output 3 3 2 2 3 5" xfId="60219"/>
    <cellStyle name="Output 3 3 2 2 4" xfId="60220"/>
    <cellStyle name="Output 3 3 2 2 5" xfId="60221"/>
    <cellStyle name="Output 3 3 2 2 6" xfId="60222"/>
    <cellStyle name="Output 3 3 2 2 7" xfId="60223"/>
    <cellStyle name="Output 3 3 2 3" xfId="60224"/>
    <cellStyle name="Output 3 3 2 3 2" xfId="60225"/>
    <cellStyle name="Output 3 3 2 3 3" xfId="60226"/>
    <cellStyle name="Output 3 3 2 3 4" xfId="60227"/>
    <cellStyle name="Output 3 3 2 3 5" xfId="60228"/>
    <cellStyle name="Output 3 3 2 4" xfId="60229"/>
    <cellStyle name="Output 3 3 2 4 2" xfId="60230"/>
    <cellStyle name="Output 3 3 2 4 3" xfId="60231"/>
    <cellStyle name="Output 3 3 2 4 4" xfId="60232"/>
    <cellStyle name="Output 3 3 2 4 5" xfId="60233"/>
    <cellStyle name="Output 3 3 2 5" xfId="60234"/>
    <cellStyle name="Output 3 3 2 6" xfId="60235"/>
    <cellStyle name="Output 3 3 2 7" xfId="60236"/>
    <cellStyle name="Output 3 3 2 8" xfId="60237"/>
    <cellStyle name="Output 3 3 20" xfId="60238"/>
    <cellStyle name="Output 3 3 3" xfId="1899"/>
    <cellStyle name="Output 3 3 3 2" xfId="1900"/>
    <cellStyle name="Output 3 3 3 2 2" xfId="60239"/>
    <cellStyle name="Output 3 3 3 2 2 2" xfId="60240"/>
    <cellStyle name="Output 3 3 3 2 2 3" xfId="60241"/>
    <cellStyle name="Output 3 3 3 2 2 4" xfId="60242"/>
    <cellStyle name="Output 3 3 3 2 2 5" xfId="60243"/>
    <cellStyle name="Output 3 3 3 2 3" xfId="60244"/>
    <cellStyle name="Output 3 3 3 2 3 2" xfId="60245"/>
    <cellStyle name="Output 3 3 3 2 3 3" xfId="60246"/>
    <cellStyle name="Output 3 3 3 2 3 4" xfId="60247"/>
    <cellStyle name="Output 3 3 3 2 3 5" xfId="60248"/>
    <cellStyle name="Output 3 3 3 2 4" xfId="60249"/>
    <cellStyle name="Output 3 3 3 2 5" xfId="60250"/>
    <cellStyle name="Output 3 3 3 2 6" xfId="60251"/>
    <cellStyle name="Output 3 3 3 2 7" xfId="60252"/>
    <cellStyle name="Output 3 3 3 3" xfId="60253"/>
    <cellStyle name="Output 3 3 3 3 2" xfId="60254"/>
    <cellStyle name="Output 3 3 3 3 3" xfId="60255"/>
    <cellStyle name="Output 3 3 3 3 4" xfId="60256"/>
    <cellStyle name="Output 3 3 3 3 5" xfId="60257"/>
    <cellStyle name="Output 3 3 3 4" xfId="60258"/>
    <cellStyle name="Output 3 3 3 4 2" xfId="60259"/>
    <cellStyle name="Output 3 3 3 4 3" xfId="60260"/>
    <cellStyle name="Output 3 3 3 4 4" xfId="60261"/>
    <cellStyle name="Output 3 3 3 4 5" xfId="60262"/>
    <cellStyle name="Output 3 3 3 5" xfId="60263"/>
    <cellStyle name="Output 3 3 3 6" xfId="60264"/>
    <cellStyle name="Output 3 3 3 7" xfId="60265"/>
    <cellStyle name="Output 3 3 3 8" xfId="60266"/>
    <cellStyle name="Output 3 3 4" xfId="1901"/>
    <cellStyle name="Output 3 3 4 2" xfId="1902"/>
    <cellStyle name="Output 3 3 4 2 2" xfId="60267"/>
    <cellStyle name="Output 3 3 4 2 2 2" xfId="60268"/>
    <cellStyle name="Output 3 3 4 2 2 3" xfId="60269"/>
    <cellStyle name="Output 3 3 4 2 2 4" xfId="60270"/>
    <cellStyle name="Output 3 3 4 2 2 5" xfId="60271"/>
    <cellStyle name="Output 3 3 4 2 3" xfId="60272"/>
    <cellStyle name="Output 3 3 4 2 3 2" xfId="60273"/>
    <cellStyle name="Output 3 3 4 2 3 3" xfId="60274"/>
    <cellStyle name="Output 3 3 4 2 3 4" xfId="60275"/>
    <cellStyle name="Output 3 3 4 2 3 5" xfId="60276"/>
    <cellStyle name="Output 3 3 4 2 4" xfId="60277"/>
    <cellStyle name="Output 3 3 4 2 5" xfId="60278"/>
    <cellStyle name="Output 3 3 4 2 6" xfId="60279"/>
    <cellStyle name="Output 3 3 4 2 7" xfId="60280"/>
    <cellStyle name="Output 3 3 4 3" xfId="60281"/>
    <cellStyle name="Output 3 3 4 3 2" xfId="60282"/>
    <cellStyle name="Output 3 3 4 3 3" xfId="60283"/>
    <cellStyle name="Output 3 3 4 3 4" xfId="60284"/>
    <cellStyle name="Output 3 3 4 3 5" xfId="60285"/>
    <cellStyle name="Output 3 3 4 4" xfId="60286"/>
    <cellStyle name="Output 3 3 4 4 2" xfId="60287"/>
    <cellStyle name="Output 3 3 4 4 3" xfId="60288"/>
    <cellStyle name="Output 3 3 4 4 4" xfId="60289"/>
    <cellStyle name="Output 3 3 4 4 5" xfId="60290"/>
    <cellStyle name="Output 3 3 4 5" xfId="60291"/>
    <cellStyle name="Output 3 3 4 6" xfId="60292"/>
    <cellStyle name="Output 3 3 4 7" xfId="60293"/>
    <cellStyle name="Output 3 3 4 8" xfId="60294"/>
    <cellStyle name="Output 3 3 5" xfId="1903"/>
    <cellStyle name="Output 3 3 5 2" xfId="60295"/>
    <cellStyle name="Output 3 3 5 2 2" xfId="60296"/>
    <cellStyle name="Output 3 3 5 2 2 2" xfId="60297"/>
    <cellStyle name="Output 3 3 5 2 2 3" xfId="60298"/>
    <cellStyle name="Output 3 3 5 2 2 4" xfId="60299"/>
    <cellStyle name="Output 3 3 5 2 2 5" xfId="60300"/>
    <cellStyle name="Output 3 3 5 2 3" xfId="60301"/>
    <cellStyle name="Output 3 3 5 2 3 2" xfId="60302"/>
    <cellStyle name="Output 3 3 5 2 3 3" xfId="60303"/>
    <cellStyle name="Output 3 3 5 2 3 4" xfId="60304"/>
    <cellStyle name="Output 3 3 5 2 3 5" xfId="60305"/>
    <cellStyle name="Output 3 3 5 2 4" xfId="60306"/>
    <cellStyle name="Output 3 3 5 2 5" xfId="60307"/>
    <cellStyle name="Output 3 3 5 2 6" xfId="60308"/>
    <cellStyle name="Output 3 3 5 2 7" xfId="60309"/>
    <cellStyle name="Output 3 3 5 3" xfId="60310"/>
    <cellStyle name="Output 3 3 5 3 2" xfId="60311"/>
    <cellStyle name="Output 3 3 5 3 3" xfId="60312"/>
    <cellStyle name="Output 3 3 5 3 4" xfId="60313"/>
    <cellStyle name="Output 3 3 5 3 5" xfId="60314"/>
    <cellStyle name="Output 3 3 5 4" xfId="60315"/>
    <cellStyle name="Output 3 3 5 4 2" xfId="60316"/>
    <cellStyle name="Output 3 3 5 4 3" xfId="60317"/>
    <cellStyle name="Output 3 3 5 4 4" xfId="60318"/>
    <cellStyle name="Output 3 3 5 4 5" xfId="60319"/>
    <cellStyle name="Output 3 3 5 5" xfId="60320"/>
    <cellStyle name="Output 3 3 5 6" xfId="60321"/>
    <cellStyle name="Output 3 3 5 7" xfId="60322"/>
    <cellStyle name="Output 3 3 5 8" xfId="60323"/>
    <cellStyle name="Output 3 3 6" xfId="60324"/>
    <cellStyle name="Output 3 3 6 2" xfId="60325"/>
    <cellStyle name="Output 3 3 6 2 2" xfId="60326"/>
    <cellStyle name="Output 3 3 6 2 2 2" xfId="60327"/>
    <cellStyle name="Output 3 3 6 2 2 3" xfId="60328"/>
    <cellStyle name="Output 3 3 6 2 2 4" xfId="60329"/>
    <cellStyle name="Output 3 3 6 2 2 5" xfId="60330"/>
    <cellStyle name="Output 3 3 6 2 3" xfId="60331"/>
    <cellStyle name="Output 3 3 6 2 3 2" xfId="60332"/>
    <cellStyle name="Output 3 3 6 2 3 3" xfId="60333"/>
    <cellStyle name="Output 3 3 6 2 3 4" xfId="60334"/>
    <cellStyle name="Output 3 3 6 2 3 5" xfId="60335"/>
    <cellStyle name="Output 3 3 6 2 4" xfId="60336"/>
    <cellStyle name="Output 3 3 6 2 5" xfId="60337"/>
    <cellStyle name="Output 3 3 6 2 6" xfId="60338"/>
    <cellStyle name="Output 3 3 6 2 7" xfId="60339"/>
    <cellStyle name="Output 3 3 6 3" xfId="60340"/>
    <cellStyle name="Output 3 3 6 3 2" xfId="60341"/>
    <cellStyle name="Output 3 3 6 3 3" xfId="60342"/>
    <cellStyle name="Output 3 3 6 3 4" xfId="60343"/>
    <cellStyle name="Output 3 3 6 3 5" xfId="60344"/>
    <cellStyle name="Output 3 3 6 4" xfId="60345"/>
    <cellStyle name="Output 3 3 6 4 2" xfId="60346"/>
    <cellStyle name="Output 3 3 6 4 3" xfId="60347"/>
    <cellStyle name="Output 3 3 6 4 4" xfId="60348"/>
    <cellStyle name="Output 3 3 6 4 5" xfId="60349"/>
    <cellStyle name="Output 3 3 6 5" xfId="60350"/>
    <cellStyle name="Output 3 3 6 6" xfId="60351"/>
    <cellStyle name="Output 3 3 6 7" xfId="60352"/>
    <cellStyle name="Output 3 3 6 8" xfId="60353"/>
    <cellStyle name="Output 3 3 7" xfId="60354"/>
    <cellStyle name="Output 3 3 7 2" xfId="60355"/>
    <cellStyle name="Output 3 3 7 2 2" xfId="60356"/>
    <cellStyle name="Output 3 3 7 2 2 2" xfId="60357"/>
    <cellStyle name="Output 3 3 7 2 2 3" xfId="60358"/>
    <cellStyle name="Output 3 3 7 2 2 4" xfId="60359"/>
    <cellStyle name="Output 3 3 7 2 2 5" xfId="60360"/>
    <cellStyle name="Output 3 3 7 2 3" xfId="60361"/>
    <cellStyle name="Output 3 3 7 2 3 2" xfId="60362"/>
    <cellStyle name="Output 3 3 7 2 3 3" xfId="60363"/>
    <cellStyle name="Output 3 3 7 2 3 4" xfId="60364"/>
    <cellStyle name="Output 3 3 7 2 3 5" xfId="60365"/>
    <cellStyle name="Output 3 3 7 2 4" xfId="60366"/>
    <cellStyle name="Output 3 3 7 2 5" xfId="60367"/>
    <cellStyle name="Output 3 3 7 2 6" xfId="60368"/>
    <cellStyle name="Output 3 3 7 2 7" xfId="60369"/>
    <cellStyle name="Output 3 3 7 3" xfId="60370"/>
    <cellStyle name="Output 3 3 7 3 2" xfId="60371"/>
    <cellStyle name="Output 3 3 7 3 3" xfId="60372"/>
    <cellStyle name="Output 3 3 7 3 4" xfId="60373"/>
    <cellStyle name="Output 3 3 7 3 5" xfId="60374"/>
    <cellStyle name="Output 3 3 7 4" xfId="60375"/>
    <cellStyle name="Output 3 3 7 4 2" xfId="60376"/>
    <cellStyle name="Output 3 3 7 4 3" xfId="60377"/>
    <cellStyle name="Output 3 3 7 4 4" xfId="60378"/>
    <cellStyle name="Output 3 3 7 4 5" xfId="60379"/>
    <cellStyle name="Output 3 3 7 5" xfId="60380"/>
    <cellStyle name="Output 3 3 7 6" xfId="60381"/>
    <cellStyle name="Output 3 3 7 7" xfId="60382"/>
    <cellStyle name="Output 3 3 7 8" xfId="60383"/>
    <cellStyle name="Output 3 3 8" xfId="60384"/>
    <cellStyle name="Output 3 3 8 2" xfId="60385"/>
    <cellStyle name="Output 3 3 8 2 2" xfId="60386"/>
    <cellStyle name="Output 3 3 8 2 2 2" xfId="60387"/>
    <cellStyle name="Output 3 3 8 2 2 3" xfId="60388"/>
    <cellStyle name="Output 3 3 8 2 2 4" xfId="60389"/>
    <cellStyle name="Output 3 3 8 2 2 5" xfId="60390"/>
    <cellStyle name="Output 3 3 8 2 3" xfId="60391"/>
    <cellStyle name="Output 3 3 8 2 3 2" xfId="60392"/>
    <cellStyle name="Output 3 3 8 2 3 3" xfId="60393"/>
    <cellStyle name="Output 3 3 8 2 3 4" xfId="60394"/>
    <cellStyle name="Output 3 3 8 2 3 5" xfId="60395"/>
    <cellStyle name="Output 3 3 8 2 4" xfId="60396"/>
    <cellStyle name="Output 3 3 8 2 5" xfId="60397"/>
    <cellStyle name="Output 3 3 8 2 6" xfId="60398"/>
    <cellStyle name="Output 3 3 8 2 7" xfId="60399"/>
    <cellStyle name="Output 3 3 8 3" xfId="60400"/>
    <cellStyle name="Output 3 3 8 3 2" xfId="60401"/>
    <cellStyle name="Output 3 3 8 3 3" xfId="60402"/>
    <cellStyle name="Output 3 3 8 3 4" xfId="60403"/>
    <cellStyle name="Output 3 3 8 3 5" xfId="60404"/>
    <cellStyle name="Output 3 3 8 4" xfId="60405"/>
    <cellStyle name="Output 3 3 8 4 2" xfId="60406"/>
    <cellStyle name="Output 3 3 8 4 3" xfId="60407"/>
    <cellStyle name="Output 3 3 8 4 4" xfId="60408"/>
    <cellStyle name="Output 3 3 8 4 5" xfId="60409"/>
    <cellStyle name="Output 3 3 8 5" xfId="60410"/>
    <cellStyle name="Output 3 3 8 6" xfId="60411"/>
    <cellStyle name="Output 3 3 8 7" xfId="60412"/>
    <cellStyle name="Output 3 3 8 8" xfId="60413"/>
    <cellStyle name="Output 3 3 9" xfId="60414"/>
    <cellStyle name="Output 3 3 9 2" xfId="60415"/>
    <cellStyle name="Output 3 3 9 2 2" xfId="60416"/>
    <cellStyle name="Output 3 3 9 2 2 2" xfId="60417"/>
    <cellStyle name="Output 3 3 9 2 2 3" xfId="60418"/>
    <cellStyle name="Output 3 3 9 2 2 4" xfId="60419"/>
    <cellStyle name="Output 3 3 9 2 2 5" xfId="60420"/>
    <cellStyle name="Output 3 3 9 2 3" xfId="60421"/>
    <cellStyle name="Output 3 3 9 2 3 2" xfId="60422"/>
    <cellStyle name="Output 3 3 9 2 3 3" xfId="60423"/>
    <cellStyle name="Output 3 3 9 2 3 4" xfId="60424"/>
    <cellStyle name="Output 3 3 9 2 3 5" xfId="60425"/>
    <cellStyle name="Output 3 3 9 2 4" xfId="60426"/>
    <cellStyle name="Output 3 3 9 2 5" xfId="60427"/>
    <cellStyle name="Output 3 3 9 2 6" xfId="60428"/>
    <cellStyle name="Output 3 3 9 2 7" xfId="60429"/>
    <cellStyle name="Output 3 3 9 3" xfId="60430"/>
    <cellStyle name="Output 3 3 9 3 2" xfId="60431"/>
    <cellStyle name="Output 3 3 9 3 3" xfId="60432"/>
    <cellStyle name="Output 3 3 9 3 4" xfId="60433"/>
    <cellStyle name="Output 3 3 9 3 5" xfId="60434"/>
    <cellStyle name="Output 3 3 9 4" xfId="60435"/>
    <cellStyle name="Output 3 3 9 4 2" xfId="60436"/>
    <cellStyle name="Output 3 3 9 4 3" xfId="60437"/>
    <cellStyle name="Output 3 3 9 4 4" xfId="60438"/>
    <cellStyle name="Output 3 3 9 4 5" xfId="60439"/>
    <cellStyle name="Output 3 3 9 5" xfId="60440"/>
    <cellStyle name="Output 3 3 9 6" xfId="60441"/>
    <cellStyle name="Output 3 3 9 7" xfId="60442"/>
    <cellStyle name="Output 3 3 9 8" xfId="60443"/>
    <cellStyle name="Output 3 4" xfId="1904"/>
    <cellStyle name="Output 3 4 2" xfId="1905"/>
    <cellStyle name="Output 3 4 2 2" xfId="60444"/>
    <cellStyle name="Output 3 4 3" xfId="60445"/>
    <cellStyle name="Output 3 4 4" xfId="60446"/>
    <cellStyle name="Output 3 4 5" xfId="60447"/>
    <cellStyle name="Output 3 5" xfId="1906"/>
    <cellStyle name="Output 3 5 2" xfId="1907"/>
    <cellStyle name="Output 3 5 2 2" xfId="60448"/>
    <cellStyle name="Output 3 5 3" xfId="60449"/>
    <cellStyle name="Output 3 5 4" xfId="60450"/>
    <cellStyle name="Output 3 5 5" xfId="60451"/>
    <cellStyle name="Output 3 6" xfId="1908"/>
    <cellStyle name="Output 3 6 2" xfId="60452"/>
    <cellStyle name="Output 3 7" xfId="60453"/>
    <cellStyle name="Output 3 8" xfId="60454"/>
    <cellStyle name="Output 3_T-straight with PEDs adjustor" xfId="60455"/>
    <cellStyle name="Output 4" xfId="1909"/>
    <cellStyle name="Output 4 2" xfId="1910"/>
    <cellStyle name="Output 4 2 10" xfId="60456"/>
    <cellStyle name="Output 4 2 10 2" xfId="60457"/>
    <cellStyle name="Output 4 2 10 2 2" xfId="60458"/>
    <cellStyle name="Output 4 2 10 2 2 2" xfId="60459"/>
    <cellStyle name="Output 4 2 10 2 2 3" xfId="60460"/>
    <cellStyle name="Output 4 2 10 2 2 4" xfId="60461"/>
    <cellStyle name="Output 4 2 10 2 2 5" xfId="60462"/>
    <cellStyle name="Output 4 2 10 2 3" xfId="60463"/>
    <cellStyle name="Output 4 2 10 2 3 2" xfId="60464"/>
    <cellStyle name="Output 4 2 10 2 3 3" xfId="60465"/>
    <cellStyle name="Output 4 2 10 2 3 4" xfId="60466"/>
    <cellStyle name="Output 4 2 10 2 3 5" xfId="60467"/>
    <cellStyle name="Output 4 2 10 2 4" xfId="60468"/>
    <cellStyle name="Output 4 2 10 2 5" xfId="60469"/>
    <cellStyle name="Output 4 2 10 2 6" xfId="60470"/>
    <cellStyle name="Output 4 2 10 2 7" xfId="60471"/>
    <cellStyle name="Output 4 2 10 3" xfId="60472"/>
    <cellStyle name="Output 4 2 10 3 2" xfId="60473"/>
    <cellStyle name="Output 4 2 10 3 3" xfId="60474"/>
    <cellStyle name="Output 4 2 10 3 4" xfId="60475"/>
    <cellStyle name="Output 4 2 10 3 5" xfId="60476"/>
    <cellStyle name="Output 4 2 10 4" xfId="60477"/>
    <cellStyle name="Output 4 2 10 4 2" xfId="60478"/>
    <cellStyle name="Output 4 2 10 4 3" xfId="60479"/>
    <cellStyle name="Output 4 2 10 4 4" xfId="60480"/>
    <cellStyle name="Output 4 2 10 4 5" xfId="60481"/>
    <cellStyle name="Output 4 2 10 5" xfId="60482"/>
    <cellStyle name="Output 4 2 10 6" xfId="60483"/>
    <cellStyle name="Output 4 2 10 7" xfId="60484"/>
    <cellStyle name="Output 4 2 10 8" xfId="60485"/>
    <cellStyle name="Output 4 2 11" xfId="60486"/>
    <cellStyle name="Output 4 2 11 2" xfId="60487"/>
    <cellStyle name="Output 4 2 11 2 2" xfId="60488"/>
    <cellStyle name="Output 4 2 11 2 2 2" xfId="60489"/>
    <cellStyle name="Output 4 2 11 2 2 3" xfId="60490"/>
    <cellStyle name="Output 4 2 11 2 2 4" xfId="60491"/>
    <cellStyle name="Output 4 2 11 2 2 5" xfId="60492"/>
    <cellStyle name="Output 4 2 11 2 3" xfId="60493"/>
    <cellStyle name="Output 4 2 11 2 3 2" xfId="60494"/>
    <cellStyle name="Output 4 2 11 2 3 3" xfId="60495"/>
    <cellStyle name="Output 4 2 11 2 3 4" xfId="60496"/>
    <cellStyle name="Output 4 2 11 2 3 5" xfId="60497"/>
    <cellStyle name="Output 4 2 11 2 4" xfId="60498"/>
    <cellStyle name="Output 4 2 11 2 5" xfId="60499"/>
    <cellStyle name="Output 4 2 11 2 6" xfId="60500"/>
    <cellStyle name="Output 4 2 11 2 7" xfId="60501"/>
    <cellStyle name="Output 4 2 11 3" xfId="60502"/>
    <cellStyle name="Output 4 2 11 3 2" xfId="60503"/>
    <cellStyle name="Output 4 2 11 3 3" xfId="60504"/>
    <cellStyle name="Output 4 2 11 3 4" xfId="60505"/>
    <cellStyle name="Output 4 2 11 3 5" xfId="60506"/>
    <cellStyle name="Output 4 2 11 4" xfId="60507"/>
    <cellStyle name="Output 4 2 11 4 2" xfId="60508"/>
    <cellStyle name="Output 4 2 11 4 3" xfId="60509"/>
    <cellStyle name="Output 4 2 11 4 4" xfId="60510"/>
    <cellStyle name="Output 4 2 11 4 5" xfId="60511"/>
    <cellStyle name="Output 4 2 11 5" xfId="60512"/>
    <cellStyle name="Output 4 2 11 6" xfId="60513"/>
    <cellStyle name="Output 4 2 11 7" xfId="60514"/>
    <cellStyle name="Output 4 2 11 8" xfId="60515"/>
    <cellStyle name="Output 4 2 12" xfId="60516"/>
    <cellStyle name="Output 4 2 12 2" xfId="60517"/>
    <cellStyle name="Output 4 2 12 2 2" xfId="60518"/>
    <cellStyle name="Output 4 2 12 2 2 2" xfId="60519"/>
    <cellStyle name="Output 4 2 12 2 2 3" xfId="60520"/>
    <cellStyle name="Output 4 2 12 2 2 4" xfId="60521"/>
    <cellStyle name="Output 4 2 12 2 2 5" xfId="60522"/>
    <cellStyle name="Output 4 2 12 2 3" xfId="60523"/>
    <cellStyle name="Output 4 2 12 2 3 2" xfId="60524"/>
    <cellStyle name="Output 4 2 12 2 3 3" xfId="60525"/>
    <cellStyle name="Output 4 2 12 2 3 4" xfId="60526"/>
    <cellStyle name="Output 4 2 12 2 3 5" xfId="60527"/>
    <cellStyle name="Output 4 2 12 2 4" xfId="60528"/>
    <cellStyle name="Output 4 2 12 2 5" xfId="60529"/>
    <cellStyle name="Output 4 2 12 2 6" xfId="60530"/>
    <cellStyle name="Output 4 2 12 2 7" xfId="60531"/>
    <cellStyle name="Output 4 2 12 3" xfId="60532"/>
    <cellStyle name="Output 4 2 12 3 2" xfId="60533"/>
    <cellStyle name="Output 4 2 12 3 3" xfId="60534"/>
    <cellStyle name="Output 4 2 12 3 4" xfId="60535"/>
    <cellStyle name="Output 4 2 12 3 5" xfId="60536"/>
    <cellStyle name="Output 4 2 12 4" xfId="60537"/>
    <cellStyle name="Output 4 2 12 4 2" xfId="60538"/>
    <cellStyle name="Output 4 2 12 4 3" xfId="60539"/>
    <cellStyle name="Output 4 2 12 4 4" xfId="60540"/>
    <cellStyle name="Output 4 2 12 4 5" xfId="60541"/>
    <cellStyle name="Output 4 2 12 5" xfId="60542"/>
    <cellStyle name="Output 4 2 12 6" xfId="60543"/>
    <cellStyle name="Output 4 2 12 7" xfId="60544"/>
    <cellStyle name="Output 4 2 12 8" xfId="60545"/>
    <cellStyle name="Output 4 2 13" xfId="60546"/>
    <cellStyle name="Output 4 2 13 2" xfId="60547"/>
    <cellStyle name="Output 4 2 13 2 2" xfId="60548"/>
    <cellStyle name="Output 4 2 13 2 2 2" xfId="60549"/>
    <cellStyle name="Output 4 2 13 2 2 3" xfId="60550"/>
    <cellStyle name="Output 4 2 13 2 2 4" xfId="60551"/>
    <cellStyle name="Output 4 2 13 2 2 5" xfId="60552"/>
    <cellStyle name="Output 4 2 13 2 3" xfId="60553"/>
    <cellStyle name="Output 4 2 13 2 3 2" xfId="60554"/>
    <cellStyle name="Output 4 2 13 2 3 3" xfId="60555"/>
    <cellStyle name="Output 4 2 13 2 3 4" xfId="60556"/>
    <cellStyle name="Output 4 2 13 2 3 5" xfId="60557"/>
    <cellStyle name="Output 4 2 13 2 4" xfId="60558"/>
    <cellStyle name="Output 4 2 13 2 5" xfId="60559"/>
    <cellStyle name="Output 4 2 13 2 6" xfId="60560"/>
    <cellStyle name="Output 4 2 13 2 7" xfId="60561"/>
    <cellStyle name="Output 4 2 13 3" xfId="60562"/>
    <cellStyle name="Output 4 2 13 3 2" xfId="60563"/>
    <cellStyle name="Output 4 2 13 3 3" xfId="60564"/>
    <cellStyle name="Output 4 2 13 3 4" xfId="60565"/>
    <cellStyle name="Output 4 2 13 3 5" xfId="60566"/>
    <cellStyle name="Output 4 2 13 4" xfId="60567"/>
    <cellStyle name="Output 4 2 13 4 2" xfId="60568"/>
    <cellStyle name="Output 4 2 13 4 3" xfId="60569"/>
    <cellStyle name="Output 4 2 13 4 4" xfId="60570"/>
    <cellStyle name="Output 4 2 13 4 5" xfId="60571"/>
    <cellStyle name="Output 4 2 13 5" xfId="60572"/>
    <cellStyle name="Output 4 2 13 6" xfId="60573"/>
    <cellStyle name="Output 4 2 13 7" xfId="60574"/>
    <cellStyle name="Output 4 2 13 8" xfId="60575"/>
    <cellStyle name="Output 4 2 14" xfId="60576"/>
    <cellStyle name="Output 4 2 14 2" xfId="60577"/>
    <cellStyle name="Output 4 2 14 2 2" xfId="60578"/>
    <cellStyle name="Output 4 2 14 2 2 2" xfId="60579"/>
    <cellStyle name="Output 4 2 14 2 2 3" xfId="60580"/>
    <cellStyle name="Output 4 2 14 2 2 4" xfId="60581"/>
    <cellStyle name="Output 4 2 14 2 2 5" xfId="60582"/>
    <cellStyle name="Output 4 2 14 2 3" xfId="60583"/>
    <cellStyle name="Output 4 2 14 2 3 2" xfId="60584"/>
    <cellStyle name="Output 4 2 14 2 3 3" xfId="60585"/>
    <cellStyle name="Output 4 2 14 2 3 4" xfId="60586"/>
    <cellStyle name="Output 4 2 14 2 3 5" xfId="60587"/>
    <cellStyle name="Output 4 2 14 2 4" xfId="60588"/>
    <cellStyle name="Output 4 2 14 2 5" xfId="60589"/>
    <cellStyle name="Output 4 2 14 2 6" xfId="60590"/>
    <cellStyle name="Output 4 2 14 2 7" xfId="60591"/>
    <cellStyle name="Output 4 2 14 3" xfId="60592"/>
    <cellStyle name="Output 4 2 14 3 2" xfId="60593"/>
    <cellStyle name="Output 4 2 14 3 3" xfId="60594"/>
    <cellStyle name="Output 4 2 14 3 4" xfId="60595"/>
    <cellStyle name="Output 4 2 14 3 5" xfId="60596"/>
    <cellStyle name="Output 4 2 14 4" xfId="60597"/>
    <cellStyle name="Output 4 2 14 4 2" xfId="60598"/>
    <cellStyle name="Output 4 2 14 4 3" xfId="60599"/>
    <cellStyle name="Output 4 2 14 4 4" xfId="60600"/>
    <cellStyle name="Output 4 2 14 4 5" xfId="60601"/>
    <cellStyle name="Output 4 2 14 5" xfId="60602"/>
    <cellStyle name="Output 4 2 14 6" xfId="60603"/>
    <cellStyle name="Output 4 2 14 7" xfId="60604"/>
    <cellStyle name="Output 4 2 14 8" xfId="60605"/>
    <cellStyle name="Output 4 2 15" xfId="60606"/>
    <cellStyle name="Output 4 2 15 2" xfId="60607"/>
    <cellStyle name="Output 4 2 15 2 2" xfId="60608"/>
    <cellStyle name="Output 4 2 15 2 3" xfId="60609"/>
    <cellStyle name="Output 4 2 15 2 4" xfId="60610"/>
    <cellStyle name="Output 4 2 15 2 5" xfId="60611"/>
    <cellStyle name="Output 4 2 15 3" xfId="60612"/>
    <cellStyle name="Output 4 2 15 3 2" xfId="60613"/>
    <cellStyle name="Output 4 2 15 3 3" xfId="60614"/>
    <cellStyle name="Output 4 2 15 3 4" xfId="60615"/>
    <cellStyle name="Output 4 2 15 3 5" xfId="60616"/>
    <cellStyle name="Output 4 2 15 4" xfId="60617"/>
    <cellStyle name="Output 4 2 15 5" xfId="60618"/>
    <cellStyle name="Output 4 2 15 6" xfId="60619"/>
    <cellStyle name="Output 4 2 15 7" xfId="60620"/>
    <cellStyle name="Output 4 2 16" xfId="60621"/>
    <cellStyle name="Output 4 2 16 2" xfId="60622"/>
    <cellStyle name="Output 4 2 16 3" xfId="60623"/>
    <cellStyle name="Output 4 2 16 4" xfId="60624"/>
    <cellStyle name="Output 4 2 16 5" xfId="60625"/>
    <cellStyle name="Output 4 2 17" xfId="60626"/>
    <cellStyle name="Output 4 2 17 2" xfId="60627"/>
    <cellStyle name="Output 4 2 17 3" xfId="60628"/>
    <cellStyle name="Output 4 2 17 4" xfId="60629"/>
    <cellStyle name="Output 4 2 17 5" xfId="60630"/>
    <cellStyle name="Output 4 2 18" xfId="60631"/>
    <cellStyle name="Output 4 2 18 2" xfId="60632"/>
    <cellStyle name="Output 4 2 19" xfId="60633"/>
    <cellStyle name="Output 4 2 2" xfId="1911"/>
    <cellStyle name="Output 4 2 2 2" xfId="1912"/>
    <cellStyle name="Output 4 2 2 2 2" xfId="60634"/>
    <cellStyle name="Output 4 2 2 2 2 2" xfId="60635"/>
    <cellStyle name="Output 4 2 2 2 2 3" xfId="60636"/>
    <cellStyle name="Output 4 2 2 2 2 4" xfId="60637"/>
    <cellStyle name="Output 4 2 2 2 2 5" xfId="60638"/>
    <cellStyle name="Output 4 2 2 2 3" xfId="60639"/>
    <cellStyle name="Output 4 2 2 2 3 2" xfId="60640"/>
    <cellStyle name="Output 4 2 2 2 3 3" xfId="60641"/>
    <cellStyle name="Output 4 2 2 2 3 4" xfId="60642"/>
    <cellStyle name="Output 4 2 2 2 3 5" xfId="60643"/>
    <cellStyle name="Output 4 2 2 2 4" xfId="60644"/>
    <cellStyle name="Output 4 2 2 2 5" xfId="60645"/>
    <cellStyle name="Output 4 2 2 2 6" xfId="60646"/>
    <cellStyle name="Output 4 2 2 2 7" xfId="60647"/>
    <cellStyle name="Output 4 2 2 3" xfId="60648"/>
    <cellStyle name="Output 4 2 2 3 2" xfId="60649"/>
    <cellStyle name="Output 4 2 2 3 3" xfId="60650"/>
    <cellStyle name="Output 4 2 2 3 4" xfId="60651"/>
    <cellStyle name="Output 4 2 2 3 5" xfId="60652"/>
    <cellStyle name="Output 4 2 2 4" xfId="60653"/>
    <cellStyle name="Output 4 2 2 4 2" xfId="60654"/>
    <cellStyle name="Output 4 2 2 4 3" xfId="60655"/>
    <cellStyle name="Output 4 2 2 4 4" xfId="60656"/>
    <cellStyle name="Output 4 2 2 4 5" xfId="60657"/>
    <cellStyle name="Output 4 2 2 5" xfId="60658"/>
    <cellStyle name="Output 4 2 2 5 2" xfId="60659"/>
    <cellStyle name="Output 4 2 2 6" xfId="60660"/>
    <cellStyle name="Output 4 2 2 7" xfId="60661"/>
    <cellStyle name="Output 4 2 2 8" xfId="60662"/>
    <cellStyle name="Output 4 2 20" xfId="60663"/>
    <cellStyle name="Output 4 2 21" xfId="60664"/>
    <cellStyle name="Output 4 2 3" xfId="1913"/>
    <cellStyle name="Output 4 2 3 2" xfId="1914"/>
    <cellStyle name="Output 4 2 3 2 2" xfId="60665"/>
    <cellStyle name="Output 4 2 3 2 2 2" xfId="60666"/>
    <cellStyle name="Output 4 2 3 2 2 3" xfId="60667"/>
    <cellStyle name="Output 4 2 3 2 2 4" xfId="60668"/>
    <cellStyle name="Output 4 2 3 2 2 5" xfId="60669"/>
    <cellStyle name="Output 4 2 3 2 3" xfId="60670"/>
    <cellStyle name="Output 4 2 3 2 3 2" xfId="60671"/>
    <cellStyle name="Output 4 2 3 2 3 3" xfId="60672"/>
    <cellStyle name="Output 4 2 3 2 3 4" xfId="60673"/>
    <cellStyle name="Output 4 2 3 2 3 5" xfId="60674"/>
    <cellStyle name="Output 4 2 3 2 4" xfId="60675"/>
    <cellStyle name="Output 4 2 3 2 5" xfId="60676"/>
    <cellStyle name="Output 4 2 3 2 6" xfId="60677"/>
    <cellStyle name="Output 4 2 3 2 7" xfId="60678"/>
    <cellStyle name="Output 4 2 3 3" xfId="60679"/>
    <cellStyle name="Output 4 2 3 3 2" xfId="60680"/>
    <cellStyle name="Output 4 2 3 3 3" xfId="60681"/>
    <cellStyle name="Output 4 2 3 3 4" xfId="60682"/>
    <cellStyle name="Output 4 2 3 3 5" xfId="60683"/>
    <cellStyle name="Output 4 2 3 4" xfId="60684"/>
    <cellStyle name="Output 4 2 3 4 2" xfId="60685"/>
    <cellStyle name="Output 4 2 3 4 3" xfId="60686"/>
    <cellStyle name="Output 4 2 3 4 4" xfId="60687"/>
    <cellStyle name="Output 4 2 3 4 5" xfId="60688"/>
    <cellStyle name="Output 4 2 3 5" xfId="60689"/>
    <cellStyle name="Output 4 2 3 6" xfId="60690"/>
    <cellStyle name="Output 4 2 3 7" xfId="60691"/>
    <cellStyle name="Output 4 2 3 8" xfId="60692"/>
    <cellStyle name="Output 4 2 4" xfId="1915"/>
    <cellStyle name="Output 4 2 4 2" xfId="1916"/>
    <cellStyle name="Output 4 2 4 2 2" xfId="60693"/>
    <cellStyle name="Output 4 2 4 2 2 2" xfId="60694"/>
    <cellStyle name="Output 4 2 4 2 2 3" xfId="60695"/>
    <cellStyle name="Output 4 2 4 2 2 4" xfId="60696"/>
    <cellStyle name="Output 4 2 4 2 2 5" xfId="60697"/>
    <cellStyle name="Output 4 2 4 2 3" xfId="60698"/>
    <cellStyle name="Output 4 2 4 2 3 2" xfId="60699"/>
    <cellStyle name="Output 4 2 4 2 3 3" xfId="60700"/>
    <cellStyle name="Output 4 2 4 2 3 4" xfId="60701"/>
    <cellStyle name="Output 4 2 4 2 3 5" xfId="60702"/>
    <cellStyle name="Output 4 2 4 2 4" xfId="60703"/>
    <cellStyle name="Output 4 2 4 2 5" xfId="60704"/>
    <cellStyle name="Output 4 2 4 2 6" xfId="60705"/>
    <cellStyle name="Output 4 2 4 2 7" xfId="60706"/>
    <cellStyle name="Output 4 2 4 3" xfId="60707"/>
    <cellStyle name="Output 4 2 4 3 2" xfId="60708"/>
    <cellStyle name="Output 4 2 4 3 3" xfId="60709"/>
    <cellStyle name="Output 4 2 4 3 4" xfId="60710"/>
    <cellStyle name="Output 4 2 4 3 5" xfId="60711"/>
    <cellStyle name="Output 4 2 4 4" xfId="60712"/>
    <cellStyle name="Output 4 2 4 4 2" xfId="60713"/>
    <cellStyle name="Output 4 2 4 4 3" xfId="60714"/>
    <cellStyle name="Output 4 2 4 4 4" xfId="60715"/>
    <cellStyle name="Output 4 2 4 4 5" xfId="60716"/>
    <cellStyle name="Output 4 2 4 5" xfId="60717"/>
    <cellStyle name="Output 4 2 4 6" xfId="60718"/>
    <cellStyle name="Output 4 2 4 7" xfId="60719"/>
    <cellStyle name="Output 4 2 4 8" xfId="60720"/>
    <cellStyle name="Output 4 2 5" xfId="1917"/>
    <cellStyle name="Output 4 2 5 2" xfId="60721"/>
    <cellStyle name="Output 4 2 5 2 2" xfId="60722"/>
    <cellStyle name="Output 4 2 5 2 2 2" xfId="60723"/>
    <cellStyle name="Output 4 2 5 2 2 3" xfId="60724"/>
    <cellStyle name="Output 4 2 5 2 2 4" xfId="60725"/>
    <cellStyle name="Output 4 2 5 2 2 5" xfId="60726"/>
    <cellStyle name="Output 4 2 5 2 3" xfId="60727"/>
    <cellStyle name="Output 4 2 5 2 3 2" xfId="60728"/>
    <cellStyle name="Output 4 2 5 2 3 3" xfId="60729"/>
    <cellStyle name="Output 4 2 5 2 3 4" xfId="60730"/>
    <cellStyle name="Output 4 2 5 2 3 5" xfId="60731"/>
    <cellStyle name="Output 4 2 5 2 4" xfId="60732"/>
    <cellStyle name="Output 4 2 5 2 5" xfId="60733"/>
    <cellStyle name="Output 4 2 5 2 6" xfId="60734"/>
    <cellStyle name="Output 4 2 5 2 7" xfId="60735"/>
    <cellStyle name="Output 4 2 5 3" xfId="60736"/>
    <cellStyle name="Output 4 2 5 3 2" xfId="60737"/>
    <cellStyle name="Output 4 2 5 3 3" xfId="60738"/>
    <cellStyle name="Output 4 2 5 3 4" xfId="60739"/>
    <cellStyle name="Output 4 2 5 3 5" xfId="60740"/>
    <cellStyle name="Output 4 2 5 4" xfId="60741"/>
    <cellStyle name="Output 4 2 5 4 2" xfId="60742"/>
    <cellStyle name="Output 4 2 5 4 3" xfId="60743"/>
    <cellStyle name="Output 4 2 5 4 4" xfId="60744"/>
    <cellStyle name="Output 4 2 5 4 5" xfId="60745"/>
    <cellStyle name="Output 4 2 5 5" xfId="60746"/>
    <cellStyle name="Output 4 2 5 6" xfId="60747"/>
    <cellStyle name="Output 4 2 5 7" xfId="60748"/>
    <cellStyle name="Output 4 2 5 8" xfId="60749"/>
    <cellStyle name="Output 4 2 6" xfId="60750"/>
    <cellStyle name="Output 4 2 6 2" xfId="60751"/>
    <cellStyle name="Output 4 2 6 2 2" xfId="60752"/>
    <cellStyle name="Output 4 2 6 2 2 2" xfId="60753"/>
    <cellStyle name="Output 4 2 6 2 2 3" xfId="60754"/>
    <cellStyle name="Output 4 2 6 2 2 4" xfId="60755"/>
    <cellStyle name="Output 4 2 6 2 2 5" xfId="60756"/>
    <cellStyle name="Output 4 2 6 2 3" xfId="60757"/>
    <cellStyle name="Output 4 2 6 2 3 2" xfId="60758"/>
    <cellStyle name="Output 4 2 6 2 3 3" xfId="60759"/>
    <cellStyle name="Output 4 2 6 2 3 4" xfId="60760"/>
    <cellStyle name="Output 4 2 6 2 3 5" xfId="60761"/>
    <cellStyle name="Output 4 2 6 2 4" xfId="60762"/>
    <cellStyle name="Output 4 2 6 2 5" xfId="60763"/>
    <cellStyle name="Output 4 2 6 2 6" xfId="60764"/>
    <cellStyle name="Output 4 2 6 2 7" xfId="60765"/>
    <cellStyle name="Output 4 2 6 3" xfId="60766"/>
    <cellStyle name="Output 4 2 6 3 2" xfId="60767"/>
    <cellStyle name="Output 4 2 6 3 3" xfId="60768"/>
    <cellStyle name="Output 4 2 6 3 4" xfId="60769"/>
    <cellStyle name="Output 4 2 6 3 5" xfId="60770"/>
    <cellStyle name="Output 4 2 6 4" xfId="60771"/>
    <cellStyle name="Output 4 2 6 4 2" xfId="60772"/>
    <cellStyle name="Output 4 2 6 4 3" xfId="60773"/>
    <cellStyle name="Output 4 2 6 4 4" xfId="60774"/>
    <cellStyle name="Output 4 2 6 4 5" xfId="60775"/>
    <cellStyle name="Output 4 2 6 5" xfId="60776"/>
    <cellStyle name="Output 4 2 6 6" xfId="60777"/>
    <cellStyle name="Output 4 2 6 7" xfId="60778"/>
    <cellStyle name="Output 4 2 6 8" xfId="60779"/>
    <cellStyle name="Output 4 2 7" xfId="60780"/>
    <cellStyle name="Output 4 2 7 2" xfId="60781"/>
    <cellStyle name="Output 4 2 7 2 2" xfId="60782"/>
    <cellStyle name="Output 4 2 7 2 2 2" xfId="60783"/>
    <cellStyle name="Output 4 2 7 2 2 3" xfId="60784"/>
    <cellStyle name="Output 4 2 7 2 2 4" xfId="60785"/>
    <cellStyle name="Output 4 2 7 2 2 5" xfId="60786"/>
    <cellStyle name="Output 4 2 7 2 3" xfId="60787"/>
    <cellStyle name="Output 4 2 7 2 3 2" xfId="60788"/>
    <cellStyle name="Output 4 2 7 2 3 3" xfId="60789"/>
    <cellStyle name="Output 4 2 7 2 3 4" xfId="60790"/>
    <cellStyle name="Output 4 2 7 2 3 5" xfId="60791"/>
    <cellStyle name="Output 4 2 7 2 4" xfId="60792"/>
    <cellStyle name="Output 4 2 7 2 5" xfId="60793"/>
    <cellStyle name="Output 4 2 7 2 6" xfId="60794"/>
    <cellStyle name="Output 4 2 7 2 7" xfId="60795"/>
    <cellStyle name="Output 4 2 7 3" xfId="60796"/>
    <cellStyle name="Output 4 2 7 3 2" xfId="60797"/>
    <cellStyle name="Output 4 2 7 3 3" xfId="60798"/>
    <cellStyle name="Output 4 2 7 3 4" xfId="60799"/>
    <cellStyle name="Output 4 2 7 3 5" xfId="60800"/>
    <cellStyle name="Output 4 2 7 4" xfId="60801"/>
    <cellStyle name="Output 4 2 7 4 2" xfId="60802"/>
    <cellStyle name="Output 4 2 7 4 3" xfId="60803"/>
    <cellStyle name="Output 4 2 7 4 4" xfId="60804"/>
    <cellStyle name="Output 4 2 7 4 5" xfId="60805"/>
    <cellStyle name="Output 4 2 7 5" xfId="60806"/>
    <cellStyle name="Output 4 2 7 6" xfId="60807"/>
    <cellStyle name="Output 4 2 7 7" xfId="60808"/>
    <cellStyle name="Output 4 2 7 8" xfId="60809"/>
    <cellStyle name="Output 4 2 8" xfId="60810"/>
    <cellStyle name="Output 4 2 8 2" xfId="60811"/>
    <cellStyle name="Output 4 2 8 2 2" xfId="60812"/>
    <cellStyle name="Output 4 2 8 2 2 2" xfId="60813"/>
    <cellStyle name="Output 4 2 8 2 2 3" xfId="60814"/>
    <cellStyle name="Output 4 2 8 2 2 4" xfId="60815"/>
    <cellStyle name="Output 4 2 8 2 2 5" xfId="60816"/>
    <cellStyle name="Output 4 2 8 2 3" xfId="60817"/>
    <cellStyle name="Output 4 2 8 2 3 2" xfId="60818"/>
    <cellStyle name="Output 4 2 8 2 3 3" xfId="60819"/>
    <cellStyle name="Output 4 2 8 2 3 4" xfId="60820"/>
    <cellStyle name="Output 4 2 8 2 3 5" xfId="60821"/>
    <cellStyle name="Output 4 2 8 2 4" xfId="60822"/>
    <cellStyle name="Output 4 2 8 2 5" xfId="60823"/>
    <cellStyle name="Output 4 2 8 2 6" xfId="60824"/>
    <cellStyle name="Output 4 2 8 2 7" xfId="60825"/>
    <cellStyle name="Output 4 2 8 3" xfId="60826"/>
    <cellStyle name="Output 4 2 8 3 2" xfId="60827"/>
    <cellStyle name="Output 4 2 8 3 3" xfId="60828"/>
    <cellStyle name="Output 4 2 8 3 4" xfId="60829"/>
    <cellStyle name="Output 4 2 8 3 5" xfId="60830"/>
    <cellStyle name="Output 4 2 8 4" xfId="60831"/>
    <cellStyle name="Output 4 2 8 4 2" xfId="60832"/>
    <cellStyle name="Output 4 2 8 4 3" xfId="60833"/>
    <cellStyle name="Output 4 2 8 4 4" xfId="60834"/>
    <cellStyle name="Output 4 2 8 4 5" xfId="60835"/>
    <cellStyle name="Output 4 2 8 5" xfId="60836"/>
    <cellStyle name="Output 4 2 8 6" xfId="60837"/>
    <cellStyle name="Output 4 2 8 7" xfId="60838"/>
    <cellStyle name="Output 4 2 8 8" xfId="60839"/>
    <cellStyle name="Output 4 2 9" xfId="60840"/>
    <cellStyle name="Output 4 2 9 2" xfId="60841"/>
    <cellStyle name="Output 4 2 9 2 2" xfId="60842"/>
    <cellStyle name="Output 4 2 9 2 2 2" xfId="60843"/>
    <cellStyle name="Output 4 2 9 2 2 3" xfId="60844"/>
    <cellStyle name="Output 4 2 9 2 2 4" xfId="60845"/>
    <cellStyle name="Output 4 2 9 2 2 5" xfId="60846"/>
    <cellStyle name="Output 4 2 9 2 3" xfId="60847"/>
    <cellStyle name="Output 4 2 9 2 3 2" xfId="60848"/>
    <cellStyle name="Output 4 2 9 2 3 3" xfId="60849"/>
    <cellStyle name="Output 4 2 9 2 3 4" xfId="60850"/>
    <cellStyle name="Output 4 2 9 2 3 5" xfId="60851"/>
    <cellStyle name="Output 4 2 9 2 4" xfId="60852"/>
    <cellStyle name="Output 4 2 9 2 5" xfId="60853"/>
    <cellStyle name="Output 4 2 9 2 6" xfId="60854"/>
    <cellStyle name="Output 4 2 9 2 7" xfId="60855"/>
    <cellStyle name="Output 4 2 9 3" xfId="60856"/>
    <cellStyle name="Output 4 2 9 3 2" xfId="60857"/>
    <cellStyle name="Output 4 2 9 3 3" xfId="60858"/>
    <cellStyle name="Output 4 2 9 3 4" xfId="60859"/>
    <cellStyle name="Output 4 2 9 3 5" xfId="60860"/>
    <cellStyle name="Output 4 2 9 4" xfId="60861"/>
    <cellStyle name="Output 4 2 9 4 2" xfId="60862"/>
    <cellStyle name="Output 4 2 9 4 3" xfId="60863"/>
    <cellStyle name="Output 4 2 9 4 4" xfId="60864"/>
    <cellStyle name="Output 4 2 9 4 5" xfId="60865"/>
    <cellStyle name="Output 4 2 9 5" xfId="60866"/>
    <cellStyle name="Output 4 2 9 6" xfId="60867"/>
    <cellStyle name="Output 4 2 9 7" xfId="60868"/>
    <cellStyle name="Output 4 2 9 8" xfId="60869"/>
    <cellStyle name="Output 4 3" xfId="1918"/>
    <cellStyle name="Output 4 3 2" xfId="1919"/>
    <cellStyle name="Output 4 3 2 2" xfId="60870"/>
    <cellStyle name="Output 4 3 3" xfId="60871"/>
    <cellStyle name="Output 4 3 4" xfId="60872"/>
    <cellStyle name="Output 4 4" xfId="1920"/>
    <cellStyle name="Output 4 4 2" xfId="1921"/>
    <cellStyle name="Output 4 4 2 2" xfId="60873"/>
    <cellStyle name="Output 4 4 3" xfId="60874"/>
    <cellStyle name="Output 4 4 4" xfId="60875"/>
    <cellStyle name="Output 4 4 5" xfId="60876"/>
    <cellStyle name="Output 4 5" xfId="1922"/>
    <cellStyle name="Output 4 5 2" xfId="60877"/>
    <cellStyle name="Output 4 6" xfId="60878"/>
    <cellStyle name="Output 4 7" xfId="60879"/>
    <cellStyle name="Output 4_T-straight with PEDs adjustor" xfId="60880"/>
    <cellStyle name="Output 5" xfId="1923"/>
    <cellStyle name="Output 5 2" xfId="1924"/>
    <cellStyle name="Output 5 2 2" xfId="60881"/>
    <cellStyle name="Output 5 3" xfId="60882"/>
    <cellStyle name="Output 5 3 2" xfId="60883"/>
    <cellStyle name="Output 5 4" xfId="60884"/>
    <cellStyle name="Output 6" xfId="60885"/>
    <cellStyle name="Output 6 2" xfId="60886"/>
    <cellStyle name="Output 6 2 2" xfId="60887"/>
    <cellStyle name="Output 6 3" xfId="60888"/>
    <cellStyle name="Output 6 3 2" xfId="60889"/>
    <cellStyle name="Output 6 4" xfId="60890"/>
    <cellStyle name="Output 7" xfId="60891"/>
    <cellStyle name="Output 7 2" xfId="60892"/>
    <cellStyle name="Output 7 2 2" xfId="60893"/>
    <cellStyle name="Output 7 3" xfId="60894"/>
    <cellStyle name="Output 7 3 2" xfId="60895"/>
    <cellStyle name="Output 7 4" xfId="60896"/>
    <cellStyle name="Output 8" xfId="60897"/>
    <cellStyle name="Output 8 2" xfId="60898"/>
    <cellStyle name="Output 8 2 2" xfId="60899"/>
    <cellStyle name="Output 8 3" xfId="60900"/>
    <cellStyle name="Output 8 3 2" xfId="60901"/>
    <cellStyle name="Output 8 4" xfId="60902"/>
    <cellStyle name="Output 9" xfId="60903"/>
    <cellStyle name="Output 9 2" xfId="60904"/>
    <cellStyle name="Output 9 2 2" xfId="60905"/>
    <cellStyle name="Output 9 3" xfId="60906"/>
    <cellStyle name="Output 9 3 2" xfId="60907"/>
    <cellStyle name="Output 9 4" xfId="60908"/>
    <cellStyle name="Percent" xfId="1925" builtinId="5"/>
    <cellStyle name="Percent 10" xfId="1926"/>
    <cellStyle name="Percent 10 2" xfId="60909"/>
    <cellStyle name="Percent 10 2 2" xfId="60910"/>
    <cellStyle name="Percent 10 2 3" xfId="60911"/>
    <cellStyle name="Percent 10 2 4" xfId="60912"/>
    <cellStyle name="Percent 10 3" xfId="60913"/>
    <cellStyle name="Percent 10 4" xfId="60914"/>
    <cellStyle name="Percent 10 5" xfId="60915"/>
    <cellStyle name="Percent 11" xfId="1927"/>
    <cellStyle name="Percent 11 2" xfId="2280"/>
    <cellStyle name="Percent 11 2 2" xfId="60916"/>
    <cellStyle name="Percent 11 3" xfId="60917"/>
    <cellStyle name="Percent 11 3 2" xfId="60918"/>
    <cellStyle name="Percent 11 4" xfId="60919"/>
    <cellStyle name="Percent 11 5" xfId="60920"/>
    <cellStyle name="Percent 11 6" xfId="60921"/>
    <cellStyle name="Percent 12" xfId="60922"/>
    <cellStyle name="Percent 12 2" xfId="60923"/>
    <cellStyle name="Percent 12 2 2" xfId="60924"/>
    <cellStyle name="Percent 12 2 2 2" xfId="60925"/>
    <cellStyle name="Percent 12 2 3" xfId="60926"/>
    <cellStyle name="Percent 12 2 3 2" xfId="60927"/>
    <cellStyle name="Percent 12 2 3 2 2" xfId="60928"/>
    <cellStyle name="Percent 12 2 3 3" xfId="60929"/>
    <cellStyle name="Percent 12 2 4" xfId="60930"/>
    <cellStyle name="Percent 12 3" xfId="60931"/>
    <cellStyle name="Percent 12 3 2" xfId="60932"/>
    <cellStyle name="Percent 12 4" xfId="60933"/>
    <cellStyle name="Percent 12 4 2" xfId="60934"/>
    <cellStyle name="Percent 12 4 2 2" xfId="60935"/>
    <cellStyle name="Percent 12 4 3" xfId="60936"/>
    <cellStyle name="Percent 12 5" xfId="60937"/>
    <cellStyle name="Percent 13" xfId="60938"/>
    <cellStyle name="Percent 13 2" xfId="60939"/>
    <cellStyle name="Percent 13 2 2" xfId="60940"/>
    <cellStyle name="Percent 13 3" xfId="60941"/>
    <cellStyle name="Percent 13 3 2" xfId="60942"/>
    <cellStyle name="Percent 13 4" xfId="60943"/>
    <cellStyle name="Percent 14" xfId="60944"/>
    <cellStyle name="Percent 14 2" xfId="60945"/>
    <cellStyle name="Percent 14 2 2" xfId="60946"/>
    <cellStyle name="Percent 14 3" xfId="60947"/>
    <cellStyle name="Percent 15" xfId="60948"/>
    <cellStyle name="Percent 15 2" xfId="60949"/>
    <cellStyle name="Percent 16" xfId="60950"/>
    <cellStyle name="Percent 16 2" xfId="60951"/>
    <cellStyle name="Percent 17" xfId="60952"/>
    <cellStyle name="Percent 17 2" xfId="60953"/>
    <cellStyle name="Percent 18" xfId="60954"/>
    <cellStyle name="Percent 18 2" xfId="60955"/>
    <cellStyle name="Percent 18 2 2" xfId="60956"/>
    <cellStyle name="Percent 19" xfId="60957"/>
    <cellStyle name="Percent 2" xfId="1928"/>
    <cellStyle name="Percent 2 10" xfId="1929"/>
    <cellStyle name="Percent 2 10 2" xfId="1930"/>
    <cellStyle name="Percent 2 10 3" xfId="1931"/>
    <cellStyle name="Percent 2 11" xfId="1932"/>
    <cellStyle name="Percent 2 11 2" xfId="60958"/>
    <cellStyle name="Percent 2 12" xfId="1933"/>
    <cellStyle name="Percent 2 12 2" xfId="60959"/>
    <cellStyle name="Percent 2 13" xfId="60960"/>
    <cellStyle name="Percent 2 2" xfId="1934"/>
    <cellStyle name="Percent 2 2 2" xfId="1935"/>
    <cellStyle name="Percent 2 2 2 2" xfId="60961"/>
    <cellStyle name="Percent 2 2 2 2 2" xfId="60962"/>
    <cellStyle name="Percent 2 2 2 3" xfId="60963"/>
    <cellStyle name="Percent 2 2 2 3 2" xfId="60964"/>
    <cellStyle name="Percent 2 2 2 4" xfId="60965"/>
    <cellStyle name="Percent 2 2 3" xfId="60966"/>
    <cellStyle name="Percent 2 2 3 2" xfId="60967"/>
    <cellStyle name="Percent 2 2 3 2 2" xfId="60968"/>
    <cellStyle name="Percent 2 2 3 3" xfId="60969"/>
    <cellStyle name="Percent 2 2 4" xfId="60970"/>
    <cellStyle name="Percent 2 2 4 2" xfId="60971"/>
    <cellStyle name="Percent 2 2 5" xfId="60972"/>
    <cellStyle name="Percent 2 2 5 2" xfId="60973"/>
    <cellStyle name="Percent 2 2 6" xfId="60974"/>
    <cellStyle name="Percent 2 2 6 2" xfId="60975"/>
    <cellStyle name="Percent 2 2 7" xfId="60976"/>
    <cellStyle name="Percent 2 2 8" xfId="60977"/>
    <cellStyle name="Percent 2 2 9" xfId="60978"/>
    <cellStyle name="Percent 2 2 9 2" xfId="60979"/>
    <cellStyle name="Percent 2 3" xfId="1936"/>
    <cellStyle name="Percent 2 3 2" xfId="1937"/>
    <cellStyle name="Percent 2 3 2 2" xfId="1938"/>
    <cellStyle name="Percent 2 3 2 2 2" xfId="1939"/>
    <cellStyle name="Percent 2 3 2 2 2 2" xfId="1940"/>
    <cellStyle name="Percent 2 3 2 2 2 2 2" xfId="1941"/>
    <cellStyle name="Percent 2 3 2 2 2 3" xfId="1942"/>
    <cellStyle name="Percent 2 3 2 2 3" xfId="1943"/>
    <cellStyle name="Percent 2 3 2 2 3 2" xfId="1944"/>
    <cellStyle name="Percent 2 3 2 2 4" xfId="1945"/>
    <cellStyle name="Percent 2 3 2 3" xfId="1946"/>
    <cellStyle name="Percent 2 3 2 3 2" xfId="1947"/>
    <cellStyle name="Percent 2 3 2 3 2 2" xfId="1948"/>
    <cellStyle name="Percent 2 3 2 3 3" xfId="1949"/>
    <cellStyle name="Percent 2 3 2 4" xfId="1950"/>
    <cellStyle name="Percent 2 3 2 4 2" xfId="1951"/>
    <cellStyle name="Percent 2 3 2 5" xfId="1952"/>
    <cellStyle name="Percent 2 3 3" xfId="1953"/>
    <cellStyle name="Percent 2 3 3 2" xfId="1954"/>
    <cellStyle name="Percent 2 3 3 2 2" xfId="1955"/>
    <cellStyle name="Percent 2 3 3 2 2 2" xfId="1956"/>
    <cellStyle name="Percent 2 3 3 2 3" xfId="1957"/>
    <cellStyle name="Percent 2 3 3 3" xfId="1958"/>
    <cellStyle name="Percent 2 3 3 3 2" xfId="1959"/>
    <cellStyle name="Percent 2 3 3 4" xfId="1960"/>
    <cellStyle name="Percent 2 3 4" xfId="1961"/>
    <cellStyle name="Percent 2 3 4 2" xfId="1962"/>
    <cellStyle name="Percent 2 3 4 2 2" xfId="1963"/>
    <cellStyle name="Percent 2 3 4 3" xfId="1964"/>
    <cellStyle name="Percent 2 3 5" xfId="1965"/>
    <cellStyle name="Percent 2 3 5 2" xfId="1966"/>
    <cellStyle name="Percent 2 3 6" xfId="1967"/>
    <cellStyle name="Percent 2 4" xfId="1968"/>
    <cellStyle name="Percent 2 4 2" xfId="1969"/>
    <cellStyle name="Percent 2 4 2 2" xfId="1970"/>
    <cellStyle name="Percent 2 4 2 2 2" xfId="1971"/>
    <cellStyle name="Percent 2 4 2 2 2 2" xfId="1972"/>
    <cellStyle name="Percent 2 4 2 2 3" xfId="1973"/>
    <cellStyle name="Percent 2 4 2 3" xfId="1974"/>
    <cellStyle name="Percent 2 4 2 3 2" xfId="1975"/>
    <cellStyle name="Percent 2 4 2 4" xfId="1976"/>
    <cellStyle name="Percent 2 4 3" xfId="1977"/>
    <cellStyle name="Percent 2 4 3 2" xfId="1978"/>
    <cellStyle name="Percent 2 4 3 2 2" xfId="1979"/>
    <cellStyle name="Percent 2 4 3 3" xfId="1980"/>
    <cellStyle name="Percent 2 4 4" xfId="1981"/>
    <cellStyle name="Percent 2 4 4 2" xfId="1982"/>
    <cellStyle name="Percent 2 4 5" xfId="1983"/>
    <cellStyle name="Percent 2 5" xfId="1984"/>
    <cellStyle name="Percent 2 5 2" xfId="1985"/>
    <cellStyle name="Percent 2 5 2 2" xfId="1986"/>
    <cellStyle name="Percent 2 5 2 2 2" xfId="1987"/>
    <cellStyle name="Percent 2 5 2 2 2 2" xfId="1988"/>
    <cellStyle name="Percent 2 5 2 2 3" xfId="1989"/>
    <cellStyle name="Percent 2 5 2 3" xfId="1990"/>
    <cellStyle name="Percent 2 5 2 3 2" xfId="1991"/>
    <cellStyle name="Percent 2 5 2 4" xfId="1992"/>
    <cellStyle name="Percent 2 5 3" xfId="1993"/>
    <cellStyle name="Percent 2 5 3 2" xfId="1994"/>
    <cellStyle name="Percent 2 5 3 2 2" xfId="1995"/>
    <cellStyle name="Percent 2 5 3 3" xfId="1996"/>
    <cellStyle name="Percent 2 5 4" xfId="1997"/>
    <cellStyle name="Percent 2 5 4 2" xfId="1998"/>
    <cellStyle name="Percent 2 5 5" xfId="1999"/>
    <cellStyle name="Percent 2 6" xfId="2000"/>
    <cellStyle name="Percent 2 6 2" xfId="2001"/>
    <cellStyle name="Percent 2 6 2 2" xfId="2002"/>
    <cellStyle name="Percent 2 6 2 2 2" xfId="2003"/>
    <cellStyle name="Percent 2 6 2 2 2 2" xfId="2004"/>
    <cellStyle name="Percent 2 6 2 2 3" xfId="2005"/>
    <cellStyle name="Percent 2 6 2 3" xfId="2006"/>
    <cellStyle name="Percent 2 6 2 3 2" xfId="2007"/>
    <cellStyle name="Percent 2 6 2 4" xfId="2008"/>
    <cellStyle name="Percent 2 6 3" xfId="2009"/>
    <cellStyle name="Percent 2 6 3 2" xfId="2010"/>
    <cellStyle name="Percent 2 6 3 2 2" xfId="2011"/>
    <cellStyle name="Percent 2 6 3 3" xfId="2012"/>
    <cellStyle name="Percent 2 6 4" xfId="2013"/>
    <cellStyle name="Percent 2 6 4 2" xfId="2014"/>
    <cellStyle name="Percent 2 6 5" xfId="2015"/>
    <cellStyle name="Percent 2 7" xfId="2016"/>
    <cellStyle name="Percent 2 7 2" xfId="2017"/>
    <cellStyle name="Percent 2 7 2 2" xfId="2018"/>
    <cellStyle name="Percent 2 7 2 2 2" xfId="2019"/>
    <cellStyle name="Percent 2 7 2 3" xfId="2020"/>
    <cellStyle name="Percent 2 7 3" xfId="2021"/>
    <cellStyle name="Percent 2 7 3 2" xfId="2022"/>
    <cellStyle name="Percent 2 7 4" xfId="2023"/>
    <cellStyle name="Percent 2 8" xfId="2024"/>
    <cellStyle name="Percent 2 8 2" xfId="2025"/>
    <cellStyle name="Percent 2 8 2 2" xfId="2026"/>
    <cellStyle name="Percent 2 8 3" xfId="2027"/>
    <cellStyle name="Percent 2 9" xfId="2028"/>
    <cellStyle name="Percent 2 9 2" xfId="2029"/>
    <cellStyle name="Percent 2 9 3" xfId="60980"/>
    <cellStyle name="Percent 20" xfId="60981"/>
    <cellStyle name="Percent 20 2" xfId="60982"/>
    <cellStyle name="Percent 20 3" xfId="60983"/>
    <cellStyle name="Percent 20 4" xfId="2030"/>
    <cellStyle name="Percent 21" xfId="60984"/>
    <cellStyle name="Percent 22" xfId="60985"/>
    <cellStyle name="Percent 22 2" xfId="60986"/>
    <cellStyle name="Percent 23" xfId="60987"/>
    <cellStyle name="Percent 23 2" xfId="60988"/>
    <cellStyle name="Percent 23 3" xfId="60989"/>
    <cellStyle name="Percent 24" xfId="60990"/>
    <cellStyle name="Percent 3" xfId="2031"/>
    <cellStyle name="Percent 3 2" xfId="2032"/>
    <cellStyle name="Percent 3 2 2" xfId="2033"/>
    <cellStyle name="Percent 3 2 2 2" xfId="2034"/>
    <cellStyle name="Percent 3 2 2 2 2" xfId="2035"/>
    <cellStyle name="Percent 3 2 2 3" xfId="2036"/>
    <cellStyle name="Percent 3 2 3" xfId="60991"/>
    <cellStyle name="Percent 3 2 3 2" xfId="60992"/>
    <cellStyle name="Percent 3 2 4" xfId="60993"/>
    <cellStyle name="Percent 3 2 5" xfId="60994"/>
    <cellStyle name="Percent 3 3" xfId="2037"/>
    <cellStyle name="Percent 3 3 2" xfId="2038"/>
    <cellStyle name="Percent 3 3 2 2" xfId="2039"/>
    <cellStyle name="Percent 3 3 3" xfId="2040"/>
    <cellStyle name="Percent 3 3 3 2" xfId="60995"/>
    <cellStyle name="Percent 3 3 3 2 2" xfId="60996"/>
    <cellStyle name="Percent 3 3 3 3" xfId="60997"/>
    <cellStyle name="Percent 3 3 4" xfId="2041"/>
    <cellStyle name="Percent 3 4" xfId="2042"/>
    <cellStyle name="Percent 3 4 2" xfId="2043"/>
    <cellStyle name="Percent 3 4 3" xfId="2044"/>
    <cellStyle name="Percent 3 5" xfId="2045"/>
    <cellStyle name="Percent 3 5 2" xfId="60998"/>
    <cellStyle name="Percent 3 6" xfId="2046"/>
    <cellStyle name="Percent 3 6 2" xfId="60999"/>
    <cellStyle name="Percent 3 7" xfId="61000"/>
    <cellStyle name="Percent 3 8" xfId="61001"/>
    <cellStyle name="Percent 4" xfId="2047"/>
    <cellStyle name="Percent 4 2" xfId="2048"/>
    <cellStyle name="Percent 4 2 2" xfId="2049"/>
    <cellStyle name="Percent 4 2 2 2" xfId="2050"/>
    <cellStyle name="Percent 4 2 2 2 2" xfId="2051"/>
    <cellStyle name="Percent 4 2 2 2 2 2" xfId="2052"/>
    <cellStyle name="Percent 4 2 2 2 2 2 2" xfId="2053"/>
    <cellStyle name="Percent 4 2 2 2 2 3" xfId="2054"/>
    <cellStyle name="Percent 4 2 2 2 3" xfId="2055"/>
    <cellStyle name="Percent 4 2 2 2 3 2" xfId="2056"/>
    <cellStyle name="Percent 4 2 2 2 4" xfId="2057"/>
    <cellStyle name="Percent 4 2 2 3" xfId="2058"/>
    <cellStyle name="Percent 4 2 2 3 2" xfId="2059"/>
    <cellStyle name="Percent 4 2 2 3 2 2" xfId="2060"/>
    <cellStyle name="Percent 4 2 2 3 3" xfId="2061"/>
    <cellStyle name="Percent 4 2 2 4" xfId="2062"/>
    <cellStyle name="Percent 4 2 2 4 2" xfId="2063"/>
    <cellStyle name="Percent 4 2 2 5" xfId="2064"/>
    <cellStyle name="Percent 4 2 3" xfId="2065"/>
    <cellStyle name="Percent 4 2 3 2" xfId="2066"/>
    <cellStyle name="Percent 4 2 3 2 2" xfId="2067"/>
    <cellStyle name="Percent 4 2 3 2 2 2" xfId="2068"/>
    <cellStyle name="Percent 4 2 3 2 3" xfId="2069"/>
    <cellStyle name="Percent 4 2 3 3" xfId="2070"/>
    <cellStyle name="Percent 4 2 3 3 2" xfId="2071"/>
    <cellStyle name="Percent 4 2 3 4" xfId="2072"/>
    <cellStyle name="Percent 4 2 4" xfId="2073"/>
    <cellStyle name="Percent 4 2 4 2" xfId="2074"/>
    <cellStyle name="Percent 4 2 4 2 2" xfId="2075"/>
    <cellStyle name="Percent 4 2 4 3" xfId="2076"/>
    <cellStyle name="Percent 4 2 5" xfId="2077"/>
    <cellStyle name="Percent 4 2 5 2" xfId="2078"/>
    <cellStyle name="Percent 4 2 6" xfId="2079"/>
    <cellStyle name="Percent 4 3" xfId="2080"/>
    <cellStyle name="Percent 4 3 2" xfId="2081"/>
    <cellStyle name="Percent 4 3 2 2" xfId="2082"/>
    <cellStyle name="Percent 4 3 2 2 2" xfId="2083"/>
    <cellStyle name="Percent 4 3 2 2 2 2" xfId="2084"/>
    <cellStyle name="Percent 4 3 2 2 3" xfId="2085"/>
    <cellStyle name="Percent 4 3 2 3" xfId="2086"/>
    <cellStyle name="Percent 4 3 2 3 2" xfId="2087"/>
    <cellStyle name="Percent 4 3 2 4" xfId="2088"/>
    <cellStyle name="Percent 4 3 3" xfId="2089"/>
    <cellStyle name="Percent 4 3 3 2" xfId="2090"/>
    <cellStyle name="Percent 4 3 3 2 2" xfId="2091"/>
    <cellStyle name="Percent 4 3 3 3" xfId="2092"/>
    <cellStyle name="Percent 4 3 4" xfId="2093"/>
    <cellStyle name="Percent 4 3 4 2" xfId="2094"/>
    <cellStyle name="Percent 4 3 5" xfId="2095"/>
    <cellStyle name="Percent 4 4" xfId="2096"/>
    <cellStyle name="Percent 4 4 2" xfId="2097"/>
    <cellStyle name="Percent 4 4 2 2" xfId="2098"/>
    <cellStyle name="Percent 4 4 2 2 2" xfId="2099"/>
    <cellStyle name="Percent 4 4 2 2 2 2" xfId="2100"/>
    <cellStyle name="Percent 4 4 2 2 3" xfId="2101"/>
    <cellStyle name="Percent 4 4 2 3" xfId="2102"/>
    <cellStyle name="Percent 4 4 2 3 2" xfId="2103"/>
    <cellStyle name="Percent 4 4 2 4" xfId="2104"/>
    <cellStyle name="Percent 4 4 3" xfId="2105"/>
    <cellStyle name="Percent 4 4 3 2" xfId="2106"/>
    <cellStyle name="Percent 4 4 3 2 2" xfId="2107"/>
    <cellStyle name="Percent 4 4 3 3" xfId="2108"/>
    <cellStyle name="Percent 4 4 4" xfId="2109"/>
    <cellStyle name="Percent 4 4 4 2" xfId="2110"/>
    <cellStyle name="Percent 4 4 5" xfId="2111"/>
    <cellStyle name="Percent 4 5" xfId="2112"/>
    <cellStyle name="Percent 4 5 2" xfId="2113"/>
    <cellStyle name="Percent 4 5 2 2" xfId="2114"/>
    <cellStyle name="Percent 4 5 2 2 2" xfId="2115"/>
    <cellStyle name="Percent 4 5 2 2 2 2" xfId="2116"/>
    <cellStyle name="Percent 4 5 2 2 3" xfId="2117"/>
    <cellStyle name="Percent 4 5 2 3" xfId="2118"/>
    <cellStyle name="Percent 4 5 2 3 2" xfId="2119"/>
    <cellStyle name="Percent 4 5 2 4" xfId="2120"/>
    <cellStyle name="Percent 4 5 3" xfId="2121"/>
    <cellStyle name="Percent 4 5 3 2" xfId="2122"/>
    <cellStyle name="Percent 4 5 3 2 2" xfId="2123"/>
    <cellStyle name="Percent 4 5 3 3" xfId="2124"/>
    <cellStyle name="Percent 4 5 4" xfId="2125"/>
    <cellStyle name="Percent 4 5 4 2" xfId="2126"/>
    <cellStyle name="Percent 4 5 5" xfId="2127"/>
    <cellStyle name="Percent 4 6" xfId="2128"/>
    <cellStyle name="Percent 4 6 2" xfId="2129"/>
    <cellStyle name="Percent 4 6 2 2" xfId="2130"/>
    <cellStyle name="Percent 4 6 2 2 2" xfId="2131"/>
    <cellStyle name="Percent 4 6 2 3" xfId="2132"/>
    <cellStyle name="Percent 4 6 3" xfId="2133"/>
    <cellStyle name="Percent 4 6 3 2" xfId="2134"/>
    <cellStyle name="Percent 4 6 4" xfId="2135"/>
    <cellStyle name="Percent 4 7" xfId="2136"/>
    <cellStyle name="Percent 4 7 2" xfId="2137"/>
    <cellStyle name="Percent 4 7 2 2" xfId="2138"/>
    <cellStyle name="Percent 4 7 3" xfId="2139"/>
    <cellStyle name="Percent 4 8" xfId="2140"/>
    <cellStyle name="Percent 4 8 2" xfId="2141"/>
    <cellStyle name="Percent 4 9" xfId="61002"/>
    <cellStyle name="Percent 5" xfId="2142"/>
    <cellStyle name="Percent 5 10" xfId="61003"/>
    <cellStyle name="Percent 5 10 2" xfId="61004"/>
    <cellStyle name="Percent 5 11" xfId="61005"/>
    <cellStyle name="Percent 5 2" xfId="2143"/>
    <cellStyle name="Percent 5 2 10" xfId="61006"/>
    <cellStyle name="Percent 5 2 2" xfId="2144"/>
    <cellStyle name="Percent 5 2 2 2" xfId="2145"/>
    <cellStyle name="Percent 5 2 2 2 2" xfId="61007"/>
    <cellStyle name="Percent 5 2 2 2 2 2" xfId="61008"/>
    <cellStyle name="Percent 5 2 2 2 2 2 2" xfId="61009"/>
    <cellStyle name="Percent 5 2 2 2 2 2 2 2" xfId="61010"/>
    <cellStyle name="Percent 5 2 2 2 2 2 3" xfId="61011"/>
    <cellStyle name="Percent 5 2 2 2 2 2 3 2" xfId="61012"/>
    <cellStyle name="Percent 5 2 2 2 2 2 3 2 2" xfId="61013"/>
    <cellStyle name="Percent 5 2 2 2 2 2 3 3" xfId="61014"/>
    <cellStyle name="Percent 5 2 2 2 2 2 4" xfId="61015"/>
    <cellStyle name="Percent 5 2 2 2 2 3" xfId="61016"/>
    <cellStyle name="Percent 5 2 2 2 2 3 2" xfId="61017"/>
    <cellStyle name="Percent 5 2 2 2 2 4" xfId="61018"/>
    <cellStyle name="Percent 5 2 2 2 2 4 2" xfId="61019"/>
    <cellStyle name="Percent 5 2 2 2 2 4 2 2" xfId="61020"/>
    <cellStyle name="Percent 5 2 2 2 2 4 3" xfId="61021"/>
    <cellStyle name="Percent 5 2 2 2 2 5" xfId="61022"/>
    <cellStyle name="Percent 5 2 2 2 3" xfId="61023"/>
    <cellStyle name="Percent 5 2 2 2 3 2" xfId="61024"/>
    <cellStyle name="Percent 5 2 2 2 3 2 2" xfId="61025"/>
    <cellStyle name="Percent 5 2 2 2 3 3" xfId="61026"/>
    <cellStyle name="Percent 5 2 2 2 3 3 2" xfId="61027"/>
    <cellStyle name="Percent 5 2 2 2 3 3 2 2" xfId="61028"/>
    <cellStyle name="Percent 5 2 2 2 3 3 3" xfId="61029"/>
    <cellStyle name="Percent 5 2 2 2 3 4" xfId="61030"/>
    <cellStyle name="Percent 5 2 2 2 4" xfId="61031"/>
    <cellStyle name="Percent 5 2 2 2 4 2" xfId="61032"/>
    <cellStyle name="Percent 5 2 2 2 4 2 2" xfId="61033"/>
    <cellStyle name="Percent 5 2 2 2 4 3" xfId="61034"/>
    <cellStyle name="Percent 5 2 2 2 4 3 2" xfId="61035"/>
    <cellStyle name="Percent 5 2 2 2 4 3 2 2" xfId="61036"/>
    <cellStyle name="Percent 5 2 2 2 4 3 3" xfId="61037"/>
    <cellStyle name="Percent 5 2 2 2 4 4" xfId="61038"/>
    <cellStyle name="Percent 5 2 2 2 5" xfId="61039"/>
    <cellStyle name="Percent 5 2 2 2 5 2" xfId="61040"/>
    <cellStyle name="Percent 5 2 2 2 6" xfId="61041"/>
    <cellStyle name="Percent 5 2 2 2 6 2" xfId="61042"/>
    <cellStyle name="Percent 5 2 2 2 6 2 2" xfId="61043"/>
    <cellStyle name="Percent 5 2 2 2 6 3" xfId="61044"/>
    <cellStyle name="Percent 5 2 2 2 7" xfId="61045"/>
    <cellStyle name="Percent 5 2 2 2 7 2" xfId="61046"/>
    <cellStyle name="Percent 5 2 2 2 8" xfId="61047"/>
    <cellStyle name="Percent 5 2 2 3" xfId="61048"/>
    <cellStyle name="Percent 5 2 2 3 2" xfId="61049"/>
    <cellStyle name="Percent 5 2 2 3 2 2" xfId="61050"/>
    <cellStyle name="Percent 5 2 2 3 2 2 2" xfId="61051"/>
    <cellStyle name="Percent 5 2 2 3 2 3" xfId="61052"/>
    <cellStyle name="Percent 5 2 2 3 2 3 2" xfId="61053"/>
    <cellStyle name="Percent 5 2 2 3 2 3 2 2" xfId="61054"/>
    <cellStyle name="Percent 5 2 2 3 2 3 3" xfId="61055"/>
    <cellStyle name="Percent 5 2 2 3 2 4" xfId="61056"/>
    <cellStyle name="Percent 5 2 2 3 3" xfId="61057"/>
    <cellStyle name="Percent 5 2 2 3 3 2" xfId="61058"/>
    <cellStyle name="Percent 5 2 2 3 4" xfId="61059"/>
    <cellStyle name="Percent 5 2 2 3 4 2" xfId="61060"/>
    <cellStyle name="Percent 5 2 2 3 4 2 2" xfId="61061"/>
    <cellStyle name="Percent 5 2 2 3 4 3" xfId="61062"/>
    <cellStyle name="Percent 5 2 2 3 5" xfId="61063"/>
    <cellStyle name="Percent 5 2 2 4" xfId="61064"/>
    <cellStyle name="Percent 5 2 2 4 2" xfId="61065"/>
    <cellStyle name="Percent 5 2 2 4 2 2" xfId="61066"/>
    <cellStyle name="Percent 5 2 2 4 3" xfId="61067"/>
    <cellStyle name="Percent 5 2 2 4 3 2" xfId="61068"/>
    <cellStyle name="Percent 5 2 2 4 3 2 2" xfId="61069"/>
    <cellStyle name="Percent 5 2 2 4 3 3" xfId="61070"/>
    <cellStyle name="Percent 5 2 2 4 4" xfId="61071"/>
    <cellStyle name="Percent 5 2 2 5" xfId="61072"/>
    <cellStyle name="Percent 5 2 2 5 2" xfId="61073"/>
    <cellStyle name="Percent 5 2 2 5 2 2" xfId="61074"/>
    <cellStyle name="Percent 5 2 2 5 3" xfId="61075"/>
    <cellStyle name="Percent 5 2 2 5 3 2" xfId="61076"/>
    <cellStyle name="Percent 5 2 2 5 3 2 2" xfId="61077"/>
    <cellStyle name="Percent 5 2 2 5 3 3" xfId="61078"/>
    <cellStyle name="Percent 5 2 2 5 4" xfId="61079"/>
    <cellStyle name="Percent 5 2 2 6" xfId="61080"/>
    <cellStyle name="Percent 5 2 2 6 2" xfId="61081"/>
    <cellStyle name="Percent 5 2 2 7" xfId="61082"/>
    <cellStyle name="Percent 5 2 2 7 2" xfId="61083"/>
    <cellStyle name="Percent 5 2 2 7 2 2" xfId="61084"/>
    <cellStyle name="Percent 5 2 2 7 3" xfId="61085"/>
    <cellStyle name="Percent 5 2 2 8" xfId="61086"/>
    <cellStyle name="Percent 5 2 2 8 2" xfId="61087"/>
    <cellStyle name="Percent 5 2 2 9" xfId="61088"/>
    <cellStyle name="Percent 5 2 3" xfId="2146"/>
    <cellStyle name="Percent 5 2 3 2" xfId="61089"/>
    <cellStyle name="Percent 5 2 3 2 2" xfId="61090"/>
    <cellStyle name="Percent 5 2 3 2 2 2" xfId="61091"/>
    <cellStyle name="Percent 5 2 3 2 2 2 2" xfId="61092"/>
    <cellStyle name="Percent 5 2 3 2 2 3" xfId="61093"/>
    <cellStyle name="Percent 5 2 3 2 2 3 2" xfId="61094"/>
    <cellStyle name="Percent 5 2 3 2 2 3 2 2" xfId="61095"/>
    <cellStyle name="Percent 5 2 3 2 2 3 3" xfId="61096"/>
    <cellStyle name="Percent 5 2 3 2 2 4" xfId="61097"/>
    <cellStyle name="Percent 5 2 3 2 3" xfId="61098"/>
    <cellStyle name="Percent 5 2 3 2 3 2" xfId="61099"/>
    <cellStyle name="Percent 5 2 3 2 4" xfId="61100"/>
    <cellStyle name="Percent 5 2 3 2 4 2" xfId="61101"/>
    <cellStyle name="Percent 5 2 3 2 4 2 2" xfId="61102"/>
    <cellStyle name="Percent 5 2 3 2 4 3" xfId="61103"/>
    <cellStyle name="Percent 5 2 3 2 5" xfId="61104"/>
    <cellStyle name="Percent 5 2 3 3" xfId="61105"/>
    <cellStyle name="Percent 5 2 3 3 2" xfId="61106"/>
    <cellStyle name="Percent 5 2 3 3 2 2" xfId="61107"/>
    <cellStyle name="Percent 5 2 3 3 3" xfId="61108"/>
    <cellStyle name="Percent 5 2 3 3 3 2" xfId="61109"/>
    <cellStyle name="Percent 5 2 3 3 3 2 2" xfId="61110"/>
    <cellStyle name="Percent 5 2 3 3 3 3" xfId="61111"/>
    <cellStyle name="Percent 5 2 3 3 4" xfId="61112"/>
    <cellStyle name="Percent 5 2 3 4" xfId="61113"/>
    <cellStyle name="Percent 5 2 3 4 2" xfId="61114"/>
    <cellStyle name="Percent 5 2 3 4 2 2" xfId="61115"/>
    <cellStyle name="Percent 5 2 3 4 3" xfId="61116"/>
    <cellStyle name="Percent 5 2 3 4 3 2" xfId="61117"/>
    <cellStyle name="Percent 5 2 3 4 3 2 2" xfId="61118"/>
    <cellStyle name="Percent 5 2 3 4 3 3" xfId="61119"/>
    <cellStyle name="Percent 5 2 3 4 4" xfId="61120"/>
    <cellStyle name="Percent 5 2 3 5" xfId="61121"/>
    <cellStyle name="Percent 5 2 3 5 2" xfId="61122"/>
    <cellStyle name="Percent 5 2 3 6" xfId="61123"/>
    <cellStyle name="Percent 5 2 3 6 2" xfId="61124"/>
    <cellStyle name="Percent 5 2 3 6 2 2" xfId="61125"/>
    <cellStyle name="Percent 5 2 3 6 3" xfId="61126"/>
    <cellStyle name="Percent 5 2 3 7" xfId="61127"/>
    <cellStyle name="Percent 5 2 3 7 2" xfId="61128"/>
    <cellStyle name="Percent 5 2 3 8" xfId="61129"/>
    <cellStyle name="Percent 5 2 4" xfId="61130"/>
    <cellStyle name="Percent 5 2 4 2" xfId="61131"/>
    <cellStyle name="Percent 5 2 4 2 2" xfId="61132"/>
    <cellStyle name="Percent 5 2 4 2 2 2" xfId="61133"/>
    <cellStyle name="Percent 5 2 4 2 3" xfId="61134"/>
    <cellStyle name="Percent 5 2 4 2 3 2" xfId="61135"/>
    <cellStyle name="Percent 5 2 4 2 3 2 2" xfId="61136"/>
    <cellStyle name="Percent 5 2 4 2 3 3" xfId="61137"/>
    <cellStyle name="Percent 5 2 4 2 4" xfId="61138"/>
    <cellStyle name="Percent 5 2 4 3" xfId="61139"/>
    <cellStyle name="Percent 5 2 4 3 2" xfId="61140"/>
    <cellStyle name="Percent 5 2 4 4" xfId="61141"/>
    <cellStyle name="Percent 5 2 4 4 2" xfId="61142"/>
    <cellStyle name="Percent 5 2 4 4 2 2" xfId="61143"/>
    <cellStyle name="Percent 5 2 4 4 3" xfId="61144"/>
    <cellStyle name="Percent 5 2 4 5" xfId="61145"/>
    <cellStyle name="Percent 5 2 5" xfId="61146"/>
    <cellStyle name="Percent 5 2 5 2" xfId="61147"/>
    <cellStyle name="Percent 5 2 5 2 2" xfId="61148"/>
    <cellStyle name="Percent 5 2 5 3" xfId="61149"/>
    <cellStyle name="Percent 5 2 5 3 2" xfId="61150"/>
    <cellStyle name="Percent 5 2 5 3 2 2" xfId="61151"/>
    <cellStyle name="Percent 5 2 5 3 3" xfId="61152"/>
    <cellStyle name="Percent 5 2 5 4" xfId="61153"/>
    <cellStyle name="Percent 5 2 6" xfId="61154"/>
    <cellStyle name="Percent 5 2 6 2" xfId="61155"/>
    <cellStyle name="Percent 5 2 6 2 2" xfId="61156"/>
    <cellStyle name="Percent 5 2 6 3" xfId="61157"/>
    <cellStyle name="Percent 5 2 6 3 2" xfId="61158"/>
    <cellStyle name="Percent 5 2 6 3 2 2" xfId="61159"/>
    <cellStyle name="Percent 5 2 6 3 3" xfId="61160"/>
    <cellStyle name="Percent 5 2 6 4" xfId="61161"/>
    <cellStyle name="Percent 5 2 7" xfId="61162"/>
    <cellStyle name="Percent 5 2 7 2" xfId="61163"/>
    <cellStyle name="Percent 5 2 8" xfId="61164"/>
    <cellStyle name="Percent 5 2 8 2" xfId="61165"/>
    <cellStyle name="Percent 5 2 8 2 2" xfId="61166"/>
    <cellStyle name="Percent 5 2 8 3" xfId="61167"/>
    <cellStyle name="Percent 5 2 9" xfId="61168"/>
    <cellStyle name="Percent 5 2 9 2" xfId="61169"/>
    <cellStyle name="Percent 5 3" xfId="2147"/>
    <cellStyle name="Percent 5 3 2" xfId="2148"/>
    <cellStyle name="Percent 5 3 2 2" xfId="61170"/>
    <cellStyle name="Percent 5 3 2 2 2" xfId="61171"/>
    <cellStyle name="Percent 5 3 2 2 2 2" xfId="61172"/>
    <cellStyle name="Percent 5 3 2 2 2 2 2" xfId="61173"/>
    <cellStyle name="Percent 5 3 2 2 2 3" xfId="61174"/>
    <cellStyle name="Percent 5 3 2 2 2 3 2" xfId="61175"/>
    <cellStyle name="Percent 5 3 2 2 2 3 2 2" xfId="61176"/>
    <cellStyle name="Percent 5 3 2 2 2 3 3" xfId="61177"/>
    <cellStyle name="Percent 5 3 2 2 2 4" xfId="61178"/>
    <cellStyle name="Percent 5 3 2 2 3" xfId="61179"/>
    <cellStyle name="Percent 5 3 2 2 3 2" xfId="61180"/>
    <cellStyle name="Percent 5 3 2 2 4" xfId="61181"/>
    <cellStyle name="Percent 5 3 2 2 4 2" xfId="61182"/>
    <cellStyle name="Percent 5 3 2 2 4 2 2" xfId="61183"/>
    <cellStyle name="Percent 5 3 2 2 4 3" xfId="61184"/>
    <cellStyle name="Percent 5 3 2 2 5" xfId="61185"/>
    <cellStyle name="Percent 5 3 2 3" xfId="61186"/>
    <cellStyle name="Percent 5 3 2 3 2" xfId="61187"/>
    <cellStyle name="Percent 5 3 2 3 2 2" xfId="61188"/>
    <cellStyle name="Percent 5 3 2 3 3" xfId="61189"/>
    <cellStyle name="Percent 5 3 2 3 3 2" xfId="61190"/>
    <cellStyle name="Percent 5 3 2 3 3 2 2" xfId="61191"/>
    <cellStyle name="Percent 5 3 2 3 3 3" xfId="61192"/>
    <cellStyle name="Percent 5 3 2 3 4" xfId="61193"/>
    <cellStyle name="Percent 5 3 2 4" xfId="61194"/>
    <cellStyle name="Percent 5 3 2 4 2" xfId="61195"/>
    <cellStyle name="Percent 5 3 2 4 2 2" xfId="61196"/>
    <cellStyle name="Percent 5 3 2 4 3" xfId="61197"/>
    <cellStyle name="Percent 5 3 2 4 3 2" xfId="61198"/>
    <cellStyle name="Percent 5 3 2 4 3 2 2" xfId="61199"/>
    <cellStyle name="Percent 5 3 2 4 3 3" xfId="61200"/>
    <cellStyle name="Percent 5 3 2 4 4" xfId="61201"/>
    <cellStyle name="Percent 5 3 2 5" xfId="61202"/>
    <cellStyle name="Percent 5 3 2 5 2" xfId="61203"/>
    <cellStyle name="Percent 5 3 2 6" xfId="61204"/>
    <cellStyle name="Percent 5 3 2 6 2" xfId="61205"/>
    <cellStyle name="Percent 5 3 2 6 2 2" xfId="61206"/>
    <cellStyle name="Percent 5 3 2 6 3" xfId="61207"/>
    <cellStyle name="Percent 5 3 2 7" xfId="61208"/>
    <cellStyle name="Percent 5 3 2 7 2" xfId="61209"/>
    <cellStyle name="Percent 5 3 2 8" xfId="61210"/>
    <cellStyle name="Percent 5 3 3" xfId="61211"/>
    <cellStyle name="Percent 5 3 3 2" xfId="61212"/>
    <cellStyle name="Percent 5 3 3 2 2" xfId="61213"/>
    <cellStyle name="Percent 5 3 3 2 2 2" xfId="61214"/>
    <cellStyle name="Percent 5 3 3 2 3" xfId="61215"/>
    <cellStyle name="Percent 5 3 3 2 3 2" xfId="61216"/>
    <cellStyle name="Percent 5 3 3 2 3 2 2" xfId="61217"/>
    <cellStyle name="Percent 5 3 3 2 3 3" xfId="61218"/>
    <cellStyle name="Percent 5 3 3 2 4" xfId="61219"/>
    <cellStyle name="Percent 5 3 3 3" xfId="61220"/>
    <cellStyle name="Percent 5 3 3 3 2" xfId="61221"/>
    <cellStyle name="Percent 5 3 3 4" xfId="61222"/>
    <cellStyle name="Percent 5 3 3 4 2" xfId="61223"/>
    <cellStyle name="Percent 5 3 3 4 2 2" xfId="61224"/>
    <cellStyle name="Percent 5 3 3 4 3" xfId="61225"/>
    <cellStyle name="Percent 5 3 3 5" xfId="61226"/>
    <cellStyle name="Percent 5 3 4" xfId="61227"/>
    <cellStyle name="Percent 5 3 4 2" xfId="61228"/>
    <cellStyle name="Percent 5 3 4 2 2" xfId="61229"/>
    <cellStyle name="Percent 5 3 4 3" xfId="61230"/>
    <cellStyle name="Percent 5 3 4 3 2" xfId="61231"/>
    <cellStyle name="Percent 5 3 4 3 2 2" xfId="61232"/>
    <cellStyle name="Percent 5 3 4 3 3" xfId="61233"/>
    <cellStyle name="Percent 5 3 4 4" xfId="61234"/>
    <cellStyle name="Percent 5 3 5" xfId="61235"/>
    <cellStyle name="Percent 5 3 5 2" xfId="61236"/>
    <cellStyle name="Percent 5 3 5 2 2" xfId="61237"/>
    <cellStyle name="Percent 5 3 5 3" xfId="61238"/>
    <cellStyle name="Percent 5 3 5 3 2" xfId="61239"/>
    <cellStyle name="Percent 5 3 5 3 2 2" xfId="61240"/>
    <cellStyle name="Percent 5 3 5 3 3" xfId="61241"/>
    <cellStyle name="Percent 5 3 5 4" xfId="61242"/>
    <cellStyle name="Percent 5 3 6" xfId="61243"/>
    <cellStyle name="Percent 5 3 6 2" xfId="61244"/>
    <cellStyle name="Percent 5 3 7" xfId="61245"/>
    <cellStyle name="Percent 5 3 7 2" xfId="61246"/>
    <cellStyle name="Percent 5 3 7 2 2" xfId="61247"/>
    <cellStyle name="Percent 5 3 7 3" xfId="61248"/>
    <cellStyle name="Percent 5 3 8" xfId="61249"/>
    <cellStyle name="Percent 5 3 8 2" xfId="61250"/>
    <cellStyle name="Percent 5 3 9" xfId="61251"/>
    <cellStyle name="Percent 5 4" xfId="61252"/>
    <cellStyle name="Percent 5 4 2" xfId="61253"/>
    <cellStyle name="Percent 5 4 2 2" xfId="61254"/>
    <cellStyle name="Percent 5 4 2 2 2" xfId="61255"/>
    <cellStyle name="Percent 5 4 2 2 2 2" xfId="61256"/>
    <cellStyle name="Percent 5 4 2 2 3" xfId="61257"/>
    <cellStyle name="Percent 5 4 2 2 3 2" xfId="61258"/>
    <cellStyle name="Percent 5 4 2 2 3 2 2" xfId="61259"/>
    <cellStyle name="Percent 5 4 2 2 3 3" xfId="61260"/>
    <cellStyle name="Percent 5 4 2 2 4" xfId="61261"/>
    <cellStyle name="Percent 5 4 2 3" xfId="61262"/>
    <cellStyle name="Percent 5 4 2 3 2" xfId="61263"/>
    <cellStyle name="Percent 5 4 2 4" xfId="61264"/>
    <cellStyle name="Percent 5 4 2 4 2" xfId="61265"/>
    <cellStyle name="Percent 5 4 2 4 2 2" xfId="61266"/>
    <cellStyle name="Percent 5 4 2 4 3" xfId="61267"/>
    <cellStyle name="Percent 5 4 2 5" xfId="61268"/>
    <cellStyle name="Percent 5 4 3" xfId="61269"/>
    <cellStyle name="Percent 5 4 3 2" xfId="61270"/>
    <cellStyle name="Percent 5 4 3 2 2" xfId="61271"/>
    <cellStyle name="Percent 5 4 3 3" xfId="61272"/>
    <cellStyle name="Percent 5 4 3 3 2" xfId="61273"/>
    <cellStyle name="Percent 5 4 3 3 2 2" xfId="61274"/>
    <cellStyle name="Percent 5 4 3 3 3" xfId="61275"/>
    <cellStyle name="Percent 5 4 3 4" xfId="61276"/>
    <cellStyle name="Percent 5 4 4" xfId="61277"/>
    <cellStyle name="Percent 5 4 4 2" xfId="61278"/>
    <cellStyle name="Percent 5 4 4 2 2" xfId="61279"/>
    <cellStyle name="Percent 5 4 4 3" xfId="61280"/>
    <cellStyle name="Percent 5 4 4 3 2" xfId="61281"/>
    <cellStyle name="Percent 5 4 4 3 2 2" xfId="61282"/>
    <cellStyle name="Percent 5 4 4 3 3" xfId="61283"/>
    <cellStyle name="Percent 5 4 4 4" xfId="61284"/>
    <cellStyle name="Percent 5 4 5" xfId="61285"/>
    <cellStyle name="Percent 5 4 5 2" xfId="61286"/>
    <cellStyle name="Percent 5 4 6" xfId="61287"/>
    <cellStyle name="Percent 5 4 6 2" xfId="61288"/>
    <cellStyle name="Percent 5 4 6 2 2" xfId="61289"/>
    <cellStyle name="Percent 5 4 6 3" xfId="61290"/>
    <cellStyle name="Percent 5 4 7" xfId="61291"/>
    <cellStyle name="Percent 5 4 7 2" xfId="61292"/>
    <cellStyle name="Percent 5 4 8" xfId="61293"/>
    <cellStyle name="Percent 5 5" xfId="61294"/>
    <cellStyle name="Percent 5 5 2" xfId="61295"/>
    <cellStyle name="Percent 5 5 2 2" xfId="61296"/>
    <cellStyle name="Percent 5 5 2 2 2" xfId="61297"/>
    <cellStyle name="Percent 5 5 2 3" xfId="61298"/>
    <cellStyle name="Percent 5 5 2 3 2" xfId="61299"/>
    <cellStyle name="Percent 5 5 2 3 2 2" xfId="61300"/>
    <cellStyle name="Percent 5 5 2 3 3" xfId="61301"/>
    <cellStyle name="Percent 5 5 2 4" xfId="61302"/>
    <cellStyle name="Percent 5 5 3" xfId="61303"/>
    <cellStyle name="Percent 5 5 3 2" xfId="61304"/>
    <cellStyle name="Percent 5 5 4" xfId="61305"/>
    <cellStyle name="Percent 5 5 4 2" xfId="61306"/>
    <cellStyle name="Percent 5 5 4 2 2" xfId="61307"/>
    <cellStyle name="Percent 5 5 4 3" xfId="61308"/>
    <cellStyle name="Percent 5 5 5" xfId="61309"/>
    <cellStyle name="Percent 5 6" xfId="61310"/>
    <cellStyle name="Percent 5 6 2" xfId="61311"/>
    <cellStyle name="Percent 5 6 2 2" xfId="61312"/>
    <cellStyle name="Percent 5 6 3" xfId="61313"/>
    <cellStyle name="Percent 5 6 3 2" xfId="61314"/>
    <cellStyle name="Percent 5 6 3 2 2" xfId="61315"/>
    <cellStyle name="Percent 5 6 3 3" xfId="61316"/>
    <cellStyle name="Percent 5 6 4" xfId="61317"/>
    <cellStyle name="Percent 5 7" xfId="61318"/>
    <cellStyle name="Percent 5 7 2" xfId="61319"/>
    <cellStyle name="Percent 5 7 2 2" xfId="61320"/>
    <cellStyle name="Percent 5 7 3" xfId="61321"/>
    <cellStyle name="Percent 5 7 3 2" xfId="61322"/>
    <cellStyle name="Percent 5 7 3 2 2" xfId="61323"/>
    <cellStyle name="Percent 5 7 3 3" xfId="61324"/>
    <cellStyle name="Percent 5 7 4" xfId="61325"/>
    <cellStyle name="Percent 5 8" xfId="61326"/>
    <cellStyle name="Percent 5 8 2" xfId="61327"/>
    <cellStyle name="Percent 5 9" xfId="61328"/>
    <cellStyle name="Percent 5 9 2" xfId="61329"/>
    <cellStyle name="Percent 5 9 2 2" xfId="61330"/>
    <cellStyle name="Percent 5 9 3" xfId="61331"/>
    <cellStyle name="Percent 6" xfId="2149"/>
    <cellStyle name="Percent 6 2" xfId="2150"/>
    <cellStyle name="Percent 6 2 2" xfId="2151"/>
    <cellStyle name="Percent 6 2 2 2" xfId="2152"/>
    <cellStyle name="Percent 6 2 3" xfId="2153"/>
    <cellStyle name="Percent 6 3" xfId="2154"/>
    <cellStyle name="Percent 6 3 2" xfId="61332"/>
    <cellStyle name="Percent 6 4" xfId="61333"/>
    <cellStyle name="Percent 6 5" xfId="61334"/>
    <cellStyle name="Percent 7" xfId="2155"/>
    <cellStyle name="Percent 7 2" xfId="61335"/>
    <cellStyle name="Percent 7 2 2" xfId="61336"/>
    <cellStyle name="Percent 7 3" xfId="61337"/>
    <cellStyle name="Percent 7 3 2" xfId="61338"/>
    <cellStyle name="Percent 7 4" xfId="61339"/>
    <cellStyle name="Percent 7 5" xfId="61340"/>
    <cellStyle name="Percent 8" xfId="2156"/>
    <cellStyle name="Percent 8 2" xfId="2157"/>
    <cellStyle name="Percent 8 2 2" xfId="2158"/>
    <cellStyle name="Percent 8 2 2 2" xfId="2159"/>
    <cellStyle name="Percent 8 2 3" xfId="61341"/>
    <cellStyle name="Percent 8 3" xfId="2160"/>
    <cellStyle name="Percent 8 3 2" xfId="2161"/>
    <cellStyle name="Percent 8 4" xfId="61342"/>
    <cellStyle name="Percent 8 5" xfId="61343"/>
    <cellStyle name="Percent 9" xfId="2162"/>
    <cellStyle name="Percent 9 2" xfId="2163"/>
    <cellStyle name="Percent 9 2 2" xfId="61344"/>
    <cellStyle name="Percent 9 2 3" xfId="61345"/>
    <cellStyle name="Percent 9 2 4" xfId="61346"/>
    <cellStyle name="Percent 9 3" xfId="2164"/>
    <cellStyle name="Percent 9 3 2" xfId="61347"/>
    <cellStyle name="Percent 9 4" xfId="61348"/>
    <cellStyle name="Percent 9 5" xfId="61349"/>
    <cellStyle name="Percent 9 6" xfId="61350"/>
    <cellStyle name="rowhead_tbls1_13_a" xfId="61351"/>
    <cellStyle name="Style 1" xfId="2165"/>
    <cellStyle name="Style 1 2" xfId="2166"/>
    <cellStyle name="Title 10" xfId="61352"/>
    <cellStyle name="Title 10 2" xfId="61353"/>
    <cellStyle name="Title 10 2 2" xfId="61354"/>
    <cellStyle name="Title 10 3" xfId="61355"/>
    <cellStyle name="Title 11" xfId="61356"/>
    <cellStyle name="Title 11 2" xfId="61357"/>
    <cellStyle name="Title 12" xfId="61358"/>
    <cellStyle name="Title 2" xfId="2167"/>
    <cellStyle name="Title 2 2" xfId="2168"/>
    <cellStyle name="Title 2 2 2" xfId="61359"/>
    <cellStyle name="Title 2 2_T-straight with PEDs adjustor" xfId="61360"/>
    <cellStyle name="Title 2 3" xfId="61361"/>
    <cellStyle name="Title 3" xfId="2169"/>
    <cellStyle name="Title 3 2" xfId="61362"/>
    <cellStyle name="Title 3 2 2" xfId="61363"/>
    <cellStyle name="Title 3 3" xfId="61364"/>
    <cellStyle name="Title 4" xfId="61365"/>
    <cellStyle name="Title 4 2" xfId="61366"/>
    <cellStyle name="Title 4 2 2" xfId="61367"/>
    <cellStyle name="Title 4 3" xfId="61368"/>
    <cellStyle name="Title 5" xfId="61369"/>
    <cellStyle name="Title 5 2" xfId="61370"/>
    <cellStyle name="Title 5 2 2" xfId="61371"/>
    <cellStyle name="Title 5 3" xfId="61372"/>
    <cellStyle name="Title 6" xfId="61373"/>
    <cellStyle name="Title 6 2" xfId="61374"/>
    <cellStyle name="Title 6 2 2" xfId="61375"/>
    <cellStyle name="Title 6 3" xfId="61376"/>
    <cellStyle name="Title 7" xfId="61377"/>
    <cellStyle name="Title 7 2" xfId="61378"/>
    <cellStyle name="Title 7 2 2" xfId="61379"/>
    <cellStyle name="Title 7 3" xfId="61380"/>
    <cellStyle name="Title 8" xfId="61381"/>
    <cellStyle name="Title 8 2" xfId="61382"/>
    <cellStyle name="Title 8 2 2" xfId="61383"/>
    <cellStyle name="Title 8 3" xfId="61384"/>
    <cellStyle name="Title 9" xfId="61385"/>
    <cellStyle name="Title 9 2" xfId="61386"/>
    <cellStyle name="Title 9 2 2" xfId="61387"/>
    <cellStyle name="Title 9 3" xfId="61388"/>
    <cellStyle name="Total 10" xfId="61389"/>
    <cellStyle name="Total 10 2" xfId="61390"/>
    <cellStyle name="Total 10 2 2" xfId="61391"/>
    <cellStyle name="Total 10 3" xfId="61392"/>
    <cellStyle name="Total 10 3 2" xfId="61393"/>
    <cellStyle name="Total 10 4" xfId="61394"/>
    <cellStyle name="Total 11" xfId="61395"/>
    <cellStyle name="Total 11 2" xfId="61396"/>
    <cellStyle name="Total 12" xfId="61397"/>
    <cellStyle name="Total 12 2" xfId="61398"/>
    <cellStyle name="Total 2" xfId="2170"/>
    <cellStyle name="Total 2 10" xfId="61399"/>
    <cellStyle name="Total 2 10 2" xfId="61400"/>
    <cellStyle name="Total 2 2" xfId="2171"/>
    <cellStyle name="Total 2 2 2" xfId="2172"/>
    <cellStyle name="Total 2 2 2 2" xfId="2173"/>
    <cellStyle name="Total 2 2 2 2 10" xfId="61401"/>
    <cellStyle name="Total 2 2 2 2 10 2" xfId="61402"/>
    <cellStyle name="Total 2 2 2 2 10 2 2" xfId="61403"/>
    <cellStyle name="Total 2 2 2 2 10 2 2 2" xfId="61404"/>
    <cellStyle name="Total 2 2 2 2 10 2 2 3" xfId="61405"/>
    <cellStyle name="Total 2 2 2 2 10 2 2 4" xfId="61406"/>
    <cellStyle name="Total 2 2 2 2 10 2 2 5" xfId="61407"/>
    <cellStyle name="Total 2 2 2 2 10 2 3" xfId="61408"/>
    <cellStyle name="Total 2 2 2 2 10 2 3 2" xfId="61409"/>
    <cellStyle name="Total 2 2 2 2 10 2 3 3" xfId="61410"/>
    <cellStyle name="Total 2 2 2 2 10 2 3 4" xfId="61411"/>
    <cellStyle name="Total 2 2 2 2 10 2 3 5" xfId="61412"/>
    <cellStyle name="Total 2 2 2 2 10 2 4" xfId="61413"/>
    <cellStyle name="Total 2 2 2 2 10 2 5" xfId="61414"/>
    <cellStyle name="Total 2 2 2 2 10 2 6" xfId="61415"/>
    <cellStyle name="Total 2 2 2 2 10 2 7" xfId="61416"/>
    <cellStyle name="Total 2 2 2 2 10 3" xfId="61417"/>
    <cellStyle name="Total 2 2 2 2 10 3 2" xfId="61418"/>
    <cellStyle name="Total 2 2 2 2 10 3 3" xfId="61419"/>
    <cellStyle name="Total 2 2 2 2 10 3 4" xfId="61420"/>
    <cellStyle name="Total 2 2 2 2 10 3 5" xfId="61421"/>
    <cellStyle name="Total 2 2 2 2 10 4" xfId="61422"/>
    <cellStyle name="Total 2 2 2 2 10 4 2" xfId="61423"/>
    <cellStyle name="Total 2 2 2 2 10 4 3" xfId="61424"/>
    <cellStyle name="Total 2 2 2 2 10 4 4" xfId="61425"/>
    <cellStyle name="Total 2 2 2 2 10 4 5" xfId="61426"/>
    <cellStyle name="Total 2 2 2 2 10 5" xfId="61427"/>
    <cellStyle name="Total 2 2 2 2 10 6" xfId="61428"/>
    <cellStyle name="Total 2 2 2 2 10 7" xfId="61429"/>
    <cellStyle name="Total 2 2 2 2 10 8" xfId="61430"/>
    <cellStyle name="Total 2 2 2 2 11" xfId="61431"/>
    <cellStyle name="Total 2 2 2 2 11 2" xfId="61432"/>
    <cellStyle name="Total 2 2 2 2 11 2 2" xfId="61433"/>
    <cellStyle name="Total 2 2 2 2 11 2 2 2" xfId="61434"/>
    <cellStyle name="Total 2 2 2 2 11 2 2 3" xfId="61435"/>
    <cellStyle name="Total 2 2 2 2 11 2 2 4" xfId="61436"/>
    <cellStyle name="Total 2 2 2 2 11 2 2 5" xfId="61437"/>
    <cellStyle name="Total 2 2 2 2 11 2 3" xfId="61438"/>
    <cellStyle name="Total 2 2 2 2 11 2 3 2" xfId="61439"/>
    <cellStyle name="Total 2 2 2 2 11 2 3 3" xfId="61440"/>
    <cellStyle name="Total 2 2 2 2 11 2 3 4" xfId="61441"/>
    <cellStyle name="Total 2 2 2 2 11 2 3 5" xfId="61442"/>
    <cellStyle name="Total 2 2 2 2 11 2 4" xfId="61443"/>
    <cellStyle name="Total 2 2 2 2 11 2 5" xfId="61444"/>
    <cellStyle name="Total 2 2 2 2 11 2 6" xfId="61445"/>
    <cellStyle name="Total 2 2 2 2 11 2 7" xfId="61446"/>
    <cellStyle name="Total 2 2 2 2 11 3" xfId="61447"/>
    <cellStyle name="Total 2 2 2 2 11 3 2" xfId="61448"/>
    <cellStyle name="Total 2 2 2 2 11 3 3" xfId="61449"/>
    <cellStyle name="Total 2 2 2 2 11 3 4" xfId="61450"/>
    <cellStyle name="Total 2 2 2 2 11 3 5" xfId="61451"/>
    <cellStyle name="Total 2 2 2 2 11 4" xfId="61452"/>
    <cellStyle name="Total 2 2 2 2 11 4 2" xfId="61453"/>
    <cellStyle name="Total 2 2 2 2 11 4 3" xfId="61454"/>
    <cellStyle name="Total 2 2 2 2 11 4 4" xfId="61455"/>
    <cellStyle name="Total 2 2 2 2 11 4 5" xfId="61456"/>
    <cellStyle name="Total 2 2 2 2 11 5" xfId="61457"/>
    <cellStyle name="Total 2 2 2 2 11 6" xfId="61458"/>
    <cellStyle name="Total 2 2 2 2 11 7" xfId="61459"/>
    <cellStyle name="Total 2 2 2 2 11 8" xfId="61460"/>
    <cellStyle name="Total 2 2 2 2 12" xfId="61461"/>
    <cellStyle name="Total 2 2 2 2 12 2" xfId="61462"/>
    <cellStyle name="Total 2 2 2 2 12 2 2" xfId="61463"/>
    <cellStyle name="Total 2 2 2 2 12 2 2 2" xfId="61464"/>
    <cellStyle name="Total 2 2 2 2 12 2 2 3" xfId="61465"/>
    <cellStyle name="Total 2 2 2 2 12 2 2 4" xfId="61466"/>
    <cellStyle name="Total 2 2 2 2 12 2 2 5" xfId="61467"/>
    <cellStyle name="Total 2 2 2 2 12 2 3" xfId="61468"/>
    <cellStyle name="Total 2 2 2 2 12 2 3 2" xfId="61469"/>
    <cellStyle name="Total 2 2 2 2 12 2 3 3" xfId="61470"/>
    <cellStyle name="Total 2 2 2 2 12 2 3 4" xfId="61471"/>
    <cellStyle name="Total 2 2 2 2 12 2 3 5" xfId="61472"/>
    <cellStyle name="Total 2 2 2 2 12 2 4" xfId="61473"/>
    <cellStyle name="Total 2 2 2 2 12 2 5" xfId="61474"/>
    <cellStyle name="Total 2 2 2 2 12 2 6" xfId="61475"/>
    <cellStyle name="Total 2 2 2 2 12 2 7" xfId="61476"/>
    <cellStyle name="Total 2 2 2 2 12 3" xfId="61477"/>
    <cellStyle name="Total 2 2 2 2 12 3 2" xfId="61478"/>
    <cellStyle name="Total 2 2 2 2 12 3 3" xfId="61479"/>
    <cellStyle name="Total 2 2 2 2 12 3 4" xfId="61480"/>
    <cellStyle name="Total 2 2 2 2 12 3 5" xfId="61481"/>
    <cellStyle name="Total 2 2 2 2 12 4" xfId="61482"/>
    <cellStyle name="Total 2 2 2 2 12 4 2" xfId="61483"/>
    <cellStyle name="Total 2 2 2 2 12 4 3" xfId="61484"/>
    <cellStyle name="Total 2 2 2 2 12 4 4" xfId="61485"/>
    <cellStyle name="Total 2 2 2 2 12 4 5" xfId="61486"/>
    <cellStyle name="Total 2 2 2 2 12 5" xfId="61487"/>
    <cellStyle name="Total 2 2 2 2 12 6" xfId="61488"/>
    <cellStyle name="Total 2 2 2 2 12 7" xfId="61489"/>
    <cellStyle name="Total 2 2 2 2 12 8" xfId="61490"/>
    <cellStyle name="Total 2 2 2 2 13" xfId="61491"/>
    <cellStyle name="Total 2 2 2 2 13 2" xfId="61492"/>
    <cellStyle name="Total 2 2 2 2 13 2 2" xfId="61493"/>
    <cellStyle name="Total 2 2 2 2 13 2 2 2" xfId="61494"/>
    <cellStyle name="Total 2 2 2 2 13 2 2 3" xfId="61495"/>
    <cellStyle name="Total 2 2 2 2 13 2 2 4" xfId="61496"/>
    <cellStyle name="Total 2 2 2 2 13 2 2 5" xfId="61497"/>
    <cellStyle name="Total 2 2 2 2 13 2 3" xfId="61498"/>
    <cellStyle name="Total 2 2 2 2 13 2 3 2" xfId="61499"/>
    <cellStyle name="Total 2 2 2 2 13 2 3 3" xfId="61500"/>
    <cellStyle name="Total 2 2 2 2 13 2 3 4" xfId="61501"/>
    <cellStyle name="Total 2 2 2 2 13 2 3 5" xfId="61502"/>
    <cellStyle name="Total 2 2 2 2 13 2 4" xfId="61503"/>
    <cellStyle name="Total 2 2 2 2 13 2 5" xfId="61504"/>
    <cellStyle name="Total 2 2 2 2 13 2 6" xfId="61505"/>
    <cellStyle name="Total 2 2 2 2 13 2 7" xfId="61506"/>
    <cellStyle name="Total 2 2 2 2 13 3" xfId="61507"/>
    <cellStyle name="Total 2 2 2 2 13 3 2" xfId="61508"/>
    <cellStyle name="Total 2 2 2 2 13 3 3" xfId="61509"/>
    <cellStyle name="Total 2 2 2 2 13 3 4" xfId="61510"/>
    <cellStyle name="Total 2 2 2 2 13 3 5" xfId="61511"/>
    <cellStyle name="Total 2 2 2 2 13 4" xfId="61512"/>
    <cellStyle name="Total 2 2 2 2 13 4 2" xfId="61513"/>
    <cellStyle name="Total 2 2 2 2 13 4 3" xfId="61514"/>
    <cellStyle name="Total 2 2 2 2 13 4 4" xfId="61515"/>
    <cellStyle name="Total 2 2 2 2 13 4 5" xfId="61516"/>
    <cellStyle name="Total 2 2 2 2 13 5" xfId="61517"/>
    <cellStyle name="Total 2 2 2 2 13 6" xfId="61518"/>
    <cellStyle name="Total 2 2 2 2 13 7" xfId="61519"/>
    <cellStyle name="Total 2 2 2 2 13 8" xfId="61520"/>
    <cellStyle name="Total 2 2 2 2 14" xfId="61521"/>
    <cellStyle name="Total 2 2 2 2 14 2" xfId="61522"/>
    <cellStyle name="Total 2 2 2 2 14 2 2" xfId="61523"/>
    <cellStyle name="Total 2 2 2 2 14 2 2 2" xfId="61524"/>
    <cellStyle name="Total 2 2 2 2 14 2 2 3" xfId="61525"/>
    <cellStyle name="Total 2 2 2 2 14 2 2 4" xfId="61526"/>
    <cellStyle name="Total 2 2 2 2 14 2 2 5" xfId="61527"/>
    <cellStyle name="Total 2 2 2 2 14 2 3" xfId="61528"/>
    <cellStyle name="Total 2 2 2 2 14 2 3 2" xfId="61529"/>
    <cellStyle name="Total 2 2 2 2 14 2 3 3" xfId="61530"/>
    <cellStyle name="Total 2 2 2 2 14 2 3 4" xfId="61531"/>
    <cellStyle name="Total 2 2 2 2 14 2 3 5" xfId="61532"/>
    <cellStyle name="Total 2 2 2 2 14 2 4" xfId="61533"/>
    <cellStyle name="Total 2 2 2 2 14 2 5" xfId="61534"/>
    <cellStyle name="Total 2 2 2 2 14 2 6" xfId="61535"/>
    <cellStyle name="Total 2 2 2 2 14 2 7" xfId="61536"/>
    <cellStyle name="Total 2 2 2 2 14 3" xfId="61537"/>
    <cellStyle name="Total 2 2 2 2 14 3 2" xfId="61538"/>
    <cellStyle name="Total 2 2 2 2 14 3 3" xfId="61539"/>
    <cellStyle name="Total 2 2 2 2 14 3 4" xfId="61540"/>
    <cellStyle name="Total 2 2 2 2 14 3 5" xfId="61541"/>
    <cellStyle name="Total 2 2 2 2 14 4" xfId="61542"/>
    <cellStyle name="Total 2 2 2 2 14 4 2" xfId="61543"/>
    <cellStyle name="Total 2 2 2 2 14 4 3" xfId="61544"/>
    <cellStyle name="Total 2 2 2 2 14 4 4" xfId="61545"/>
    <cellStyle name="Total 2 2 2 2 14 4 5" xfId="61546"/>
    <cellStyle name="Total 2 2 2 2 14 5" xfId="61547"/>
    <cellStyle name="Total 2 2 2 2 14 6" xfId="61548"/>
    <cellStyle name="Total 2 2 2 2 14 7" xfId="61549"/>
    <cellStyle name="Total 2 2 2 2 14 8" xfId="61550"/>
    <cellStyle name="Total 2 2 2 2 15" xfId="61551"/>
    <cellStyle name="Total 2 2 2 2 15 2" xfId="61552"/>
    <cellStyle name="Total 2 2 2 2 15 2 2" xfId="61553"/>
    <cellStyle name="Total 2 2 2 2 15 2 3" xfId="61554"/>
    <cellStyle name="Total 2 2 2 2 15 2 4" xfId="61555"/>
    <cellStyle name="Total 2 2 2 2 15 2 5" xfId="61556"/>
    <cellStyle name="Total 2 2 2 2 15 3" xfId="61557"/>
    <cellStyle name="Total 2 2 2 2 15 3 2" xfId="61558"/>
    <cellStyle name="Total 2 2 2 2 15 3 3" xfId="61559"/>
    <cellStyle name="Total 2 2 2 2 15 3 4" xfId="61560"/>
    <cellStyle name="Total 2 2 2 2 15 3 5" xfId="61561"/>
    <cellStyle name="Total 2 2 2 2 15 4" xfId="61562"/>
    <cellStyle name="Total 2 2 2 2 15 5" xfId="61563"/>
    <cellStyle name="Total 2 2 2 2 15 6" xfId="61564"/>
    <cellStyle name="Total 2 2 2 2 15 7" xfId="61565"/>
    <cellStyle name="Total 2 2 2 2 16" xfId="61566"/>
    <cellStyle name="Total 2 2 2 2 16 2" xfId="61567"/>
    <cellStyle name="Total 2 2 2 2 16 3" xfId="61568"/>
    <cellStyle name="Total 2 2 2 2 16 4" xfId="61569"/>
    <cellStyle name="Total 2 2 2 2 16 5" xfId="61570"/>
    <cellStyle name="Total 2 2 2 2 17" xfId="61571"/>
    <cellStyle name="Total 2 2 2 2 17 2" xfId="61572"/>
    <cellStyle name="Total 2 2 2 2 17 3" xfId="61573"/>
    <cellStyle name="Total 2 2 2 2 17 4" xfId="61574"/>
    <cellStyle name="Total 2 2 2 2 17 5" xfId="61575"/>
    <cellStyle name="Total 2 2 2 2 18" xfId="61576"/>
    <cellStyle name="Total 2 2 2 2 19" xfId="61577"/>
    <cellStyle name="Total 2 2 2 2 2" xfId="2174"/>
    <cellStyle name="Total 2 2 2 2 2 2" xfId="2175"/>
    <cellStyle name="Total 2 2 2 2 2 2 2" xfId="61578"/>
    <cellStyle name="Total 2 2 2 2 2 2 2 2" xfId="61579"/>
    <cellStyle name="Total 2 2 2 2 2 2 2 3" xfId="61580"/>
    <cellStyle name="Total 2 2 2 2 2 2 2 4" xfId="61581"/>
    <cellStyle name="Total 2 2 2 2 2 2 2 5" xfId="61582"/>
    <cellStyle name="Total 2 2 2 2 2 2 3" xfId="61583"/>
    <cellStyle name="Total 2 2 2 2 2 2 3 2" xfId="61584"/>
    <cellStyle name="Total 2 2 2 2 2 2 3 3" xfId="61585"/>
    <cellStyle name="Total 2 2 2 2 2 2 3 4" xfId="61586"/>
    <cellStyle name="Total 2 2 2 2 2 2 3 5" xfId="61587"/>
    <cellStyle name="Total 2 2 2 2 2 2 4" xfId="61588"/>
    <cellStyle name="Total 2 2 2 2 2 2 5" xfId="61589"/>
    <cellStyle name="Total 2 2 2 2 2 2 6" xfId="61590"/>
    <cellStyle name="Total 2 2 2 2 2 2 7" xfId="61591"/>
    <cellStyle name="Total 2 2 2 2 2 3" xfId="61592"/>
    <cellStyle name="Total 2 2 2 2 2 3 2" xfId="61593"/>
    <cellStyle name="Total 2 2 2 2 2 3 3" xfId="61594"/>
    <cellStyle name="Total 2 2 2 2 2 3 4" xfId="61595"/>
    <cellStyle name="Total 2 2 2 2 2 3 5" xfId="61596"/>
    <cellStyle name="Total 2 2 2 2 2 4" xfId="61597"/>
    <cellStyle name="Total 2 2 2 2 2 4 2" xfId="61598"/>
    <cellStyle name="Total 2 2 2 2 2 4 3" xfId="61599"/>
    <cellStyle name="Total 2 2 2 2 2 4 4" xfId="61600"/>
    <cellStyle name="Total 2 2 2 2 2 4 5" xfId="61601"/>
    <cellStyle name="Total 2 2 2 2 2 5" xfId="61602"/>
    <cellStyle name="Total 2 2 2 2 2 6" xfId="61603"/>
    <cellStyle name="Total 2 2 2 2 2 7" xfId="61604"/>
    <cellStyle name="Total 2 2 2 2 2 8" xfId="61605"/>
    <cellStyle name="Total 2 2 2 2 20" xfId="61606"/>
    <cellStyle name="Total 2 2 2 2 21" xfId="61607"/>
    <cellStyle name="Total 2 2 2 2 3" xfId="2176"/>
    <cellStyle name="Total 2 2 2 2 3 2" xfId="2177"/>
    <cellStyle name="Total 2 2 2 2 3 2 2" xfId="61608"/>
    <cellStyle name="Total 2 2 2 2 3 2 2 2" xfId="61609"/>
    <cellStyle name="Total 2 2 2 2 3 2 2 3" xfId="61610"/>
    <cellStyle name="Total 2 2 2 2 3 2 2 4" xfId="61611"/>
    <cellStyle name="Total 2 2 2 2 3 2 2 5" xfId="61612"/>
    <cellStyle name="Total 2 2 2 2 3 2 3" xfId="61613"/>
    <cellStyle name="Total 2 2 2 2 3 2 3 2" xfId="61614"/>
    <cellStyle name="Total 2 2 2 2 3 2 3 3" xfId="61615"/>
    <cellStyle name="Total 2 2 2 2 3 2 3 4" xfId="61616"/>
    <cellStyle name="Total 2 2 2 2 3 2 3 5" xfId="61617"/>
    <cellStyle name="Total 2 2 2 2 3 2 4" xfId="61618"/>
    <cellStyle name="Total 2 2 2 2 3 2 5" xfId="61619"/>
    <cellStyle name="Total 2 2 2 2 3 2 6" xfId="61620"/>
    <cellStyle name="Total 2 2 2 2 3 2 7" xfId="61621"/>
    <cellStyle name="Total 2 2 2 2 3 3" xfId="61622"/>
    <cellStyle name="Total 2 2 2 2 3 3 2" xfId="61623"/>
    <cellStyle name="Total 2 2 2 2 3 3 3" xfId="61624"/>
    <cellStyle name="Total 2 2 2 2 3 3 4" xfId="61625"/>
    <cellStyle name="Total 2 2 2 2 3 3 5" xfId="61626"/>
    <cellStyle name="Total 2 2 2 2 3 4" xfId="61627"/>
    <cellStyle name="Total 2 2 2 2 3 4 2" xfId="61628"/>
    <cellStyle name="Total 2 2 2 2 3 4 3" xfId="61629"/>
    <cellStyle name="Total 2 2 2 2 3 4 4" xfId="61630"/>
    <cellStyle name="Total 2 2 2 2 3 4 5" xfId="61631"/>
    <cellStyle name="Total 2 2 2 2 3 5" xfId="61632"/>
    <cellStyle name="Total 2 2 2 2 3 6" xfId="61633"/>
    <cellStyle name="Total 2 2 2 2 3 7" xfId="61634"/>
    <cellStyle name="Total 2 2 2 2 3 8" xfId="61635"/>
    <cellStyle name="Total 2 2 2 2 4" xfId="2178"/>
    <cellStyle name="Total 2 2 2 2 4 2" xfId="2179"/>
    <cellStyle name="Total 2 2 2 2 4 2 2" xfId="61636"/>
    <cellStyle name="Total 2 2 2 2 4 2 2 2" xfId="61637"/>
    <cellStyle name="Total 2 2 2 2 4 2 2 3" xfId="61638"/>
    <cellStyle name="Total 2 2 2 2 4 2 2 4" xfId="61639"/>
    <cellStyle name="Total 2 2 2 2 4 2 2 5" xfId="61640"/>
    <cellStyle name="Total 2 2 2 2 4 2 3" xfId="61641"/>
    <cellStyle name="Total 2 2 2 2 4 2 3 2" xfId="61642"/>
    <cellStyle name="Total 2 2 2 2 4 2 3 3" xfId="61643"/>
    <cellStyle name="Total 2 2 2 2 4 2 3 4" xfId="61644"/>
    <cellStyle name="Total 2 2 2 2 4 2 3 5" xfId="61645"/>
    <cellStyle name="Total 2 2 2 2 4 2 4" xfId="61646"/>
    <cellStyle name="Total 2 2 2 2 4 2 5" xfId="61647"/>
    <cellStyle name="Total 2 2 2 2 4 2 6" xfId="61648"/>
    <cellStyle name="Total 2 2 2 2 4 2 7" xfId="61649"/>
    <cellStyle name="Total 2 2 2 2 4 3" xfId="61650"/>
    <cellStyle name="Total 2 2 2 2 4 3 2" xfId="61651"/>
    <cellStyle name="Total 2 2 2 2 4 3 3" xfId="61652"/>
    <cellStyle name="Total 2 2 2 2 4 3 4" xfId="61653"/>
    <cellStyle name="Total 2 2 2 2 4 3 5" xfId="61654"/>
    <cellStyle name="Total 2 2 2 2 4 4" xfId="61655"/>
    <cellStyle name="Total 2 2 2 2 4 4 2" xfId="61656"/>
    <cellStyle name="Total 2 2 2 2 4 4 3" xfId="61657"/>
    <cellStyle name="Total 2 2 2 2 4 4 4" xfId="61658"/>
    <cellStyle name="Total 2 2 2 2 4 4 5" xfId="61659"/>
    <cellStyle name="Total 2 2 2 2 4 5" xfId="61660"/>
    <cellStyle name="Total 2 2 2 2 4 6" xfId="61661"/>
    <cellStyle name="Total 2 2 2 2 4 7" xfId="61662"/>
    <cellStyle name="Total 2 2 2 2 4 8" xfId="61663"/>
    <cellStyle name="Total 2 2 2 2 5" xfId="2180"/>
    <cellStyle name="Total 2 2 2 2 5 2" xfId="61664"/>
    <cellStyle name="Total 2 2 2 2 5 2 2" xfId="61665"/>
    <cellStyle name="Total 2 2 2 2 5 2 2 2" xfId="61666"/>
    <cellStyle name="Total 2 2 2 2 5 2 2 3" xfId="61667"/>
    <cellStyle name="Total 2 2 2 2 5 2 2 4" xfId="61668"/>
    <cellStyle name="Total 2 2 2 2 5 2 2 5" xfId="61669"/>
    <cellStyle name="Total 2 2 2 2 5 2 3" xfId="61670"/>
    <cellStyle name="Total 2 2 2 2 5 2 3 2" xfId="61671"/>
    <cellStyle name="Total 2 2 2 2 5 2 3 3" xfId="61672"/>
    <cellStyle name="Total 2 2 2 2 5 2 3 4" xfId="61673"/>
    <cellStyle name="Total 2 2 2 2 5 2 3 5" xfId="61674"/>
    <cellStyle name="Total 2 2 2 2 5 2 4" xfId="61675"/>
    <cellStyle name="Total 2 2 2 2 5 2 5" xfId="61676"/>
    <cellStyle name="Total 2 2 2 2 5 2 6" xfId="61677"/>
    <cellStyle name="Total 2 2 2 2 5 2 7" xfId="61678"/>
    <cellStyle name="Total 2 2 2 2 5 3" xfId="61679"/>
    <cellStyle name="Total 2 2 2 2 5 3 2" xfId="61680"/>
    <cellStyle name="Total 2 2 2 2 5 3 3" xfId="61681"/>
    <cellStyle name="Total 2 2 2 2 5 3 4" xfId="61682"/>
    <cellStyle name="Total 2 2 2 2 5 3 5" xfId="61683"/>
    <cellStyle name="Total 2 2 2 2 5 4" xfId="61684"/>
    <cellStyle name="Total 2 2 2 2 5 4 2" xfId="61685"/>
    <cellStyle name="Total 2 2 2 2 5 4 3" xfId="61686"/>
    <cellStyle name="Total 2 2 2 2 5 4 4" xfId="61687"/>
    <cellStyle name="Total 2 2 2 2 5 4 5" xfId="61688"/>
    <cellStyle name="Total 2 2 2 2 5 5" xfId="61689"/>
    <cellStyle name="Total 2 2 2 2 5 6" xfId="61690"/>
    <cellStyle name="Total 2 2 2 2 5 7" xfId="61691"/>
    <cellStyle name="Total 2 2 2 2 5 8" xfId="61692"/>
    <cellStyle name="Total 2 2 2 2 6" xfId="61693"/>
    <cellStyle name="Total 2 2 2 2 6 2" xfId="61694"/>
    <cellStyle name="Total 2 2 2 2 6 2 2" xfId="61695"/>
    <cellStyle name="Total 2 2 2 2 6 2 2 2" xfId="61696"/>
    <cellStyle name="Total 2 2 2 2 6 2 2 3" xfId="61697"/>
    <cellStyle name="Total 2 2 2 2 6 2 2 4" xfId="61698"/>
    <cellStyle name="Total 2 2 2 2 6 2 2 5" xfId="61699"/>
    <cellStyle name="Total 2 2 2 2 6 2 3" xfId="61700"/>
    <cellStyle name="Total 2 2 2 2 6 2 3 2" xfId="61701"/>
    <cellStyle name="Total 2 2 2 2 6 2 3 3" xfId="61702"/>
    <cellStyle name="Total 2 2 2 2 6 2 3 4" xfId="61703"/>
    <cellStyle name="Total 2 2 2 2 6 2 3 5" xfId="61704"/>
    <cellStyle name="Total 2 2 2 2 6 2 4" xfId="61705"/>
    <cellStyle name="Total 2 2 2 2 6 2 5" xfId="61706"/>
    <cellStyle name="Total 2 2 2 2 6 2 6" xfId="61707"/>
    <cellStyle name="Total 2 2 2 2 6 2 7" xfId="61708"/>
    <cellStyle name="Total 2 2 2 2 6 3" xfId="61709"/>
    <cellStyle name="Total 2 2 2 2 6 3 2" xfId="61710"/>
    <cellStyle name="Total 2 2 2 2 6 3 3" xfId="61711"/>
    <cellStyle name="Total 2 2 2 2 6 3 4" xfId="61712"/>
    <cellStyle name="Total 2 2 2 2 6 3 5" xfId="61713"/>
    <cellStyle name="Total 2 2 2 2 6 4" xfId="61714"/>
    <cellStyle name="Total 2 2 2 2 6 4 2" xfId="61715"/>
    <cellStyle name="Total 2 2 2 2 6 4 3" xfId="61716"/>
    <cellStyle name="Total 2 2 2 2 6 4 4" xfId="61717"/>
    <cellStyle name="Total 2 2 2 2 6 4 5" xfId="61718"/>
    <cellStyle name="Total 2 2 2 2 6 5" xfId="61719"/>
    <cellStyle name="Total 2 2 2 2 6 6" xfId="61720"/>
    <cellStyle name="Total 2 2 2 2 6 7" xfId="61721"/>
    <cellStyle name="Total 2 2 2 2 6 8" xfId="61722"/>
    <cellStyle name="Total 2 2 2 2 7" xfId="61723"/>
    <cellStyle name="Total 2 2 2 2 7 2" xfId="61724"/>
    <cellStyle name="Total 2 2 2 2 7 2 2" xfId="61725"/>
    <cellStyle name="Total 2 2 2 2 7 2 2 2" xfId="61726"/>
    <cellStyle name="Total 2 2 2 2 7 2 2 3" xfId="61727"/>
    <cellStyle name="Total 2 2 2 2 7 2 2 4" xfId="61728"/>
    <cellStyle name="Total 2 2 2 2 7 2 2 5" xfId="61729"/>
    <cellStyle name="Total 2 2 2 2 7 2 3" xfId="61730"/>
    <cellStyle name="Total 2 2 2 2 7 2 3 2" xfId="61731"/>
    <cellStyle name="Total 2 2 2 2 7 2 3 3" xfId="61732"/>
    <cellStyle name="Total 2 2 2 2 7 2 3 4" xfId="61733"/>
    <cellStyle name="Total 2 2 2 2 7 2 3 5" xfId="61734"/>
    <cellStyle name="Total 2 2 2 2 7 2 4" xfId="61735"/>
    <cellStyle name="Total 2 2 2 2 7 2 5" xfId="61736"/>
    <cellStyle name="Total 2 2 2 2 7 2 6" xfId="61737"/>
    <cellStyle name="Total 2 2 2 2 7 2 7" xfId="61738"/>
    <cellStyle name="Total 2 2 2 2 7 3" xfId="61739"/>
    <cellStyle name="Total 2 2 2 2 7 3 2" xfId="61740"/>
    <cellStyle name="Total 2 2 2 2 7 3 3" xfId="61741"/>
    <cellStyle name="Total 2 2 2 2 7 3 4" xfId="61742"/>
    <cellStyle name="Total 2 2 2 2 7 3 5" xfId="61743"/>
    <cellStyle name="Total 2 2 2 2 7 4" xfId="61744"/>
    <cellStyle name="Total 2 2 2 2 7 4 2" xfId="61745"/>
    <cellStyle name="Total 2 2 2 2 7 4 3" xfId="61746"/>
    <cellStyle name="Total 2 2 2 2 7 4 4" xfId="61747"/>
    <cellStyle name="Total 2 2 2 2 7 4 5" xfId="61748"/>
    <cellStyle name="Total 2 2 2 2 7 5" xfId="61749"/>
    <cellStyle name="Total 2 2 2 2 7 6" xfId="61750"/>
    <cellStyle name="Total 2 2 2 2 7 7" xfId="61751"/>
    <cellStyle name="Total 2 2 2 2 7 8" xfId="61752"/>
    <cellStyle name="Total 2 2 2 2 8" xfId="61753"/>
    <cellStyle name="Total 2 2 2 2 8 2" xfId="61754"/>
    <cellStyle name="Total 2 2 2 2 8 2 2" xfId="61755"/>
    <cellStyle name="Total 2 2 2 2 8 2 2 2" xfId="61756"/>
    <cellStyle name="Total 2 2 2 2 8 2 2 3" xfId="61757"/>
    <cellStyle name="Total 2 2 2 2 8 2 2 4" xfId="61758"/>
    <cellStyle name="Total 2 2 2 2 8 2 2 5" xfId="61759"/>
    <cellStyle name="Total 2 2 2 2 8 2 3" xfId="61760"/>
    <cellStyle name="Total 2 2 2 2 8 2 3 2" xfId="61761"/>
    <cellStyle name="Total 2 2 2 2 8 2 3 3" xfId="61762"/>
    <cellStyle name="Total 2 2 2 2 8 2 3 4" xfId="61763"/>
    <cellStyle name="Total 2 2 2 2 8 2 3 5" xfId="61764"/>
    <cellStyle name="Total 2 2 2 2 8 2 4" xfId="61765"/>
    <cellStyle name="Total 2 2 2 2 8 2 5" xfId="61766"/>
    <cellStyle name="Total 2 2 2 2 8 2 6" xfId="61767"/>
    <cellStyle name="Total 2 2 2 2 8 2 7" xfId="61768"/>
    <cellStyle name="Total 2 2 2 2 8 3" xfId="61769"/>
    <cellStyle name="Total 2 2 2 2 8 3 2" xfId="61770"/>
    <cellStyle name="Total 2 2 2 2 8 3 3" xfId="61771"/>
    <cellStyle name="Total 2 2 2 2 8 3 4" xfId="61772"/>
    <cellStyle name="Total 2 2 2 2 8 3 5" xfId="61773"/>
    <cellStyle name="Total 2 2 2 2 8 4" xfId="61774"/>
    <cellStyle name="Total 2 2 2 2 8 4 2" xfId="61775"/>
    <cellStyle name="Total 2 2 2 2 8 4 3" xfId="61776"/>
    <cellStyle name="Total 2 2 2 2 8 4 4" xfId="61777"/>
    <cellStyle name="Total 2 2 2 2 8 4 5" xfId="61778"/>
    <cellStyle name="Total 2 2 2 2 8 5" xfId="61779"/>
    <cellStyle name="Total 2 2 2 2 8 6" xfId="61780"/>
    <cellStyle name="Total 2 2 2 2 8 7" xfId="61781"/>
    <cellStyle name="Total 2 2 2 2 8 8" xfId="61782"/>
    <cellStyle name="Total 2 2 2 2 9" xfId="61783"/>
    <cellStyle name="Total 2 2 2 2 9 2" xfId="61784"/>
    <cellStyle name="Total 2 2 2 2 9 2 2" xfId="61785"/>
    <cellStyle name="Total 2 2 2 2 9 2 2 2" xfId="61786"/>
    <cellStyle name="Total 2 2 2 2 9 2 2 3" xfId="61787"/>
    <cellStyle name="Total 2 2 2 2 9 2 2 4" xfId="61788"/>
    <cellStyle name="Total 2 2 2 2 9 2 2 5" xfId="61789"/>
    <cellStyle name="Total 2 2 2 2 9 2 3" xfId="61790"/>
    <cellStyle name="Total 2 2 2 2 9 2 3 2" xfId="61791"/>
    <cellStyle name="Total 2 2 2 2 9 2 3 3" xfId="61792"/>
    <cellStyle name="Total 2 2 2 2 9 2 3 4" xfId="61793"/>
    <cellStyle name="Total 2 2 2 2 9 2 3 5" xfId="61794"/>
    <cellStyle name="Total 2 2 2 2 9 2 4" xfId="61795"/>
    <cellStyle name="Total 2 2 2 2 9 2 5" xfId="61796"/>
    <cellStyle name="Total 2 2 2 2 9 2 6" xfId="61797"/>
    <cellStyle name="Total 2 2 2 2 9 2 7" xfId="61798"/>
    <cellStyle name="Total 2 2 2 2 9 3" xfId="61799"/>
    <cellStyle name="Total 2 2 2 2 9 3 2" xfId="61800"/>
    <cellStyle name="Total 2 2 2 2 9 3 3" xfId="61801"/>
    <cellStyle name="Total 2 2 2 2 9 3 4" xfId="61802"/>
    <cellStyle name="Total 2 2 2 2 9 3 5" xfId="61803"/>
    <cellStyle name="Total 2 2 2 2 9 4" xfId="61804"/>
    <cellStyle name="Total 2 2 2 2 9 4 2" xfId="61805"/>
    <cellStyle name="Total 2 2 2 2 9 4 3" xfId="61806"/>
    <cellStyle name="Total 2 2 2 2 9 4 4" xfId="61807"/>
    <cellStyle name="Total 2 2 2 2 9 4 5" xfId="61808"/>
    <cellStyle name="Total 2 2 2 2 9 5" xfId="61809"/>
    <cellStyle name="Total 2 2 2 2 9 6" xfId="61810"/>
    <cellStyle name="Total 2 2 2 2 9 7" xfId="61811"/>
    <cellStyle name="Total 2 2 2 2 9 8" xfId="61812"/>
    <cellStyle name="Total 2 2 2 3" xfId="2181"/>
    <cellStyle name="Total 2 2 2 3 2" xfId="2182"/>
    <cellStyle name="Total 2 2 2 3 2 2" xfId="61813"/>
    <cellStyle name="Total 2 2 2 3 3" xfId="61814"/>
    <cellStyle name="Total 2 2 2 3 4" xfId="61815"/>
    <cellStyle name="Total 2 2 2 3 5" xfId="61816"/>
    <cellStyle name="Total 2 2 2 4" xfId="2183"/>
    <cellStyle name="Total 2 2 2 4 2" xfId="2184"/>
    <cellStyle name="Total 2 2 2 4 2 2" xfId="61817"/>
    <cellStyle name="Total 2 2 2 4 3" xfId="61818"/>
    <cellStyle name="Total 2 2 2 4 4" xfId="61819"/>
    <cellStyle name="Total 2 2 2 4 5" xfId="61820"/>
    <cellStyle name="Total 2 2 2 5" xfId="2185"/>
    <cellStyle name="Total 2 2 2 5 2" xfId="61821"/>
    <cellStyle name="Total 2 2 2 6" xfId="61822"/>
    <cellStyle name="Total 2 2 2 7" xfId="61823"/>
    <cellStyle name="Total 2 2 2_T-straight with PEDs adjustor" xfId="61824"/>
    <cellStyle name="Total 2 2 3" xfId="2186"/>
    <cellStyle name="Total 2 2 3 10" xfId="61825"/>
    <cellStyle name="Total 2 2 3 10 2" xfId="61826"/>
    <cellStyle name="Total 2 2 3 10 2 2" xfId="61827"/>
    <cellStyle name="Total 2 2 3 10 2 2 2" xfId="61828"/>
    <cellStyle name="Total 2 2 3 10 2 2 3" xfId="61829"/>
    <cellStyle name="Total 2 2 3 10 2 2 4" xfId="61830"/>
    <cellStyle name="Total 2 2 3 10 2 2 5" xfId="61831"/>
    <cellStyle name="Total 2 2 3 10 2 3" xfId="61832"/>
    <cellStyle name="Total 2 2 3 10 2 3 2" xfId="61833"/>
    <cellStyle name="Total 2 2 3 10 2 3 3" xfId="61834"/>
    <cellStyle name="Total 2 2 3 10 2 3 4" xfId="61835"/>
    <cellStyle name="Total 2 2 3 10 2 3 5" xfId="61836"/>
    <cellStyle name="Total 2 2 3 10 2 4" xfId="61837"/>
    <cellStyle name="Total 2 2 3 10 2 5" xfId="61838"/>
    <cellStyle name="Total 2 2 3 10 2 6" xfId="61839"/>
    <cellStyle name="Total 2 2 3 10 2 7" xfId="61840"/>
    <cellStyle name="Total 2 2 3 10 3" xfId="61841"/>
    <cellStyle name="Total 2 2 3 10 3 2" xfId="61842"/>
    <cellStyle name="Total 2 2 3 10 3 3" xfId="61843"/>
    <cellStyle name="Total 2 2 3 10 3 4" xfId="61844"/>
    <cellStyle name="Total 2 2 3 10 3 5" xfId="61845"/>
    <cellStyle name="Total 2 2 3 10 4" xfId="61846"/>
    <cellStyle name="Total 2 2 3 10 4 2" xfId="61847"/>
    <cellStyle name="Total 2 2 3 10 4 3" xfId="61848"/>
    <cellStyle name="Total 2 2 3 10 4 4" xfId="61849"/>
    <cellStyle name="Total 2 2 3 10 4 5" xfId="61850"/>
    <cellStyle name="Total 2 2 3 10 5" xfId="61851"/>
    <cellStyle name="Total 2 2 3 10 6" xfId="61852"/>
    <cellStyle name="Total 2 2 3 10 7" xfId="61853"/>
    <cellStyle name="Total 2 2 3 10 8" xfId="61854"/>
    <cellStyle name="Total 2 2 3 11" xfId="61855"/>
    <cellStyle name="Total 2 2 3 11 2" xfId="61856"/>
    <cellStyle name="Total 2 2 3 11 2 2" xfId="61857"/>
    <cellStyle name="Total 2 2 3 11 2 2 2" xfId="61858"/>
    <cellStyle name="Total 2 2 3 11 2 2 3" xfId="61859"/>
    <cellStyle name="Total 2 2 3 11 2 2 4" xfId="61860"/>
    <cellStyle name="Total 2 2 3 11 2 2 5" xfId="61861"/>
    <cellStyle name="Total 2 2 3 11 2 3" xfId="61862"/>
    <cellStyle name="Total 2 2 3 11 2 3 2" xfId="61863"/>
    <cellStyle name="Total 2 2 3 11 2 3 3" xfId="61864"/>
    <cellStyle name="Total 2 2 3 11 2 3 4" xfId="61865"/>
    <cellStyle name="Total 2 2 3 11 2 3 5" xfId="61866"/>
    <cellStyle name="Total 2 2 3 11 2 4" xfId="61867"/>
    <cellStyle name="Total 2 2 3 11 2 5" xfId="61868"/>
    <cellStyle name="Total 2 2 3 11 2 6" xfId="61869"/>
    <cellStyle name="Total 2 2 3 11 2 7" xfId="61870"/>
    <cellStyle name="Total 2 2 3 11 3" xfId="61871"/>
    <cellStyle name="Total 2 2 3 11 3 2" xfId="61872"/>
    <cellStyle name="Total 2 2 3 11 3 3" xfId="61873"/>
    <cellStyle name="Total 2 2 3 11 3 4" xfId="61874"/>
    <cellStyle name="Total 2 2 3 11 3 5" xfId="61875"/>
    <cellStyle name="Total 2 2 3 11 4" xfId="61876"/>
    <cellStyle name="Total 2 2 3 11 4 2" xfId="61877"/>
    <cellStyle name="Total 2 2 3 11 4 3" xfId="61878"/>
    <cellStyle name="Total 2 2 3 11 4 4" xfId="61879"/>
    <cellStyle name="Total 2 2 3 11 4 5" xfId="61880"/>
    <cellStyle name="Total 2 2 3 11 5" xfId="61881"/>
    <cellStyle name="Total 2 2 3 11 6" xfId="61882"/>
    <cellStyle name="Total 2 2 3 11 7" xfId="61883"/>
    <cellStyle name="Total 2 2 3 11 8" xfId="61884"/>
    <cellStyle name="Total 2 2 3 12" xfId="61885"/>
    <cellStyle name="Total 2 2 3 12 2" xfId="61886"/>
    <cellStyle name="Total 2 2 3 12 2 2" xfId="61887"/>
    <cellStyle name="Total 2 2 3 12 2 2 2" xfId="61888"/>
    <cellStyle name="Total 2 2 3 12 2 2 3" xfId="61889"/>
    <cellStyle name="Total 2 2 3 12 2 2 4" xfId="61890"/>
    <cellStyle name="Total 2 2 3 12 2 2 5" xfId="61891"/>
    <cellStyle name="Total 2 2 3 12 2 3" xfId="61892"/>
    <cellStyle name="Total 2 2 3 12 2 3 2" xfId="61893"/>
    <cellStyle name="Total 2 2 3 12 2 3 3" xfId="61894"/>
    <cellStyle name="Total 2 2 3 12 2 3 4" xfId="61895"/>
    <cellStyle name="Total 2 2 3 12 2 3 5" xfId="61896"/>
    <cellStyle name="Total 2 2 3 12 2 4" xfId="61897"/>
    <cellStyle name="Total 2 2 3 12 2 5" xfId="61898"/>
    <cellStyle name="Total 2 2 3 12 2 6" xfId="61899"/>
    <cellStyle name="Total 2 2 3 12 2 7" xfId="61900"/>
    <cellStyle name="Total 2 2 3 12 3" xfId="61901"/>
    <cellStyle name="Total 2 2 3 12 3 2" xfId="61902"/>
    <cellStyle name="Total 2 2 3 12 3 3" xfId="61903"/>
    <cellStyle name="Total 2 2 3 12 3 4" xfId="61904"/>
    <cellStyle name="Total 2 2 3 12 3 5" xfId="61905"/>
    <cellStyle name="Total 2 2 3 12 4" xfId="61906"/>
    <cellStyle name="Total 2 2 3 12 4 2" xfId="61907"/>
    <cellStyle name="Total 2 2 3 12 4 3" xfId="61908"/>
    <cellStyle name="Total 2 2 3 12 4 4" xfId="61909"/>
    <cellStyle name="Total 2 2 3 12 4 5" xfId="61910"/>
    <cellStyle name="Total 2 2 3 12 5" xfId="61911"/>
    <cellStyle name="Total 2 2 3 12 6" xfId="61912"/>
    <cellStyle name="Total 2 2 3 12 7" xfId="61913"/>
    <cellStyle name="Total 2 2 3 12 8" xfId="61914"/>
    <cellStyle name="Total 2 2 3 13" xfId="61915"/>
    <cellStyle name="Total 2 2 3 13 2" xfId="61916"/>
    <cellStyle name="Total 2 2 3 13 2 2" xfId="61917"/>
    <cellStyle name="Total 2 2 3 13 2 2 2" xfId="61918"/>
    <cellStyle name="Total 2 2 3 13 2 2 3" xfId="61919"/>
    <cellStyle name="Total 2 2 3 13 2 2 4" xfId="61920"/>
    <cellStyle name="Total 2 2 3 13 2 2 5" xfId="61921"/>
    <cellStyle name="Total 2 2 3 13 2 3" xfId="61922"/>
    <cellStyle name="Total 2 2 3 13 2 3 2" xfId="61923"/>
    <cellStyle name="Total 2 2 3 13 2 3 3" xfId="61924"/>
    <cellStyle name="Total 2 2 3 13 2 3 4" xfId="61925"/>
    <cellStyle name="Total 2 2 3 13 2 3 5" xfId="61926"/>
    <cellStyle name="Total 2 2 3 13 2 4" xfId="61927"/>
    <cellStyle name="Total 2 2 3 13 2 5" xfId="61928"/>
    <cellStyle name="Total 2 2 3 13 2 6" xfId="61929"/>
    <cellStyle name="Total 2 2 3 13 2 7" xfId="61930"/>
    <cellStyle name="Total 2 2 3 13 3" xfId="61931"/>
    <cellStyle name="Total 2 2 3 13 3 2" xfId="61932"/>
    <cellStyle name="Total 2 2 3 13 3 3" xfId="61933"/>
    <cellStyle name="Total 2 2 3 13 3 4" xfId="61934"/>
    <cellStyle name="Total 2 2 3 13 3 5" xfId="61935"/>
    <cellStyle name="Total 2 2 3 13 4" xfId="61936"/>
    <cellStyle name="Total 2 2 3 13 4 2" xfId="61937"/>
    <cellStyle name="Total 2 2 3 13 4 3" xfId="61938"/>
    <cellStyle name="Total 2 2 3 13 4 4" xfId="61939"/>
    <cellStyle name="Total 2 2 3 13 4 5" xfId="61940"/>
    <cellStyle name="Total 2 2 3 13 5" xfId="61941"/>
    <cellStyle name="Total 2 2 3 13 6" xfId="61942"/>
    <cellStyle name="Total 2 2 3 13 7" xfId="61943"/>
    <cellStyle name="Total 2 2 3 13 8" xfId="61944"/>
    <cellStyle name="Total 2 2 3 14" xfId="61945"/>
    <cellStyle name="Total 2 2 3 14 2" xfId="61946"/>
    <cellStyle name="Total 2 2 3 14 2 2" xfId="61947"/>
    <cellStyle name="Total 2 2 3 14 2 2 2" xfId="61948"/>
    <cellStyle name="Total 2 2 3 14 2 2 3" xfId="61949"/>
    <cellStyle name="Total 2 2 3 14 2 2 4" xfId="61950"/>
    <cellStyle name="Total 2 2 3 14 2 2 5" xfId="61951"/>
    <cellStyle name="Total 2 2 3 14 2 3" xfId="61952"/>
    <cellStyle name="Total 2 2 3 14 2 3 2" xfId="61953"/>
    <cellStyle name="Total 2 2 3 14 2 3 3" xfId="61954"/>
    <cellStyle name="Total 2 2 3 14 2 3 4" xfId="61955"/>
    <cellStyle name="Total 2 2 3 14 2 3 5" xfId="61956"/>
    <cellStyle name="Total 2 2 3 14 2 4" xfId="61957"/>
    <cellStyle name="Total 2 2 3 14 2 5" xfId="61958"/>
    <cellStyle name="Total 2 2 3 14 2 6" xfId="61959"/>
    <cellStyle name="Total 2 2 3 14 2 7" xfId="61960"/>
    <cellStyle name="Total 2 2 3 14 3" xfId="61961"/>
    <cellStyle name="Total 2 2 3 14 3 2" xfId="61962"/>
    <cellStyle name="Total 2 2 3 14 3 3" xfId="61963"/>
    <cellStyle name="Total 2 2 3 14 3 4" xfId="61964"/>
    <cellStyle name="Total 2 2 3 14 3 5" xfId="61965"/>
    <cellStyle name="Total 2 2 3 14 4" xfId="61966"/>
    <cellStyle name="Total 2 2 3 14 4 2" xfId="61967"/>
    <cellStyle name="Total 2 2 3 14 4 3" xfId="61968"/>
    <cellStyle name="Total 2 2 3 14 4 4" xfId="61969"/>
    <cellStyle name="Total 2 2 3 14 4 5" xfId="61970"/>
    <cellStyle name="Total 2 2 3 14 5" xfId="61971"/>
    <cellStyle name="Total 2 2 3 14 6" xfId="61972"/>
    <cellStyle name="Total 2 2 3 14 7" xfId="61973"/>
    <cellStyle name="Total 2 2 3 14 8" xfId="61974"/>
    <cellStyle name="Total 2 2 3 15" xfId="61975"/>
    <cellStyle name="Total 2 2 3 15 2" xfId="61976"/>
    <cellStyle name="Total 2 2 3 15 2 2" xfId="61977"/>
    <cellStyle name="Total 2 2 3 15 2 3" xfId="61978"/>
    <cellStyle name="Total 2 2 3 15 2 4" xfId="61979"/>
    <cellStyle name="Total 2 2 3 15 2 5" xfId="61980"/>
    <cellStyle name="Total 2 2 3 15 3" xfId="61981"/>
    <cellStyle name="Total 2 2 3 15 3 2" xfId="61982"/>
    <cellStyle name="Total 2 2 3 15 3 3" xfId="61983"/>
    <cellStyle name="Total 2 2 3 15 3 4" xfId="61984"/>
    <cellStyle name="Total 2 2 3 15 3 5" xfId="61985"/>
    <cellStyle name="Total 2 2 3 15 4" xfId="61986"/>
    <cellStyle name="Total 2 2 3 15 5" xfId="61987"/>
    <cellStyle name="Total 2 2 3 15 6" xfId="61988"/>
    <cellStyle name="Total 2 2 3 15 7" xfId="61989"/>
    <cellStyle name="Total 2 2 3 16" xfId="61990"/>
    <cellStyle name="Total 2 2 3 16 2" xfId="61991"/>
    <cellStyle name="Total 2 2 3 16 3" xfId="61992"/>
    <cellStyle name="Total 2 2 3 16 4" xfId="61993"/>
    <cellStyle name="Total 2 2 3 16 5" xfId="61994"/>
    <cellStyle name="Total 2 2 3 17" xfId="61995"/>
    <cellStyle name="Total 2 2 3 17 2" xfId="61996"/>
    <cellStyle name="Total 2 2 3 17 3" xfId="61997"/>
    <cellStyle name="Total 2 2 3 17 4" xfId="61998"/>
    <cellStyle name="Total 2 2 3 17 5" xfId="61999"/>
    <cellStyle name="Total 2 2 3 18" xfId="62000"/>
    <cellStyle name="Total 2 2 3 19" xfId="62001"/>
    <cellStyle name="Total 2 2 3 2" xfId="2187"/>
    <cellStyle name="Total 2 2 3 2 2" xfId="2188"/>
    <cellStyle name="Total 2 2 3 2 2 2" xfId="62002"/>
    <cellStyle name="Total 2 2 3 2 2 2 2" xfId="62003"/>
    <cellStyle name="Total 2 2 3 2 2 2 3" xfId="62004"/>
    <cellStyle name="Total 2 2 3 2 2 2 4" xfId="62005"/>
    <cellStyle name="Total 2 2 3 2 2 2 5" xfId="62006"/>
    <cellStyle name="Total 2 2 3 2 2 3" xfId="62007"/>
    <cellStyle name="Total 2 2 3 2 2 3 2" xfId="62008"/>
    <cellStyle name="Total 2 2 3 2 2 3 3" xfId="62009"/>
    <cellStyle name="Total 2 2 3 2 2 3 4" xfId="62010"/>
    <cellStyle name="Total 2 2 3 2 2 3 5" xfId="62011"/>
    <cellStyle name="Total 2 2 3 2 2 4" xfId="62012"/>
    <cellStyle name="Total 2 2 3 2 2 5" xfId="62013"/>
    <cellStyle name="Total 2 2 3 2 2 6" xfId="62014"/>
    <cellStyle name="Total 2 2 3 2 2 7" xfId="62015"/>
    <cellStyle name="Total 2 2 3 2 3" xfId="62016"/>
    <cellStyle name="Total 2 2 3 2 3 2" xfId="62017"/>
    <cellStyle name="Total 2 2 3 2 3 3" xfId="62018"/>
    <cellStyle name="Total 2 2 3 2 3 4" xfId="62019"/>
    <cellStyle name="Total 2 2 3 2 3 5" xfId="62020"/>
    <cellStyle name="Total 2 2 3 2 4" xfId="62021"/>
    <cellStyle name="Total 2 2 3 2 4 2" xfId="62022"/>
    <cellStyle name="Total 2 2 3 2 4 3" xfId="62023"/>
    <cellStyle name="Total 2 2 3 2 4 4" xfId="62024"/>
    <cellStyle name="Total 2 2 3 2 4 5" xfId="62025"/>
    <cellStyle name="Total 2 2 3 2 5" xfId="62026"/>
    <cellStyle name="Total 2 2 3 2 6" xfId="62027"/>
    <cellStyle name="Total 2 2 3 2 7" xfId="62028"/>
    <cellStyle name="Total 2 2 3 2 8" xfId="62029"/>
    <cellStyle name="Total 2 2 3 20" xfId="62030"/>
    <cellStyle name="Total 2 2 3 21" xfId="62031"/>
    <cellStyle name="Total 2 2 3 3" xfId="2189"/>
    <cellStyle name="Total 2 2 3 3 2" xfId="2190"/>
    <cellStyle name="Total 2 2 3 3 2 2" xfId="62032"/>
    <cellStyle name="Total 2 2 3 3 2 2 2" xfId="62033"/>
    <cellStyle name="Total 2 2 3 3 2 2 3" xfId="62034"/>
    <cellStyle name="Total 2 2 3 3 2 2 4" xfId="62035"/>
    <cellStyle name="Total 2 2 3 3 2 2 5" xfId="62036"/>
    <cellStyle name="Total 2 2 3 3 2 3" xfId="62037"/>
    <cellStyle name="Total 2 2 3 3 2 3 2" xfId="62038"/>
    <cellStyle name="Total 2 2 3 3 2 3 3" xfId="62039"/>
    <cellStyle name="Total 2 2 3 3 2 3 4" xfId="62040"/>
    <cellStyle name="Total 2 2 3 3 2 3 5" xfId="62041"/>
    <cellStyle name="Total 2 2 3 3 2 4" xfId="62042"/>
    <cellStyle name="Total 2 2 3 3 2 5" xfId="62043"/>
    <cellStyle name="Total 2 2 3 3 2 6" xfId="62044"/>
    <cellStyle name="Total 2 2 3 3 2 7" xfId="62045"/>
    <cellStyle name="Total 2 2 3 3 3" xfId="62046"/>
    <cellStyle name="Total 2 2 3 3 3 2" xfId="62047"/>
    <cellStyle name="Total 2 2 3 3 3 3" xfId="62048"/>
    <cellStyle name="Total 2 2 3 3 3 4" xfId="62049"/>
    <cellStyle name="Total 2 2 3 3 3 5" xfId="62050"/>
    <cellStyle name="Total 2 2 3 3 4" xfId="62051"/>
    <cellStyle name="Total 2 2 3 3 4 2" xfId="62052"/>
    <cellStyle name="Total 2 2 3 3 4 3" xfId="62053"/>
    <cellStyle name="Total 2 2 3 3 4 4" xfId="62054"/>
    <cellStyle name="Total 2 2 3 3 4 5" xfId="62055"/>
    <cellStyle name="Total 2 2 3 3 5" xfId="62056"/>
    <cellStyle name="Total 2 2 3 3 6" xfId="62057"/>
    <cellStyle name="Total 2 2 3 3 7" xfId="62058"/>
    <cellStyle name="Total 2 2 3 3 8" xfId="62059"/>
    <cellStyle name="Total 2 2 3 4" xfId="2191"/>
    <cellStyle name="Total 2 2 3 4 2" xfId="2192"/>
    <cellStyle name="Total 2 2 3 4 2 2" xfId="62060"/>
    <cellStyle name="Total 2 2 3 4 2 2 2" xfId="62061"/>
    <cellStyle name="Total 2 2 3 4 2 2 3" xfId="62062"/>
    <cellStyle name="Total 2 2 3 4 2 2 4" xfId="62063"/>
    <cellStyle name="Total 2 2 3 4 2 2 5" xfId="62064"/>
    <cellStyle name="Total 2 2 3 4 2 3" xfId="62065"/>
    <cellStyle name="Total 2 2 3 4 2 3 2" xfId="62066"/>
    <cellStyle name="Total 2 2 3 4 2 3 3" xfId="62067"/>
    <cellStyle name="Total 2 2 3 4 2 3 4" xfId="62068"/>
    <cellStyle name="Total 2 2 3 4 2 3 5" xfId="62069"/>
    <cellStyle name="Total 2 2 3 4 2 4" xfId="62070"/>
    <cellStyle name="Total 2 2 3 4 2 5" xfId="62071"/>
    <cellStyle name="Total 2 2 3 4 2 6" xfId="62072"/>
    <cellStyle name="Total 2 2 3 4 2 7" xfId="62073"/>
    <cellStyle name="Total 2 2 3 4 3" xfId="62074"/>
    <cellStyle name="Total 2 2 3 4 3 2" xfId="62075"/>
    <cellStyle name="Total 2 2 3 4 3 3" xfId="62076"/>
    <cellStyle name="Total 2 2 3 4 3 4" xfId="62077"/>
    <cellStyle name="Total 2 2 3 4 3 5" xfId="62078"/>
    <cellStyle name="Total 2 2 3 4 4" xfId="62079"/>
    <cellStyle name="Total 2 2 3 4 4 2" xfId="62080"/>
    <cellStyle name="Total 2 2 3 4 4 3" xfId="62081"/>
    <cellStyle name="Total 2 2 3 4 4 4" xfId="62082"/>
    <cellStyle name="Total 2 2 3 4 4 5" xfId="62083"/>
    <cellStyle name="Total 2 2 3 4 5" xfId="62084"/>
    <cellStyle name="Total 2 2 3 4 6" xfId="62085"/>
    <cellStyle name="Total 2 2 3 4 7" xfId="62086"/>
    <cellStyle name="Total 2 2 3 4 8" xfId="62087"/>
    <cellStyle name="Total 2 2 3 5" xfId="2193"/>
    <cellStyle name="Total 2 2 3 5 2" xfId="62088"/>
    <cellStyle name="Total 2 2 3 5 2 2" xfId="62089"/>
    <cellStyle name="Total 2 2 3 5 2 2 2" xfId="62090"/>
    <cellStyle name="Total 2 2 3 5 2 2 3" xfId="62091"/>
    <cellStyle name="Total 2 2 3 5 2 2 4" xfId="62092"/>
    <cellStyle name="Total 2 2 3 5 2 2 5" xfId="62093"/>
    <cellStyle name="Total 2 2 3 5 2 3" xfId="62094"/>
    <cellStyle name="Total 2 2 3 5 2 3 2" xfId="62095"/>
    <cellStyle name="Total 2 2 3 5 2 3 3" xfId="62096"/>
    <cellStyle name="Total 2 2 3 5 2 3 4" xfId="62097"/>
    <cellStyle name="Total 2 2 3 5 2 3 5" xfId="62098"/>
    <cellStyle name="Total 2 2 3 5 2 4" xfId="62099"/>
    <cellStyle name="Total 2 2 3 5 2 5" xfId="62100"/>
    <cellStyle name="Total 2 2 3 5 2 6" xfId="62101"/>
    <cellStyle name="Total 2 2 3 5 2 7" xfId="62102"/>
    <cellStyle name="Total 2 2 3 5 3" xfId="62103"/>
    <cellStyle name="Total 2 2 3 5 3 2" xfId="62104"/>
    <cellStyle name="Total 2 2 3 5 3 3" xfId="62105"/>
    <cellStyle name="Total 2 2 3 5 3 4" xfId="62106"/>
    <cellStyle name="Total 2 2 3 5 3 5" xfId="62107"/>
    <cellStyle name="Total 2 2 3 5 4" xfId="62108"/>
    <cellStyle name="Total 2 2 3 5 4 2" xfId="62109"/>
    <cellStyle name="Total 2 2 3 5 4 3" xfId="62110"/>
    <cellStyle name="Total 2 2 3 5 4 4" xfId="62111"/>
    <cellStyle name="Total 2 2 3 5 4 5" xfId="62112"/>
    <cellStyle name="Total 2 2 3 5 5" xfId="62113"/>
    <cellStyle name="Total 2 2 3 5 6" xfId="62114"/>
    <cellStyle name="Total 2 2 3 5 7" xfId="62115"/>
    <cellStyle name="Total 2 2 3 5 8" xfId="62116"/>
    <cellStyle name="Total 2 2 3 6" xfId="62117"/>
    <cellStyle name="Total 2 2 3 6 2" xfId="62118"/>
    <cellStyle name="Total 2 2 3 6 2 2" xfId="62119"/>
    <cellStyle name="Total 2 2 3 6 2 2 2" xfId="62120"/>
    <cellStyle name="Total 2 2 3 6 2 2 3" xfId="62121"/>
    <cellStyle name="Total 2 2 3 6 2 2 4" xfId="62122"/>
    <cellStyle name="Total 2 2 3 6 2 2 5" xfId="62123"/>
    <cellStyle name="Total 2 2 3 6 2 3" xfId="62124"/>
    <cellStyle name="Total 2 2 3 6 2 3 2" xfId="62125"/>
    <cellStyle name="Total 2 2 3 6 2 3 3" xfId="62126"/>
    <cellStyle name="Total 2 2 3 6 2 3 4" xfId="62127"/>
    <cellStyle name="Total 2 2 3 6 2 3 5" xfId="62128"/>
    <cellStyle name="Total 2 2 3 6 2 4" xfId="62129"/>
    <cellStyle name="Total 2 2 3 6 2 5" xfId="62130"/>
    <cellStyle name="Total 2 2 3 6 2 6" xfId="62131"/>
    <cellStyle name="Total 2 2 3 6 2 7" xfId="62132"/>
    <cellStyle name="Total 2 2 3 6 3" xfId="62133"/>
    <cellStyle name="Total 2 2 3 6 3 2" xfId="62134"/>
    <cellStyle name="Total 2 2 3 6 3 3" xfId="62135"/>
    <cellStyle name="Total 2 2 3 6 3 4" xfId="62136"/>
    <cellStyle name="Total 2 2 3 6 3 5" xfId="62137"/>
    <cellStyle name="Total 2 2 3 6 4" xfId="62138"/>
    <cellStyle name="Total 2 2 3 6 4 2" xfId="62139"/>
    <cellStyle name="Total 2 2 3 6 4 3" xfId="62140"/>
    <cellStyle name="Total 2 2 3 6 4 4" xfId="62141"/>
    <cellStyle name="Total 2 2 3 6 4 5" xfId="62142"/>
    <cellStyle name="Total 2 2 3 6 5" xfId="62143"/>
    <cellStyle name="Total 2 2 3 6 6" xfId="62144"/>
    <cellStyle name="Total 2 2 3 6 7" xfId="62145"/>
    <cellStyle name="Total 2 2 3 6 8" xfId="62146"/>
    <cellStyle name="Total 2 2 3 7" xfId="62147"/>
    <cellStyle name="Total 2 2 3 7 2" xfId="62148"/>
    <cellStyle name="Total 2 2 3 7 2 2" xfId="62149"/>
    <cellStyle name="Total 2 2 3 7 2 2 2" xfId="62150"/>
    <cellStyle name="Total 2 2 3 7 2 2 3" xfId="62151"/>
    <cellStyle name="Total 2 2 3 7 2 2 4" xfId="62152"/>
    <cellStyle name="Total 2 2 3 7 2 2 5" xfId="62153"/>
    <cellStyle name="Total 2 2 3 7 2 3" xfId="62154"/>
    <cellStyle name="Total 2 2 3 7 2 3 2" xfId="62155"/>
    <cellStyle name="Total 2 2 3 7 2 3 3" xfId="62156"/>
    <cellStyle name="Total 2 2 3 7 2 3 4" xfId="62157"/>
    <cellStyle name="Total 2 2 3 7 2 3 5" xfId="62158"/>
    <cellStyle name="Total 2 2 3 7 2 4" xfId="62159"/>
    <cellStyle name="Total 2 2 3 7 2 5" xfId="62160"/>
    <cellStyle name="Total 2 2 3 7 2 6" xfId="62161"/>
    <cellStyle name="Total 2 2 3 7 2 7" xfId="62162"/>
    <cellStyle name="Total 2 2 3 7 3" xfId="62163"/>
    <cellStyle name="Total 2 2 3 7 3 2" xfId="62164"/>
    <cellStyle name="Total 2 2 3 7 3 3" xfId="62165"/>
    <cellStyle name="Total 2 2 3 7 3 4" xfId="62166"/>
    <cellStyle name="Total 2 2 3 7 3 5" xfId="62167"/>
    <cellStyle name="Total 2 2 3 7 4" xfId="62168"/>
    <cellStyle name="Total 2 2 3 7 4 2" xfId="62169"/>
    <cellStyle name="Total 2 2 3 7 4 3" xfId="62170"/>
    <cellStyle name="Total 2 2 3 7 4 4" xfId="62171"/>
    <cellStyle name="Total 2 2 3 7 4 5" xfId="62172"/>
    <cellStyle name="Total 2 2 3 7 5" xfId="62173"/>
    <cellStyle name="Total 2 2 3 7 6" xfId="62174"/>
    <cellStyle name="Total 2 2 3 7 7" xfId="62175"/>
    <cellStyle name="Total 2 2 3 7 8" xfId="62176"/>
    <cellStyle name="Total 2 2 3 8" xfId="62177"/>
    <cellStyle name="Total 2 2 3 8 2" xfId="62178"/>
    <cellStyle name="Total 2 2 3 8 2 2" xfId="62179"/>
    <cellStyle name="Total 2 2 3 8 2 2 2" xfId="62180"/>
    <cellStyle name="Total 2 2 3 8 2 2 3" xfId="62181"/>
    <cellStyle name="Total 2 2 3 8 2 2 4" xfId="62182"/>
    <cellStyle name="Total 2 2 3 8 2 2 5" xfId="62183"/>
    <cellStyle name="Total 2 2 3 8 2 3" xfId="62184"/>
    <cellStyle name="Total 2 2 3 8 2 3 2" xfId="62185"/>
    <cellStyle name="Total 2 2 3 8 2 3 3" xfId="62186"/>
    <cellStyle name="Total 2 2 3 8 2 3 4" xfId="62187"/>
    <cellStyle name="Total 2 2 3 8 2 3 5" xfId="62188"/>
    <cellStyle name="Total 2 2 3 8 2 4" xfId="62189"/>
    <cellStyle name="Total 2 2 3 8 2 5" xfId="62190"/>
    <cellStyle name="Total 2 2 3 8 2 6" xfId="62191"/>
    <cellStyle name="Total 2 2 3 8 2 7" xfId="62192"/>
    <cellStyle name="Total 2 2 3 8 3" xfId="62193"/>
    <cellStyle name="Total 2 2 3 8 3 2" xfId="62194"/>
    <cellStyle name="Total 2 2 3 8 3 3" xfId="62195"/>
    <cellStyle name="Total 2 2 3 8 3 4" xfId="62196"/>
    <cellStyle name="Total 2 2 3 8 3 5" xfId="62197"/>
    <cellStyle name="Total 2 2 3 8 4" xfId="62198"/>
    <cellStyle name="Total 2 2 3 8 4 2" xfId="62199"/>
    <cellStyle name="Total 2 2 3 8 4 3" xfId="62200"/>
    <cellStyle name="Total 2 2 3 8 4 4" xfId="62201"/>
    <cellStyle name="Total 2 2 3 8 4 5" xfId="62202"/>
    <cellStyle name="Total 2 2 3 8 5" xfId="62203"/>
    <cellStyle name="Total 2 2 3 8 6" xfId="62204"/>
    <cellStyle name="Total 2 2 3 8 7" xfId="62205"/>
    <cellStyle name="Total 2 2 3 8 8" xfId="62206"/>
    <cellStyle name="Total 2 2 3 9" xfId="62207"/>
    <cellStyle name="Total 2 2 3 9 2" xfId="62208"/>
    <cellStyle name="Total 2 2 3 9 2 2" xfId="62209"/>
    <cellStyle name="Total 2 2 3 9 2 2 2" xfId="62210"/>
    <cellStyle name="Total 2 2 3 9 2 2 3" xfId="62211"/>
    <cellStyle name="Total 2 2 3 9 2 2 4" xfId="62212"/>
    <cellStyle name="Total 2 2 3 9 2 2 5" xfId="62213"/>
    <cellStyle name="Total 2 2 3 9 2 3" xfId="62214"/>
    <cellStyle name="Total 2 2 3 9 2 3 2" xfId="62215"/>
    <cellStyle name="Total 2 2 3 9 2 3 3" xfId="62216"/>
    <cellStyle name="Total 2 2 3 9 2 3 4" xfId="62217"/>
    <cellStyle name="Total 2 2 3 9 2 3 5" xfId="62218"/>
    <cellStyle name="Total 2 2 3 9 2 4" xfId="62219"/>
    <cellStyle name="Total 2 2 3 9 2 5" xfId="62220"/>
    <cellStyle name="Total 2 2 3 9 2 6" xfId="62221"/>
    <cellStyle name="Total 2 2 3 9 2 7" xfId="62222"/>
    <cellStyle name="Total 2 2 3 9 3" xfId="62223"/>
    <cellStyle name="Total 2 2 3 9 3 2" xfId="62224"/>
    <cellStyle name="Total 2 2 3 9 3 3" xfId="62225"/>
    <cellStyle name="Total 2 2 3 9 3 4" xfId="62226"/>
    <cellStyle name="Total 2 2 3 9 3 5" xfId="62227"/>
    <cellStyle name="Total 2 2 3 9 4" xfId="62228"/>
    <cellStyle name="Total 2 2 3 9 4 2" xfId="62229"/>
    <cellStyle name="Total 2 2 3 9 4 3" xfId="62230"/>
    <cellStyle name="Total 2 2 3 9 4 4" xfId="62231"/>
    <cellStyle name="Total 2 2 3 9 4 5" xfId="62232"/>
    <cellStyle name="Total 2 2 3 9 5" xfId="62233"/>
    <cellStyle name="Total 2 2 3 9 6" xfId="62234"/>
    <cellStyle name="Total 2 2 3 9 7" xfId="62235"/>
    <cellStyle name="Total 2 2 3 9 8" xfId="62236"/>
    <cellStyle name="Total 2 2 4" xfId="2194"/>
    <cellStyle name="Total 2 2 4 2" xfId="2195"/>
    <cellStyle name="Total 2 2 4 2 2" xfId="62237"/>
    <cellStyle name="Total 2 2 4 3" xfId="62238"/>
    <cellStyle name="Total 2 2 4 4" xfId="62239"/>
    <cellStyle name="Total 2 2 4 5" xfId="62240"/>
    <cellStyle name="Total 2 2 5" xfId="2196"/>
    <cellStyle name="Total 2 2 5 2" xfId="2197"/>
    <cellStyle name="Total 2 2 5 2 2" xfId="62241"/>
    <cellStyle name="Total 2 2 5 3" xfId="62242"/>
    <cellStyle name="Total 2 2 5 4" xfId="62243"/>
    <cellStyle name="Total 2 2 5 5" xfId="62244"/>
    <cellStyle name="Total 2 2 6" xfId="2198"/>
    <cellStyle name="Total 2 2 6 2" xfId="62245"/>
    <cellStyle name="Total 2 2 7" xfId="62246"/>
    <cellStyle name="Total 2 2 8" xfId="62247"/>
    <cellStyle name="Total 2 2_T-straight with PEDs adjustor" xfId="62248"/>
    <cellStyle name="Total 2 3" xfId="2199"/>
    <cellStyle name="Total 2 3 2" xfId="2200"/>
    <cellStyle name="Total 2 3 2 10" xfId="62249"/>
    <cellStyle name="Total 2 3 2 10 2" xfId="62250"/>
    <cellStyle name="Total 2 3 2 10 2 2" xfId="62251"/>
    <cellStyle name="Total 2 3 2 10 2 2 2" xfId="62252"/>
    <cellStyle name="Total 2 3 2 10 2 2 3" xfId="62253"/>
    <cellStyle name="Total 2 3 2 10 2 2 4" xfId="62254"/>
    <cellStyle name="Total 2 3 2 10 2 2 5" xfId="62255"/>
    <cellStyle name="Total 2 3 2 10 2 3" xfId="62256"/>
    <cellStyle name="Total 2 3 2 10 2 3 2" xfId="62257"/>
    <cellStyle name="Total 2 3 2 10 2 3 3" xfId="62258"/>
    <cellStyle name="Total 2 3 2 10 2 3 4" xfId="62259"/>
    <cellStyle name="Total 2 3 2 10 2 3 5" xfId="62260"/>
    <cellStyle name="Total 2 3 2 10 2 4" xfId="62261"/>
    <cellStyle name="Total 2 3 2 10 2 5" xfId="62262"/>
    <cellStyle name="Total 2 3 2 10 2 6" xfId="62263"/>
    <cellStyle name="Total 2 3 2 10 2 7" xfId="62264"/>
    <cellStyle name="Total 2 3 2 10 3" xfId="62265"/>
    <cellStyle name="Total 2 3 2 10 3 2" xfId="62266"/>
    <cellStyle name="Total 2 3 2 10 3 3" xfId="62267"/>
    <cellStyle name="Total 2 3 2 10 3 4" xfId="62268"/>
    <cellStyle name="Total 2 3 2 10 3 5" xfId="62269"/>
    <cellStyle name="Total 2 3 2 10 4" xfId="62270"/>
    <cellStyle name="Total 2 3 2 10 4 2" xfId="62271"/>
    <cellStyle name="Total 2 3 2 10 4 3" xfId="62272"/>
    <cellStyle name="Total 2 3 2 10 4 4" xfId="62273"/>
    <cellStyle name="Total 2 3 2 10 4 5" xfId="62274"/>
    <cellStyle name="Total 2 3 2 10 5" xfId="62275"/>
    <cellStyle name="Total 2 3 2 10 6" xfId="62276"/>
    <cellStyle name="Total 2 3 2 10 7" xfId="62277"/>
    <cellStyle name="Total 2 3 2 10 8" xfId="62278"/>
    <cellStyle name="Total 2 3 2 11" xfId="62279"/>
    <cellStyle name="Total 2 3 2 11 2" xfId="62280"/>
    <cellStyle name="Total 2 3 2 11 2 2" xfId="62281"/>
    <cellStyle name="Total 2 3 2 11 2 2 2" xfId="62282"/>
    <cellStyle name="Total 2 3 2 11 2 2 3" xfId="62283"/>
    <cellStyle name="Total 2 3 2 11 2 2 4" xfId="62284"/>
    <cellStyle name="Total 2 3 2 11 2 2 5" xfId="62285"/>
    <cellStyle name="Total 2 3 2 11 2 3" xfId="62286"/>
    <cellStyle name="Total 2 3 2 11 2 3 2" xfId="62287"/>
    <cellStyle name="Total 2 3 2 11 2 3 3" xfId="62288"/>
    <cellStyle name="Total 2 3 2 11 2 3 4" xfId="62289"/>
    <cellStyle name="Total 2 3 2 11 2 3 5" xfId="62290"/>
    <cellStyle name="Total 2 3 2 11 2 4" xfId="62291"/>
    <cellStyle name="Total 2 3 2 11 2 5" xfId="62292"/>
    <cellStyle name="Total 2 3 2 11 2 6" xfId="62293"/>
    <cellStyle name="Total 2 3 2 11 2 7" xfId="62294"/>
    <cellStyle name="Total 2 3 2 11 3" xfId="62295"/>
    <cellStyle name="Total 2 3 2 11 3 2" xfId="62296"/>
    <cellStyle name="Total 2 3 2 11 3 3" xfId="62297"/>
    <cellStyle name="Total 2 3 2 11 3 4" xfId="62298"/>
    <cellStyle name="Total 2 3 2 11 3 5" xfId="62299"/>
    <cellStyle name="Total 2 3 2 11 4" xfId="62300"/>
    <cellStyle name="Total 2 3 2 11 4 2" xfId="62301"/>
    <cellStyle name="Total 2 3 2 11 4 3" xfId="62302"/>
    <cellStyle name="Total 2 3 2 11 4 4" xfId="62303"/>
    <cellStyle name="Total 2 3 2 11 4 5" xfId="62304"/>
    <cellStyle name="Total 2 3 2 11 5" xfId="62305"/>
    <cellStyle name="Total 2 3 2 11 6" xfId="62306"/>
    <cellStyle name="Total 2 3 2 11 7" xfId="62307"/>
    <cellStyle name="Total 2 3 2 11 8" xfId="62308"/>
    <cellStyle name="Total 2 3 2 12" xfId="62309"/>
    <cellStyle name="Total 2 3 2 12 2" xfId="62310"/>
    <cellStyle name="Total 2 3 2 12 2 2" xfId="62311"/>
    <cellStyle name="Total 2 3 2 12 2 2 2" xfId="62312"/>
    <cellStyle name="Total 2 3 2 12 2 2 3" xfId="62313"/>
    <cellStyle name="Total 2 3 2 12 2 2 4" xfId="62314"/>
    <cellStyle name="Total 2 3 2 12 2 2 5" xfId="62315"/>
    <cellStyle name="Total 2 3 2 12 2 3" xfId="62316"/>
    <cellStyle name="Total 2 3 2 12 2 3 2" xfId="62317"/>
    <cellStyle name="Total 2 3 2 12 2 3 3" xfId="62318"/>
    <cellStyle name="Total 2 3 2 12 2 3 4" xfId="62319"/>
    <cellStyle name="Total 2 3 2 12 2 3 5" xfId="62320"/>
    <cellStyle name="Total 2 3 2 12 2 4" xfId="62321"/>
    <cellStyle name="Total 2 3 2 12 2 5" xfId="62322"/>
    <cellStyle name="Total 2 3 2 12 2 6" xfId="62323"/>
    <cellStyle name="Total 2 3 2 12 2 7" xfId="62324"/>
    <cellStyle name="Total 2 3 2 12 3" xfId="62325"/>
    <cellStyle name="Total 2 3 2 12 3 2" xfId="62326"/>
    <cellStyle name="Total 2 3 2 12 3 3" xfId="62327"/>
    <cellStyle name="Total 2 3 2 12 3 4" xfId="62328"/>
    <cellStyle name="Total 2 3 2 12 3 5" xfId="62329"/>
    <cellStyle name="Total 2 3 2 12 4" xfId="62330"/>
    <cellStyle name="Total 2 3 2 12 4 2" xfId="62331"/>
    <cellStyle name="Total 2 3 2 12 4 3" xfId="62332"/>
    <cellStyle name="Total 2 3 2 12 4 4" xfId="62333"/>
    <cellStyle name="Total 2 3 2 12 4 5" xfId="62334"/>
    <cellStyle name="Total 2 3 2 12 5" xfId="62335"/>
    <cellStyle name="Total 2 3 2 12 6" xfId="62336"/>
    <cellStyle name="Total 2 3 2 12 7" xfId="62337"/>
    <cellStyle name="Total 2 3 2 12 8" xfId="62338"/>
    <cellStyle name="Total 2 3 2 13" xfId="62339"/>
    <cellStyle name="Total 2 3 2 13 2" xfId="62340"/>
    <cellStyle name="Total 2 3 2 13 2 2" xfId="62341"/>
    <cellStyle name="Total 2 3 2 13 2 2 2" xfId="62342"/>
    <cellStyle name="Total 2 3 2 13 2 2 3" xfId="62343"/>
    <cellStyle name="Total 2 3 2 13 2 2 4" xfId="62344"/>
    <cellStyle name="Total 2 3 2 13 2 2 5" xfId="62345"/>
    <cellStyle name="Total 2 3 2 13 2 3" xfId="62346"/>
    <cellStyle name="Total 2 3 2 13 2 3 2" xfId="62347"/>
    <cellStyle name="Total 2 3 2 13 2 3 3" xfId="62348"/>
    <cellStyle name="Total 2 3 2 13 2 3 4" xfId="62349"/>
    <cellStyle name="Total 2 3 2 13 2 3 5" xfId="62350"/>
    <cellStyle name="Total 2 3 2 13 2 4" xfId="62351"/>
    <cellStyle name="Total 2 3 2 13 2 5" xfId="62352"/>
    <cellStyle name="Total 2 3 2 13 2 6" xfId="62353"/>
    <cellStyle name="Total 2 3 2 13 2 7" xfId="62354"/>
    <cellStyle name="Total 2 3 2 13 3" xfId="62355"/>
    <cellStyle name="Total 2 3 2 13 3 2" xfId="62356"/>
    <cellStyle name="Total 2 3 2 13 3 3" xfId="62357"/>
    <cellStyle name="Total 2 3 2 13 3 4" xfId="62358"/>
    <cellStyle name="Total 2 3 2 13 3 5" xfId="62359"/>
    <cellStyle name="Total 2 3 2 13 4" xfId="62360"/>
    <cellStyle name="Total 2 3 2 13 4 2" xfId="62361"/>
    <cellStyle name="Total 2 3 2 13 4 3" xfId="62362"/>
    <cellStyle name="Total 2 3 2 13 4 4" xfId="62363"/>
    <cellStyle name="Total 2 3 2 13 4 5" xfId="62364"/>
    <cellStyle name="Total 2 3 2 13 5" xfId="62365"/>
    <cellStyle name="Total 2 3 2 13 6" xfId="62366"/>
    <cellStyle name="Total 2 3 2 13 7" xfId="62367"/>
    <cellStyle name="Total 2 3 2 13 8" xfId="62368"/>
    <cellStyle name="Total 2 3 2 14" xfId="62369"/>
    <cellStyle name="Total 2 3 2 14 2" xfId="62370"/>
    <cellStyle name="Total 2 3 2 14 2 2" xfId="62371"/>
    <cellStyle name="Total 2 3 2 14 2 2 2" xfId="62372"/>
    <cellStyle name="Total 2 3 2 14 2 2 3" xfId="62373"/>
    <cellStyle name="Total 2 3 2 14 2 2 4" xfId="62374"/>
    <cellStyle name="Total 2 3 2 14 2 2 5" xfId="62375"/>
    <cellStyle name="Total 2 3 2 14 2 3" xfId="62376"/>
    <cellStyle name="Total 2 3 2 14 2 3 2" xfId="62377"/>
    <cellStyle name="Total 2 3 2 14 2 3 3" xfId="62378"/>
    <cellStyle name="Total 2 3 2 14 2 3 4" xfId="62379"/>
    <cellStyle name="Total 2 3 2 14 2 3 5" xfId="62380"/>
    <cellStyle name="Total 2 3 2 14 2 4" xfId="62381"/>
    <cellStyle name="Total 2 3 2 14 2 5" xfId="62382"/>
    <cellStyle name="Total 2 3 2 14 2 6" xfId="62383"/>
    <cellStyle name="Total 2 3 2 14 2 7" xfId="62384"/>
    <cellStyle name="Total 2 3 2 14 3" xfId="62385"/>
    <cellStyle name="Total 2 3 2 14 3 2" xfId="62386"/>
    <cellStyle name="Total 2 3 2 14 3 3" xfId="62387"/>
    <cellStyle name="Total 2 3 2 14 3 4" xfId="62388"/>
    <cellStyle name="Total 2 3 2 14 3 5" xfId="62389"/>
    <cellStyle name="Total 2 3 2 14 4" xfId="62390"/>
    <cellStyle name="Total 2 3 2 14 4 2" xfId="62391"/>
    <cellStyle name="Total 2 3 2 14 4 3" xfId="62392"/>
    <cellStyle name="Total 2 3 2 14 4 4" xfId="62393"/>
    <cellStyle name="Total 2 3 2 14 4 5" xfId="62394"/>
    <cellStyle name="Total 2 3 2 14 5" xfId="62395"/>
    <cellStyle name="Total 2 3 2 14 6" xfId="62396"/>
    <cellStyle name="Total 2 3 2 14 7" xfId="62397"/>
    <cellStyle name="Total 2 3 2 14 8" xfId="62398"/>
    <cellStyle name="Total 2 3 2 15" xfId="62399"/>
    <cellStyle name="Total 2 3 2 15 2" xfId="62400"/>
    <cellStyle name="Total 2 3 2 15 2 2" xfId="62401"/>
    <cellStyle name="Total 2 3 2 15 2 3" xfId="62402"/>
    <cellStyle name="Total 2 3 2 15 2 4" xfId="62403"/>
    <cellStyle name="Total 2 3 2 15 2 5" xfId="62404"/>
    <cellStyle name="Total 2 3 2 15 3" xfId="62405"/>
    <cellStyle name="Total 2 3 2 15 3 2" xfId="62406"/>
    <cellStyle name="Total 2 3 2 15 3 3" xfId="62407"/>
    <cellStyle name="Total 2 3 2 15 3 4" xfId="62408"/>
    <cellStyle name="Total 2 3 2 15 3 5" xfId="62409"/>
    <cellStyle name="Total 2 3 2 15 4" xfId="62410"/>
    <cellStyle name="Total 2 3 2 15 5" xfId="62411"/>
    <cellStyle name="Total 2 3 2 15 6" xfId="62412"/>
    <cellStyle name="Total 2 3 2 15 7" xfId="62413"/>
    <cellStyle name="Total 2 3 2 16" xfId="62414"/>
    <cellStyle name="Total 2 3 2 16 2" xfId="62415"/>
    <cellStyle name="Total 2 3 2 16 3" xfId="62416"/>
    <cellStyle name="Total 2 3 2 16 4" xfId="62417"/>
    <cellStyle name="Total 2 3 2 16 5" xfId="62418"/>
    <cellStyle name="Total 2 3 2 17" xfId="62419"/>
    <cellStyle name="Total 2 3 2 17 2" xfId="62420"/>
    <cellStyle name="Total 2 3 2 17 3" xfId="62421"/>
    <cellStyle name="Total 2 3 2 17 4" xfId="62422"/>
    <cellStyle name="Total 2 3 2 17 5" xfId="62423"/>
    <cellStyle name="Total 2 3 2 18" xfId="62424"/>
    <cellStyle name="Total 2 3 2 19" xfId="62425"/>
    <cellStyle name="Total 2 3 2 2" xfId="2201"/>
    <cellStyle name="Total 2 3 2 2 2" xfId="2202"/>
    <cellStyle name="Total 2 3 2 2 2 2" xfId="62426"/>
    <cellStyle name="Total 2 3 2 2 2 2 2" xfId="62427"/>
    <cellStyle name="Total 2 3 2 2 2 2 3" xfId="62428"/>
    <cellStyle name="Total 2 3 2 2 2 2 4" xfId="62429"/>
    <cellStyle name="Total 2 3 2 2 2 2 5" xfId="62430"/>
    <cellStyle name="Total 2 3 2 2 2 3" xfId="62431"/>
    <cellStyle name="Total 2 3 2 2 2 3 2" xfId="62432"/>
    <cellStyle name="Total 2 3 2 2 2 3 3" xfId="62433"/>
    <cellStyle name="Total 2 3 2 2 2 3 4" xfId="62434"/>
    <cellStyle name="Total 2 3 2 2 2 3 5" xfId="62435"/>
    <cellStyle name="Total 2 3 2 2 2 4" xfId="62436"/>
    <cellStyle name="Total 2 3 2 2 2 5" xfId="62437"/>
    <cellStyle name="Total 2 3 2 2 2 6" xfId="62438"/>
    <cellStyle name="Total 2 3 2 2 2 7" xfId="62439"/>
    <cellStyle name="Total 2 3 2 2 3" xfId="62440"/>
    <cellStyle name="Total 2 3 2 2 3 2" xfId="62441"/>
    <cellStyle name="Total 2 3 2 2 3 3" xfId="62442"/>
    <cellStyle name="Total 2 3 2 2 3 4" xfId="62443"/>
    <cellStyle name="Total 2 3 2 2 3 5" xfId="62444"/>
    <cellStyle name="Total 2 3 2 2 4" xfId="62445"/>
    <cellStyle name="Total 2 3 2 2 4 2" xfId="62446"/>
    <cellStyle name="Total 2 3 2 2 4 3" xfId="62447"/>
    <cellStyle name="Total 2 3 2 2 4 4" xfId="62448"/>
    <cellStyle name="Total 2 3 2 2 4 5" xfId="62449"/>
    <cellStyle name="Total 2 3 2 2 5" xfId="62450"/>
    <cellStyle name="Total 2 3 2 2 6" xfId="62451"/>
    <cellStyle name="Total 2 3 2 2 7" xfId="62452"/>
    <cellStyle name="Total 2 3 2 2 8" xfId="62453"/>
    <cellStyle name="Total 2 3 2 20" xfId="62454"/>
    <cellStyle name="Total 2 3 2 21" xfId="62455"/>
    <cellStyle name="Total 2 3 2 3" xfId="2203"/>
    <cellStyle name="Total 2 3 2 3 2" xfId="2204"/>
    <cellStyle name="Total 2 3 2 3 2 2" xfId="62456"/>
    <cellStyle name="Total 2 3 2 3 2 2 2" xfId="62457"/>
    <cellStyle name="Total 2 3 2 3 2 2 3" xfId="62458"/>
    <cellStyle name="Total 2 3 2 3 2 2 4" xfId="62459"/>
    <cellStyle name="Total 2 3 2 3 2 2 5" xfId="62460"/>
    <cellStyle name="Total 2 3 2 3 2 3" xfId="62461"/>
    <cellStyle name="Total 2 3 2 3 2 3 2" xfId="62462"/>
    <cellStyle name="Total 2 3 2 3 2 3 3" xfId="62463"/>
    <cellStyle name="Total 2 3 2 3 2 3 4" xfId="62464"/>
    <cellStyle name="Total 2 3 2 3 2 3 5" xfId="62465"/>
    <cellStyle name="Total 2 3 2 3 2 4" xfId="62466"/>
    <cellStyle name="Total 2 3 2 3 2 5" xfId="62467"/>
    <cellStyle name="Total 2 3 2 3 2 6" xfId="62468"/>
    <cellStyle name="Total 2 3 2 3 2 7" xfId="62469"/>
    <cellStyle name="Total 2 3 2 3 3" xfId="62470"/>
    <cellStyle name="Total 2 3 2 3 3 2" xfId="62471"/>
    <cellStyle name="Total 2 3 2 3 3 3" xfId="62472"/>
    <cellStyle name="Total 2 3 2 3 3 4" xfId="62473"/>
    <cellStyle name="Total 2 3 2 3 3 5" xfId="62474"/>
    <cellStyle name="Total 2 3 2 3 4" xfId="62475"/>
    <cellStyle name="Total 2 3 2 3 4 2" xfId="62476"/>
    <cellStyle name="Total 2 3 2 3 4 3" xfId="62477"/>
    <cellStyle name="Total 2 3 2 3 4 4" xfId="62478"/>
    <cellStyle name="Total 2 3 2 3 4 5" xfId="62479"/>
    <cellStyle name="Total 2 3 2 3 5" xfId="62480"/>
    <cellStyle name="Total 2 3 2 3 6" xfId="62481"/>
    <cellStyle name="Total 2 3 2 3 7" xfId="62482"/>
    <cellStyle name="Total 2 3 2 3 8" xfId="62483"/>
    <cellStyle name="Total 2 3 2 4" xfId="2205"/>
    <cellStyle name="Total 2 3 2 4 2" xfId="2206"/>
    <cellStyle name="Total 2 3 2 4 2 2" xfId="62484"/>
    <cellStyle name="Total 2 3 2 4 2 2 2" xfId="62485"/>
    <cellStyle name="Total 2 3 2 4 2 2 3" xfId="62486"/>
    <cellStyle name="Total 2 3 2 4 2 2 4" xfId="62487"/>
    <cellStyle name="Total 2 3 2 4 2 2 5" xfId="62488"/>
    <cellStyle name="Total 2 3 2 4 2 3" xfId="62489"/>
    <cellStyle name="Total 2 3 2 4 2 3 2" xfId="62490"/>
    <cellStyle name="Total 2 3 2 4 2 3 3" xfId="62491"/>
    <cellStyle name="Total 2 3 2 4 2 3 4" xfId="62492"/>
    <cellStyle name="Total 2 3 2 4 2 3 5" xfId="62493"/>
    <cellStyle name="Total 2 3 2 4 2 4" xfId="62494"/>
    <cellStyle name="Total 2 3 2 4 2 5" xfId="62495"/>
    <cellStyle name="Total 2 3 2 4 2 6" xfId="62496"/>
    <cellStyle name="Total 2 3 2 4 2 7" xfId="62497"/>
    <cellStyle name="Total 2 3 2 4 3" xfId="62498"/>
    <cellStyle name="Total 2 3 2 4 3 2" xfId="62499"/>
    <cellStyle name="Total 2 3 2 4 3 3" xfId="62500"/>
    <cellStyle name="Total 2 3 2 4 3 4" xfId="62501"/>
    <cellStyle name="Total 2 3 2 4 3 5" xfId="62502"/>
    <cellStyle name="Total 2 3 2 4 4" xfId="62503"/>
    <cellStyle name="Total 2 3 2 4 4 2" xfId="62504"/>
    <cellStyle name="Total 2 3 2 4 4 3" xfId="62505"/>
    <cellStyle name="Total 2 3 2 4 4 4" xfId="62506"/>
    <cellStyle name="Total 2 3 2 4 4 5" xfId="62507"/>
    <cellStyle name="Total 2 3 2 4 5" xfId="62508"/>
    <cellStyle name="Total 2 3 2 4 6" xfId="62509"/>
    <cellStyle name="Total 2 3 2 4 7" xfId="62510"/>
    <cellStyle name="Total 2 3 2 4 8" xfId="62511"/>
    <cellStyle name="Total 2 3 2 5" xfId="2207"/>
    <cellStyle name="Total 2 3 2 5 2" xfId="62512"/>
    <cellStyle name="Total 2 3 2 5 2 2" xfId="62513"/>
    <cellStyle name="Total 2 3 2 5 2 2 2" xfId="62514"/>
    <cellStyle name="Total 2 3 2 5 2 2 3" xfId="62515"/>
    <cellStyle name="Total 2 3 2 5 2 2 4" xfId="62516"/>
    <cellStyle name="Total 2 3 2 5 2 2 5" xfId="62517"/>
    <cellStyle name="Total 2 3 2 5 2 3" xfId="62518"/>
    <cellStyle name="Total 2 3 2 5 2 3 2" xfId="62519"/>
    <cellStyle name="Total 2 3 2 5 2 3 3" xfId="62520"/>
    <cellStyle name="Total 2 3 2 5 2 3 4" xfId="62521"/>
    <cellStyle name="Total 2 3 2 5 2 3 5" xfId="62522"/>
    <cellStyle name="Total 2 3 2 5 2 4" xfId="62523"/>
    <cellStyle name="Total 2 3 2 5 2 5" xfId="62524"/>
    <cellStyle name="Total 2 3 2 5 2 6" xfId="62525"/>
    <cellStyle name="Total 2 3 2 5 2 7" xfId="62526"/>
    <cellStyle name="Total 2 3 2 5 3" xfId="62527"/>
    <cellStyle name="Total 2 3 2 5 3 2" xfId="62528"/>
    <cellStyle name="Total 2 3 2 5 3 3" xfId="62529"/>
    <cellStyle name="Total 2 3 2 5 3 4" xfId="62530"/>
    <cellStyle name="Total 2 3 2 5 3 5" xfId="62531"/>
    <cellStyle name="Total 2 3 2 5 4" xfId="62532"/>
    <cellStyle name="Total 2 3 2 5 4 2" xfId="62533"/>
    <cellStyle name="Total 2 3 2 5 4 3" xfId="62534"/>
    <cellStyle name="Total 2 3 2 5 4 4" xfId="62535"/>
    <cellStyle name="Total 2 3 2 5 4 5" xfId="62536"/>
    <cellStyle name="Total 2 3 2 5 5" xfId="62537"/>
    <cellStyle name="Total 2 3 2 5 6" xfId="62538"/>
    <cellStyle name="Total 2 3 2 5 7" xfId="62539"/>
    <cellStyle name="Total 2 3 2 5 8" xfId="62540"/>
    <cellStyle name="Total 2 3 2 6" xfId="62541"/>
    <cellStyle name="Total 2 3 2 6 2" xfId="62542"/>
    <cellStyle name="Total 2 3 2 6 2 2" xfId="62543"/>
    <cellStyle name="Total 2 3 2 6 2 2 2" xfId="62544"/>
    <cellStyle name="Total 2 3 2 6 2 2 3" xfId="62545"/>
    <cellStyle name="Total 2 3 2 6 2 2 4" xfId="62546"/>
    <cellStyle name="Total 2 3 2 6 2 2 5" xfId="62547"/>
    <cellStyle name="Total 2 3 2 6 2 3" xfId="62548"/>
    <cellStyle name="Total 2 3 2 6 2 3 2" xfId="62549"/>
    <cellStyle name="Total 2 3 2 6 2 3 3" xfId="62550"/>
    <cellStyle name="Total 2 3 2 6 2 3 4" xfId="62551"/>
    <cellStyle name="Total 2 3 2 6 2 3 5" xfId="62552"/>
    <cellStyle name="Total 2 3 2 6 2 4" xfId="62553"/>
    <cellStyle name="Total 2 3 2 6 2 5" xfId="62554"/>
    <cellStyle name="Total 2 3 2 6 2 6" xfId="62555"/>
    <cellStyle name="Total 2 3 2 6 2 7" xfId="62556"/>
    <cellStyle name="Total 2 3 2 6 3" xfId="62557"/>
    <cellStyle name="Total 2 3 2 6 3 2" xfId="62558"/>
    <cellStyle name="Total 2 3 2 6 3 3" xfId="62559"/>
    <cellStyle name="Total 2 3 2 6 3 4" xfId="62560"/>
    <cellStyle name="Total 2 3 2 6 3 5" xfId="62561"/>
    <cellStyle name="Total 2 3 2 6 4" xfId="62562"/>
    <cellStyle name="Total 2 3 2 6 4 2" xfId="62563"/>
    <cellStyle name="Total 2 3 2 6 4 3" xfId="62564"/>
    <cellStyle name="Total 2 3 2 6 4 4" xfId="62565"/>
    <cellStyle name="Total 2 3 2 6 4 5" xfId="62566"/>
    <cellStyle name="Total 2 3 2 6 5" xfId="62567"/>
    <cellStyle name="Total 2 3 2 6 6" xfId="62568"/>
    <cellStyle name="Total 2 3 2 6 7" xfId="62569"/>
    <cellStyle name="Total 2 3 2 6 8" xfId="62570"/>
    <cellStyle name="Total 2 3 2 7" xfId="62571"/>
    <cellStyle name="Total 2 3 2 7 2" xfId="62572"/>
    <cellStyle name="Total 2 3 2 7 2 2" xfId="62573"/>
    <cellStyle name="Total 2 3 2 7 2 2 2" xfId="62574"/>
    <cellStyle name="Total 2 3 2 7 2 2 3" xfId="62575"/>
    <cellStyle name="Total 2 3 2 7 2 2 4" xfId="62576"/>
    <cellStyle name="Total 2 3 2 7 2 2 5" xfId="62577"/>
    <cellStyle name="Total 2 3 2 7 2 3" xfId="62578"/>
    <cellStyle name="Total 2 3 2 7 2 3 2" xfId="62579"/>
    <cellStyle name="Total 2 3 2 7 2 3 3" xfId="62580"/>
    <cellStyle name="Total 2 3 2 7 2 3 4" xfId="62581"/>
    <cellStyle name="Total 2 3 2 7 2 3 5" xfId="62582"/>
    <cellStyle name="Total 2 3 2 7 2 4" xfId="62583"/>
    <cellStyle name="Total 2 3 2 7 2 5" xfId="62584"/>
    <cellStyle name="Total 2 3 2 7 2 6" xfId="62585"/>
    <cellStyle name="Total 2 3 2 7 2 7" xfId="62586"/>
    <cellStyle name="Total 2 3 2 7 3" xfId="62587"/>
    <cellStyle name="Total 2 3 2 7 3 2" xfId="62588"/>
    <cellStyle name="Total 2 3 2 7 3 3" xfId="62589"/>
    <cellStyle name="Total 2 3 2 7 3 4" xfId="62590"/>
    <cellStyle name="Total 2 3 2 7 3 5" xfId="62591"/>
    <cellStyle name="Total 2 3 2 7 4" xfId="62592"/>
    <cellStyle name="Total 2 3 2 7 4 2" xfId="62593"/>
    <cellStyle name="Total 2 3 2 7 4 3" xfId="62594"/>
    <cellStyle name="Total 2 3 2 7 4 4" xfId="62595"/>
    <cellStyle name="Total 2 3 2 7 4 5" xfId="62596"/>
    <cellStyle name="Total 2 3 2 7 5" xfId="62597"/>
    <cellStyle name="Total 2 3 2 7 6" xfId="62598"/>
    <cellStyle name="Total 2 3 2 7 7" xfId="62599"/>
    <cellStyle name="Total 2 3 2 7 8" xfId="62600"/>
    <cellStyle name="Total 2 3 2 8" xfId="62601"/>
    <cellStyle name="Total 2 3 2 8 2" xfId="62602"/>
    <cellStyle name="Total 2 3 2 8 2 2" xfId="62603"/>
    <cellStyle name="Total 2 3 2 8 2 2 2" xfId="62604"/>
    <cellStyle name="Total 2 3 2 8 2 2 3" xfId="62605"/>
    <cellStyle name="Total 2 3 2 8 2 2 4" xfId="62606"/>
    <cellStyle name="Total 2 3 2 8 2 2 5" xfId="62607"/>
    <cellStyle name="Total 2 3 2 8 2 3" xfId="62608"/>
    <cellStyle name="Total 2 3 2 8 2 3 2" xfId="62609"/>
    <cellStyle name="Total 2 3 2 8 2 3 3" xfId="62610"/>
    <cellStyle name="Total 2 3 2 8 2 3 4" xfId="62611"/>
    <cellStyle name="Total 2 3 2 8 2 3 5" xfId="62612"/>
    <cellStyle name="Total 2 3 2 8 2 4" xfId="62613"/>
    <cellStyle name="Total 2 3 2 8 2 5" xfId="62614"/>
    <cellStyle name="Total 2 3 2 8 2 6" xfId="62615"/>
    <cellStyle name="Total 2 3 2 8 2 7" xfId="62616"/>
    <cellStyle name="Total 2 3 2 8 3" xfId="62617"/>
    <cellStyle name="Total 2 3 2 8 3 2" xfId="62618"/>
    <cellStyle name="Total 2 3 2 8 3 3" xfId="62619"/>
    <cellStyle name="Total 2 3 2 8 3 4" xfId="62620"/>
    <cellStyle name="Total 2 3 2 8 3 5" xfId="62621"/>
    <cellStyle name="Total 2 3 2 8 4" xfId="62622"/>
    <cellStyle name="Total 2 3 2 8 4 2" xfId="62623"/>
    <cellStyle name="Total 2 3 2 8 4 3" xfId="62624"/>
    <cellStyle name="Total 2 3 2 8 4 4" xfId="62625"/>
    <cellStyle name="Total 2 3 2 8 4 5" xfId="62626"/>
    <cellStyle name="Total 2 3 2 8 5" xfId="62627"/>
    <cellStyle name="Total 2 3 2 8 6" xfId="62628"/>
    <cellStyle name="Total 2 3 2 8 7" xfId="62629"/>
    <cellStyle name="Total 2 3 2 8 8" xfId="62630"/>
    <cellStyle name="Total 2 3 2 9" xfId="62631"/>
    <cellStyle name="Total 2 3 2 9 2" xfId="62632"/>
    <cellStyle name="Total 2 3 2 9 2 2" xfId="62633"/>
    <cellStyle name="Total 2 3 2 9 2 2 2" xfId="62634"/>
    <cellStyle name="Total 2 3 2 9 2 2 3" xfId="62635"/>
    <cellStyle name="Total 2 3 2 9 2 2 4" xfId="62636"/>
    <cellStyle name="Total 2 3 2 9 2 2 5" xfId="62637"/>
    <cellStyle name="Total 2 3 2 9 2 3" xfId="62638"/>
    <cellStyle name="Total 2 3 2 9 2 3 2" xfId="62639"/>
    <cellStyle name="Total 2 3 2 9 2 3 3" xfId="62640"/>
    <cellStyle name="Total 2 3 2 9 2 3 4" xfId="62641"/>
    <cellStyle name="Total 2 3 2 9 2 3 5" xfId="62642"/>
    <cellStyle name="Total 2 3 2 9 2 4" xfId="62643"/>
    <cellStyle name="Total 2 3 2 9 2 5" xfId="62644"/>
    <cellStyle name="Total 2 3 2 9 2 6" xfId="62645"/>
    <cellStyle name="Total 2 3 2 9 2 7" xfId="62646"/>
    <cellStyle name="Total 2 3 2 9 3" xfId="62647"/>
    <cellStyle name="Total 2 3 2 9 3 2" xfId="62648"/>
    <cellStyle name="Total 2 3 2 9 3 3" xfId="62649"/>
    <cellStyle name="Total 2 3 2 9 3 4" xfId="62650"/>
    <cellStyle name="Total 2 3 2 9 3 5" xfId="62651"/>
    <cellStyle name="Total 2 3 2 9 4" xfId="62652"/>
    <cellStyle name="Total 2 3 2 9 4 2" xfId="62653"/>
    <cellStyle name="Total 2 3 2 9 4 3" xfId="62654"/>
    <cellStyle name="Total 2 3 2 9 4 4" xfId="62655"/>
    <cellStyle name="Total 2 3 2 9 4 5" xfId="62656"/>
    <cellStyle name="Total 2 3 2 9 5" xfId="62657"/>
    <cellStyle name="Total 2 3 2 9 6" xfId="62658"/>
    <cellStyle name="Total 2 3 2 9 7" xfId="62659"/>
    <cellStyle name="Total 2 3 2 9 8" xfId="62660"/>
    <cellStyle name="Total 2 3 3" xfId="2208"/>
    <cellStyle name="Total 2 3 3 2" xfId="2209"/>
    <cellStyle name="Total 2 3 3 2 2" xfId="62661"/>
    <cellStyle name="Total 2 3 3 3" xfId="62662"/>
    <cellStyle name="Total 2 3 3 4" xfId="62663"/>
    <cellStyle name="Total 2 3 3 5" xfId="62664"/>
    <cellStyle name="Total 2 3 4" xfId="2210"/>
    <cellStyle name="Total 2 3 4 2" xfId="2211"/>
    <cellStyle name="Total 2 3 4 2 2" xfId="62665"/>
    <cellStyle name="Total 2 3 4 3" xfId="62666"/>
    <cellStyle name="Total 2 3 4 4" xfId="62667"/>
    <cellStyle name="Total 2 3 4 5" xfId="62668"/>
    <cellStyle name="Total 2 3 5" xfId="2212"/>
    <cellStyle name="Total 2 3 5 2" xfId="62669"/>
    <cellStyle name="Total 2 3 6" xfId="62670"/>
    <cellStyle name="Total 2 3 7" xfId="62671"/>
    <cellStyle name="Total 2 3_T-straight with PEDs adjustor" xfId="62672"/>
    <cellStyle name="Total 2 4" xfId="2213"/>
    <cellStyle name="Total 2 4 2" xfId="2214"/>
    <cellStyle name="Total 2 4 3" xfId="62673"/>
    <cellStyle name="Total 2 4_T-straight with PEDs adjustor" xfId="62674"/>
    <cellStyle name="Total 2 5" xfId="2215"/>
    <cellStyle name="Total 2 5 10" xfId="62675"/>
    <cellStyle name="Total 2 5 10 2" xfId="62676"/>
    <cellStyle name="Total 2 5 10 2 2" xfId="62677"/>
    <cellStyle name="Total 2 5 10 2 2 2" xfId="62678"/>
    <cellStyle name="Total 2 5 10 2 2 3" xfId="62679"/>
    <cellStyle name="Total 2 5 10 2 2 4" xfId="62680"/>
    <cellStyle name="Total 2 5 10 2 2 5" xfId="62681"/>
    <cellStyle name="Total 2 5 10 2 3" xfId="62682"/>
    <cellStyle name="Total 2 5 10 2 3 2" xfId="62683"/>
    <cellStyle name="Total 2 5 10 2 3 3" xfId="62684"/>
    <cellStyle name="Total 2 5 10 2 3 4" xfId="62685"/>
    <cellStyle name="Total 2 5 10 2 3 5" xfId="62686"/>
    <cellStyle name="Total 2 5 10 2 4" xfId="62687"/>
    <cellStyle name="Total 2 5 10 2 5" xfId="62688"/>
    <cellStyle name="Total 2 5 10 2 6" xfId="62689"/>
    <cellStyle name="Total 2 5 10 2 7" xfId="62690"/>
    <cellStyle name="Total 2 5 10 3" xfId="62691"/>
    <cellStyle name="Total 2 5 10 3 2" xfId="62692"/>
    <cellStyle name="Total 2 5 10 3 3" xfId="62693"/>
    <cellStyle name="Total 2 5 10 3 4" xfId="62694"/>
    <cellStyle name="Total 2 5 10 3 5" xfId="62695"/>
    <cellStyle name="Total 2 5 10 4" xfId="62696"/>
    <cellStyle name="Total 2 5 10 4 2" xfId="62697"/>
    <cellStyle name="Total 2 5 10 4 3" xfId="62698"/>
    <cellStyle name="Total 2 5 10 4 4" xfId="62699"/>
    <cellStyle name="Total 2 5 10 4 5" xfId="62700"/>
    <cellStyle name="Total 2 5 10 5" xfId="62701"/>
    <cellStyle name="Total 2 5 10 6" xfId="62702"/>
    <cellStyle name="Total 2 5 10 7" xfId="62703"/>
    <cellStyle name="Total 2 5 10 8" xfId="62704"/>
    <cellStyle name="Total 2 5 11" xfId="62705"/>
    <cellStyle name="Total 2 5 11 2" xfId="62706"/>
    <cellStyle name="Total 2 5 11 2 2" xfId="62707"/>
    <cellStyle name="Total 2 5 11 2 2 2" xfId="62708"/>
    <cellStyle name="Total 2 5 11 2 2 3" xfId="62709"/>
    <cellStyle name="Total 2 5 11 2 2 4" xfId="62710"/>
    <cellStyle name="Total 2 5 11 2 2 5" xfId="62711"/>
    <cellStyle name="Total 2 5 11 2 3" xfId="62712"/>
    <cellStyle name="Total 2 5 11 2 3 2" xfId="62713"/>
    <cellStyle name="Total 2 5 11 2 3 3" xfId="62714"/>
    <cellStyle name="Total 2 5 11 2 3 4" xfId="62715"/>
    <cellStyle name="Total 2 5 11 2 3 5" xfId="62716"/>
    <cellStyle name="Total 2 5 11 2 4" xfId="62717"/>
    <cellStyle name="Total 2 5 11 2 5" xfId="62718"/>
    <cellStyle name="Total 2 5 11 2 6" xfId="62719"/>
    <cellStyle name="Total 2 5 11 2 7" xfId="62720"/>
    <cellStyle name="Total 2 5 11 3" xfId="62721"/>
    <cellStyle name="Total 2 5 11 3 2" xfId="62722"/>
    <cellStyle name="Total 2 5 11 3 3" xfId="62723"/>
    <cellStyle name="Total 2 5 11 3 4" xfId="62724"/>
    <cellStyle name="Total 2 5 11 3 5" xfId="62725"/>
    <cellStyle name="Total 2 5 11 4" xfId="62726"/>
    <cellStyle name="Total 2 5 11 4 2" xfId="62727"/>
    <cellStyle name="Total 2 5 11 4 3" xfId="62728"/>
    <cellStyle name="Total 2 5 11 4 4" xfId="62729"/>
    <cellStyle name="Total 2 5 11 4 5" xfId="62730"/>
    <cellStyle name="Total 2 5 11 5" xfId="62731"/>
    <cellStyle name="Total 2 5 11 6" xfId="62732"/>
    <cellStyle name="Total 2 5 11 7" xfId="62733"/>
    <cellStyle name="Total 2 5 11 8" xfId="62734"/>
    <cellStyle name="Total 2 5 12" xfId="62735"/>
    <cellStyle name="Total 2 5 12 2" xfId="62736"/>
    <cellStyle name="Total 2 5 12 2 2" xfId="62737"/>
    <cellStyle name="Total 2 5 12 2 2 2" xfId="62738"/>
    <cellStyle name="Total 2 5 12 2 2 3" xfId="62739"/>
    <cellStyle name="Total 2 5 12 2 2 4" xfId="62740"/>
    <cellStyle name="Total 2 5 12 2 2 5" xfId="62741"/>
    <cellStyle name="Total 2 5 12 2 3" xfId="62742"/>
    <cellStyle name="Total 2 5 12 2 3 2" xfId="62743"/>
    <cellStyle name="Total 2 5 12 2 3 3" xfId="62744"/>
    <cellStyle name="Total 2 5 12 2 3 4" xfId="62745"/>
    <cellStyle name="Total 2 5 12 2 3 5" xfId="62746"/>
    <cellStyle name="Total 2 5 12 2 4" xfId="62747"/>
    <cellStyle name="Total 2 5 12 2 5" xfId="62748"/>
    <cellStyle name="Total 2 5 12 2 6" xfId="62749"/>
    <cellStyle name="Total 2 5 12 2 7" xfId="62750"/>
    <cellStyle name="Total 2 5 12 3" xfId="62751"/>
    <cellStyle name="Total 2 5 12 3 2" xfId="62752"/>
    <cellStyle name="Total 2 5 12 3 3" xfId="62753"/>
    <cellStyle name="Total 2 5 12 3 4" xfId="62754"/>
    <cellStyle name="Total 2 5 12 3 5" xfId="62755"/>
    <cellStyle name="Total 2 5 12 4" xfId="62756"/>
    <cellStyle name="Total 2 5 12 4 2" xfId="62757"/>
    <cellStyle name="Total 2 5 12 4 3" xfId="62758"/>
    <cellStyle name="Total 2 5 12 4 4" xfId="62759"/>
    <cellStyle name="Total 2 5 12 4 5" xfId="62760"/>
    <cellStyle name="Total 2 5 12 5" xfId="62761"/>
    <cellStyle name="Total 2 5 12 6" xfId="62762"/>
    <cellStyle name="Total 2 5 12 7" xfId="62763"/>
    <cellStyle name="Total 2 5 12 8" xfId="62764"/>
    <cellStyle name="Total 2 5 13" xfId="62765"/>
    <cellStyle name="Total 2 5 13 2" xfId="62766"/>
    <cellStyle name="Total 2 5 13 2 2" xfId="62767"/>
    <cellStyle name="Total 2 5 13 2 2 2" xfId="62768"/>
    <cellStyle name="Total 2 5 13 2 2 3" xfId="62769"/>
    <cellStyle name="Total 2 5 13 2 2 4" xfId="62770"/>
    <cellStyle name="Total 2 5 13 2 2 5" xfId="62771"/>
    <cellStyle name="Total 2 5 13 2 3" xfId="62772"/>
    <cellStyle name="Total 2 5 13 2 3 2" xfId="62773"/>
    <cellStyle name="Total 2 5 13 2 3 3" xfId="62774"/>
    <cellStyle name="Total 2 5 13 2 3 4" xfId="62775"/>
    <cellStyle name="Total 2 5 13 2 3 5" xfId="62776"/>
    <cellStyle name="Total 2 5 13 2 4" xfId="62777"/>
    <cellStyle name="Total 2 5 13 2 5" xfId="62778"/>
    <cellStyle name="Total 2 5 13 2 6" xfId="62779"/>
    <cellStyle name="Total 2 5 13 2 7" xfId="62780"/>
    <cellStyle name="Total 2 5 13 3" xfId="62781"/>
    <cellStyle name="Total 2 5 13 3 2" xfId="62782"/>
    <cellStyle name="Total 2 5 13 3 3" xfId="62783"/>
    <cellStyle name="Total 2 5 13 3 4" xfId="62784"/>
    <cellStyle name="Total 2 5 13 3 5" xfId="62785"/>
    <cellStyle name="Total 2 5 13 4" xfId="62786"/>
    <cellStyle name="Total 2 5 13 4 2" xfId="62787"/>
    <cellStyle name="Total 2 5 13 4 3" xfId="62788"/>
    <cellStyle name="Total 2 5 13 4 4" xfId="62789"/>
    <cellStyle name="Total 2 5 13 4 5" xfId="62790"/>
    <cellStyle name="Total 2 5 13 5" xfId="62791"/>
    <cellStyle name="Total 2 5 13 6" xfId="62792"/>
    <cellStyle name="Total 2 5 13 7" xfId="62793"/>
    <cellStyle name="Total 2 5 13 8" xfId="62794"/>
    <cellStyle name="Total 2 5 14" xfId="62795"/>
    <cellStyle name="Total 2 5 14 2" xfId="62796"/>
    <cellStyle name="Total 2 5 14 2 2" xfId="62797"/>
    <cellStyle name="Total 2 5 14 2 2 2" xfId="62798"/>
    <cellStyle name="Total 2 5 14 2 2 3" xfId="62799"/>
    <cellStyle name="Total 2 5 14 2 2 4" xfId="62800"/>
    <cellStyle name="Total 2 5 14 2 2 5" xfId="62801"/>
    <cellStyle name="Total 2 5 14 2 3" xfId="62802"/>
    <cellStyle name="Total 2 5 14 2 3 2" xfId="62803"/>
    <cellStyle name="Total 2 5 14 2 3 3" xfId="62804"/>
    <cellStyle name="Total 2 5 14 2 3 4" xfId="62805"/>
    <cellStyle name="Total 2 5 14 2 3 5" xfId="62806"/>
    <cellStyle name="Total 2 5 14 2 4" xfId="62807"/>
    <cellStyle name="Total 2 5 14 2 5" xfId="62808"/>
    <cellStyle name="Total 2 5 14 2 6" xfId="62809"/>
    <cellStyle name="Total 2 5 14 2 7" xfId="62810"/>
    <cellStyle name="Total 2 5 14 3" xfId="62811"/>
    <cellStyle name="Total 2 5 14 3 2" xfId="62812"/>
    <cellStyle name="Total 2 5 14 3 3" xfId="62813"/>
    <cellStyle name="Total 2 5 14 3 4" xfId="62814"/>
    <cellStyle name="Total 2 5 14 3 5" xfId="62815"/>
    <cellStyle name="Total 2 5 14 4" xfId="62816"/>
    <cellStyle name="Total 2 5 14 4 2" xfId="62817"/>
    <cellStyle name="Total 2 5 14 4 3" xfId="62818"/>
    <cellStyle name="Total 2 5 14 4 4" xfId="62819"/>
    <cellStyle name="Total 2 5 14 4 5" xfId="62820"/>
    <cellStyle name="Total 2 5 14 5" xfId="62821"/>
    <cellStyle name="Total 2 5 14 6" xfId="62822"/>
    <cellStyle name="Total 2 5 14 7" xfId="62823"/>
    <cellStyle name="Total 2 5 14 8" xfId="62824"/>
    <cellStyle name="Total 2 5 15" xfId="62825"/>
    <cellStyle name="Total 2 5 15 2" xfId="62826"/>
    <cellStyle name="Total 2 5 15 2 2" xfId="62827"/>
    <cellStyle name="Total 2 5 15 2 3" xfId="62828"/>
    <cellStyle name="Total 2 5 15 2 4" xfId="62829"/>
    <cellStyle name="Total 2 5 15 2 5" xfId="62830"/>
    <cellStyle name="Total 2 5 15 3" xfId="62831"/>
    <cellStyle name="Total 2 5 15 3 2" xfId="62832"/>
    <cellStyle name="Total 2 5 15 3 3" xfId="62833"/>
    <cellStyle name="Total 2 5 15 3 4" xfId="62834"/>
    <cellStyle name="Total 2 5 15 3 5" xfId="62835"/>
    <cellStyle name="Total 2 5 15 4" xfId="62836"/>
    <cellStyle name="Total 2 5 15 5" xfId="62837"/>
    <cellStyle name="Total 2 5 15 6" xfId="62838"/>
    <cellStyle name="Total 2 5 15 7" xfId="62839"/>
    <cellStyle name="Total 2 5 16" xfId="62840"/>
    <cellStyle name="Total 2 5 16 2" xfId="62841"/>
    <cellStyle name="Total 2 5 16 3" xfId="62842"/>
    <cellStyle name="Total 2 5 16 4" xfId="62843"/>
    <cellStyle name="Total 2 5 16 5" xfId="62844"/>
    <cellStyle name="Total 2 5 17" xfId="62845"/>
    <cellStyle name="Total 2 5 17 2" xfId="62846"/>
    <cellStyle name="Total 2 5 17 3" xfId="62847"/>
    <cellStyle name="Total 2 5 17 4" xfId="62848"/>
    <cellStyle name="Total 2 5 17 5" xfId="62849"/>
    <cellStyle name="Total 2 5 18" xfId="62850"/>
    <cellStyle name="Total 2 5 19" xfId="62851"/>
    <cellStyle name="Total 2 5 2" xfId="2216"/>
    <cellStyle name="Total 2 5 2 2" xfId="2217"/>
    <cellStyle name="Total 2 5 2 2 2" xfId="62852"/>
    <cellStyle name="Total 2 5 2 2 2 2" xfId="62853"/>
    <cellStyle name="Total 2 5 2 2 2 3" xfId="62854"/>
    <cellStyle name="Total 2 5 2 2 2 4" xfId="62855"/>
    <cellStyle name="Total 2 5 2 2 2 5" xfId="62856"/>
    <cellStyle name="Total 2 5 2 2 3" xfId="62857"/>
    <cellStyle name="Total 2 5 2 2 3 2" xfId="62858"/>
    <cellStyle name="Total 2 5 2 2 3 3" xfId="62859"/>
    <cellStyle name="Total 2 5 2 2 3 4" xfId="62860"/>
    <cellStyle name="Total 2 5 2 2 3 5" xfId="62861"/>
    <cellStyle name="Total 2 5 2 2 4" xfId="62862"/>
    <cellStyle name="Total 2 5 2 2 5" xfId="62863"/>
    <cellStyle name="Total 2 5 2 2 6" xfId="62864"/>
    <cellStyle name="Total 2 5 2 2 7" xfId="62865"/>
    <cellStyle name="Total 2 5 2 3" xfId="62866"/>
    <cellStyle name="Total 2 5 2 3 2" xfId="62867"/>
    <cellStyle name="Total 2 5 2 3 3" xfId="62868"/>
    <cellStyle name="Total 2 5 2 3 4" xfId="62869"/>
    <cellStyle name="Total 2 5 2 3 5" xfId="62870"/>
    <cellStyle name="Total 2 5 2 4" xfId="62871"/>
    <cellStyle name="Total 2 5 2 4 2" xfId="62872"/>
    <cellStyle name="Total 2 5 2 4 3" xfId="62873"/>
    <cellStyle name="Total 2 5 2 4 4" xfId="62874"/>
    <cellStyle name="Total 2 5 2 4 5" xfId="62875"/>
    <cellStyle name="Total 2 5 2 5" xfId="62876"/>
    <cellStyle name="Total 2 5 2 6" xfId="62877"/>
    <cellStyle name="Total 2 5 2 7" xfId="62878"/>
    <cellStyle name="Total 2 5 2 8" xfId="62879"/>
    <cellStyle name="Total 2 5 20" xfId="62880"/>
    <cellStyle name="Total 2 5 21" xfId="62881"/>
    <cellStyle name="Total 2 5 3" xfId="2218"/>
    <cellStyle name="Total 2 5 3 2" xfId="2219"/>
    <cellStyle name="Total 2 5 3 2 2" xfId="62882"/>
    <cellStyle name="Total 2 5 3 2 2 2" xfId="62883"/>
    <cellStyle name="Total 2 5 3 2 2 3" xfId="62884"/>
    <cellStyle name="Total 2 5 3 2 2 4" xfId="62885"/>
    <cellStyle name="Total 2 5 3 2 2 5" xfId="62886"/>
    <cellStyle name="Total 2 5 3 2 3" xfId="62887"/>
    <cellStyle name="Total 2 5 3 2 3 2" xfId="62888"/>
    <cellStyle name="Total 2 5 3 2 3 3" xfId="62889"/>
    <cellStyle name="Total 2 5 3 2 3 4" xfId="62890"/>
    <cellStyle name="Total 2 5 3 2 3 5" xfId="62891"/>
    <cellStyle name="Total 2 5 3 2 4" xfId="62892"/>
    <cellStyle name="Total 2 5 3 2 5" xfId="62893"/>
    <cellStyle name="Total 2 5 3 2 6" xfId="62894"/>
    <cellStyle name="Total 2 5 3 2 7" xfId="62895"/>
    <cellStyle name="Total 2 5 3 3" xfId="62896"/>
    <cellStyle name="Total 2 5 3 3 2" xfId="62897"/>
    <cellStyle name="Total 2 5 3 3 3" xfId="62898"/>
    <cellStyle name="Total 2 5 3 3 4" xfId="62899"/>
    <cellStyle name="Total 2 5 3 3 5" xfId="62900"/>
    <cellStyle name="Total 2 5 3 4" xfId="62901"/>
    <cellStyle name="Total 2 5 3 4 2" xfId="62902"/>
    <cellStyle name="Total 2 5 3 4 3" xfId="62903"/>
    <cellStyle name="Total 2 5 3 4 4" xfId="62904"/>
    <cellStyle name="Total 2 5 3 4 5" xfId="62905"/>
    <cellStyle name="Total 2 5 3 5" xfId="62906"/>
    <cellStyle name="Total 2 5 3 6" xfId="62907"/>
    <cellStyle name="Total 2 5 3 7" xfId="62908"/>
    <cellStyle name="Total 2 5 3 8" xfId="62909"/>
    <cellStyle name="Total 2 5 4" xfId="2220"/>
    <cellStyle name="Total 2 5 4 2" xfId="2221"/>
    <cellStyle name="Total 2 5 4 2 2" xfId="62910"/>
    <cellStyle name="Total 2 5 4 2 2 2" xfId="62911"/>
    <cellStyle name="Total 2 5 4 2 2 3" xfId="62912"/>
    <cellStyle name="Total 2 5 4 2 2 4" xfId="62913"/>
    <cellStyle name="Total 2 5 4 2 2 5" xfId="62914"/>
    <cellStyle name="Total 2 5 4 2 3" xfId="62915"/>
    <cellStyle name="Total 2 5 4 2 3 2" xfId="62916"/>
    <cellStyle name="Total 2 5 4 2 3 3" xfId="62917"/>
    <cellStyle name="Total 2 5 4 2 3 4" xfId="62918"/>
    <cellStyle name="Total 2 5 4 2 3 5" xfId="62919"/>
    <cellStyle name="Total 2 5 4 2 4" xfId="62920"/>
    <cellStyle name="Total 2 5 4 2 5" xfId="62921"/>
    <cellStyle name="Total 2 5 4 2 6" xfId="62922"/>
    <cellStyle name="Total 2 5 4 2 7" xfId="62923"/>
    <cellStyle name="Total 2 5 4 3" xfId="62924"/>
    <cellStyle name="Total 2 5 4 3 2" xfId="62925"/>
    <cellStyle name="Total 2 5 4 3 3" xfId="62926"/>
    <cellStyle name="Total 2 5 4 3 4" xfId="62927"/>
    <cellStyle name="Total 2 5 4 3 5" xfId="62928"/>
    <cellStyle name="Total 2 5 4 4" xfId="62929"/>
    <cellStyle name="Total 2 5 4 4 2" xfId="62930"/>
    <cellStyle name="Total 2 5 4 4 3" xfId="62931"/>
    <cellStyle name="Total 2 5 4 4 4" xfId="62932"/>
    <cellStyle name="Total 2 5 4 4 5" xfId="62933"/>
    <cellStyle name="Total 2 5 4 5" xfId="62934"/>
    <cellStyle name="Total 2 5 4 6" xfId="62935"/>
    <cellStyle name="Total 2 5 4 7" xfId="62936"/>
    <cellStyle name="Total 2 5 4 8" xfId="62937"/>
    <cellStyle name="Total 2 5 5" xfId="2222"/>
    <cellStyle name="Total 2 5 5 2" xfId="62938"/>
    <cellStyle name="Total 2 5 5 2 2" xfId="62939"/>
    <cellStyle name="Total 2 5 5 2 2 2" xfId="62940"/>
    <cellStyle name="Total 2 5 5 2 2 3" xfId="62941"/>
    <cellStyle name="Total 2 5 5 2 2 4" xfId="62942"/>
    <cellStyle name="Total 2 5 5 2 2 5" xfId="62943"/>
    <cellStyle name="Total 2 5 5 2 3" xfId="62944"/>
    <cellStyle name="Total 2 5 5 2 3 2" xfId="62945"/>
    <cellStyle name="Total 2 5 5 2 3 3" xfId="62946"/>
    <cellStyle name="Total 2 5 5 2 3 4" xfId="62947"/>
    <cellStyle name="Total 2 5 5 2 3 5" xfId="62948"/>
    <cellStyle name="Total 2 5 5 2 4" xfId="62949"/>
    <cellStyle name="Total 2 5 5 2 5" xfId="62950"/>
    <cellStyle name="Total 2 5 5 2 6" xfId="62951"/>
    <cellStyle name="Total 2 5 5 2 7" xfId="62952"/>
    <cellStyle name="Total 2 5 5 3" xfId="62953"/>
    <cellStyle name="Total 2 5 5 3 2" xfId="62954"/>
    <cellStyle name="Total 2 5 5 3 3" xfId="62955"/>
    <cellStyle name="Total 2 5 5 3 4" xfId="62956"/>
    <cellStyle name="Total 2 5 5 3 5" xfId="62957"/>
    <cellStyle name="Total 2 5 5 4" xfId="62958"/>
    <cellStyle name="Total 2 5 5 4 2" xfId="62959"/>
    <cellStyle name="Total 2 5 5 4 3" xfId="62960"/>
    <cellStyle name="Total 2 5 5 4 4" xfId="62961"/>
    <cellStyle name="Total 2 5 5 4 5" xfId="62962"/>
    <cellStyle name="Total 2 5 5 5" xfId="62963"/>
    <cellStyle name="Total 2 5 5 6" xfId="62964"/>
    <cellStyle name="Total 2 5 5 7" xfId="62965"/>
    <cellStyle name="Total 2 5 5 8" xfId="62966"/>
    <cellStyle name="Total 2 5 6" xfId="62967"/>
    <cellStyle name="Total 2 5 6 2" xfId="62968"/>
    <cellStyle name="Total 2 5 6 2 2" xfId="62969"/>
    <cellStyle name="Total 2 5 6 2 2 2" xfId="62970"/>
    <cellStyle name="Total 2 5 6 2 2 3" xfId="62971"/>
    <cellStyle name="Total 2 5 6 2 2 4" xfId="62972"/>
    <cellStyle name="Total 2 5 6 2 2 5" xfId="62973"/>
    <cellStyle name="Total 2 5 6 2 3" xfId="62974"/>
    <cellStyle name="Total 2 5 6 2 3 2" xfId="62975"/>
    <cellStyle name="Total 2 5 6 2 3 3" xfId="62976"/>
    <cellStyle name="Total 2 5 6 2 3 4" xfId="62977"/>
    <cellStyle name="Total 2 5 6 2 3 5" xfId="62978"/>
    <cellStyle name="Total 2 5 6 2 4" xfId="62979"/>
    <cellStyle name="Total 2 5 6 2 5" xfId="62980"/>
    <cellStyle name="Total 2 5 6 2 6" xfId="62981"/>
    <cellStyle name="Total 2 5 6 2 7" xfId="62982"/>
    <cellStyle name="Total 2 5 6 3" xfId="62983"/>
    <cellStyle name="Total 2 5 6 3 2" xfId="62984"/>
    <cellStyle name="Total 2 5 6 3 3" xfId="62985"/>
    <cellStyle name="Total 2 5 6 3 4" xfId="62986"/>
    <cellStyle name="Total 2 5 6 3 5" xfId="62987"/>
    <cellStyle name="Total 2 5 6 4" xfId="62988"/>
    <cellStyle name="Total 2 5 6 4 2" xfId="62989"/>
    <cellStyle name="Total 2 5 6 4 3" xfId="62990"/>
    <cellStyle name="Total 2 5 6 4 4" xfId="62991"/>
    <cellStyle name="Total 2 5 6 4 5" xfId="62992"/>
    <cellStyle name="Total 2 5 6 5" xfId="62993"/>
    <cellStyle name="Total 2 5 6 6" xfId="62994"/>
    <cellStyle name="Total 2 5 6 7" xfId="62995"/>
    <cellStyle name="Total 2 5 6 8" xfId="62996"/>
    <cellStyle name="Total 2 5 7" xfId="62997"/>
    <cellStyle name="Total 2 5 7 2" xfId="62998"/>
    <cellStyle name="Total 2 5 7 2 2" xfId="62999"/>
    <cellStyle name="Total 2 5 7 2 2 2" xfId="63000"/>
    <cellStyle name="Total 2 5 7 2 2 3" xfId="63001"/>
    <cellStyle name="Total 2 5 7 2 2 4" xfId="63002"/>
    <cellStyle name="Total 2 5 7 2 2 5" xfId="63003"/>
    <cellStyle name="Total 2 5 7 2 3" xfId="63004"/>
    <cellStyle name="Total 2 5 7 2 3 2" xfId="63005"/>
    <cellStyle name="Total 2 5 7 2 3 3" xfId="63006"/>
    <cellStyle name="Total 2 5 7 2 3 4" xfId="63007"/>
    <cellStyle name="Total 2 5 7 2 3 5" xfId="63008"/>
    <cellStyle name="Total 2 5 7 2 4" xfId="63009"/>
    <cellStyle name="Total 2 5 7 2 5" xfId="63010"/>
    <cellStyle name="Total 2 5 7 2 6" xfId="63011"/>
    <cellStyle name="Total 2 5 7 2 7" xfId="63012"/>
    <cellStyle name="Total 2 5 7 3" xfId="63013"/>
    <cellStyle name="Total 2 5 7 3 2" xfId="63014"/>
    <cellStyle name="Total 2 5 7 3 3" xfId="63015"/>
    <cellStyle name="Total 2 5 7 3 4" xfId="63016"/>
    <cellStyle name="Total 2 5 7 3 5" xfId="63017"/>
    <cellStyle name="Total 2 5 7 4" xfId="63018"/>
    <cellStyle name="Total 2 5 7 4 2" xfId="63019"/>
    <cellStyle name="Total 2 5 7 4 3" xfId="63020"/>
    <cellStyle name="Total 2 5 7 4 4" xfId="63021"/>
    <cellStyle name="Total 2 5 7 4 5" xfId="63022"/>
    <cellStyle name="Total 2 5 7 5" xfId="63023"/>
    <cellStyle name="Total 2 5 7 6" xfId="63024"/>
    <cellStyle name="Total 2 5 7 7" xfId="63025"/>
    <cellStyle name="Total 2 5 7 8" xfId="63026"/>
    <cellStyle name="Total 2 5 8" xfId="63027"/>
    <cellStyle name="Total 2 5 8 2" xfId="63028"/>
    <cellStyle name="Total 2 5 8 2 2" xfId="63029"/>
    <cellStyle name="Total 2 5 8 2 2 2" xfId="63030"/>
    <cellStyle name="Total 2 5 8 2 2 3" xfId="63031"/>
    <cellStyle name="Total 2 5 8 2 2 4" xfId="63032"/>
    <cellStyle name="Total 2 5 8 2 2 5" xfId="63033"/>
    <cellStyle name="Total 2 5 8 2 3" xfId="63034"/>
    <cellStyle name="Total 2 5 8 2 3 2" xfId="63035"/>
    <cellStyle name="Total 2 5 8 2 3 3" xfId="63036"/>
    <cellStyle name="Total 2 5 8 2 3 4" xfId="63037"/>
    <cellStyle name="Total 2 5 8 2 3 5" xfId="63038"/>
    <cellStyle name="Total 2 5 8 2 4" xfId="63039"/>
    <cellStyle name="Total 2 5 8 2 5" xfId="63040"/>
    <cellStyle name="Total 2 5 8 2 6" xfId="63041"/>
    <cellStyle name="Total 2 5 8 2 7" xfId="63042"/>
    <cellStyle name="Total 2 5 8 3" xfId="63043"/>
    <cellStyle name="Total 2 5 8 3 2" xfId="63044"/>
    <cellStyle name="Total 2 5 8 3 3" xfId="63045"/>
    <cellStyle name="Total 2 5 8 3 4" xfId="63046"/>
    <cellStyle name="Total 2 5 8 3 5" xfId="63047"/>
    <cellStyle name="Total 2 5 8 4" xfId="63048"/>
    <cellStyle name="Total 2 5 8 4 2" xfId="63049"/>
    <cellStyle name="Total 2 5 8 4 3" xfId="63050"/>
    <cellStyle name="Total 2 5 8 4 4" xfId="63051"/>
    <cellStyle name="Total 2 5 8 4 5" xfId="63052"/>
    <cellStyle name="Total 2 5 8 5" xfId="63053"/>
    <cellStyle name="Total 2 5 8 6" xfId="63054"/>
    <cellStyle name="Total 2 5 8 7" xfId="63055"/>
    <cellStyle name="Total 2 5 8 8" xfId="63056"/>
    <cellStyle name="Total 2 5 9" xfId="63057"/>
    <cellStyle name="Total 2 5 9 2" xfId="63058"/>
    <cellStyle name="Total 2 5 9 2 2" xfId="63059"/>
    <cellStyle name="Total 2 5 9 2 2 2" xfId="63060"/>
    <cellStyle name="Total 2 5 9 2 2 3" xfId="63061"/>
    <cellStyle name="Total 2 5 9 2 2 4" xfId="63062"/>
    <cellStyle name="Total 2 5 9 2 2 5" xfId="63063"/>
    <cellStyle name="Total 2 5 9 2 3" xfId="63064"/>
    <cellStyle name="Total 2 5 9 2 3 2" xfId="63065"/>
    <cellStyle name="Total 2 5 9 2 3 3" xfId="63066"/>
    <cellStyle name="Total 2 5 9 2 3 4" xfId="63067"/>
    <cellStyle name="Total 2 5 9 2 3 5" xfId="63068"/>
    <cellStyle name="Total 2 5 9 2 4" xfId="63069"/>
    <cellStyle name="Total 2 5 9 2 5" xfId="63070"/>
    <cellStyle name="Total 2 5 9 2 6" xfId="63071"/>
    <cellStyle name="Total 2 5 9 2 7" xfId="63072"/>
    <cellStyle name="Total 2 5 9 3" xfId="63073"/>
    <cellStyle name="Total 2 5 9 3 2" xfId="63074"/>
    <cellStyle name="Total 2 5 9 3 3" xfId="63075"/>
    <cellStyle name="Total 2 5 9 3 4" xfId="63076"/>
    <cellStyle name="Total 2 5 9 3 5" xfId="63077"/>
    <cellStyle name="Total 2 5 9 4" xfId="63078"/>
    <cellStyle name="Total 2 5 9 4 2" xfId="63079"/>
    <cellStyle name="Total 2 5 9 4 3" xfId="63080"/>
    <cellStyle name="Total 2 5 9 4 4" xfId="63081"/>
    <cellStyle name="Total 2 5 9 4 5" xfId="63082"/>
    <cellStyle name="Total 2 5 9 5" xfId="63083"/>
    <cellStyle name="Total 2 5 9 6" xfId="63084"/>
    <cellStyle name="Total 2 5 9 7" xfId="63085"/>
    <cellStyle name="Total 2 5 9 8" xfId="63086"/>
    <cellStyle name="Total 2 6" xfId="2223"/>
    <cellStyle name="Total 2 6 2" xfId="2224"/>
    <cellStyle name="Total 2 6 2 2" xfId="63087"/>
    <cellStyle name="Total 2 6 3" xfId="63088"/>
    <cellStyle name="Total 2 6 4" xfId="63089"/>
    <cellStyle name="Total 2 6 5" xfId="63090"/>
    <cellStyle name="Total 2 7" xfId="2225"/>
    <cellStyle name="Total 2 7 2" xfId="2226"/>
    <cellStyle name="Total 2 7 2 2" xfId="63091"/>
    <cellStyle name="Total 2 7 3" xfId="63092"/>
    <cellStyle name="Total 2 7 4" xfId="63093"/>
    <cellStyle name="Total 2 7 5" xfId="63094"/>
    <cellStyle name="Total 2 8" xfId="2227"/>
    <cellStyle name="Total 2 8 2" xfId="63095"/>
    <cellStyle name="Total 2 9" xfId="63096"/>
    <cellStyle name="Total 2 9 2" xfId="63097"/>
    <cellStyle name="Total 2_T-straight with PEDs adjustor" xfId="63098"/>
    <cellStyle name="Total 3" xfId="2228"/>
    <cellStyle name="Total 3 2" xfId="2229"/>
    <cellStyle name="Total 3 2 2" xfId="2230"/>
    <cellStyle name="Total 3 2 2 10" xfId="63099"/>
    <cellStyle name="Total 3 2 2 10 2" xfId="63100"/>
    <cellStyle name="Total 3 2 2 10 2 2" xfId="63101"/>
    <cellStyle name="Total 3 2 2 10 2 2 2" xfId="63102"/>
    <cellStyle name="Total 3 2 2 10 2 2 3" xfId="63103"/>
    <cellStyle name="Total 3 2 2 10 2 2 4" xfId="63104"/>
    <cellStyle name="Total 3 2 2 10 2 2 5" xfId="63105"/>
    <cellStyle name="Total 3 2 2 10 2 3" xfId="63106"/>
    <cellStyle name="Total 3 2 2 10 2 3 2" xfId="63107"/>
    <cellStyle name="Total 3 2 2 10 2 3 3" xfId="63108"/>
    <cellStyle name="Total 3 2 2 10 2 3 4" xfId="63109"/>
    <cellStyle name="Total 3 2 2 10 2 3 5" xfId="63110"/>
    <cellStyle name="Total 3 2 2 10 2 4" xfId="63111"/>
    <cellStyle name="Total 3 2 2 10 2 5" xfId="63112"/>
    <cellStyle name="Total 3 2 2 10 2 6" xfId="63113"/>
    <cellStyle name="Total 3 2 2 10 2 7" xfId="63114"/>
    <cellStyle name="Total 3 2 2 10 3" xfId="63115"/>
    <cellStyle name="Total 3 2 2 10 3 2" xfId="63116"/>
    <cellStyle name="Total 3 2 2 10 3 3" xfId="63117"/>
    <cellStyle name="Total 3 2 2 10 3 4" xfId="63118"/>
    <cellStyle name="Total 3 2 2 10 3 5" xfId="63119"/>
    <cellStyle name="Total 3 2 2 10 4" xfId="63120"/>
    <cellStyle name="Total 3 2 2 10 4 2" xfId="63121"/>
    <cellStyle name="Total 3 2 2 10 4 3" xfId="63122"/>
    <cellStyle name="Total 3 2 2 10 4 4" xfId="63123"/>
    <cellStyle name="Total 3 2 2 10 4 5" xfId="63124"/>
    <cellStyle name="Total 3 2 2 10 5" xfId="63125"/>
    <cellStyle name="Total 3 2 2 10 6" xfId="63126"/>
    <cellStyle name="Total 3 2 2 10 7" xfId="63127"/>
    <cellStyle name="Total 3 2 2 10 8" xfId="63128"/>
    <cellStyle name="Total 3 2 2 11" xfId="63129"/>
    <cellStyle name="Total 3 2 2 11 2" xfId="63130"/>
    <cellStyle name="Total 3 2 2 11 2 2" xfId="63131"/>
    <cellStyle name="Total 3 2 2 11 2 2 2" xfId="63132"/>
    <cellStyle name="Total 3 2 2 11 2 2 3" xfId="63133"/>
    <cellStyle name="Total 3 2 2 11 2 2 4" xfId="63134"/>
    <cellStyle name="Total 3 2 2 11 2 2 5" xfId="63135"/>
    <cellStyle name="Total 3 2 2 11 2 3" xfId="63136"/>
    <cellStyle name="Total 3 2 2 11 2 3 2" xfId="63137"/>
    <cellStyle name="Total 3 2 2 11 2 3 3" xfId="63138"/>
    <cellStyle name="Total 3 2 2 11 2 3 4" xfId="63139"/>
    <cellStyle name="Total 3 2 2 11 2 3 5" xfId="63140"/>
    <cellStyle name="Total 3 2 2 11 2 4" xfId="63141"/>
    <cellStyle name="Total 3 2 2 11 2 5" xfId="63142"/>
    <cellStyle name="Total 3 2 2 11 2 6" xfId="63143"/>
    <cellStyle name="Total 3 2 2 11 2 7" xfId="63144"/>
    <cellStyle name="Total 3 2 2 11 3" xfId="63145"/>
    <cellStyle name="Total 3 2 2 11 3 2" xfId="63146"/>
    <cellStyle name="Total 3 2 2 11 3 3" xfId="63147"/>
    <cellStyle name="Total 3 2 2 11 3 4" xfId="63148"/>
    <cellStyle name="Total 3 2 2 11 3 5" xfId="63149"/>
    <cellStyle name="Total 3 2 2 11 4" xfId="63150"/>
    <cellStyle name="Total 3 2 2 11 4 2" xfId="63151"/>
    <cellStyle name="Total 3 2 2 11 4 3" xfId="63152"/>
    <cellStyle name="Total 3 2 2 11 4 4" xfId="63153"/>
    <cellStyle name="Total 3 2 2 11 4 5" xfId="63154"/>
    <cellStyle name="Total 3 2 2 11 5" xfId="63155"/>
    <cellStyle name="Total 3 2 2 11 6" xfId="63156"/>
    <cellStyle name="Total 3 2 2 11 7" xfId="63157"/>
    <cellStyle name="Total 3 2 2 11 8" xfId="63158"/>
    <cellStyle name="Total 3 2 2 12" xfId="63159"/>
    <cellStyle name="Total 3 2 2 12 2" xfId="63160"/>
    <cellStyle name="Total 3 2 2 12 2 2" xfId="63161"/>
    <cellStyle name="Total 3 2 2 12 2 2 2" xfId="63162"/>
    <cellStyle name="Total 3 2 2 12 2 2 3" xfId="63163"/>
    <cellStyle name="Total 3 2 2 12 2 2 4" xfId="63164"/>
    <cellStyle name="Total 3 2 2 12 2 2 5" xfId="63165"/>
    <cellStyle name="Total 3 2 2 12 2 3" xfId="63166"/>
    <cellStyle name="Total 3 2 2 12 2 3 2" xfId="63167"/>
    <cellStyle name="Total 3 2 2 12 2 3 3" xfId="63168"/>
    <cellStyle name="Total 3 2 2 12 2 3 4" xfId="63169"/>
    <cellStyle name="Total 3 2 2 12 2 3 5" xfId="63170"/>
    <cellStyle name="Total 3 2 2 12 2 4" xfId="63171"/>
    <cellStyle name="Total 3 2 2 12 2 5" xfId="63172"/>
    <cellStyle name="Total 3 2 2 12 2 6" xfId="63173"/>
    <cellStyle name="Total 3 2 2 12 2 7" xfId="63174"/>
    <cellStyle name="Total 3 2 2 12 3" xfId="63175"/>
    <cellStyle name="Total 3 2 2 12 3 2" xfId="63176"/>
    <cellStyle name="Total 3 2 2 12 3 3" xfId="63177"/>
    <cellStyle name="Total 3 2 2 12 3 4" xfId="63178"/>
    <cellStyle name="Total 3 2 2 12 3 5" xfId="63179"/>
    <cellStyle name="Total 3 2 2 12 4" xfId="63180"/>
    <cellStyle name="Total 3 2 2 12 4 2" xfId="63181"/>
    <cellStyle name="Total 3 2 2 12 4 3" xfId="63182"/>
    <cellStyle name="Total 3 2 2 12 4 4" xfId="63183"/>
    <cellStyle name="Total 3 2 2 12 4 5" xfId="63184"/>
    <cellStyle name="Total 3 2 2 12 5" xfId="63185"/>
    <cellStyle name="Total 3 2 2 12 6" xfId="63186"/>
    <cellStyle name="Total 3 2 2 12 7" xfId="63187"/>
    <cellStyle name="Total 3 2 2 12 8" xfId="63188"/>
    <cellStyle name="Total 3 2 2 13" xfId="63189"/>
    <cellStyle name="Total 3 2 2 13 2" xfId="63190"/>
    <cellStyle name="Total 3 2 2 13 2 2" xfId="63191"/>
    <cellStyle name="Total 3 2 2 13 2 2 2" xfId="63192"/>
    <cellStyle name="Total 3 2 2 13 2 2 3" xfId="63193"/>
    <cellStyle name="Total 3 2 2 13 2 2 4" xfId="63194"/>
    <cellStyle name="Total 3 2 2 13 2 2 5" xfId="63195"/>
    <cellStyle name="Total 3 2 2 13 2 3" xfId="63196"/>
    <cellStyle name="Total 3 2 2 13 2 3 2" xfId="63197"/>
    <cellStyle name="Total 3 2 2 13 2 3 3" xfId="63198"/>
    <cellStyle name="Total 3 2 2 13 2 3 4" xfId="63199"/>
    <cellStyle name="Total 3 2 2 13 2 3 5" xfId="63200"/>
    <cellStyle name="Total 3 2 2 13 2 4" xfId="63201"/>
    <cellStyle name="Total 3 2 2 13 2 5" xfId="63202"/>
    <cellStyle name="Total 3 2 2 13 2 6" xfId="63203"/>
    <cellStyle name="Total 3 2 2 13 2 7" xfId="63204"/>
    <cellStyle name="Total 3 2 2 13 3" xfId="63205"/>
    <cellStyle name="Total 3 2 2 13 3 2" xfId="63206"/>
    <cellStyle name="Total 3 2 2 13 3 3" xfId="63207"/>
    <cellStyle name="Total 3 2 2 13 3 4" xfId="63208"/>
    <cellStyle name="Total 3 2 2 13 3 5" xfId="63209"/>
    <cellStyle name="Total 3 2 2 13 4" xfId="63210"/>
    <cellStyle name="Total 3 2 2 13 4 2" xfId="63211"/>
    <cellStyle name="Total 3 2 2 13 4 3" xfId="63212"/>
    <cellStyle name="Total 3 2 2 13 4 4" xfId="63213"/>
    <cellStyle name="Total 3 2 2 13 4 5" xfId="63214"/>
    <cellStyle name="Total 3 2 2 13 5" xfId="63215"/>
    <cellStyle name="Total 3 2 2 13 6" xfId="63216"/>
    <cellStyle name="Total 3 2 2 13 7" xfId="63217"/>
    <cellStyle name="Total 3 2 2 13 8" xfId="63218"/>
    <cellStyle name="Total 3 2 2 14" xfId="63219"/>
    <cellStyle name="Total 3 2 2 14 2" xfId="63220"/>
    <cellStyle name="Total 3 2 2 14 2 2" xfId="63221"/>
    <cellStyle name="Total 3 2 2 14 2 2 2" xfId="63222"/>
    <cellStyle name="Total 3 2 2 14 2 2 3" xfId="63223"/>
    <cellStyle name="Total 3 2 2 14 2 2 4" xfId="63224"/>
    <cellStyle name="Total 3 2 2 14 2 2 5" xfId="63225"/>
    <cellStyle name="Total 3 2 2 14 2 3" xfId="63226"/>
    <cellStyle name="Total 3 2 2 14 2 3 2" xfId="63227"/>
    <cellStyle name="Total 3 2 2 14 2 3 3" xfId="63228"/>
    <cellStyle name="Total 3 2 2 14 2 3 4" xfId="63229"/>
    <cellStyle name="Total 3 2 2 14 2 3 5" xfId="63230"/>
    <cellStyle name="Total 3 2 2 14 2 4" xfId="63231"/>
    <cellStyle name="Total 3 2 2 14 2 5" xfId="63232"/>
    <cellStyle name="Total 3 2 2 14 2 6" xfId="63233"/>
    <cellStyle name="Total 3 2 2 14 2 7" xfId="63234"/>
    <cellStyle name="Total 3 2 2 14 3" xfId="63235"/>
    <cellStyle name="Total 3 2 2 14 3 2" xfId="63236"/>
    <cellStyle name="Total 3 2 2 14 3 3" xfId="63237"/>
    <cellStyle name="Total 3 2 2 14 3 4" xfId="63238"/>
    <cellStyle name="Total 3 2 2 14 3 5" xfId="63239"/>
    <cellStyle name="Total 3 2 2 14 4" xfId="63240"/>
    <cellStyle name="Total 3 2 2 14 4 2" xfId="63241"/>
    <cellStyle name="Total 3 2 2 14 4 3" xfId="63242"/>
    <cellStyle name="Total 3 2 2 14 4 4" xfId="63243"/>
    <cellStyle name="Total 3 2 2 14 4 5" xfId="63244"/>
    <cellStyle name="Total 3 2 2 14 5" xfId="63245"/>
    <cellStyle name="Total 3 2 2 14 6" xfId="63246"/>
    <cellStyle name="Total 3 2 2 14 7" xfId="63247"/>
    <cellStyle name="Total 3 2 2 14 8" xfId="63248"/>
    <cellStyle name="Total 3 2 2 15" xfId="63249"/>
    <cellStyle name="Total 3 2 2 15 2" xfId="63250"/>
    <cellStyle name="Total 3 2 2 15 2 2" xfId="63251"/>
    <cellStyle name="Total 3 2 2 15 2 3" xfId="63252"/>
    <cellStyle name="Total 3 2 2 15 2 4" xfId="63253"/>
    <cellStyle name="Total 3 2 2 15 2 5" xfId="63254"/>
    <cellStyle name="Total 3 2 2 15 3" xfId="63255"/>
    <cellStyle name="Total 3 2 2 15 3 2" xfId="63256"/>
    <cellStyle name="Total 3 2 2 15 3 3" xfId="63257"/>
    <cellStyle name="Total 3 2 2 15 3 4" xfId="63258"/>
    <cellStyle name="Total 3 2 2 15 3 5" xfId="63259"/>
    <cellStyle name="Total 3 2 2 15 4" xfId="63260"/>
    <cellStyle name="Total 3 2 2 15 5" xfId="63261"/>
    <cellStyle name="Total 3 2 2 15 6" xfId="63262"/>
    <cellStyle name="Total 3 2 2 15 7" xfId="63263"/>
    <cellStyle name="Total 3 2 2 16" xfId="63264"/>
    <cellStyle name="Total 3 2 2 16 2" xfId="63265"/>
    <cellStyle name="Total 3 2 2 16 3" xfId="63266"/>
    <cellStyle name="Total 3 2 2 16 4" xfId="63267"/>
    <cellStyle name="Total 3 2 2 16 5" xfId="63268"/>
    <cellStyle name="Total 3 2 2 17" xfId="63269"/>
    <cellStyle name="Total 3 2 2 17 2" xfId="63270"/>
    <cellStyle name="Total 3 2 2 17 3" xfId="63271"/>
    <cellStyle name="Total 3 2 2 17 4" xfId="63272"/>
    <cellStyle name="Total 3 2 2 17 5" xfId="63273"/>
    <cellStyle name="Total 3 2 2 18" xfId="63274"/>
    <cellStyle name="Total 3 2 2 18 2" xfId="63275"/>
    <cellStyle name="Total 3 2 2 19" xfId="63276"/>
    <cellStyle name="Total 3 2 2 2" xfId="2231"/>
    <cellStyle name="Total 3 2 2 2 2" xfId="2232"/>
    <cellStyle name="Total 3 2 2 2 2 2" xfId="63277"/>
    <cellStyle name="Total 3 2 2 2 2 2 2" xfId="63278"/>
    <cellStyle name="Total 3 2 2 2 2 2 3" xfId="63279"/>
    <cellStyle name="Total 3 2 2 2 2 2 4" xfId="63280"/>
    <cellStyle name="Total 3 2 2 2 2 2 5" xfId="63281"/>
    <cellStyle name="Total 3 2 2 2 2 3" xfId="63282"/>
    <cellStyle name="Total 3 2 2 2 2 3 2" xfId="63283"/>
    <cellStyle name="Total 3 2 2 2 2 3 3" xfId="63284"/>
    <cellStyle name="Total 3 2 2 2 2 3 4" xfId="63285"/>
    <cellStyle name="Total 3 2 2 2 2 3 5" xfId="63286"/>
    <cellStyle name="Total 3 2 2 2 2 4" xfId="63287"/>
    <cellStyle name="Total 3 2 2 2 2 5" xfId="63288"/>
    <cellStyle name="Total 3 2 2 2 2 6" xfId="63289"/>
    <cellStyle name="Total 3 2 2 2 2 7" xfId="63290"/>
    <cellStyle name="Total 3 2 2 2 3" xfId="63291"/>
    <cellStyle name="Total 3 2 2 2 3 2" xfId="63292"/>
    <cellStyle name="Total 3 2 2 2 3 3" xfId="63293"/>
    <cellStyle name="Total 3 2 2 2 3 4" xfId="63294"/>
    <cellStyle name="Total 3 2 2 2 3 5" xfId="63295"/>
    <cellStyle name="Total 3 2 2 2 4" xfId="63296"/>
    <cellStyle name="Total 3 2 2 2 4 2" xfId="63297"/>
    <cellStyle name="Total 3 2 2 2 4 3" xfId="63298"/>
    <cellStyle name="Total 3 2 2 2 4 4" xfId="63299"/>
    <cellStyle name="Total 3 2 2 2 4 5" xfId="63300"/>
    <cellStyle name="Total 3 2 2 2 5" xfId="63301"/>
    <cellStyle name="Total 3 2 2 2 6" xfId="63302"/>
    <cellStyle name="Total 3 2 2 2 7" xfId="63303"/>
    <cellStyle name="Total 3 2 2 2 8" xfId="63304"/>
    <cellStyle name="Total 3 2 2 20" xfId="63305"/>
    <cellStyle name="Total 3 2 2 21" xfId="63306"/>
    <cellStyle name="Total 3 2 2 3" xfId="2233"/>
    <cellStyle name="Total 3 2 2 3 2" xfId="2234"/>
    <cellStyle name="Total 3 2 2 3 2 2" xfId="63307"/>
    <cellStyle name="Total 3 2 2 3 2 2 2" xfId="63308"/>
    <cellStyle name="Total 3 2 2 3 2 2 3" xfId="63309"/>
    <cellStyle name="Total 3 2 2 3 2 2 4" xfId="63310"/>
    <cellStyle name="Total 3 2 2 3 2 2 5" xfId="63311"/>
    <cellStyle name="Total 3 2 2 3 2 3" xfId="63312"/>
    <cellStyle name="Total 3 2 2 3 2 3 2" xfId="63313"/>
    <cellStyle name="Total 3 2 2 3 2 3 3" xfId="63314"/>
    <cellStyle name="Total 3 2 2 3 2 3 4" xfId="63315"/>
    <cellStyle name="Total 3 2 2 3 2 3 5" xfId="63316"/>
    <cellStyle name="Total 3 2 2 3 2 4" xfId="63317"/>
    <cellStyle name="Total 3 2 2 3 2 5" xfId="63318"/>
    <cellStyle name="Total 3 2 2 3 2 6" xfId="63319"/>
    <cellStyle name="Total 3 2 2 3 2 7" xfId="63320"/>
    <cellStyle name="Total 3 2 2 3 3" xfId="63321"/>
    <cellStyle name="Total 3 2 2 3 3 2" xfId="63322"/>
    <cellStyle name="Total 3 2 2 3 3 3" xfId="63323"/>
    <cellStyle name="Total 3 2 2 3 3 4" xfId="63324"/>
    <cellStyle name="Total 3 2 2 3 3 5" xfId="63325"/>
    <cellStyle name="Total 3 2 2 3 4" xfId="63326"/>
    <cellStyle name="Total 3 2 2 3 4 2" xfId="63327"/>
    <cellStyle name="Total 3 2 2 3 4 3" xfId="63328"/>
    <cellStyle name="Total 3 2 2 3 4 4" xfId="63329"/>
    <cellStyle name="Total 3 2 2 3 4 5" xfId="63330"/>
    <cellStyle name="Total 3 2 2 3 5" xfId="63331"/>
    <cellStyle name="Total 3 2 2 3 6" xfId="63332"/>
    <cellStyle name="Total 3 2 2 3 7" xfId="63333"/>
    <cellStyle name="Total 3 2 2 3 8" xfId="63334"/>
    <cellStyle name="Total 3 2 2 4" xfId="2235"/>
    <cellStyle name="Total 3 2 2 4 2" xfId="2236"/>
    <cellStyle name="Total 3 2 2 4 2 2" xfId="63335"/>
    <cellStyle name="Total 3 2 2 4 2 2 2" xfId="63336"/>
    <cellStyle name="Total 3 2 2 4 2 2 3" xfId="63337"/>
    <cellStyle name="Total 3 2 2 4 2 2 4" xfId="63338"/>
    <cellStyle name="Total 3 2 2 4 2 2 5" xfId="63339"/>
    <cellStyle name="Total 3 2 2 4 2 3" xfId="63340"/>
    <cellStyle name="Total 3 2 2 4 2 3 2" xfId="63341"/>
    <cellStyle name="Total 3 2 2 4 2 3 3" xfId="63342"/>
    <cellStyle name="Total 3 2 2 4 2 3 4" xfId="63343"/>
    <cellStyle name="Total 3 2 2 4 2 3 5" xfId="63344"/>
    <cellStyle name="Total 3 2 2 4 2 4" xfId="63345"/>
    <cellStyle name="Total 3 2 2 4 2 5" xfId="63346"/>
    <cellStyle name="Total 3 2 2 4 2 6" xfId="63347"/>
    <cellStyle name="Total 3 2 2 4 2 7" xfId="63348"/>
    <cellStyle name="Total 3 2 2 4 3" xfId="63349"/>
    <cellStyle name="Total 3 2 2 4 3 2" xfId="63350"/>
    <cellStyle name="Total 3 2 2 4 3 3" xfId="63351"/>
    <cellStyle name="Total 3 2 2 4 3 4" xfId="63352"/>
    <cellStyle name="Total 3 2 2 4 3 5" xfId="63353"/>
    <cellStyle name="Total 3 2 2 4 4" xfId="63354"/>
    <cellStyle name="Total 3 2 2 4 4 2" xfId="63355"/>
    <cellStyle name="Total 3 2 2 4 4 3" xfId="63356"/>
    <cellStyle name="Total 3 2 2 4 4 4" xfId="63357"/>
    <cellStyle name="Total 3 2 2 4 4 5" xfId="63358"/>
    <cellStyle name="Total 3 2 2 4 5" xfId="63359"/>
    <cellStyle name="Total 3 2 2 4 6" xfId="63360"/>
    <cellStyle name="Total 3 2 2 4 7" xfId="63361"/>
    <cellStyle name="Total 3 2 2 4 8" xfId="63362"/>
    <cellStyle name="Total 3 2 2 5" xfId="2237"/>
    <cellStyle name="Total 3 2 2 5 2" xfId="63363"/>
    <cellStyle name="Total 3 2 2 5 2 2" xfId="63364"/>
    <cellStyle name="Total 3 2 2 5 2 2 2" xfId="63365"/>
    <cellStyle name="Total 3 2 2 5 2 2 3" xfId="63366"/>
    <cellStyle name="Total 3 2 2 5 2 2 4" xfId="63367"/>
    <cellStyle name="Total 3 2 2 5 2 2 5" xfId="63368"/>
    <cellStyle name="Total 3 2 2 5 2 3" xfId="63369"/>
    <cellStyle name="Total 3 2 2 5 2 3 2" xfId="63370"/>
    <cellStyle name="Total 3 2 2 5 2 3 3" xfId="63371"/>
    <cellStyle name="Total 3 2 2 5 2 3 4" xfId="63372"/>
    <cellStyle name="Total 3 2 2 5 2 3 5" xfId="63373"/>
    <cellStyle name="Total 3 2 2 5 2 4" xfId="63374"/>
    <cellStyle name="Total 3 2 2 5 2 5" xfId="63375"/>
    <cellStyle name="Total 3 2 2 5 2 6" xfId="63376"/>
    <cellStyle name="Total 3 2 2 5 2 7" xfId="63377"/>
    <cellStyle name="Total 3 2 2 5 3" xfId="63378"/>
    <cellStyle name="Total 3 2 2 5 3 2" xfId="63379"/>
    <cellStyle name="Total 3 2 2 5 3 3" xfId="63380"/>
    <cellStyle name="Total 3 2 2 5 3 4" xfId="63381"/>
    <cellStyle name="Total 3 2 2 5 3 5" xfId="63382"/>
    <cellStyle name="Total 3 2 2 5 4" xfId="63383"/>
    <cellStyle name="Total 3 2 2 5 4 2" xfId="63384"/>
    <cellStyle name="Total 3 2 2 5 4 3" xfId="63385"/>
    <cellStyle name="Total 3 2 2 5 4 4" xfId="63386"/>
    <cellStyle name="Total 3 2 2 5 4 5" xfId="63387"/>
    <cellStyle name="Total 3 2 2 5 5" xfId="63388"/>
    <cellStyle name="Total 3 2 2 5 6" xfId="63389"/>
    <cellStyle name="Total 3 2 2 5 7" xfId="63390"/>
    <cellStyle name="Total 3 2 2 5 8" xfId="63391"/>
    <cellStyle name="Total 3 2 2 6" xfId="63392"/>
    <cellStyle name="Total 3 2 2 6 2" xfId="63393"/>
    <cellStyle name="Total 3 2 2 6 2 2" xfId="63394"/>
    <cellStyle name="Total 3 2 2 6 2 2 2" xfId="63395"/>
    <cellStyle name="Total 3 2 2 6 2 2 3" xfId="63396"/>
    <cellStyle name="Total 3 2 2 6 2 2 4" xfId="63397"/>
    <cellStyle name="Total 3 2 2 6 2 2 5" xfId="63398"/>
    <cellStyle name="Total 3 2 2 6 2 3" xfId="63399"/>
    <cellStyle name="Total 3 2 2 6 2 3 2" xfId="63400"/>
    <cellStyle name="Total 3 2 2 6 2 3 3" xfId="63401"/>
    <cellStyle name="Total 3 2 2 6 2 3 4" xfId="63402"/>
    <cellStyle name="Total 3 2 2 6 2 3 5" xfId="63403"/>
    <cellStyle name="Total 3 2 2 6 2 4" xfId="63404"/>
    <cellStyle name="Total 3 2 2 6 2 5" xfId="63405"/>
    <cellStyle name="Total 3 2 2 6 2 6" xfId="63406"/>
    <cellStyle name="Total 3 2 2 6 2 7" xfId="63407"/>
    <cellStyle name="Total 3 2 2 6 3" xfId="63408"/>
    <cellStyle name="Total 3 2 2 6 3 2" xfId="63409"/>
    <cellStyle name="Total 3 2 2 6 3 3" xfId="63410"/>
    <cellStyle name="Total 3 2 2 6 3 4" xfId="63411"/>
    <cellStyle name="Total 3 2 2 6 3 5" xfId="63412"/>
    <cellStyle name="Total 3 2 2 6 4" xfId="63413"/>
    <cellStyle name="Total 3 2 2 6 4 2" xfId="63414"/>
    <cellStyle name="Total 3 2 2 6 4 3" xfId="63415"/>
    <cellStyle name="Total 3 2 2 6 4 4" xfId="63416"/>
    <cellStyle name="Total 3 2 2 6 4 5" xfId="63417"/>
    <cellStyle name="Total 3 2 2 6 5" xfId="63418"/>
    <cellStyle name="Total 3 2 2 6 6" xfId="63419"/>
    <cellStyle name="Total 3 2 2 6 7" xfId="63420"/>
    <cellStyle name="Total 3 2 2 6 8" xfId="63421"/>
    <cellStyle name="Total 3 2 2 7" xfId="63422"/>
    <cellStyle name="Total 3 2 2 7 2" xfId="63423"/>
    <cellStyle name="Total 3 2 2 7 2 2" xfId="63424"/>
    <cellStyle name="Total 3 2 2 7 2 2 2" xfId="63425"/>
    <cellStyle name="Total 3 2 2 7 2 2 3" xfId="63426"/>
    <cellStyle name="Total 3 2 2 7 2 2 4" xfId="63427"/>
    <cellStyle name="Total 3 2 2 7 2 2 5" xfId="63428"/>
    <cellStyle name="Total 3 2 2 7 2 3" xfId="63429"/>
    <cellStyle name="Total 3 2 2 7 2 3 2" xfId="63430"/>
    <cellStyle name="Total 3 2 2 7 2 3 3" xfId="63431"/>
    <cellStyle name="Total 3 2 2 7 2 3 4" xfId="63432"/>
    <cellStyle name="Total 3 2 2 7 2 3 5" xfId="63433"/>
    <cellStyle name="Total 3 2 2 7 2 4" xfId="63434"/>
    <cellStyle name="Total 3 2 2 7 2 5" xfId="63435"/>
    <cellStyle name="Total 3 2 2 7 2 6" xfId="63436"/>
    <cellStyle name="Total 3 2 2 7 2 7" xfId="63437"/>
    <cellStyle name="Total 3 2 2 7 3" xfId="63438"/>
    <cellStyle name="Total 3 2 2 7 3 2" xfId="63439"/>
    <cellStyle name="Total 3 2 2 7 3 3" xfId="63440"/>
    <cellStyle name="Total 3 2 2 7 3 4" xfId="63441"/>
    <cellStyle name="Total 3 2 2 7 3 5" xfId="63442"/>
    <cellStyle name="Total 3 2 2 7 4" xfId="63443"/>
    <cellStyle name="Total 3 2 2 7 4 2" xfId="63444"/>
    <cellStyle name="Total 3 2 2 7 4 3" xfId="63445"/>
    <cellStyle name="Total 3 2 2 7 4 4" xfId="63446"/>
    <cellStyle name="Total 3 2 2 7 4 5" xfId="63447"/>
    <cellStyle name="Total 3 2 2 7 5" xfId="63448"/>
    <cellStyle name="Total 3 2 2 7 6" xfId="63449"/>
    <cellStyle name="Total 3 2 2 7 7" xfId="63450"/>
    <cellStyle name="Total 3 2 2 7 8" xfId="63451"/>
    <cellStyle name="Total 3 2 2 8" xfId="63452"/>
    <cellStyle name="Total 3 2 2 8 2" xfId="63453"/>
    <cellStyle name="Total 3 2 2 8 2 2" xfId="63454"/>
    <cellStyle name="Total 3 2 2 8 2 2 2" xfId="63455"/>
    <cellStyle name="Total 3 2 2 8 2 2 3" xfId="63456"/>
    <cellStyle name="Total 3 2 2 8 2 2 4" xfId="63457"/>
    <cellStyle name="Total 3 2 2 8 2 2 5" xfId="63458"/>
    <cellStyle name="Total 3 2 2 8 2 3" xfId="63459"/>
    <cellStyle name="Total 3 2 2 8 2 3 2" xfId="63460"/>
    <cellStyle name="Total 3 2 2 8 2 3 3" xfId="63461"/>
    <cellStyle name="Total 3 2 2 8 2 3 4" xfId="63462"/>
    <cellStyle name="Total 3 2 2 8 2 3 5" xfId="63463"/>
    <cellStyle name="Total 3 2 2 8 2 4" xfId="63464"/>
    <cellStyle name="Total 3 2 2 8 2 5" xfId="63465"/>
    <cellStyle name="Total 3 2 2 8 2 6" xfId="63466"/>
    <cellStyle name="Total 3 2 2 8 2 7" xfId="63467"/>
    <cellStyle name="Total 3 2 2 8 3" xfId="63468"/>
    <cellStyle name="Total 3 2 2 8 3 2" xfId="63469"/>
    <cellStyle name="Total 3 2 2 8 3 3" xfId="63470"/>
    <cellStyle name="Total 3 2 2 8 3 4" xfId="63471"/>
    <cellStyle name="Total 3 2 2 8 3 5" xfId="63472"/>
    <cellStyle name="Total 3 2 2 8 4" xfId="63473"/>
    <cellStyle name="Total 3 2 2 8 4 2" xfId="63474"/>
    <cellStyle name="Total 3 2 2 8 4 3" xfId="63475"/>
    <cellStyle name="Total 3 2 2 8 4 4" xfId="63476"/>
    <cellStyle name="Total 3 2 2 8 4 5" xfId="63477"/>
    <cellStyle name="Total 3 2 2 8 5" xfId="63478"/>
    <cellStyle name="Total 3 2 2 8 6" xfId="63479"/>
    <cellStyle name="Total 3 2 2 8 7" xfId="63480"/>
    <cellStyle name="Total 3 2 2 8 8" xfId="63481"/>
    <cellStyle name="Total 3 2 2 9" xfId="63482"/>
    <cellStyle name="Total 3 2 2 9 2" xfId="63483"/>
    <cellStyle name="Total 3 2 2 9 2 2" xfId="63484"/>
    <cellStyle name="Total 3 2 2 9 2 2 2" xfId="63485"/>
    <cellStyle name="Total 3 2 2 9 2 2 3" xfId="63486"/>
    <cellStyle name="Total 3 2 2 9 2 2 4" xfId="63487"/>
    <cellStyle name="Total 3 2 2 9 2 2 5" xfId="63488"/>
    <cellStyle name="Total 3 2 2 9 2 3" xfId="63489"/>
    <cellStyle name="Total 3 2 2 9 2 3 2" xfId="63490"/>
    <cellStyle name="Total 3 2 2 9 2 3 3" xfId="63491"/>
    <cellStyle name="Total 3 2 2 9 2 3 4" xfId="63492"/>
    <cellStyle name="Total 3 2 2 9 2 3 5" xfId="63493"/>
    <cellStyle name="Total 3 2 2 9 2 4" xfId="63494"/>
    <cellStyle name="Total 3 2 2 9 2 5" xfId="63495"/>
    <cellStyle name="Total 3 2 2 9 2 6" xfId="63496"/>
    <cellStyle name="Total 3 2 2 9 2 7" xfId="63497"/>
    <cellStyle name="Total 3 2 2 9 3" xfId="63498"/>
    <cellStyle name="Total 3 2 2 9 3 2" xfId="63499"/>
    <cellStyle name="Total 3 2 2 9 3 3" xfId="63500"/>
    <cellStyle name="Total 3 2 2 9 3 4" xfId="63501"/>
    <cellStyle name="Total 3 2 2 9 3 5" xfId="63502"/>
    <cellStyle name="Total 3 2 2 9 4" xfId="63503"/>
    <cellStyle name="Total 3 2 2 9 4 2" xfId="63504"/>
    <cellStyle name="Total 3 2 2 9 4 3" xfId="63505"/>
    <cellStyle name="Total 3 2 2 9 4 4" xfId="63506"/>
    <cellStyle name="Total 3 2 2 9 4 5" xfId="63507"/>
    <cellStyle name="Total 3 2 2 9 5" xfId="63508"/>
    <cellStyle name="Total 3 2 2 9 6" xfId="63509"/>
    <cellStyle name="Total 3 2 2 9 7" xfId="63510"/>
    <cellStyle name="Total 3 2 2 9 8" xfId="63511"/>
    <cellStyle name="Total 3 2 3" xfId="2238"/>
    <cellStyle name="Total 3 2 3 2" xfId="2239"/>
    <cellStyle name="Total 3 2 3 2 2" xfId="63512"/>
    <cellStyle name="Total 3 2 3 3" xfId="63513"/>
    <cellStyle name="Total 3 2 3 4" xfId="63514"/>
    <cellStyle name="Total 3 2 3 5" xfId="63515"/>
    <cellStyle name="Total 3 2 4" xfId="2240"/>
    <cellStyle name="Total 3 2 4 2" xfId="2241"/>
    <cellStyle name="Total 3 2 4 2 2" xfId="63516"/>
    <cellStyle name="Total 3 2 4 3" xfId="63517"/>
    <cellStyle name="Total 3 2 4 4" xfId="63518"/>
    <cellStyle name="Total 3 2 4 5" xfId="63519"/>
    <cellStyle name="Total 3 2 5" xfId="2242"/>
    <cellStyle name="Total 3 2 5 2" xfId="63520"/>
    <cellStyle name="Total 3 2 6" xfId="63521"/>
    <cellStyle name="Total 3 2 7" xfId="63522"/>
    <cellStyle name="Total 3 2_T-straight with PEDs adjustor" xfId="63523"/>
    <cellStyle name="Total 3 3" xfId="2243"/>
    <cellStyle name="Total 3 3 10" xfId="63524"/>
    <cellStyle name="Total 3 3 10 2" xfId="63525"/>
    <cellStyle name="Total 3 3 10 2 2" xfId="63526"/>
    <cellStyle name="Total 3 3 10 2 2 2" xfId="63527"/>
    <cellStyle name="Total 3 3 10 2 2 3" xfId="63528"/>
    <cellStyle name="Total 3 3 10 2 2 4" xfId="63529"/>
    <cellStyle name="Total 3 3 10 2 2 5" xfId="63530"/>
    <cellStyle name="Total 3 3 10 2 3" xfId="63531"/>
    <cellStyle name="Total 3 3 10 2 3 2" xfId="63532"/>
    <cellStyle name="Total 3 3 10 2 3 3" xfId="63533"/>
    <cellStyle name="Total 3 3 10 2 3 4" xfId="63534"/>
    <cellStyle name="Total 3 3 10 2 3 5" xfId="63535"/>
    <cellStyle name="Total 3 3 10 2 4" xfId="63536"/>
    <cellStyle name="Total 3 3 10 2 5" xfId="63537"/>
    <cellStyle name="Total 3 3 10 2 6" xfId="63538"/>
    <cellStyle name="Total 3 3 10 2 7" xfId="63539"/>
    <cellStyle name="Total 3 3 10 3" xfId="63540"/>
    <cellStyle name="Total 3 3 10 3 2" xfId="63541"/>
    <cellStyle name="Total 3 3 10 3 3" xfId="63542"/>
    <cellStyle name="Total 3 3 10 3 4" xfId="63543"/>
    <cellStyle name="Total 3 3 10 3 5" xfId="63544"/>
    <cellStyle name="Total 3 3 10 4" xfId="63545"/>
    <cellStyle name="Total 3 3 10 4 2" xfId="63546"/>
    <cellStyle name="Total 3 3 10 4 3" xfId="63547"/>
    <cellStyle name="Total 3 3 10 4 4" xfId="63548"/>
    <cellStyle name="Total 3 3 10 4 5" xfId="63549"/>
    <cellStyle name="Total 3 3 10 5" xfId="63550"/>
    <cellStyle name="Total 3 3 10 6" xfId="63551"/>
    <cellStyle name="Total 3 3 10 7" xfId="63552"/>
    <cellStyle name="Total 3 3 10 8" xfId="63553"/>
    <cellStyle name="Total 3 3 11" xfId="63554"/>
    <cellStyle name="Total 3 3 11 2" xfId="63555"/>
    <cellStyle name="Total 3 3 11 2 2" xfId="63556"/>
    <cellStyle name="Total 3 3 11 2 2 2" xfId="63557"/>
    <cellStyle name="Total 3 3 11 2 2 3" xfId="63558"/>
    <cellStyle name="Total 3 3 11 2 2 4" xfId="63559"/>
    <cellStyle name="Total 3 3 11 2 2 5" xfId="63560"/>
    <cellStyle name="Total 3 3 11 2 3" xfId="63561"/>
    <cellStyle name="Total 3 3 11 2 3 2" xfId="63562"/>
    <cellStyle name="Total 3 3 11 2 3 3" xfId="63563"/>
    <cellStyle name="Total 3 3 11 2 3 4" xfId="63564"/>
    <cellStyle name="Total 3 3 11 2 3 5" xfId="63565"/>
    <cellStyle name="Total 3 3 11 2 4" xfId="63566"/>
    <cellStyle name="Total 3 3 11 2 5" xfId="63567"/>
    <cellStyle name="Total 3 3 11 2 6" xfId="63568"/>
    <cellStyle name="Total 3 3 11 2 7" xfId="63569"/>
    <cellStyle name="Total 3 3 11 3" xfId="63570"/>
    <cellStyle name="Total 3 3 11 3 2" xfId="63571"/>
    <cellStyle name="Total 3 3 11 3 3" xfId="63572"/>
    <cellStyle name="Total 3 3 11 3 4" xfId="63573"/>
    <cellStyle name="Total 3 3 11 3 5" xfId="63574"/>
    <cellStyle name="Total 3 3 11 4" xfId="63575"/>
    <cellStyle name="Total 3 3 11 4 2" xfId="63576"/>
    <cellStyle name="Total 3 3 11 4 3" xfId="63577"/>
    <cellStyle name="Total 3 3 11 4 4" xfId="63578"/>
    <cellStyle name="Total 3 3 11 4 5" xfId="63579"/>
    <cellStyle name="Total 3 3 11 5" xfId="63580"/>
    <cellStyle name="Total 3 3 11 6" xfId="63581"/>
    <cellStyle name="Total 3 3 11 7" xfId="63582"/>
    <cellStyle name="Total 3 3 11 8" xfId="63583"/>
    <cellStyle name="Total 3 3 12" xfId="63584"/>
    <cellStyle name="Total 3 3 12 2" xfId="63585"/>
    <cellStyle name="Total 3 3 12 2 2" xfId="63586"/>
    <cellStyle name="Total 3 3 12 2 2 2" xfId="63587"/>
    <cellStyle name="Total 3 3 12 2 2 3" xfId="63588"/>
    <cellStyle name="Total 3 3 12 2 2 4" xfId="63589"/>
    <cellStyle name="Total 3 3 12 2 2 5" xfId="63590"/>
    <cellStyle name="Total 3 3 12 2 3" xfId="63591"/>
    <cellStyle name="Total 3 3 12 2 3 2" xfId="63592"/>
    <cellStyle name="Total 3 3 12 2 3 3" xfId="63593"/>
    <cellStyle name="Total 3 3 12 2 3 4" xfId="63594"/>
    <cellStyle name="Total 3 3 12 2 3 5" xfId="63595"/>
    <cellStyle name="Total 3 3 12 2 4" xfId="63596"/>
    <cellStyle name="Total 3 3 12 2 5" xfId="63597"/>
    <cellStyle name="Total 3 3 12 2 6" xfId="63598"/>
    <cellStyle name="Total 3 3 12 2 7" xfId="63599"/>
    <cellStyle name="Total 3 3 12 3" xfId="63600"/>
    <cellStyle name="Total 3 3 12 3 2" xfId="63601"/>
    <cellStyle name="Total 3 3 12 3 3" xfId="63602"/>
    <cellStyle name="Total 3 3 12 3 4" xfId="63603"/>
    <cellStyle name="Total 3 3 12 3 5" xfId="63604"/>
    <cellStyle name="Total 3 3 12 4" xfId="63605"/>
    <cellStyle name="Total 3 3 12 4 2" xfId="63606"/>
    <cellStyle name="Total 3 3 12 4 3" xfId="63607"/>
    <cellStyle name="Total 3 3 12 4 4" xfId="63608"/>
    <cellStyle name="Total 3 3 12 4 5" xfId="63609"/>
    <cellStyle name="Total 3 3 12 5" xfId="63610"/>
    <cellStyle name="Total 3 3 12 6" xfId="63611"/>
    <cellStyle name="Total 3 3 12 7" xfId="63612"/>
    <cellStyle name="Total 3 3 12 8" xfId="63613"/>
    <cellStyle name="Total 3 3 13" xfId="63614"/>
    <cellStyle name="Total 3 3 13 2" xfId="63615"/>
    <cellStyle name="Total 3 3 13 2 2" xfId="63616"/>
    <cellStyle name="Total 3 3 13 2 2 2" xfId="63617"/>
    <cellStyle name="Total 3 3 13 2 2 3" xfId="63618"/>
    <cellStyle name="Total 3 3 13 2 2 4" xfId="63619"/>
    <cellStyle name="Total 3 3 13 2 2 5" xfId="63620"/>
    <cellStyle name="Total 3 3 13 2 3" xfId="63621"/>
    <cellStyle name="Total 3 3 13 2 3 2" xfId="63622"/>
    <cellStyle name="Total 3 3 13 2 3 3" xfId="63623"/>
    <cellStyle name="Total 3 3 13 2 3 4" xfId="63624"/>
    <cellStyle name="Total 3 3 13 2 3 5" xfId="63625"/>
    <cellStyle name="Total 3 3 13 2 4" xfId="63626"/>
    <cellStyle name="Total 3 3 13 2 5" xfId="63627"/>
    <cellStyle name="Total 3 3 13 2 6" xfId="63628"/>
    <cellStyle name="Total 3 3 13 2 7" xfId="63629"/>
    <cellStyle name="Total 3 3 13 3" xfId="63630"/>
    <cellStyle name="Total 3 3 13 3 2" xfId="63631"/>
    <cellStyle name="Total 3 3 13 3 3" xfId="63632"/>
    <cellStyle name="Total 3 3 13 3 4" xfId="63633"/>
    <cellStyle name="Total 3 3 13 3 5" xfId="63634"/>
    <cellStyle name="Total 3 3 13 4" xfId="63635"/>
    <cellStyle name="Total 3 3 13 4 2" xfId="63636"/>
    <cellStyle name="Total 3 3 13 4 3" xfId="63637"/>
    <cellStyle name="Total 3 3 13 4 4" xfId="63638"/>
    <cellStyle name="Total 3 3 13 4 5" xfId="63639"/>
    <cellStyle name="Total 3 3 13 5" xfId="63640"/>
    <cellStyle name="Total 3 3 13 6" xfId="63641"/>
    <cellStyle name="Total 3 3 13 7" xfId="63642"/>
    <cellStyle name="Total 3 3 13 8" xfId="63643"/>
    <cellStyle name="Total 3 3 14" xfId="63644"/>
    <cellStyle name="Total 3 3 14 2" xfId="63645"/>
    <cellStyle name="Total 3 3 14 2 2" xfId="63646"/>
    <cellStyle name="Total 3 3 14 2 2 2" xfId="63647"/>
    <cellStyle name="Total 3 3 14 2 2 3" xfId="63648"/>
    <cellStyle name="Total 3 3 14 2 2 4" xfId="63649"/>
    <cellStyle name="Total 3 3 14 2 2 5" xfId="63650"/>
    <cellStyle name="Total 3 3 14 2 3" xfId="63651"/>
    <cellStyle name="Total 3 3 14 2 3 2" xfId="63652"/>
    <cellStyle name="Total 3 3 14 2 3 3" xfId="63653"/>
    <cellStyle name="Total 3 3 14 2 3 4" xfId="63654"/>
    <cellStyle name="Total 3 3 14 2 3 5" xfId="63655"/>
    <cellStyle name="Total 3 3 14 2 4" xfId="63656"/>
    <cellStyle name="Total 3 3 14 2 5" xfId="63657"/>
    <cellStyle name="Total 3 3 14 2 6" xfId="63658"/>
    <cellStyle name="Total 3 3 14 2 7" xfId="63659"/>
    <cellStyle name="Total 3 3 14 3" xfId="63660"/>
    <cellStyle name="Total 3 3 14 3 2" xfId="63661"/>
    <cellStyle name="Total 3 3 14 3 3" xfId="63662"/>
    <cellStyle name="Total 3 3 14 3 4" xfId="63663"/>
    <cellStyle name="Total 3 3 14 3 5" xfId="63664"/>
    <cellStyle name="Total 3 3 14 4" xfId="63665"/>
    <cellStyle name="Total 3 3 14 4 2" xfId="63666"/>
    <cellStyle name="Total 3 3 14 4 3" xfId="63667"/>
    <cellStyle name="Total 3 3 14 4 4" xfId="63668"/>
    <cellStyle name="Total 3 3 14 4 5" xfId="63669"/>
    <cellStyle name="Total 3 3 14 5" xfId="63670"/>
    <cellStyle name="Total 3 3 14 6" xfId="63671"/>
    <cellStyle name="Total 3 3 14 7" xfId="63672"/>
    <cellStyle name="Total 3 3 14 8" xfId="63673"/>
    <cellStyle name="Total 3 3 15" xfId="63674"/>
    <cellStyle name="Total 3 3 15 2" xfId="63675"/>
    <cellStyle name="Total 3 3 15 2 2" xfId="63676"/>
    <cellStyle name="Total 3 3 15 2 3" xfId="63677"/>
    <cellStyle name="Total 3 3 15 2 4" xfId="63678"/>
    <cellStyle name="Total 3 3 15 2 5" xfId="63679"/>
    <cellStyle name="Total 3 3 15 3" xfId="63680"/>
    <cellStyle name="Total 3 3 15 3 2" xfId="63681"/>
    <cellStyle name="Total 3 3 15 3 3" xfId="63682"/>
    <cellStyle name="Total 3 3 15 3 4" xfId="63683"/>
    <cellStyle name="Total 3 3 15 3 5" xfId="63684"/>
    <cellStyle name="Total 3 3 15 4" xfId="63685"/>
    <cellStyle name="Total 3 3 15 5" xfId="63686"/>
    <cellStyle name="Total 3 3 15 6" xfId="63687"/>
    <cellStyle name="Total 3 3 15 7" xfId="63688"/>
    <cellStyle name="Total 3 3 16" xfId="63689"/>
    <cellStyle name="Total 3 3 16 2" xfId="63690"/>
    <cellStyle name="Total 3 3 16 3" xfId="63691"/>
    <cellStyle name="Total 3 3 16 4" xfId="63692"/>
    <cellStyle name="Total 3 3 16 5" xfId="63693"/>
    <cellStyle name="Total 3 3 17" xfId="63694"/>
    <cellStyle name="Total 3 3 17 2" xfId="63695"/>
    <cellStyle name="Total 3 3 17 3" xfId="63696"/>
    <cellStyle name="Total 3 3 17 4" xfId="63697"/>
    <cellStyle name="Total 3 3 17 5" xfId="63698"/>
    <cellStyle name="Total 3 3 18" xfId="63699"/>
    <cellStyle name="Total 3 3 18 2" xfId="63700"/>
    <cellStyle name="Total 3 3 19" xfId="63701"/>
    <cellStyle name="Total 3 3 2" xfId="2244"/>
    <cellStyle name="Total 3 3 2 2" xfId="2245"/>
    <cellStyle name="Total 3 3 2 2 2" xfId="63702"/>
    <cellStyle name="Total 3 3 2 2 2 2" xfId="63703"/>
    <cellStyle name="Total 3 3 2 2 2 3" xfId="63704"/>
    <cellStyle name="Total 3 3 2 2 2 4" xfId="63705"/>
    <cellStyle name="Total 3 3 2 2 2 5" xfId="63706"/>
    <cellStyle name="Total 3 3 2 2 3" xfId="63707"/>
    <cellStyle name="Total 3 3 2 2 3 2" xfId="63708"/>
    <cellStyle name="Total 3 3 2 2 3 3" xfId="63709"/>
    <cellStyle name="Total 3 3 2 2 3 4" xfId="63710"/>
    <cellStyle name="Total 3 3 2 2 3 5" xfId="63711"/>
    <cellStyle name="Total 3 3 2 2 4" xfId="63712"/>
    <cellStyle name="Total 3 3 2 2 5" xfId="63713"/>
    <cellStyle name="Total 3 3 2 2 6" xfId="63714"/>
    <cellStyle name="Total 3 3 2 2 7" xfId="63715"/>
    <cellStyle name="Total 3 3 2 3" xfId="63716"/>
    <cellStyle name="Total 3 3 2 3 2" xfId="63717"/>
    <cellStyle name="Total 3 3 2 3 3" xfId="63718"/>
    <cellStyle name="Total 3 3 2 3 4" xfId="63719"/>
    <cellStyle name="Total 3 3 2 3 5" xfId="63720"/>
    <cellStyle name="Total 3 3 2 4" xfId="63721"/>
    <cellStyle name="Total 3 3 2 4 2" xfId="63722"/>
    <cellStyle name="Total 3 3 2 4 3" xfId="63723"/>
    <cellStyle name="Total 3 3 2 4 4" xfId="63724"/>
    <cellStyle name="Total 3 3 2 4 5" xfId="63725"/>
    <cellStyle name="Total 3 3 2 5" xfId="63726"/>
    <cellStyle name="Total 3 3 2 6" xfId="63727"/>
    <cellStyle name="Total 3 3 2 7" xfId="63728"/>
    <cellStyle name="Total 3 3 2 8" xfId="63729"/>
    <cellStyle name="Total 3 3 20" xfId="63730"/>
    <cellStyle name="Total 3 3 3" xfId="2246"/>
    <cellStyle name="Total 3 3 3 2" xfId="2247"/>
    <cellStyle name="Total 3 3 3 2 2" xfId="63731"/>
    <cellStyle name="Total 3 3 3 2 2 2" xfId="63732"/>
    <cellStyle name="Total 3 3 3 2 2 3" xfId="63733"/>
    <cellStyle name="Total 3 3 3 2 2 4" xfId="63734"/>
    <cellStyle name="Total 3 3 3 2 2 5" xfId="63735"/>
    <cellStyle name="Total 3 3 3 2 3" xfId="63736"/>
    <cellStyle name="Total 3 3 3 2 3 2" xfId="63737"/>
    <cellStyle name="Total 3 3 3 2 3 3" xfId="63738"/>
    <cellStyle name="Total 3 3 3 2 3 4" xfId="63739"/>
    <cellStyle name="Total 3 3 3 2 3 5" xfId="63740"/>
    <cellStyle name="Total 3 3 3 2 4" xfId="63741"/>
    <cellStyle name="Total 3 3 3 2 5" xfId="63742"/>
    <cellStyle name="Total 3 3 3 2 6" xfId="63743"/>
    <cellStyle name="Total 3 3 3 2 7" xfId="63744"/>
    <cellStyle name="Total 3 3 3 3" xfId="63745"/>
    <cellStyle name="Total 3 3 3 3 2" xfId="63746"/>
    <cellStyle name="Total 3 3 3 3 3" xfId="63747"/>
    <cellStyle name="Total 3 3 3 3 4" xfId="63748"/>
    <cellStyle name="Total 3 3 3 3 5" xfId="63749"/>
    <cellStyle name="Total 3 3 3 4" xfId="63750"/>
    <cellStyle name="Total 3 3 3 4 2" xfId="63751"/>
    <cellStyle name="Total 3 3 3 4 3" xfId="63752"/>
    <cellStyle name="Total 3 3 3 4 4" xfId="63753"/>
    <cellStyle name="Total 3 3 3 4 5" xfId="63754"/>
    <cellStyle name="Total 3 3 3 5" xfId="63755"/>
    <cellStyle name="Total 3 3 3 6" xfId="63756"/>
    <cellStyle name="Total 3 3 3 7" xfId="63757"/>
    <cellStyle name="Total 3 3 3 8" xfId="63758"/>
    <cellStyle name="Total 3 3 4" xfId="2248"/>
    <cellStyle name="Total 3 3 4 2" xfId="2249"/>
    <cellStyle name="Total 3 3 4 2 2" xfId="63759"/>
    <cellStyle name="Total 3 3 4 2 2 2" xfId="63760"/>
    <cellStyle name="Total 3 3 4 2 2 3" xfId="63761"/>
    <cellStyle name="Total 3 3 4 2 2 4" xfId="63762"/>
    <cellStyle name="Total 3 3 4 2 2 5" xfId="63763"/>
    <cellStyle name="Total 3 3 4 2 3" xfId="63764"/>
    <cellStyle name="Total 3 3 4 2 3 2" xfId="63765"/>
    <cellStyle name="Total 3 3 4 2 3 3" xfId="63766"/>
    <cellStyle name="Total 3 3 4 2 3 4" xfId="63767"/>
    <cellStyle name="Total 3 3 4 2 3 5" xfId="63768"/>
    <cellStyle name="Total 3 3 4 2 4" xfId="63769"/>
    <cellStyle name="Total 3 3 4 2 5" xfId="63770"/>
    <cellStyle name="Total 3 3 4 2 6" xfId="63771"/>
    <cellStyle name="Total 3 3 4 2 7" xfId="63772"/>
    <cellStyle name="Total 3 3 4 3" xfId="63773"/>
    <cellStyle name="Total 3 3 4 3 2" xfId="63774"/>
    <cellStyle name="Total 3 3 4 3 3" xfId="63775"/>
    <cellStyle name="Total 3 3 4 3 4" xfId="63776"/>
    <cellStyle name="Total 3 3 4 3 5" xfId="63777"/>
    <cellStyle name="Total 3 3 4 4" xfId="63778"/>
    <cellStyle name="Total 3 3 4 4 2" xfId="63779"/>
    <cellStyle name="Total 3 3 4 4 3" xfId="63780"/>
    <cellStyle name="Total 3 3 4 4 4" xfId="63781"/>
    <cellStyle name="Total 3 3 4 4 5" xfId="63782"/>
    <cellStyle name="Total 3 3 4 5" xfId="63783"/>
    <cellStyle name="Total 3 3 4 6" xfId="63784"/>
    <cellStyle name="Total 3 3 4 7" xfId="63785"/>
    <cellStyle name="Total 3 3 4 8" xfId="63786"/>
    <cellStyle name="Total 3 3 5" xfId="2250"/>
    <cellStyle name="Total 3 3 5 2" xfId="63787"/>
    <cellStyle name="Total 3 3 5 2 2" xfId="63788"/>
    <cellStyle name="Total 3 3 5 2 2 2" xfId="63789"/>
    <cellStyle name="Total 3 3 5 2 2 3" xfId="63790"/>
    <cellStyle name="Total 3 3 5 2 2 4" xfId="63791"/>
    <cellStyle name="Total 3 3 5 2 2 5" xfId="63792"/>
    <cellStyle name="Total 3 3 5 2 3" xfId="63793"/>
    <cellStyle name="Total 3 3 5 2 3 2" xfId="63794"/>
    <cellStyle name="Total 3 3 5 2 3 3" xfId="63795"/>
    <cellStyle name="Total 3 3 5 2 3 4" xfId="63796"/>
    <cellStyle name="Total 3 3 5 2 3 5" xfId="63797"/>
    <cellStyle name="Total 3 3 5 2 4" xfId="63798"/>
    <cellStyle name="Total 3 3 5 2 5" xfId="63799"/>
    <cellStyle name="Total 3 3 5 2 6" xfId="63800"/>
    <cellStyle name="Total 3 3 5 2 7" xfId="63801"/>
    <cellStyle name="Total 3 3 5 3" xfId="63802"/>
    <cellStyle name="Total 3 3 5 3 2" xfId="63803"/>
    <cellStyle name="Total 3 3 5 3 3" xfId="63804"/>
    <cellStyle name="Total 3 3 5 3 4" xfId="63805"/>
    <cellStyle name="Total 3 3 5 3 5" xfId="63806"/>
    <cellStyle name="Total 3 3 5 4" xfId="63807"/>
    <cellStyle name="Total 3 3 5 4 2" xfId="63808"/>
    <cellStyle name="Total 3 3 5 4 3" xfId="63809"/>
    <cellStyle name="Total 3 3 5 4 4" xfId="63810"/>
    <cellStyle name="Total 3 3 5 4 5" xfId="63811"/>
    <cellStyle name="Total 3 3 5 5" xfId="63812"/>
    <cellStyle name="Total 3 3 5 6" xfId="63813"/>
    <cellStyle name="Total 3 3 5 7" xfId="63814"/>
    <cellStyle name="Total 3 3 5 8" xfId="63815"/>
    <cellStyle name="Total 3 3 6" xfId="63816"/>
    <cellStyle name="Total 3 3 6 2" xfId="63817"/>
    <cellStyle name="Total 3 3 6 2 2" xfId="63818"/>
    <cellStyle name="Total 3 3 6 2 2 2" xfId="63819"/>
    <cellStyle name="Total 3 3 6 2 2 3" xfId="63820"/>
    <cellStyle name="Total 3 3 6 2 2 4" xfId="63821"/>
    <cellStyle name="Total 3 3 6 2 2 5" xfId="63822"/>
    <cellStyle name="Total 3 3 6 2 3" xfId="63823"/>
    <cellStyle name="Total 3 3 6 2 3 2" xfId="63824"/>
    <cellStyle name="Total 3 3 6 2 3 3" xfId="63825"/>
    <cellStyle name="Total 3 3 6 2 3 4" xfId="63826"/>
    <cellStyle name="Total 3 3 6 2 3 5" xfId="63827"/>
    <cellStyle name="Total 3 3 6 2 4" xfId="63828"/>
    <cellStyle name="Total 3 3 6 2 5" xfId="63829"/>
    <cellStyle name="Total 3 3 6 2 6" xfId="63830"/>
    <cellStyle name="Total 3 3 6 2 7" xfId="63831"/>
    <cellStyle name="Total 3 3 6 3" xfId="63832"/>
    <cellStyle name="Total 3 3 6 3 2" xfId="63833"/>
    <cellStyle name="Total 3 3 6 3 3" xfId="63834"/>
    <cellStyle name="Total 3 3 6 3 4" xfId="63835"/>
    <cellStyle name="Total 3 3 6 3 5" xfId="63836"/>
    <cellStyle name="Total 3 3 6 4" xfId="63837"/>
    <cellStyle name="Total 3 3 6 4 2" xfId="63838"/>
    <cellStyle name="Total 3 3 6 4 3" xfId="63839"/>
    <cellStyle name="Total 3 3 6 4 4" xfId="63840"/>
    <cellStyle name="Total 3 3 6 4 5" xfId="63841"/>
    <cellStyle name="Total 3 3 6 5" xfId="63842"/>
    <cellStyle name="Total 3 3 6 6" xfId="63843"/>
    <cellStyle name="Total 3 3 6 7" xfId="63844"/>
    <cellStyle name="Total 3 3 6 8" xfId="63845"/>
    <cellStyle name="Total 3 3 7" xfId="63846"/>
    <cellStyle name="Total 3 3 7 2" xfId="63847"/>
    <cellStyle name="Total 3 3 7 2 2" xfId="63848"/>
    <cellStyle name="Total 3 3 7 2 2 2" xfId="63849"/>
    <cellStyle name="Total 3 3 7 2 2 3" xfId="63850"/>
    <cellStyle name="Total 3 3 7 2 2 4" xfId="63851"/>
    <cellStyle name="Total 3 3 7 2 2 5" xfId="63852"/>
    <cellStyle name="Total 3 3 7 2 3" xfId="63853"/>
    <cellStyle name="Total 3 3 7 2 3 2" xfId="63854"/>
    <cellStyle name="Total 3 3 7 2 3 3" xfId="63855"/>
    <cellStyle name="Total 3 3 7 2 3 4" xfId="63856"/>
    <cellStyle name="Total 3 3 7 2 3 5" xfId="63857"/>
    <cellStyle name="Total 3 3 7 2 4" xfId="63858"/>
    <cellStyle name="Total 3 3 7 2 5" xfId="63859"/>
    <cellStyle name="Total 3 3 7 2 6" xfId="63860"/>
    <cellStyle name="Total 3 3 7 2 7" xfId="63861"/>
    <cellStyle name="Total 3 3 7 3" xfId="63862"/>
    <cellStyle name="Total 3 3 7 3 2" xfId="63863"/>
    <cellStyle name="Total 3 3 7 3 3" xfId="63864"/>
    <cellStyle name="Total 3 3 7 3 4" xfId="63865"/>
    <cellStyle name="Total 3 3 7 3 5" xfId="63866"/>
    <cellStyle name="Total 3 3 7 4" xfId="63867"/>
    <cellStyle name="Total 3 3 7 4 2" xfId="63868"/>
    <cellStyle name="Total 3 3 7 4 3" xfId="63869"/>
    <cellStyle name="Total 3 3 7 4 4" xfId="63870"/>
    <cellStyle name="Total 3 3 7 4 5" xfId="63871"/>
    <cellStyle name="Total 3 3 7 5" xfId="63872"/>
    <cellStyle name="Total 3 3 7 6" xfId="63873"/>
    <cellStyle name="Total 3 3 7 7" xfId="63874"/>
    <cellStyle name="Total 3 3 7 8" xfId="63875"/>
    <cellStyle name="Total 3 3 8" xfId="63876"/>
    <cellStyle name="Total 3 3 8 2" xfId="63877"/>
    <cellStyle name="Total 3 3 8 2 2" xfId="63878"/>
    <cellStyle name="Total 3 3 8 2 2 2" xfId="63879"/>
    <cellStyle name="Total 3 3 8 2 2 3" xfId="63880"/>
    <cellStyle name="Total 3 3 8 2 2 4" xfId="63881"/>
    <cellStyle name="Total 3 3 8 2 2 5" xfId="63882"/>
    <cellStyle name="Total 3 3 8 2 3" xfId="63883"/>
    <cellStyle name="Total 3 3 8 2 3 2" xfId="63884"/>
    <cellStyle name="Total 3 3 8 2 3 3" xfId="63885"/>
    <cellStyle name="Total 3 3 8 2 3 4" xfId="63886"/>
    <cellStyle name="Total 3 3 8 2 3 5" xfId="63887"/>
    <cellStyle name="Total 3 3 8 2 4" xfId="63888"/>
    <cellStyle name="Total 3 3 8 2 5" xfId="63889"/>
    <cellStyle name="Total 3 3 8 2 6" xfId="63890"/>
    <cellStyle name="Total 3 3 8 2 7" xfId="63891"/>
    <cellStyle name="Total 3 3 8 3" xfId="63892"/>
    <cellStyle name="Total 3 3 8 3 2" xfId="63893"/>
    <cellStyle name="Total 3 3 8 3 3" xfId="63894"/>
    <cellStyle name="Total 3 3 8 3 4" xfId="63895"/>
    <cellStyle name="Total 3 3 8 3 5" xfId="63896"/>
    <cellStyle name="Total 3 3 8 4" xfId="63897"/>
    <cellStyle name="Total 3 3 8 4 2" xfId="63898"/>
    <cellStyle name="Total 3 3 8 4 3" xfId="63899"/>
    <cellStyle name="Total 3 3 8 4 4" xfId="63900"/>
    <cellStyle name="Total 3 3 8 4 5" xfId="63901"/>
    <cellStyle name="Total 3 3 8 5" xfId="63902"/>
    <cellStyle name="Total 3 3 8 6" xfId="63903"/>
    <cellStyle name="Total 3 3 8 7" xfId="63904"/>
    <cellStyle name="Total 3 3 8 8" xfId="63905"/>
    <cellStyle name="Total 3 3 9" xfId="63906"/>
    <cellStyle name="Total 3 3 9 2" xfId="63907"/>
    <cellStyle name="Total 3 3 9 2 2" xfId="63908"/>
    <cellStyle name="Total 3 3 9 2 2 2" xfId="63909"/>
    <cellStyle name="Total 3 3 9 2 2 3" xfId="63910"/>
    <cellStyle name="Total 3 3 9 2 2 4" xfId="63911"/>
    <cellStyle name="Total 3 3 9 2 2 5" xfId="63912"/>
    <cellStyle name="Total 3 3 9 2 3" xfId="63913"/>
    <cellStyle name="Total 3 3 9 2 3 2" xfId="63914"/>
    <cellStyle name="Total 3 3 9 2 3 3" xfId="63915"/>
    <cellStyle name="Total 3 3 9 2 3 4" xfId="63916"/>
    <cellStyle name="Total 3 3 9 2 3 5" xfId="63917"/>
    <cellStyle name="Total 3 3 9 2 4" xfId="63918"/>
    <cellStyle name="Total 3 3 9 2 5" xfId="63919"/>
    <cellStyle name="Total 3 3 9 2 6" xfId="63920"/>
    <cellStyle name="Total 3 3 9 2 7" xfId="63921"/>
    <cellStyle name="Total 3 3 9 3" xfId="63922"/>
    <cellStyle name="Total 3 3 9 3 2" xfId="63923"/>
    <cellStyle name="Total 3 3 9 3 3" xfId="63924"/>
    <cellStyle name="Total 3 3 9 3 4" xfId="63925"/>
    <cellStyle name="Total 3 3 9 3 5" xfId="63926"/>
    <cellStyle name="Total 3 3 9 4" xfId="63927"/>
    <cellStyle name="Total 3 3 9 4 2" xfId="63928"/>
    <cellStyle name="Total 3 3 9 4 3" xfId="63929"/>
    <cellStyle name="Total 3 3 9 4 4" xfId="63930"/>
    <cellStyle name="Total 3 3 9 4 5" xfId="63931"/>
    <cellStyle name="Total 3 3 9 5" xfId="63932"/>
    <cellStyle name="Total 3 3 9 6" xfId="63933"/>
    <cellStyle name="Total 3 3 9 7" xfId="63934"/>
    <cellStyle name="Total 3 3 9 8" xfId="63935"/>
    <cellStyle name="Total 3 4" xfId="2251"/>
    <cellStyle name="Total 3 4 2" xfId="2252"/>
    <cellStyle name="Total 3 4 2 2" xfId="63936"/>
    <cellStyle name="Total 3 4 3" xfId="63937"/>
    <cellStyle name="Total 3 4 4" xfId="63938"/>
    <cellStyle name="Total 3 4 5" xfId="63939"/>
    <cellStyle name="Total 3 5" xfId="2253"/>
    <cellStyle name="Total 3 5 2" xfId="2254"/>
    <cellStyle name="Total 3 5 2 2" xfId="63940"/>
    <cellStyle name="Total 3 5 3" xfId="63941"/>
    <cellStyle name="Total 3 5 4" xfId="63942"/>
    <cellStyle name="Total 3 5 5" xfId="63943"/>
    <cellStyle name="Total 3 6" xfId="2255"/>
    <cellStyle name="Total 3 6 2" xfId="63944"/>
    <cellStyle name="Total 3 7" xfId="63945"/>
    <cellStyle name="Total 3 8" xfId="63946"/>
    <cellStyle name="Total 3_T-straight with PEDs adjustor" xfId="63947"/>
    <cellStyle name="Total 4" xfId="2256"/>
    <cellStyle name="Total 4 2" xfId="2257"/>
    <cellStyle name="Total 4 2 10" xfId="63948"/>
    <cellStyle name="Total 4 2 10 2" xfId="63949"/>
    <cellStyle name="Total 4 2 10 2 2" xfId="63950"/>
    <cellStyle name="Total 4 2 10 2 2 2" xfId="63951"/>
    <cellStyle name="Total 4 2 10 2 2 3" xfId="63952"/>
    <cellStyle name="Total 4 2 10 2 2 4" xfId="63953"/>
    <cellStyle name="Total 4 2 10 2 2 5" xfId="63954"/>
    <cellStyle name="Total 4 2 10 2 3" xfId="63955"/>
    <cellStyle name="Total 4 2 10 2 3 2" xfId="63956"/>
    <cellStyle name="Total 4 2 10 2 3 3" xfId="63957"/>
    <cellStyle name="Total 4 2 10 2 3 4" xfId="63958"/>
    <cellStyle name="Total 4 2 10 2 3 5" xfId="63959"/>
    <cellStyle name="Total 4 2 10 2 4" xfId="63960"/>
    <cellStyle name="Total 4 2 10 2 5" xfId="63961"/>
    <cellStyle name="Total 4 2 10 2 6" xfId="63962"/>
    <cellStyle name="Total 4 2 10 2 7" xfId="63963"/>
    <cellStyle name="Total 4 2 10 3" xfId="63964"/>
    <cellStyle name="Total 4 2 10 3 2" xfId="63965"/>
    <cellStyle name="Total 4 2 10 3 3" xfId="63966"/>
    <cellStyle name="Total 4 2 10 3 4" xfId="63967"/>
    <cellStyle name="Total 4 2 10 3 5" xfId="63968"/>
    <cellStyle name="Total 4 2 10 4" xfId="63969"/>
    <cellStyle name="Total 4 2 10 4 2" xfId="63970"/>
    <cellStyle name="Total 4 2 10 4 3" xfId="63971"/>
    <cellStyle name="Total 4 2 10 4 4" xfId="63972"/>
    <cellStyle name="Total 4 2 10 4 5" xfId="63973"/>
    <cellStyle name="Total 4 2 10 5" xfId="63974"/>
    <cellStyle name="Total 4 2 10 6" xfId="63975"/>
    <cellStyle name="Total 4 2 10 7" xfId="63976"/>
    <cellStyle name="Total 4 2 10 8" xfId="63977"/>
    <cellStyle name="Total 4 2 11" xfId="63978"/>
    <cellStyle name="Total 4 2 11 2" xfId="63979"/>
    <cellStyle name="Total 4 2 11 2 2" xfId="63980"/>
    <cellStyle name="Total 4 2 11 2 2 2" xfId="63981"/>
    <cellStyle name="Total 4 2 11 2 2 3" xfId="63982"/>
    <cellStyle name="Total 4 2 11 2 2 4" xfId="63983"/>
    <cellStyle name="Total 4 2 11 2 2 5" xfId="63984"/>
    <cellStyle name="Total 4 2 11 2 3" xfId="63985"/>
    <cellStyle name="Total 4 2 11 2 3 2" xfId="63986"/>
    <cellStyle name="Total 4 2 11 2 3 3" xfId="63987"/>
    <cellStyle name="Total 4 2 11 2 3 4" xfId="63988"/>
    <cellStyle name="Total 4 2 11 2 3 5" xfId="63989"/>
    <cellStyle name="Total 4 2 11 2 4" xfId="63990"/>
    <cellStyle name="Total 4 2 11 2 5" xfId="63991"/>
    <cellStyle name="Total 4 2 11 2 6" xfId="63992"/>
    <cellStyle name="Total 4 2 11 2 7" xfId="63993"/>
    <cellStyle name="Total 4 2 11 3" xfId="63994"/>
    <cellStyle name="Total 4 2 11 3 2" xfId="63995"/>
    <cellStyle name="Total 4 2 11 3 3" xfId="63996"/>
    <cellStyle name="Total 4 2 11 3 4" xfId="63997"/>
    <cellStyle name="Total 4 2 11 3 5" xfId="63998"/>
    <cellStyle name="Total 4 2 11 4" xfId="63999"/>
    <cellStyle name="Total 4 2 11 4 2" xfId="64000"/>
    <cellStyle name="Total 4 2 11 4 3" xfId="64001"/>
    <cellStyle name="Total 4 2 11 4 4" xfId="64002"/>
    <cellStyle name="Total 4 2 11 4 5" xfId="64003"/>
    <cellStyle name="Total 4 2 11 5" xfId="64004"/>
    <cellStyle name="Total 4 2 11 6" xfId="64005"/>
    <cellStyle name="Total 4 2 11 7" xfId="64006"/>
    <cellStyle name="Total 4 2 11 8" xfId="64007"/>
    <cellStyle name="Total 4 2 12" xfId="64008"/>
    <cellStyle name="Total 4 2 12 2" xfId="64009"/>
    <cellStyle name="Total 4 2 12 2 2" xfId="64010"/>
    <cellStyle name="Total 4 2 12 2 2 2" xfId="64011"/>
    <cellStyle name="Total 4 2 12 2 2 3" xfId="64012"/>
    <cellStyle name="Total 4 2 12 2 2 4" xfId="64013"/>
    <cellStyle name="Total 4 2 12 2 2 5" xfId="64014"/>
    <cellStyle name="Total 4 2 12 2 3" xfId="64015"/>
    <cellStyle name="Total 4 2 12 2 3 2" xfId="64016"/>
    <cellStyle name="Total 4 2 12 2 3 3" xfId="64017"/>
    <cellStyle name="Total 4 2 12 2 3 4" xfId="64018"/>
    <cellStyle name="Total 4 2 12 2 3 5" xfId="64019"/>
    <cellStyle name="Total 4 2 12 2 4" xfId="64020"/>
    <cellStyle name="Total 4 2 12 2 5" xfId="64021"/>
    <cellStyle name="Total 4 2 12 2 6" xfId="64022"/>
    <cellStyle name="Total 4 2 12 2 7" xfId="64023"/>
    <cellStyle name="Total 4 2 12 3" xfId="64024"/>
    <cellStyle name="Total 4 2 12 3 2" xfId="64025"/>
    <cellStyle name="Total 4 2 12 3 3" xfId="64026"/>
    <cellStyle name="Total 4 2 12 3 4" xfId="64027"/>
    <cellStyle name="Total 4 2 12 3 5" xfId="64028"/>
    <cellStyle name="Total 4 2 12 4" xfId="64029"/>
    <cellStyle name="Total 4 2 12 4 2" xfId="64030"/>
    <cellStyle name="Total 4 2 12 4 3" xfId="64031"/>
    <cellStyle name="Total 4 2 12 4 4" xfId="64032"/>
    <cellStyle name="Total 4 2 12 4 5" xfId="64033"/>
    <cellStyle name="Total 4 2 12 5" xfId="64034"/>
    <cellStyle name="Total 4 2 12 6" xfId="64035"/>
    <cellStyle name="Total 4 2 12 7" xfId="64036"/>
    <cellStyle name="Total 4 2 12 8" xfId="64037"/>
    <cellStyle name="Total 4 2 13" xfId="64038"/>
    <cellStyle name="Total 4 2 13 2" xfId="64039"/>
    <cellStyle name="Total 4 2 13 2 2" xfId="64040"/>
    <cellStyle name="Total 4 2 13 2 2 2" xfId="64041"/>
    <cellStyle name="Total 4 2 13 2 2 3" xfId="64042"/>
    <cellStyle name="Total 4 2 13 2 2 4" xfId="64043"/>
    <cellStyle name="Total 4 2 13 2 2 5" xfId="64044"/>
    <cellStyle name="Total 4 2 13 2 3" xfId="64045"/>
    <cellStyle name="Total 4 2 13 2 3 2" xfId="64046"/>
    <cellStyle name="Total 4 2 13 2 3 3" xfId="64047"/>
    <cellStyle name="Total 4 2 13 2 3 4" xfId="64048"/>
    <cellStyle name="Total 4 2 13 2 3 5" xfId="64049"/>
    <cellStyle name="Total 4 2 13 2 4" xfId="64050"/>
    <cellStyle name="Total 4 2 13 2 5" xfId="64051"/>
    <cellStyle name="Total 4 2 13 2 6" xfId="64052"/>
    <cellStyle name="Total 4 2 13 2 7" xfId="64053"/>
    <cellStyle name="Total 4 2 13 3" xfId="64054"/>
    <cellStyle name="Total 4 2 13 3 2" xfId="64055"/>
    <cellStyle name="Total 4 2 13 3 3" xfId="64056"/>
    <cellStyle name="Total 4 2 13 3 4" xfId="64057"/>
    <cellStyle name="Total 4 2 13 3 5" xfId="64058"/>
    <cellStyle name="Total 4 2 13 4" xfId="64059"/>
    <cellStyle name="Total 4 2 13 4 2" xfId="64060"/>
    <cellStyle name="Total 4 2 13 4 3" xfId="64061"/>
    <cellStyle name="Total 4 2 13 4 4" xfId="64062"/>
    <cellStyle name="Total 4 2 13 4 5" xfId="64063"/>
    <cellStyle name="Total 4 2 13 5" xfId="64064"/>
    <cellStyle name="Total 4 2 13 6" xfId="64065"/>
    <cellStyle name="Total 4 2 13 7" xfId="64066"/>
    <cellStyle name="Total 4 2 13 8" xfId="64067"/>
    <cellStyle name="Total 4 2 14" xfId="64068"/>
    <cellStyle name="Total 4 2 14 2" xfId="64069"/>
    <cellStyle name="Total 4 2 14 2 2" xfId="64070"/>
    <cellStyle name="Total 4 2 14 2 2 2" xfId="64071"/>
    <cellStyle name="Total 4 2 14 2 2 3" xfId="64072"/>
    <cellStyle name="Total 4 2 14 2 2 4" xfId="64073"/>
    <cellStyle name="Total 4 2 14 2 2 5" xfId="64074"/>
    <cellStyle name="Total 4 2 14 2 3" xfId="64075"/>
    <cellStyle name="Total 4 2 14 2 3 2" xfId="64076"/>
    <cellStyle name="Total 4 2 14 2 3 3" xfId="64077"/>
    <cellStyle name="Total 4 2 14 2 3 4" xfId="64078"/>
    <cellStyle name="Total 4 2 14 2 3 5" xfId="64079"/>
    <cellStyle name="Total 4 2 14 2 4" xfId="64080"/>
    <cellStyle name="Total 4 2 14 2 5" xfId="64081"/>
    <cellStyle name="Total 4 2 14 2 6" xfId="64082"/>
    <cellStyle name="Total 4 2 14 2 7" xfId="64083"/>
    <cellStyle name="Total 4 2 14 3" xfId="64084"/>
    <cellStyle name="Total 4 2 14 3 2" xfId="64085"/>
    <cellStyle name="Total 4 2 14 3 3" xfId="64086"/>
    <cellStyle name="Total 4 2 14 3 4" xfId="64087"/>
    <cellStyle name="Total 4 2 14 3 5" xfId="64088"/>
    <cellStyle name="Total 4 2 14 4" xfId="64089"/>
    <cellStyle name="Total 4 2 14 4 2" xfId="64090"/>
    <cellStyle name="Total 4 2 14 4 3" xfId="64091"/>
    <cellStyle name="Total 4 2 14 4 4" xfId="64092"/>
    <cellStyle name="Total 4 2 14 4 5" xfId="64093"/>
    <cellStyle name="Total 4 2 14 5" xfId="64094"/>
    <cellStyle name="Total 4 2 14 6" xfId="64095"/>
    <cellStyle name="Total 4 2 14 7" xfId="64096"/>
    <cellStyle name="Total 4 2 14 8" xfId="64097"/>
    <cellStyle name="Total 4 2 15" xfId="64098"/>
    <cellStyle name="Total 4 2 15 2" xfId="64099"/>
    <cellStyle name="Total 4 2 15 2 2" xfId="64100"/>
    <cellStyle name="Total 4 2 15 2 3" xfId="64101"/>
    <cellStyle name="Total 4 2 15 2 4" xfId="64102"/>
    <cellStyle name="Total 4 2 15 2 5" xfId="64103"/>
    <cellStyle name="Total 4 2 15 3" xfId="64104"/>
    <cellStyle name="Total 4 2 15 3 2" xfId="64105"/>
    <cellStyle name="Total 4 2 15 3 3" xfId="64106"/>
    <cellStyle name="Total 4 2 15 3 4" xfId="64107"/>
    <cellStyle name="Total 4 2 15 3 5" xfId="64108"/>
    <cellStyle name="Total 4 2 15 4" xfId="64109"/>
    <cellStyle name="Total 4 2 15 5" xfId="64110"/>
    <cellStyle name="Total 4 2 15 6" xfId="64111"/>
    <cellStyle name="Total 4 2 15 7" xfId="64112"/>
    <cellStyle name="Total 4 2 16" xfId="64113"/>
    <cellStyle name="Total 4 2 16 2" xfId="64114"/>
    <cellStyle name="Total 4 2 16 3" xfId="64115"/>
    <cellStyle name="Total 4 2 16 4" xfId="64116"/>
    <cellStyle name="Total 4 2 16 5" xfId="64117"/>
    <cellStyle name="Total 4 2 17" xfId="64118"/>
    <cellStyle name="Total 4 2 17 2" xfId="64119"/>
    <cellStyle name="Total 4 2 17 3" xfId="64120"/>
    <cellStyle name="Total 4 2 17 4" xfId="64121"/>
    <cellStyle name="Total 4 2 17 5" xfId="64122"/>
    <cellStyle name="Total 4 2 18" xfId="64123"/>
    <cellStyle name="Total 4 2 18 2" xfId="64124"/>
    <cellStyle name="Total 4 2 19" xfId="64125"/>
    <cellStyle name="Total 4 2 2" xfId="2258"/>
    <cellStyle name="Total 4 2 2 2" xfId="2259"/>
    <cellStyle name="Total 4 2 2 2 2" xfId="64126"/>
    <cellStyle name="Total 4 2 2 2 2 2" xfId="64127"/>
    <cellStyle name="Total 4 2 2 2 2 3" xfId="64128"/>
    <cellStyle name="Total 4 2 2 2 2 4" xfId="64129"/>
    <cellStyle name="Total 4 2 2 2 2 5" xfId="64130"/>
    <cellStyle name="Total 4 2 2 2 3" xfId="64131"/>
    <cellStyle name="Total 4 2 2 2 3 2" xfId="64132"/>
    <cellStyle name="Total 4 2 2 2 3 3" xfId="64133"/>
    <cellStyle name="Total 4 2 2 2 3 4" xfId="64134"/>
    <cellStyle name="Total 4 2 2 2 3 5" xfId="64135"/>
    <cellStyle name="Total 4 2 2 2 4" xfId="64136"/>
    <cellStyle name="Total 4 2 2 2 5" xfId="64137"/>
    <cellStyle name="Total 4 2 2 2 6" xfId="64138"/>
    <cellStyle name="Total 4 2 2 2 7" xfId="64139"/>
    <cellStyle name="Total 4 2 2 3" xfId="64140"/>
    <cellStyle name="Total 4 2 2 3 2" xfId="64141"/>
    <cellStyle name="Total 4 2 2 3 3" xfId="64142"/>
    <cellStyle name="Total 4 2 2 3 4" xfId="64143"/>
    <cellStyle name="Total 4 2 2 3 5" xfId="64144"/>
    <cellStyle name="Total 4 2 2 4" xfId="64145"/>
    <cellStyle name="Total 4 2 2 4 2" xfId="64146"/>
    <cellStyle name="Total 4 2 2 4 3" xfId="64147"/>
    <cellStyle name="Total 4 2 2 4 4" xfId="64148"/>
    <cellStyle name="Total 4 2 2 4 5" xfId="64149"/>
    <cellStyle name="Total 4 2 2 5" xfId="64150"/>
    <cellStyle name="Total 4 2 2 5 2" xfId="64151"/>
    <cellStyle name="Total 4 2 2 6" xfId="64152"/>
    <cellStyle name="Total 4 2 2 7" xfId="64153"/>
    <cellStyle name="Total 4 2 2 8" xfId="64154"/>
    <cellStyle name="Total 4 2 20" xfId="64155"/>
    <cellStyle name="Total 4 2 21" xfId="64156"/>
    <cellStyle name="Total 4 2 3" xfId="2260"/>
    <cellStyle name="Total 4 2 3 2" xfId="2261"/>
    <cellStyle name="Total 4 2 3 2 2" xfId="64157"/>
    <cellStyle name="Total 4 2 3 2 2 2" xfId="64158"/>
    <cellStyle name="Total 4 2 3 2 2 3" xfId="64159"/>
    <cellStyle name="Total 4 2 3 2 2 4" xfId="64160"/>
    <cellStyle name="Total 4 2 3 2 2 5" xfId="64161"/>
    <cellStyle name="Total 4 2 3 2 3" xfId="64162"/>
    <cellStyle name="Total 4 2 3 2 3 2" xfId="64163"/>
    <cellStyle name="Total 4 2 3 2 3 3" xfId="64164"/>
    <cellStyle name="Total 4 2 3 2 3 4" xfId="64165"/>
    <cellStyle name="Total 4 2 3 2 3 5" xfId="64166"/>
    <cellStyle name="Total 4 2 3 2 4" xfId="64167"/>
    <cellStyle name="Total 4 2 3 2 5" xfId="64168"/>
    <cellStyle name="Total 4 2 3 2 6" xfId="64169"/>
    <cellStyle name="Total 4 2 3 2 7" xfId="64170"/>
    <cellStyle name="Total 4 2 3 3" xfId="64171"/>
    <cellStyle name="Total 4 2 3 3 2" xfId="64172"/>
    <cellStyle name="Total 4 2 3 3 3" xfId="64173"/>
    <cellStyle name="Total 4 2 3 3 4" xfId="64174"/>
    <cellStyle name="Total 4 2 3 3 5" xfId="64175"/>
    <cellStyle name="Total 4 2 3 4" xfId="64176"/>
    <cellStyle name="Total 4 2 3 4 2" xfId="64177"/>
    <cellStyle name="Total 4 2 3 4 3" xfId="64178"/>
    <cellStyle name="Total 4 2 3 4 4" xfId="64179"/>
    <cellStyle name="Total 4 2 3 4 5" xfId="64180"/>
    <cellStyle name="Total 4 2 3 5" xfId="64181"/>
    <cellStyle name="Total 4 2 3 6" xfId="64182"/>
    <cellStyle name="Total 4 2 3 7" xfId="64183"/>
    <cellStyle name="Total 4 2 3 8" xfId="64184"/>
    <cellStyle name="Total 4 2 4" xfId="2262"/>
    <cellStyle name="Total 4 2 4 2" xfId="2263"/>
    <cellStyle name="Total 4 2 4 2 2" xfId="64185"/>
    <cellStyle name="Total 4 2 4 2 2 2" xfId="64186"/>
    <cellStyle name="Total 4 2 4 2 2 3" xfId="64187"/>
    <cellStyle name="Total 4 2 4 2 2 4" xfId="64188"/>
    <cellStyle name="Total 4 2 4 2 2 5" xfId="64189"/>
    <cellStyle name="Total 4 2 4 2 3" xfId="64190"/>
    <cellStyle name="Total 4 2 4 2 3 2" xfId="64191"/>
    <cellStyle name="Total 4 2 4 2 3 3" xfId="64192"/>
    <cellStyle name="Total 4 2 4 2 3 4" xfId="64193"/>
    <cellStyle name="Total 4 2 4 2 3 5" xfId="64194"/>
    <cellStyle name="Total 4 2 4 2 4" xfId="64195"/>
    <cellStyle name="Total 4 2 4 2 5" xfId="64196"/>
    <cellStyle name="Total 4 2 4 2 6" xfId="64197"/>
    <cellStyle name="Total 4 2 4 2 7" xfId="64198"/>
    <cellStyle name="Total 4 2 4 3" xfId="64199"/>
    <cellStyle name="Total 4 2 4 3 2" xfId="64200"/>
    <cellStyle name="Total 4 2 4 3 3" xfId="64201"/>
    <cellStyle name="Total 4 2 4 3 4" xfId="64202"/>
    <cellStyle name="Total 4 2 4 3 5" xfId="64203"/>
    <cellStyle name="Total 4 2 4 4" xfId="64204"/>
    <cellStyle name="Total 4 2 4 4 2" xfId="64205"/>
    <cellStyle name="Total 4 2 4 4 3" xfId="64206"/>
    <cellStyle name="Total 4 2 4 4 4" xfId="64207"/>
    <cellStyle name="Total 4 2 4 4 5" xfId="64208"/>
    <cellStyle name="Total 4 2 4 5" xfId="64209"/>
    <cellStyle name="Total 4 2 4 6" xfId="64210"/>
    <cellStyle name="Total 4 2 4 7" xfId="64211"/>
    <cellStyle name="Total 4 2 4 8" xfId="64212"/>
    <cellStyle name="Total 4 2 5" xfId="2264"/>
    <cellStyle name="Total 4 2 5 2" xfId="64213"/>
    <cellStyle name="Total 4 2 5 2 2" xfId="64214"/>
    <cellStyle name="Total 4 2 5 2 2 2" xfId="64215"/>
    <cellStyle name="Total 4 2 5 2 2 3" xfId="64216"/>
    <cellStyle name="Total 4 2 5 2 2 4" xfId="64217"/>
    <cellStyle name="Total 4 2 5 2 2 5" xfId="64218"/>
    <cellStyle name="Total 4 2 5 2 3" xfId="64219"/>
    <cellStyle name="Total 4 2 5 2 3 2" xfId="64220"/>
    <cellStyle name="Total 4 2 5 2 3 3" xfId="64221"/>
    <cellStyle name="Total 4 2 5 2 3 4" xfId="64222"/>
    <cellStyle name="Total 4 2 5 2 3 5" xfId="64223"/>
    <cellStyle name="Total 4 2 5 2 4" xfId="64224"/>
    <cellStyle name="Total 4 2 5 2 5" xfId="64225"/>
    <cellStyle name="Total 4 2 5 2 6" xfId="64226"/>
    <cellStyle name="Total 4 2 5 2 7" xfId="64227"/>
    <cellStyle name="Total 4 2 5 3" xfId="64228"/>
    <cellStyle name="Total 4 2 5 3 2" xfId="64229"/>
    <cellStyle name="Total 4 2 5 3 3" xfId="64230"/>
    <cellStyle name="Total 4 2 5 3 4" xfId="64231"/>
    <cellStyle name="Total 4 2 5 3 5" xfId="64232"/>
    <cellStyle name="Total 4 2 5 4" xfId="64233"/>
    <cellStyle name="Total 4 2 5 4 2" xfId="64234"/>
    <cellStyle name="Total 4 2 5 4 3" xfId="64235"/>
    <cellStyle name="Total 4 2 5 4 4" xfId="64236"/>
    <cellStyle name="Total 4 2 5 4 5" xfId="64237"/>
    <cellStyle name="Total 4 2 5 5" xfId="64238"/>
    <cellStyle name="Total 4 2 5 6" xfId="64239"/>
    <cellStyle name="Total 4 2 5 7" xfId="64240"/>
    <cellStyle name="Total 4 2 5 8" xfId="64241"/>
    <cellStyle name="Total 4 2 6" xfId="64242"/>
    <cellStyle name="Total 4 2 6 2" xfId="64243"/>
    <cellStyle name="Total 4 2 6 2 2" xfId="64244"/>
    <cellStyle name="Total 4 2 6 2 2 2" xfId="64245"/>
    <cellStyle name="Total 4 2 6 2 2 3" xfId="64246"/>
    <cellStyle name="Total 4 2 6 2 2 4" xfId="64247"/>
    <cellStyle name="Total 4 2 6 2 2 5" xfId="64248"/>
    <cellStyle name="Total 4 2 6 2 3" xfId="64249"/>
    <cellStyle name="Total 4 2 6 2 3 2" xfId="64250"/>
    <cellStyle name="Total 4 2 6 2 3 3" xfId="64251"/>
    <cellStyle name="Total 4 2 6 2 3 4" xfId="64252"/>
    <cellStyle name="Total 4 2 6 2 3 5" xfId="64253"/>
    <cellStyle name="Total 4 2 6 2 4" xfId="64254"/>
    <cellStyle name="Total 4 2 6 2 5" xfId="64255"/>
    <cellStyle name="Total 4 2 6 2 6" xfId="64256"/>
    <cellStyle name="Total 4 2 6 2 7" xfId="64257"/>
    <cellStyle name="Total 4 2 6 3" xfId="64258"/>
    <cellStyle name="Total 4 2 6 3 2" xfId="64259"/>
    <cellStyle name="Total 4 2 6 3 3" xfId="64260"/>
    <cellStyle name="Total 4 2 6 3 4" xfId="64261"/>
    <cellStyle name="Total 4 2 6 3 5" xfId="64262"/>
    <cellStyle name="Total 4 2 6 4" xfId="64263"/>
    <cellStyle name="Total 4 2 6 4 2" xfId="64264"/>
    <cellStyle name="Total 4 2 6 4 3" xfId="64265"/>
    <cellStyle name="Total 4 2 6 4 4" xfId="64266"/>
    <cellStyle name="Total 4 2 6 4 5" xfId="64267"/>
    <cellStyle name="Total 4 2 6 5" xfId="64268"/>
    <cellStyle name="Total 4 2 6 6" xfId="64269"/>
    <cellStyle name="Total 4 2 6 7" xfId="64270"/>
    <cellStyle name="Total 4 2 6 8" xfId="64271"/>
    <cellStyle name="Total 4 2 7" xfId="64272"/>
    <cellStyle name="Total 4 2 7 2" xfId="64273"/>
    <cellStyle name="Total 4 2 7 2 2" xfId="64274"/>
    <cellStyle name="Total 4 2 7 2 2 2" xfId="64275"/>
    <cellStyle name="Total 4 2 7 2 2 3" xfId="64276"/>
    <cellStyle name="Total 4 2 7 2 2 4" xfId="64277"/>
    <cellStyle name="Total 4 2 7 2 2 5" xfId="64278"/>
    <cellStyle name="Total 4 2 7 2 3" xfId="64279"/>
    <cellStyle name="Total 4 2 7 2 3 2" xfId="64280"/>
    <cellStyle name="Total 4 2 7 2 3 3" xfId="64281"/>
    <cellStyle name="Total 4 2 7 2 3 4" xfId="64282"/>
    <cellStyle name="Total 4 2 7 2 3 5" xfId="64283"/>
    <cellStyle name="Total 4 2 7 2 4" xfId="64284"/>
    <cellStyle name="Total 4 2 7 2 5" xfId="64285"/>
    <cellStyle name="Total 4 2 7 2 6" xfId="64286"/>
    <cellStyle name="Total 4 2 7 2 7" xfId="64287"/>
    <cellStyle name="Total 4 2 7 3" xfId="64288"/>
    <cellStyle name="Total 4 2 7 3 2" xfId="64289"/>
    <cellStyle name="Total 4 2 7 3 3" xfId="64290"/>
    <cellStyle name="Total 4 2 7 3 4" xfId="64291"/>
    <cellStyle name="Total 4 2 7 3 5" xfId="64292"/>
    <cellStyle name="Total 4 2 7 4" xfId="64293"/>
    <cellStyle name="Total 4 2 7 4 2" xfId="64294"/>
    <cellStyle name="Total 4 2 7 4 3" xfId="64295"/>
    <cellStyle name="Total 4 2 7 4 4" xfId="64296"/>
    <cellStyle name="Total 4 2 7 4 5" xfId="64297"/>
    <cellStyle name="Total 4 2 7 5" xfId="64298"/>
    <cellStyle name="Total 4 2 7 6" xfId="64299"/>
    <cellStyle name="Total 4 2 7 7" xfId="64300"/>
    <cellStyle name="Total 4 2 7 8" xfId="64301"/>
    <cellStyle name="Total 4 2 8" xfId="64302"/>
    <cellStyle name="Total 4 2 8 2" xfId="64303"/>
    <cellStyle name="Total 4 2 8 2 2" xfId="64304"/>
    <cellStyle name="Total 4 2 8 2 2 2" xfId="64305"/>
    <cellStyle name="Total 4 2 8 2 2 3" xfId="64306"/>
    <cellStyle name="Total 4 2 8 2 2 4" xfId="64307"/>
    <cellStyle name="Total 4 2 8 2 2 5" xfId="64308"/>
    <cellStyle name="Total 4 2 8 2 3" xfId="64309"/>
    <cellStyle name="Total 4 2 8 2 3 2" xfId="64310"/>
    <cellStyle name="Total 4 2 8 2 3 3" xfId="64311"/>
    <cellStyle name="Total 4 2 8 2 3 4" xfId="64312"/>
    <cellStyle name="Total 4 2 8 2 3 5" xfId="64313"/>
    <cellStyle name="Total 4 2 8 2 4" xfId="64314"/>
    <cellStyle name="Total 4 2 8 2 5" xfId="64315"/>
    <cellStyle name="Total 4 2 8 2 6" xfId="64316"/>
    <cellStyle name="Total 4 2 8 2 7" xfId="64317"/>
    <cellStyle name="Total 4 2 8 3" xfId="64318"/>
    <cellStyle name="Total 4 2 8 3 2" xfId="64319"/>
    <cellStyle name="Total 4 2 8 3 3" xfId="64320"/>
    <cellStyle name="Total 4 2 8 3 4" xfId="64321"/>
    <cellStyle name="Total 4 2 8 3 5" xfId="64322"/>
    <cellStyle name="Total 4 2 8 4" xfId="64323"/>
    <cellStyle name="Total 4 2 8 4 2" xfId="64324"/>
    <cellStyle name="Total 4 2 8 4 3" xfId="64325"/>
    <cellStyle name="Total 4 2 8 4 4" xfId="64326"/>
    <cellStyle name="Total 4 2 8 4 5" xfId="64327"/>
    <cellStyle name="Total 4 2 8 5" xfId="64328"/>
    <cellStyle name="Total 4 2 8 6" xfId="64329"/>
    <cellStyle name="Total 4 2 8 7" xfId="64330"/>
    <cellStyle name="Total 4 2 8 8" xfId="64331"/>
    <cellStyle name="Total 4 2 9" xfId="64332"/>
    <cellStyle name="Total 4 2 9 2" xfId="64333"/>
    <cellStyle name="Total 4 2 9 2 2" xfId="64334"/>
    <cellStyle name="Total 4 2 9 2 2 2" xfId="64335"/>
    <cellStyle name="Total 4 2 9 2 2 3" xfId="64336"/>
    <cellStyle name="Total 4 2 9 2 2 4" xfId="64337"/>
    <cellStyle name="Total 4 2 9 2 2 5" xfId="64338"/>
    <cellStyle name="Total 4 2 9 2 3" xfId="64339"/>
    <cellStyle name="Total 4 2 9 2 3 2" xfId="64340"/>
    <cellStyle name="Total 4 2 9 2 3 3" xfId="64341"/>
    <cellStyle name="Total 4 2 9 2 3 4" xfId="64342"/>
    <cellStyle name="Total 4 2 9 2 3 5" xfId="64343"/>
    <cellStyle name="Total 4 2 9 2 4" xfId="64344"/>
    <cellStyle name="Total 4 2 9 2 5" xfId="64345"/>
    <cellStyle name="Total 4 2 9 2 6" xfId="64346"/>
    <cellStyle name="Total 4 2 9 2 7" xfId="64347"/>
    <cellStyle name="Total 4 2 9 3" xfId="64348"/>
    <cellStyle name="Total 4 2 9 3 2" xfId="64349"/>
    <cellStyle name="Total 4 2 9 3 3" xfId="64350"/>
    <cellStyle name="Total 4 2 9 3 4" xfId="64351"/>
    <cellStyle name="Total 4 2 9 3 5" xfId="64352"/>
    <cellStyle name="Total 4 2 9 4" xfId="64353"/>
    <cellStyle name="Total 4 2 9 4 2" xfId="64354"/>
    <cellStyle name="Total 4 2 9 4 3" xfId="64355"/>
    <cellStyle name="Total 4 2 9 4 4" xfId="64356"/>
    <cellStyle name="Total 4 2 9 4 5" xfId="64357"/>
    <cellStyle name="Total 4 2 9 5" xfId="64358"/>
    <cellStyle name="Total 4 2 9 6" xfId="64359"/>
    <cellStyle name="Total 4 2 9 7" xfId="64360"/>
    <cellStyle name="Total 4 2 9 8" xfId="64361"/>
    <cellStyle name="Total 4 3" xfId="2265"/>
    <cellStyle name="Total 4 3 2" xfId="2266"/>
    <cellStyle name="Total 4 3 2 2" xfId="64362"/>
    <cellStyle name="Total 4 3 3" xfId="64363"/>
    <cellStyle name="Total 4 3 4" xfId="64364"/>
    <cellStyle name="Total 4 4" xfId="2267"/>
    <cellStyle name="Total 4 4 2" xfId="2268"/>
    <cellStyle name="Total 4 4 2 2" xfId="64365"/>
    <cellStyle name="Total 4 4 3" xfId="64366"/>
    <cellStyle name="Total 4 4 4" xfId="64367"/>
    <cellStyle name="Total 4 4 5" xfId="64368"/>
    <cellStyle name="Total 4 5" xfId="2269"/>
    <cellStyle name="Total 4 5 2" xfId="64369"/>
    <cellStyle name="Total 4 6" xfId="64370"/>
    <cellStyle name="Total 4 7" xfId="64371"/>
    <cellStyle name="Total 4_T-straight with PEDs adjustor" xfId="64372"/>
    <cellStyle name="Total 5" xfId="2270"/>
    <cellStyle name="Total 5 2" xfId="2271"/>
    <cellStyle name="Total 5 2 2" xfId="64373"/>
    <cellStyle name="Total 5 3" xfId="2272"/>
    <cellStyle name="Total 5 3 2" xfId="64374"/>
    <cellStyle name="Total 5 4" xfId="64375"/>
    <cellStyle name="Total 6" xfId="64376"/>
    <cellStyle name="Total 6 2" xfId="64377"/>
    <cellStyle name="Total 6 2 2" xfId="64378"/>
    <cellStyle name="Total 6 3" xfId="64379"/>
    <cellStyle name="Total 6 3 2" xfId="64380"/>
    <cellStyle name="Total 6 4" xfId="64381"/>
    <cellStyle name="Total 7" xfId="64382"/>
    <cellStyle name="Total 7 2" xfId="64383"/>
    <cellStyle name="Total 7 2 2" xfId="64384"/>
    <cellStyle name="Total 7 3" xfId="64385"/>
    <cellStyle name="Total 7 3 2" xfId="64386"/>
    <cellStyle name="Total 7 4" xfId="64387"/>
    <cellStyle name="Total 8" xfId="64388"/>
    <cellStyle name="Total 8 2" xfId="64389"/>
    <cellStyle name="Total 8 2 2" xfId="64390"/>
    <cellStyle name="Total 8 3" xfId="64391"/>
    <cellStyle name="Total 8 3 2" xfId="64392"/>
    <cellStyle name="Total 8 4" xfId="64393"/>
    <cellStyle name="Total 9" xfId="64394"/>
    <cellStyle name="Total 9 2" xfId="64395"/>
    <cellStyle name="Total 9 2 2" xfId="64396"/>
    <cellStyle name="Total 9 3" xfId="64397"/>
    <cellStyle name="Total 9 3 2" xfId="64398"/>
    <cellStyle name="Total 9 4" xfId="64399"/>
    <cellStyle name="Warning Text 10" xfId="64400"/>
    <cellStyle name="Warning Text 10 2" xfId="64401"/>
    <cellStyle name="Warning Text 10 2 2" xfId="64402"/>
    <cellStyle name="Warning Text 10 3" xfId="64403"/>
    <cellStyle name="Warning Text 11" xfId="64404"/>
    <cellStyle name="Warning Text 11 2" xfId="64405"/>
    <cellStyle name="Warning Text 12" xfId="64406"/>
    <cellStyle name="Warning Text 2" xfId="2273"/>
    <cellStyle name="Warning Text 2 2" xfId="2274"/>
    <cellStyle name="Warning Text 2 2 2" xfId="2275"/>
    <cellStyle name="Warning Text 2 2 3" xfId="64407"/>
    <cellStyle name="Warning Text 2 2_T-straight with PEDs adjustor" xfId="64408"/>
    <cellStyle name="Warning Text 2 3" xfId="64409"/>
    <cellStyle name="Warning Text 3" xfId="2276"/>
    <cellStyle name="Warning Text 3 2" xfId="64410"/>
    <cellStyle name="Warning Text 3 2 2" xfId="64411"/>
    <cellStyle name="Warning Text 3 3" xfId="64412"/>
    <cellStyle name="Warning Text 4" xfId="2277"/>
    <cellStyle name="Warning Text 4 2" xfId="64413"/>
    <cellStyle name="Warning Text 4 2 2" xfId="64414"/>
    <cellStyle name="Warning Text 4 3" xfId="64415"/>
    <cellStyle name="Warning Text 5" xfId="64416"/>
    <cellStyle name="Warning Text 5 2" xfId="64417"/>
    <cellStyle name="Warning Text 5 2 2" xfId="64418"/>
    <cellStyle name="Warning Text 5 3" xfId="64419"/>
    <cellStyle name="Warning Text 6" xfId="64420"/>
    <cellStyle name="Warning Text 6 2" xfId="64421"/>
    <cellStyle name="Warning Text 6 2 2" xfId="64422"/>
    <cellStyle name="Warning Text 6 3" xfId="64423"/>
    <cellStyle name="Warning Text 7" xfId="64424"/>
    <cellStyle name="Warning Text 7 2" xfId="64425"/>
    <cellStyle name="Warning Text 7 2 2" xfId="64426"/>
    <cellStyle name="Warning Text 7 3" xfId="64427"/>
    <cellStyle name="Warning Text 8" xfId="64428"/>
    <cellStyle name="Warning Text 8 2" xfId="64429"/>
    <cellStyle name="Warning Text 8 2 2" xfId="64430"/>
    <cellStyle name="Warning Text 8 3" xfId="64431"/>
    <cellStyle name="Warning Text 9" xfId="64432"/>
    <cellStyle name="Warning Text 9 2" xfId="64433"/>
    <cellStyle name="Warning Text 9 2 2" xfId="64434"/>
    <cellStyle name="Warning Text 9 3" xfId="64435"/>
  </cellStyles>
  <dxfs count="0"/>
  <tableStyles count="0" defaultTableStyle="TableStyleMedium2" defaultPivotStyle="PivotStyleLight16"/>
  <colors>
    <mruColors>
      <color rgb="FF17305A"/>
      <color rgb="FF96368D"/>
      <color rgb="FF4960AB"/>
      <color rgb="FF7E90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tabSelected="1" zoomScaleNormal="100" workbookViewId="0"/>
  </sheetViews>
  <sheetFormatPr defaultColWidth="0" defaultRowHeight="12.75" zeroHeight="1"/>
  <cols>
    <col min="1" max="1" width="132.7109375" style="52" customWidth="1"/>
    <col min="2" max="16384" width="9.140625" style="52" hidden="1"/>
  </cols>
  <sheetData>
    <row r="1" spans="1:1" ht="15">
      <c r="A1" s="51" t="s">
        <v>1554</v>
      </c>
    </row>
    <row r="2" spans="1:1" ht="15.75">
      <c r="A2" s="123" t="s">
        <v>1564</v>
      </c>
    </row>
    <row r="3" spans="1:1" ht="15.75">
      <c r="A3" s="124" t="s">
        <v>1308</v>
      </c>
    </row>
    <row r="4" spans="1:1" ht="15.75">
      <c r="A4" s="125" t="s">
        <v>1565</v>
      </c>
    </row>
    <row r="5" spans="1:1" ht="15">
      <c r="A5" s="6"/>
    </row>
    <row r="6" spans="1:1" ht="150">
      <c r="A6" s="7" t="s">
        <v>1566</v>
      </c>
    </row>
    <row r="7" spans="1:1" ht="15">
      <c r="A7" s="7"/>
    </row>
    <row r="8" spans="1:1" ht="75">
      <c r="A8" s="7" t="s">
        <v>1420</v>
      </c>
    </row>
    <row r="9" spans="1:1" ht="15">
      <c r="A9" s="7"/>
    </row>
    <row r="10" spans="1:1" ht="30">
      <c r="A10" s="7" t="s">
        <v>1263</v>
      </c>
    </row>
    <row r="11" spans="1:1" ht="15">
      <c r="A11" s="8"/>
    </row>
    <row r="12" spans="1:1" ht="75">
      <c r="A12" s="7" t="s">
        <v>1307</v>
      </c>
    </row>
    <row r="13" spans="1:1" ht="15" hidden="1">
      <c r="A13" s="53"/>
    </row>
    <row r="14" spans="1:1" ht="15" hidden="1">
      <c r="A14" s="54"/>
    </row>
  </sheetData>
  <sheetProtection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zoomScaleNormal="100" workbookViewId="0"/>
  </sheetViews>
  <sheetFormatPr defaultColWidth="9.140625" defaultRowHeight="12.75" zeroHeight="1"/>
  <cols>
    <col min="1" max="1" width="3.85546875" style="52" customWidth="1"/>
    <col min="2" max="2" width="56" style="52" customWidth="1"/>
    <col min="3" max="3" width="18.140625" style="52" customWidth="1"/>
    <col min="4" max="4" width="82.5703125" style="52" customWidth="1"/>
    <col min="5" max="16384" width="9.140625" style="52"/>
  </cols>
  <sheetData>
    <row r="1" spans="1:4" ht="15.75">
      <c r="A1" s="55" t="s">
        <v>1558</v>
      </c>
      <c r="B1" s="126" t="s">
        <v>1552</v>
      </c>
      <c r="C1" s="22"/>
      <c r="D1" s="23"/>
    </row>
    <row r="2" spans="1:4" ht="15">
      <c r="A2" s="127" t="s">
        <v>1237</v>
      </c>
      <c r="B2" s="128" t="s">
        <v>1238</v>
      </c>
      <c r="C2" s="128" t="s">
        <v>287</v>
      </c>
      <c r="D2" s="129" t="s">
        <v>288</v>
      </c>
    </row>
    <row r="3" spans="1:4" ht="15.75">
      <c r="A3" s="127">
        <v>3</v>
      </c>
      <c r="B3" s="130" t="s">
        <v>1567</v>
      </c>
      <c r="C3" s="24"/>
      <c r="D3" s="25"/>
    </row>
    <row r="4" spans="1:4" ht="15.75">
      <c r="A4" s="127">
        <v>4</v>
      </c>
      <c r="B4" s="131" t="s">
        <v>1458</v>
      </c>
      <c r="C4" s="31"/>
      <c r="D4" s="32"/>
    </row>
    <row r="5" spans="1:4" ht="15.75">
      <c r="A5" s="127">
        <v>5</v>
      </c>
      <c r="B5" s="132" t="s">
        <v>1245</v>
      </c>
      <c r="C5" s="3"/>
      <c r="D5" s="4"/>
    </row>
    <row r="6" spans="1:4" ht="15">
      <c r="A6" s="127">
        <v>6</v>
      </c>
      <c r="B6" s="133" t="s">
        <v>1543</v>
      </c>
      <c r="C6" s="1"/>
      <c r="D6" s="2"/>
    </row>
    <row r="7" spans="1:4" ht="15">
      <c r="A7" s="127">
        <v>7</v>
      </c>
      <c r="B7" s="133" t="s">
        <v>1450</v>
      </c>
      <c r="C7" s="1"/>
      <c r="D7" s="2"/>
    </row>
    <row r="8" spans="1:4" ht="15">
      <c r="A8" s="127">
        <v>8</v>
      </c>
      <c r="B8" s="133" t="s">
        <v>1451</v>
      </c>
      <c r="C8" s="1"/>
      <c r="D8" s="2"/>
    </row>
    <row r="9" spans="1:4" ht="15">
      <c r="A9" s="127">
        <v>9</v>
      </c>
      <c r="B9" s="133" t="s">
        <v>1301</v>
      </c>
      <c r="C9" s="1"/>
      <c r="D9" s="2"/>
    </row>
    <row r="10" spans="1:4" ht="15">
      <c r="A10" s="127">
        <v>10</v>
      </c>
      <c r="B10" s="133" t="s">
        <v>1421</v>
      </c>
      <c r="C10" s="1"/>
      <c r="D10" s="2"/>
    </row>
    <row r="11" spans="1:4" ht="15">
      <c r="A11" s="127">
        <v>11</v>
      </c>
      <c r="B11" s="133" t="s">
        <v>1309</v>
      </c>
      <c r="C11" s="1"/>
      <c r="D11" s="2"/>
    </row>
    <row r="12" spans="1:4" ht="15">
      <c r="A12" s="127">
        <v>12</v>
      </c>
      <c r="B12" s="134" t="s">
        <v>1310</v>
      </c>
      <c r="C12" s="1"/>
      <c r="D12" s="2"/>
    </row>
    <row r="13" spans="1:4" ht="15">
      <c r="A13" s="127">
        <v>13</v>
      </c>
      <c r="B13" s="135" t="s">
        <v>1258</v>
      </c>
      <c r="C13" s="5"/>
      <c r="D13" s="136" t="s">
        <v>1260</v>
      </c>
    </row>
    <row r="14" spans="1:4" ht="15.75">
      <c r="A14" s="127">
        <v>14</v>
      </c>
      <c r="B14" s="137" t="s">
        <v>1256</v>
      </c>
      <c r="C14" s="138" t="s">
        <v>1257</v>
      </c>
      <c r="D14" s="139" t="s">
        <v>1244</v>
      </c>
    </row>
    <row r="15" spans="1:4" ht="15.75">
      <c r="A15" s="127">
        <v>15</v>
      </c>
      <c r="B15" s="140" t="s">
        <v>1311</v>
      </c>
      <c r="C15" s="19"/>
      <c r="D15" s="21"/>
    </row>
    <row r="16" spans="1:4" ht="15">
      <c r="A16" s="127">
        <v>16</v>
      </c>
      <c r="B16" s="141" t="s">
        <v>1240</v>
      </c>
      <c r="C16" s="9">
        <v>100000</v>
      </c>
      <c r="D16" s="143" t="s">
        <v>1265</v>
      </c>
    </row>
    <row r="17" spans="1:4" ht="15">
      <c r="A17" s="127">
        <v>17</v>
      </c>
      <c r="B17" s="142" t="s">
        <v>1187</v>
      </c>
      <c r="C17" s="10">
        <v>0.3</v>
      </c>
      <c r="D17" s="143" t="s">
        <v>1544</v>
      </c>
    </row>
    <row r="18" spans="1:4" ht="15">
      <c r="A18" s="127">
        <v>18</v>
      </c>
      <c r="B18" s="141" t="s">
        <v>1200</v>
      </c>
      <c r="C18" s="11">
        <v>10</v>
      </c>
      <c r="D18" s="143" t="s">
        <v>1246</v>
      </c>
    </row>
    <row r="19" spans="1:4" ht="15">
      <c r="A19" s="127">
        <v>19</v>
      </c>
      <c r="B19" s="141" t="s">
        <v>1255</v>
      </c>
      <c r="C19" s="12" t="s">
        <v>1193</v>
      </c>
      <c r="D19" s="143" t="s">
        <v>1247</v>
      </c>
    </row>
    <row r="20" spans="1:4" ht="15">
      <c r="A20" s="127">
        <v>20</v>
      </c>
      <c r="B20" s="141" t="s">
        <v>1204</v>
      </c>
      <c r="C20" s="12">
        <v>19</v>
      </c>
      <c r="D20" s="143" t="s">
        <v>1208</v>
      </c>
    </row>
    <row r="21" spans="1:4" ht="15">
      <c r="A21" s="127">
        <v>21</v>
      </c>
      <c r="B21" s="141" t="s">
        <v>1209</v>
      </c>
      <c r="C21" s="13">
        <v>0</v>
      </c>
      <c r="D21" s="143" t="s">
        <v>1262</v>
      </c>
    </row>
    <row r="22" spans="1:4" ht="15">
      <c r="A22" s="127">
        <v>22</v>
      </c>
      <c r="B22" s="141" t="s">
        <v>1210</v>
      </c>
      <c r="C22" s="13">
        <v>0</v>
      </c>
      <c r="D22" s="143" t="s">
        <v>1211</v>
      </c>
    </row>
    <row r="23" spans="1:4" ht="15">
      <c r="A23" s="127">
        <v>23</v>
      </c>
      <c r="B23" s="141" t="s">
        <v>1233</v>
      </c>
      <c r="C23" s="12" t="s">
        <v>1193</v>
      </c>
      <c r="D23" s="143" t="s">
        <v>1227</v>
      </c>
    </row>
    <row r="24" spans="1:4" ht="15">
      <c r="A24" s="127">
        <v>24</v>
      </c>
      <c r="B24" s="141" t="s">
        <v>1259</v>
      </c>
      <c r="C24" s="12" t="s">
        <v>1192</v>
      </c>
      <c r="D24" s="143" t="s">
        <v>1267</v>
      </c>
    </row>
    <row r="25" spans="1:4" ht="15">
      <c r="A25" s="127">
        <v>25</v>
      </c>
      <c r="B25" s="141" t="s">
        <v>289</v>
      </c>
      <c r="C25" s="12" t="s">
        <v>294</v>
      </c>
      <c r="D25" s="143" t="s">
        <v>1302</v>
      </c>
    </row>
    <row r="26" spans="1:4" ht="15.75">
      <c r="A26" s="127">
        <v>26</v>
      </c>
      <c r="B26" s="144" t="s">
        <v>1268</v>
      </c>
      <c r="C26" s="18"/>
      <c r="D26" s="145"/>
    </row>
    <row r="27" spans="1:4" ht="75">
      <c r="A27" s="127">
        <v>27</v>
      </c>
      <c r="B27" s="141" t="s">
        <v>1194</v>
      </c>
      <c r="C27" s="146" t="str">
        <f>+VLOOKUP(C25,'3-DRG Table'!$A$16:$J$1321,2,FALSE)</f>
        <v xml:space="preserve">LIVER TRANSPLANT &amp;/OR INTESTINAL TRANSPLANT </v>
      </c>
      <c r="D27" s="143" t="s">
        <v>1251</v>
      </c>
    </row>
    <row r="28" spans="1:4" ht="15">
      <c r="A28" s="127">
        <v>28</v>
      </c>
      <c r="B28" s="141" t="s">
        <v>1234</v>
      </c>
      <c r="C28" s="147">
        <f>+VLOOKUP(C25,'3-DRG Table'!$A$16:$I$1321,4,FALSE)</f>
        <v>6.9625000000000004</v>
      </c>
      <c r="D28" s="143" t="s">
        <v>1252</v>
      </c>
    </row>
    <row r="29" spans="1:4" ht="30">
      <c r="A29" s="127">
        <v>29</v>
      </c>
      <c r="B29" s="141" t="s">
        <v>1430</v>
      </c>
      <c r="C29" s="148" t="str">
        <f>IF(AND(C20&gt;=21,C24="No"),"A",IF(AND(C20&gt;=21,C24="Yes"),"B",IF(AND(C20&lt;21,C24="No"),"C",IF(AND(C20&lt;21,C24="Yes"),"D","ERROR"))))</f>
        <v>D</v>
      </c>
      <c r="D29" s="143" t="s">
        <v>1433</v>
      </c>
    </row>
    <row r="30" spans="1:4" ht="15">
      <c r="A30" s="127">
        <v>30</v>
      </c>
      <c r="B30" s="141" t="s">
        <v>1431</v>
      </c>
      <c r="C30" s="148">
        <f>IF(C29="A",VLOOKUP(C25,'3-DRG Table'!$A$16:$H$1321,5,FALSE),IF(C29="B",VLOOKUP(C25,'3-DRG Table'!$A$16:$H$1321,6,FALSE),IF(C29="C",VLOOKUP(C25,'3-DRG Table'!$A$16:$H$1321,7,FALSE),IF(C29="D",VLOOKUP(C25,'3-DRG Table'!$A$16:$H$1321,8,FALSE),"ERROR"))))</f>
        <v>1.25</v>
      </c>
      <c r="D30" s="143" t="s">
        <v>1432</v>
      </c>
    </row>
    <row r="31" spans="1:4" ht="15">
      <c r="A31" s="127">
        <v>31</v>
      </c>
      <c r="B31" s="149" t="s">
        <v>1236</v>
      </c>
      <c r="C31" s="148">
        <f>ROUNDDOWN((C28*C30),4)</f>
        <v>8.7030999999999992</v>
      </c>
      <c r="D31" s="143" t="s">
        <v>1434</v>
      </c>
    </row>
    <row r="32" spans="1:4" ht="15">
      <c r="A32" s="127">
        <v>32</v>
      </c>
      <c r="B32" s="141" t="s">
        <v>1306</v>
      </c>
      <c r="C32" s="150">
        <f>+VLOOKUP(C25,'3-DRG Table'!$A$16:$D$1321,3,FALSE)</f>
        <v>8.6</v>
      </c>
      <c r="D32" s="143" t="s">
        <v>1254</v>
      </c>
    </row>
    <row r="33" spans="1:4" ht="15.75">
      <c r="A33" s="127">
        <v>33</v>
      </c>
      <c r="B33" s="140" t="s">
        <v>1248</v>
      </c>
      <c r="C33" s="19"/>
      <c r="D33" s="21"/>
    </row>
    <row r="34" spans="1:4" ht="15">
      <c r="A34" s="127">
        <v>34</v>
      </c>
      <c r="B34" s="141" t="s">
        <v>1253</v>
      </c>
      <c r="C34" s="20">
        <v>7889</v>
      </c>
      <c r="D34" s="143" t="s">
        <v>1545</v>
      </c>
    </row>
    <row r="35" spans="1:4" ht="15">
      <c r="A35" s="127">
        <v>35</v>
      </c>
      <c r="B35" s="141" t="s">
        <v>1298</v>
      </c>
      <c r="C35" s="151">
        <v>67000</v>
      </c>
      <c r="D35" s="143" t="s">
        <v>1406</v>
      </c>
    </row>
    <row r="36" spans="1:4" ht="15">
      <c r="A36" s="127">
        <v>36</v>
      </c>
      <c r="B36" s="141" t="s">
        <v>1299</v>
      </c>
      <c r="C36" s="152">
        <v>0.55000000000000004</v>
      </c>
      <c r="D36" s="143" t="s">
        <v>1405</v>
      </c>
    </row>
    <row r="37" spans="1:4" ht="30">
      <c r="A37" s="127">
        <v>37</v>
      </c>
      <c r="B37" s="141" t="s">
        <v>1228</v>
      </c>
      <c r="C37" s="153">
        <v>1</v>
      </c>
      <c r="D37" s="143" t="s">
        <v>1229</v>
      </c>
    </row>
    <row r="38" spans="1:4" ht="15">
      <c r="A38" s="127">
        <v>38</v>
      </c>
      <c r="B38" s="141" t="s">
        <v>1226</v>
      </c>
      <c r="C38" s="154">
        <v>29</v>
      </c>
      <c r="D38" s="143" t="s">
        <v>1264</v>
      </c>
    </row>
    <row r="39" spans="1:4" ht="15">
      <c r="A39" s="127">
        <v>39</v>
      </c>
      <c r="B39" s="141" t="s">
        <v>1241</v>
      </c>
      <c r="C39" s="155">
        <v>600</v>
      </c>
      <c r="D39" s="143" t="s">
        <v>1224</v>
      </c>
    </row>
    <row r="40" spans="1:4" ht="15.75">
      <c r="A40" s="127">
        <v>40</v>
      </c>
      <c r="B40" s="144" t="s">
        <v>1225</v>
      </c>
      <c r="C40" s="18"/>
      <c r="D40" s="26"/>
    </row>
    <row r="41" spans="1:4" ht="15">
      <c r="A41" s="127">
        <v>41</v>
      </c>
      <c r="B41" s="141" t="s">
        <v>1233</v>
      </c>
      <c r="C41" s="156" t="str">
        <f>C23</f>
        <v>No</v>
      </c>
      <c r="D41" s="143" t="s">
        <v>1312</v>
      </c>
    </row>
    <row r="42" spans="1:4" ht="15">
      <c r="A42" s="127">
        <v>42</v>
      </c>
      <c r="B42" s="141" t="s">
        <v>1232</v>
      </c>
      <c r="C42" s="156" t="str">
        <f>IF(C41="Yes",IF(C18&gt;C38,"Yes","No"),"N/A")</f>
        <v>N/A</v>
      </c>
      <c r="D42" s="143" t="s">
        <v>1435</v>
      </c>
    </row>
    <row r="43" spans="1:4" ht="15">
      <c r="A43" s="127">
        <v>43</v>
      </c>
      <c r="B43" s="141" t="s">
        <v>1459</v>
      </c>
      <c r="C43" s="157">
        <f>IF(C42="Yes",ROUND((C39*C18),2),0)</f>
        <v>0</v>
      </c>
      <c r="D43" s="143" t="s">
        <v>1436</v>
      </c>
    </row>
    <row r="44" spans="1:4" ht="15.75">
      <c r="A44" s="127">
        <v>44</v>
      </c>
      <c r="B44" s="158" t="s">
        <v>481</v>
      </c>
      <c r="C44" s="17"/>
      <c r="D44" s="27"/>
    </row>
    <row r="45" spans="1:4" ht="15">
      <c r="A45" s="127">
        <v>45</v>
      </c>
      <c r="B45" s="141" t="s">
        <v>1230</v>
      </c>
      <c r="C45" s="159">
        <f>ROUND((C34*C31*C37),2)</f>
        <v>68658.759999999995</v>
      </c>
      <c r="D45" s="160" t="s">
        <v>1437</v>
      </c>
    </row>
    <row r="46" spans="1:4" ht="15.75">
      <c r="A46" s="127">
        <v>46</v>
      </c>
      <c r="B46" s="161" t="s">
        <v>293</v>
      </c>
      <c r="C46" s="15"/>
      <c r="D46" s="28"/>
    </row>
    <row r="47" spans="1:4" ht="15">
      <c r="A47" s="127">
        <v>47</v>
      </c>
      <c r="B47" s="162" t="s">
        <v>1191</v>
      </c>
      <c r="C47" s="156" t="str">
        <f>+C19</f>
        <v>No</v>
      </c>
      <c r="D47" s="163" t="s">
        <v>1303</v>
      </c>
    </row>
    <row r="48" spans="1:4" ht="15">
      <c r="A48" s="127">
        <v>48</v>
      </c>
      <c r="B48" s="141" t="s">
        <v>1201</v>
      </c>
      <c r="C48" s="164" t="str">
        <f>IF(C47="Yes",ROUND(ROUND((C45/C32),2)*(C18+1),2),"N/A")</f>
        <v>N/A</v>
      </c>
      <c r="D48" s="165" t="s">
        <v>1438</v>
      </c>
    </row>
    <row r="49" spans="1:4" ht="15">
      <c r="A49" s="127">
        <v>49</v>
      </c>
      <c r="B49" s="141" t="s">
        <v>1199</v>
      </c>
      <c r="C49" s="164" t="str">
        <f>IF(C48="N/A","N/A",IF(C48&lt;C45,"Yes","No"))</f>
        <v>N/A</v>
      </c>
      <c r="D49" s="166" t="s">
        <v>1439</v>
      </c>
    </row>
    <row r="50" spans="1:4" ht="15">
      <c r="A50" s="127">
        <v>50</v>
      </c>
      <c r="B50" s="141" t="s">
        <v>1189</v>
      </c>
      <c r="C50" s="164">
        <f>+IF(C49="Yes",C48,C45)</f>
        <v>68658.759999999995</v>
      </c>
      <c r="D50" s="166" t="s">
        <v>1440</v>
      </c>
    </row>
    <row r="51" spans="1:4" ht="15.75">
      <c r="A51" s="127">
        <v>51</v>
      </c>
      <c r="B51" s="161" t="s">
        <v>1203</v>
      </c>
      <c r="C51" s="15"/>
      <c r="D51" s="28"/>
    </row>
    <row r="52" spans="1:4" ht="15">
      <c r="A52" s="127">
        <v>52</v>
      </c>
      <c r="B52" s="141" t="s">
        <v>291</v>
      </c>
      <c r="C52" s="164">
        <f>ROUND(C16*C17,2)</f>
        <v>30000</v>
      </c>
      <c r="D52" s="166" t="s">
        <v>1546</v>
      </c>
    </row>
    <row r="53" spans="1:4" ht="15">
      <c r="A53" s="127">
        <v>53</v>
      </c>
      <c r="B53" s="141" t="s">
        <v>1219</v>
      </c>
      <c r="C53" s="167" t="str">
        <f>IF(C52&gt;C50,"Loss","Gain")</f>
        <v>Gain</v>
      </c>
      <c r="D53" s="168" t="s">
        <v>1441</v>
      </c>
    </row>
    <row r="54" spans="1:4" ht="15">
      <c r="A54" s="127">
        <v>54</v>
      </c>
      <c r="B54" s="169" t="s">
        <v>1196</v>
      </c>
      <c r="C54" s="16"/>
      <c r="D54" s="29"/>
    </row>
    <row r="55" spans="1:4" ht="15">
      <c r="A55" s="127">
        <v>55</v>
      </c>
      <c r="B55" s="141" t="s">
        <v>1220</v>
      </c>
      <c r="C55" s="164" t="str">
        <f>IF(C53="Loss",C52-C50,"N/A")</f>
        <v>N/A</v>
      </c>
      <c r="D55" s="166" t="s">
        <v>1442</v>
      </c>
    </row>
    <row r="56" spans="1:4" ht="15">
      <c r="A56" s="127">
        <v>56</v>
      </c>
      <c r="B56" s="141" t="s">
        <v>1231</v>
      </c>
      <c r="C56" s="164" t="str">
        <f>IF(C53="Loss",IF((C55&gt;C35),"Yes","No"),"N/A")</f>
        <v>N/A</v>
      </c>
      <c r="D56" s="166" t="s">
        <v>1443</v>
      </c>
    </row>
    <row r="57" spans="1:4" ht="15">
      <c r="A57" s="127">
        <v>57</v>
      </c>
      <c r="B57" s="141" t="s">
        <v>1300</v>
      </c>
      <c r="C57" s="164">
        <f>IF(C56="Yes",ROUND((C55-C35)*C36,2),0)</f>
        <v>0</v>
      </c>
      <c r="D57" s="170" t="s">
        <v>1460</v>
      </c>
    </row>
    <row r="58" spans="1:4" ht="15">
      <c r="A58" s="127">
        <v>58</v>
      </c>
      <c r="B58" s="169" t="s">
        <v>1197</v>
      </c>
      <c r="C58" s="16"/>
      <c r="D58" s="29"/>
    </row>
    <row r="59" spans="1:4" ht="15">
      <c r="A59" s="127">
        <v>59</v>
      </c>
      <c r="B59" s="141" t="s">
        <v>1221</v>
      </c>
      <c r="C59" s="164">
        <f>IF(C53="Gain",(C50-C52),"N/A")</f>
        <v>38658.759999999995</v>
      </c>
      <c r="D59" s="166" t="s">
        <v>1444</v>
      </c>
    </row>
    <row r="60" spans="1:4" ht="15">
      <c r="A60" s="127">
        <v>60</v>
      </c>
      <c r="B60" s="141" t="s">
        <v>1222</v>
      </c>
      <c r="C60" s="164" t="str">
        <f>IF((C53="Gain"),IF((C59&gt;C35),"Yes","No"),"N/A")</f>
        <v>No</v>
      </c>
      <c r="D60" s="166" t="s">
        <v>1445</v>
      </c>
    </row>
    <row r="61" spans="1:4" ht="30">
      <c r="A61" s="127">
        <v>61</v>
      </c>
      <c r="B61" s="141" t="s">
        <v>1195</v>
      </c>
      <c r="C61" s="164">
        <f>IF((C53="Gain"),(ROUND(IF(C60="Yes",((C59-C35)*C36),0),2)),0)</f>
        <v>0</v>
      </c>
      <c r="D61" s="166" t="s">
        <v>1461</v>
      </c>
    </row>
    <row r="62" spans="1:4" ht="15.75">
      <c r="A62" s="127">
        <v>62</v>
      </c>
      <c r="B62" s="161" t="s">
        <v>1198</v>
      </c>
      <c r="C62" s="15"/>
      <c r="D62" s="28"/>
    </row>
    <row r="63" spans="1:4" ht="15">
      <c r="A63" s="127">
        <v>63</v>
      </c>
      <c r="B63" s="141" t="s">
        <v>1207</v>
      </c>
      <c r="C63" s="164">
        <f>IF(C53="Loss",(C50+C57),(C50-C61))</f>
        <v>68658.759999999995</v>
      </c>
      <c r="D63" s="166" t="s">
        <v>1446</v>
      </c>
    </row>
    <row r="64" spans="1:4" ht="15.75">
      <c r="A64" s="127">
        <v>64</v>
      </c>
      <c r="B64" s="161" t="s">
        <v>1205</v>
      </c>
      <c r="C64" s="14"/>
      <c r="D64" s="30"/>
    </row>
    <row r="65" spans="1:4" ht="15">
      <c r="A65" s="127">
        <v>65</v>
      </c>
      <c r="B65" s="141" t="s">
        <v>1206</v>
      </c>
      <c r="C65" s="171">
        <v>0</v>
      </c>
      <c r="D65" s="172" t="s">
        <v>1235</v>
      </c>
    </row>
    <row r="66" spans="1:4" ht="15">
      <c r="A66" s="127">
        <v>66</v>
      </c>
      <c r="B66" s="141" t="s">
        <v>1190</v>
      </c>
      <c r="C66" s="171">
        <f>C63+C65</f>
        <v>68658.759999999995</v>
      </c>
      <c r="D66" s="168" t="s">
        <v>1447</v>
      </c>
    </row>
    <row r="67" spans="1:4" ht="15">
      <c r="A67" s="127">
        <v>67</v>
      </c>
      <c r="B67" s="141" t="s">
        <v>1209</v>
      </c>
      <c r="C67" s="171">
        <f>C21</f>
        <v>0</v>
      </c>
      <c r="D67" s="143" t="s">
        <v>1261</v>
      </c>
    </row>
    <row r="68" spans="1:4" ht="15">
      <c r="A68" s="127">
        <v>68</v>
      </c>
      <c r="B68" s="141" t="s">
        <v>1210</v>
      </c>
      <c r="C68" s="171">
        <f>C22</f>
        <v>0</v>
      </c>
      <c r="D68" s="143" t="s">
        <v>1313</v>
      </c>
    </row>
    <row r="69" spans="1:4" ht="30">
      <c r="A69" s="127">
        <v>69</v>
      </c>
      <c r="B69" s="173" t="s">
        <v>1242</v>
      </c>
      <c r="C69" s="174">
        <f>IF(C66&gt;C16,C16,C66)</f>
        <v>68658.759999999995</v>
      </c>
      <c r="D69" s="175" t="s">
        <v>1448</v>
      </c>
    </row>
    <row r="70" spans="1:4" ht="45">
      <c r="A70" s="176">
        <v>70</v>
      </c>
      <c r="B70" s="177" t="s">
        <v>1202</v>
      </c>
      <c r="C70" s="178">
        <f>IF(C41="Yes",C43,(C69-(C67+C68)))</f>
        <v>68658.759999999995</v>
      </c>
      <c r="D70" s="179" t="s">
        <v>1449</v>
      </c>
    </row>
  </sheetData>
  <sheetProtection sheet="1" objects="1" scenarios="1"/>
  <dataConsolidate/>
  <dataValidations count="11">
    <dataValidation allowBlank="1" showInputMessage="1" showErrorMessage="1" prompt="Enter DRG base rate from tab 4, column L. this rate is specific to each hospital." sqref="C34"/>
    <dataValidation allowBlank="1" showInputMessage="1" showErrorMessage="1" prompt="Enter APR-DRG, refer to values on Tab 3." sqref="C25"/>
    <dataValidation type="list" showInputMessage="1" showErrorMessage="1" prompt="Is discharge status equal to 30?" sqref="C23">
      <formula1>"Yes,No"</formula1>
    </dataValidation>
    <dataValidation allowBlank="1" showInputMessage="1" showErrorMessage="1" prompt="Enter patient share of cost Include spend-down or copayment." sqref="C22"/>
    <dataValidation allowBlank="1" showInputMessage="1" showErrorMessage="1" prompt="Enter other health coverage amount from UB-04 Form Locator 54 for payments by third parties." sqref="C21"/>
    <dataValidation type="list" allowBlank="1" showInputMessage="1" showErrorMessage="1" prompt="See instruction 5; used for transfer pricing adjustment." sqref="C19">
      <formula1>"Yes,No"</formula1>
    </dataValidation>
    <dataValidation allowBlank="1" showInputMessage="1" showErrorMessage="1" prompt="See instruction 4; used for transfer pricing adjustment." sqref="C18"/>
    <dataValidation allowBlank="1" showInputMessage="1" showErrorMessage="1" prompt="Look up Hospital-specific cost-to-charge ratio from Tab 4, Column H." sqref="C17"/>
    <dataValidation allowBlank="1" showInputMessage="1" showErrorMessage="1" prompt="Enter Total Charges from UB-04 Form Locator 47." sqref="C16"/>
    <dataValidation type="list" showInputMessage="1" showErrorMessage="1" prompt="Look up Designated NICU facility status from Tab 4, Column E." sqref="C24">
      <formula1>"Yes,No"</formula1>
    </dataValidation>
    <dataValidation type="whole" operator="lessThanOrEqual" allowBlank="1" showInputMessage="1" showErrorMessage="1" prompt="Enter patient age in years." sqref="C20">
      <formula1>110</formula1>
    </dataValidation>
  </dataValidations>
  <pageMargins left="0.7" right="0.7" top="0.75" bottom="0.75" header="0.3" footer="0.3"/>
  <pageSetup scale="57"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45"/>
  <sheetViews>
    <sheetView workbookViewId="0"/>
  </sheetViews>
  <sheetFormatPr defaultColWidth="0" defaultRowHeight="15" zeroHeight="1"/>
  <cols>
    <col min="1" max="1" width="7.140625" style="58" customWidth="1"/>
    <col min="2" max="2" width="140.28515625" style="58" customWidth="1"/>
    <col min="3" max="3" width="14.28515625" style="60" customWidth="1"/>
    <col min="4" max="4" width="14.28515625" style="61" customWidth="1"/>
    <col min="5" max="8" width="14.28515625" style="58" customWidth="1"/>
    <col min="9" max="9" width="17.7109375" style="58" bestFit="1" customWidth="1"/>
    <col min="10" max="10" width="16.85546875" style="58" customWidth="1"/>
    <col min="11" max="16384" width="9.140625" style="58" hidden="1"/>
  </cols>
  <sheetData>
    <row r="1" spans="1:10" s="57" customFormat="1" ht="15.75">
      <c r="A1" s="56" t="s">
        <v>1555</v>
      </c>
      <c r="B1" s="237" t="s">
        <v>1970</v>
      </c>
      <c r="C1" s="33"/>
      <c r="D1" s="34"/>
      <c r="E1" s="34"/>
      <c r="F1" s="34"/>
      <c r="G1" s="34"/>
      <c r="H1" s="34"/>
      <c r="I1" s="34"/>
      <c r="J1" s="35"/>
    </row>
    <row r="2" spans="1:10" ht="15.75">
      <c r="A2" s="238" t="s">
        <v>1314</v>
      </c>
      <c r="B2" s="36"/>
      <c r="C2" s="37"/>
      <c r="D2" s="36"/>
      <c r="E2" s="36"/>
      <c r="F2" s="36"/>
      <c r="G2" s="36"/>
      <c r="H2" s="36"/>
      <c r="I2" s="36"/>
      <c r="J2" s="38"/>
    </row>
    <row r="3" spans="1:10">
      <c r="A3" s="239" t="s">
        <v>1249</v>
      </c>
      <c r="B3" s="39"/>
      <c r="C3" s="40"/>
      <c r="D3" s="41"/>
      <c r="E3" s="39"/>
      <c r="F3" s="39"/>
      <c r="G3" s="39"/>
      <c r="H3" s="39"/>
      <c r="I3" s="39"/>
      <c r="J3" s="42"/>
    </row>
    <row r="4" spans="1:10">
      <c r="A4" s="239" t="s">
        <v>1971</v>
      </c>
      <c r="B4" s="39"/>
      <c r="C4" s="40"/>
      <c r="D4" s="41"/>
      <c r="E4" s="39"/>
      <c r="F4" s="39"/>
      <c r="G4" s="39"/>
      <c r="H4" s="39"/>
      <c r="I4" s="39"/>
      <c r="J4" s="42"/>
    </row>
    <row r="5" spans="1:10">
      <c r="A5" s="239" t="s">
        <v>1223</v>
      </c>
      <c r="B5" s="39"/>
      <c r="C5" s="40"/>
      <c r="D5" s="41"/>
      <c r="E5" s="39"/>
      <c r="F5" s="39"/>
      <c r="G5" s="39"/>
      <c r="H5" s="39"/>
      <c r="I5" s="39"/>
      <c r="J5" s="42"/>
    </row>
    <row r="6" spans="1:10">
      <c r="A6" s="239" t="s">
        <v>1975</v>
      </c>
      <c r="B6" s="43"/>
      <c r="C6" s="44"/>
      <c r="D6" s="45"/>
      <c r="E6" s="46"/>
      <c r="F6" s="46"/>
      <c r="G6" s="46"/>
      <c r="H6" s="46"/>
      <c r="I6" s="46"/>
      <c r="J6" s="47"/>
    </row>
    <row r="7" spans="1:10">
      <c r="A7" s="239" t="s">
        <v>1407</v>
      </c>
      <c r="B7" s="39"/>
      <c r="C7" s="40"/>
      <c r="D7" s="41"/>
      <c r="E7" s="39"/>
      <c r="F7" s="39"/>
      <c r="G7" s="39"/>
      <c r="H7" s="39"/>
      <c r="I7" s="39"/>
      <c r="J7" s="42"/>
    </row>
    <row r="8" spans="1:10">
      <c r="A8" s="239" t="s">
        <v>1568</v>
      </c>
      <c r="B8" s="39"/>
      <c r="C8" s="40"/>
      <c r="D8" s="41"/>
      <c r="E8" s="39"/>
      <c r="F8" s="39"/>
      <c r="G8" s="39"/>
      <c r="H8" s="39"/>
      <c r="I8" s="39"/>
      <c r="J8" s="42"/>
    </row>
    <row r="9" spans="1:10">
      <c r="A9" s="239" t="s">
        <v>1408</v>
      </c>
      <c r="B9" s="39"/>
      <c r="C9" s="40"/>
      <c r="D9" s="41"/>
      <c r="E9" s="39"/>
      <c r="F9" s="39"/>
      <c r="G9" s="39"/>
      <c r="H9" s="39"/>
      <c r="I9" s="39"/>
      <c r="J9" s="42"/>
    </row>
    <row r="10" spans="1:10">
      <c r="A10" s="239" t="s">
        <v>1974</v>
      </c>
      <c r="B10" s="39"/>
      <c r="C10" s="40"/>
      <c r="D10" s="41"/>
      <c r="E10" s="39"/>
      <c r="F10" s="39"/>
      <c r="G10" s="39"/>
      <c r="H10" s="39"/>
      <c r="I10" s="39"/>
      <c r="J10" s="42"/>
    </row>
    <row r="11" spans="1:10" ht="18">
      <c r="A11" s="239" t="s">
        <v>1973</v>
      </c>
      <c r="B11" s="39"/>
      <c r="C11" s="40"/>
      <c r="D11" s="41"/>
      <c r="E11" s="39"/>
      <c r="F11" s="39"/>
      <c r="G11" s="39"/>
      <c r="H11" s="39"/>
      <c r="I11" s="39"/>
      <c r="J11" s="42"/>
    </row>
    <row r="12" spans="1:10">
      <c r="A12" s="239" t="s">
        <v>1553</v>
      </c>
      <c r="B12" s="39"/>
      <c r="C12" s="40"/>
      <c r="D12" s="41"/>
      <c r="E12" s="39"/>
      <c r="F12" s="39"/>
      <c r="G12" s="39"/>
      <c r="H12" s="39"/>
      <c r="I12" s="39"/>
      <c r="J12" s="42"/>
    </row>
    <row r="13" spans="1:10">
      <c r="A13" s="239" t="s">
        <v>1972</v>
      </c>
      <c r="B13" s="39"/>
      <c r="C13" s="40"/>
      <c r="D13" s="41"/>
      <c r="E13" s="39"/>
      <c r="F13" s="39"/>
      <c r="G13" s="39"/>
      <c r="H13" s="39"/>
      <c r="I13" s="39"/>
      <c r="J13" s="42"/>
    </row>
    <row r="14" spans="1:10" hidden="1">
      <c r="A14" s="240"/>
      <c r="B14" s="241"/>
      <c r="C14" s="242"/>
      <c r="D14" s="243"/>
      <c r="E14" s="241"/>
      <c r="F14" s="241"/>
      <c r="G14" s="241"/>
      <c r="H14" s="241"/>
      <c r="I14" s="241"/>
      <c r="J14" s="244"/>
    </row>
    <row r="15" spans="1:10" s="59" customFormat="1" ht="63">
      <c r="A15" s="245" t="s">
        <v>289</v>
      </c>
      <c r="B15" s="246" t="s">
        <v>290</v>
      </c>
      <c r="C15" s="246" t="s">
        <v>1239</v>
      </c>
      <c r="D15" s="246" t="s">
        <v>1266</v>
      </c>
      <c r="E15" s="246" t="s">
        <v>1426</v>
      </c>
      <c r="F15" s="246" t="s">
        <v>1427</v>
      </c>
      <c r="G15" s="246" t="s">
        <v>1428</v>
      </c>
      <c r="H15" s="246" t="s">
        <v>1429</v>
      </c>
      <c r="I15" s="246" t="s">
        <v>1305</v>
      </c>
      <c r="J15" s="247" t="s">
        <v>1304</v>
      </c>
    </row>
    <row r="16" spans="1:10" ht="17.100000000000001" customHeight="1">
      <c r="A16" s="98" t="s">
        <v>294</v>
      </c>
      <c r="B16" s="99" t="s">
        <v>1671</v>
      </c>
      <c r="C16" s="100">
        <v>8.6</v>
      </c>
      <c r="D16" s="101">
        <v>6.9625000000000004</v>
      </c>
      <c r="E16" s="101">
        <v>1</v>
      </c>
      <c r="F16" s="101">
        <v>1</v>
      </c>
      <c r="G16" s="101">
        <v>1.25</v>
      </c>
      <c r="H16" s="101">
        <v>1.25</v>
      </c>
      <c r="I16" s="102" t="s">
        <v>1213</v>
      </c>
      <c r="J16" s="103" t="s">
        <v>1212</v>
      </c>
    </row>
    <row r="17" spans="1:10" ht="17.100000000000001" customHeight="1">
      <c r="A17" s="98" t="s">
        <v>295</v>
      </c>
      <c r="B17" s="99" t="s">
        <v>1671</v>
      </c>
      <c r="C17" s="100">
        <v>8.6</v>
      </c>
      <c r="D17" s="101">
        <v>7.0506000000000002</v>
      </c>
      <c r="E17" s="101">
        <v>1</v>
      </c>
      <c r="F17" s="101">
        <v>1</v>
      </c>
      <c r="G17" s="101">
        <v>1.25</v>
      </c>
      <c r="H17" s="101">
        <v>1.25</v>
      </c>
      <c r="I17" s="102" t="s">
        <v>1213</v>
      </c>
      <c r="J17" s="103" t="s">
        <v>1212</v>
      </c>
    </row>
    <row r="18" spans="1:10" ht="17.100000000000001" customHeight="1">
      <c r="A18" s="98" t="s">
        <v>296</v>
      </c>
      <c r="B18" s="99" t="s">
        <v>1671</v>
      </c>
      <c r="C18" s="100">
        <v>11.32</v>
      </c>
      <c r="D18" s="101">
        <v>8.5367999999999995</v>
      </c>
      <c r="E18" s="101">
        <v>1</v>
      </c>
      <c r="F18" s="101">
        <v>1</v>
      </c>
      <c r="G18" s="101">
        <v>1.25</v>
      </c>
      <c r="H18" s="101">
        <v>1.25</v>
      </c>
      <c r="I18" s="102" t="s">
        <v>1213</v>
      </c>
      <c r="J18" s="103" t="s">
        <v>1212</v>
      </c>
    </row>
    <row r="19" spans="1:10" ht="17.100000000000001" customHeight="1">
      <c r="A19" s="104" t="s">
        <v>297</v>
      </c>
      <c r="B19" s="105" t="s">
        <v>1671</v>
      </c>
      <c r="C19" s="106">
        <v>31.96</v>
      </c>
      <c r="D19" s="107">
        <v>15.4923</v>
      </c>
      <c r="E19" s="107">
        <v>1.1499999999999999</v>
      </c>
      <c r="F19" s="107">
        <v>1.1499999999999999</v>
      </c>
      <c r="G19" s="107">
        <v>1.65</v>
      </c>
      <c r="H19" s="107">
        <v>1.65</v>
      </c>
      <c r="I19" s="108" t="s">
        <v>1213</v>
      </c>
      <c r="J19" s="109" t="s">
        <v>1212</v>
      </c>
    </row>
    <row r="20" spans="1:10" ht="17.100000000000001" customHeight="1">
      <c r="A20" s="110" t="s">
        <v>298</v>
      </c>
      <c r="B20" s="111" t="s">
        <v>1672</v>
      </c>
      <c r="C20" s="112">
        <v>11</v>
      </c>
      <c r="D20" s="113">
        <v>8.0481999999999996</v>
      </c>
      <c r="E20" s="113">
        <v>1</v>
      </c>
      <c r="F20" s="113">
        <v>1</v>
      </c>
      <c r="G20" s="113">
        <v>1.25</v>
      </c>
      <c r="H20" s="113">
        <v>1.25</v>
      </c>
      <c r="I20" s="114" t="s">
        <v>1214</v>
      </c>
      <c r="J20" s="115" t="s">
        <v>1212</v>
      </c>
    </row>
    <row r="21" spans="1:10" ht="17.100000000000001" customHeight="1">
      <c r="A21" s="98" t="s">
        <v>299</v>
      </c>
      <c r="B21" s="99" t="s">
        <v>1672</v>
      </c>
      <c r="C21" s="100">
        <v>15.71</v>
      </c>
      <c r="D21" s="101">
        <v>10.7859</v>
      </c>
      <c r="E21" s="101">
        <v>1</v>
      </c>
      <c r="F21" s="101">
        <v>1</v>
      </c>
      <c r="G21" s="101">
        <v>1.25</v>
      </c>
      <c r="H21" s="101">
        <v>1.25</v>
      </c>
      <c r="I21" s="102" t="s">
        <v>1214</v>
      </c>
      <c r="J21" s="103" t="s">
        <v>1212</v>
      </c>
    </row>
    <row r="22" spans="1:10" ht="17.100000000000001" customHeight="1">
      <c r="A22" s="98" t="s">
        <v>300</v>
      </c>
      <c r="B22" s="99" t="s">
        <v>1672</v>
      </c>
      <c r="C22" s="100">
        <v>24.75</v>
      </c>
      <c r="D22" s="101">
        <v>13.098800000000001</v>
      </c>
      <c r="E22" s="101">
        <v>1</v>
      </c>
      <c r="F22" s="101">
        <v>1</v>
      </c>
      <c r="G22" s="101">
        <v>1.25</v>
      </c>
      <c r="H22" s="101">
        <v>1.25</v>
      </c>
      <c r="I22" s="102" t="s">
        <v>1214</v>
      </c>
      <c r="J22" s="103" t="s">
        <v>1212</v>
      </c>
    </row>
    <row r="23" spans="1:10" ht="17.100000000000001" customHeight="1">
      <c r="A23" s="104" t="s">
        <v>301</v>
      </c>
      <c r="B23" s="105" t="s">
        <v>1672</v>
      </c>
      <c r="C23" s="106">
        <v>48.24</v>
      </c>
      <c r="D23" s="107">
        <v>22.203099999999999</v>
      </c>
      <c r="E23" s="107">
        <v>1.2</v>
      </c>
      <c r="F23" s="107">
        <v>1.2</v>
      </c>
      <c r="G23" s="107">
        <v>1.65</v>
      </c>
      <c r="H23" s="107">
        <v>1.65</v>
      </c>
      <c r="I23" s="108" t="s">
        <v>1214</v>
      </c>
      <c r="J23" s="109" t="s">
        <v>1212</v>
      </c>
    </row>
    <row r="24" spans="1:10" ht="17.100000000000001" customHeight="1">
      <c r="A24" s="110" t="s">
        <v>302</v>
      </c>
      <c r="B24" s="111" t="s">
        <v>1673</v>
      </c>
      <c r="C24" s="112">
        <v>15.75</v>
      </c>
      <c r="D24" s="113">
        <v>5.1657999999999999</v>
      </c>
      <c r="E24" s="113">
        <v>1</v>
      </c>
      <c r="F24" s="113">
        <v>1</v>
      </c>
      <c r="G24" s="113">
        <v>1.25</v>
      </c>
      <c r="H24" s="113">
        <v>1.25</v>
      </c>
      <c r="I24" s="114" t="s">
        <v>1214</v>
      </c>
      <c r="J24" s="115" t="s">
        <v>1212</v>
      </c>
    </row>
    <row r="25" spans="1:10" ht="17.100000000000001" customHeight="1">
      <c r="A25" s="98" t="s">
        <v>303</v>
      </c>
      <c r="B25" s="99" t="s">
        <v>1673</v>
      </c>
      <c r="C25" s="100">
        <v>21.15</v>
      </c>
      <c r="D25" s="101">
        <v>7.1997</v>
      </c>
      <c r="E25" s="101">
        <v>1</v>
      </c>
      <c r="F25" s="101">
        <v>1</v>
      </c>
      <c r="G25" s="101">
        <v>1.25</v>
      </c>
      <c r="H25" s="101">
        <v>1.25</v>
      </c>
      <c r="I25" s="102" t="s">
        <v>1214</v>
      </c>
      <c r="J25" s="103" t="s">
        <v>1212</v>
      </c>
    </row>
    <row r="26" spans="1:10" ht="17.100000000000001" customHeight="1">
      <c r="A26" s="98" t="s">
        <v>304</v>
      </c>
      <c r="B26" s="99" t="s">
        <v>1673</v>
      </c>
      <c r="C26" s="100">
        <v>29.98</v>
      </c>
      <c r="D26" s="101">
        <v>10.3003</v>
      </c>
      <c r="E26" s="101">
        <v>1</v>
      </c>
      <c r="F26" s="101">
        <v>1</v>
      </c>
      <c r="G26" s="101">
        <v>1.25</v>
      </c>
      <c r="H26" s="101">
        <v>1.25</v>
      </c>
      <c r="I26" s="102" t="s">
        <v>1214</v>
      </c>
      <c r="J26" s="103" t="s">
        <v>1212</v>
      </c>
    </row>
    <row r="27" spans="1:10" ht="17.100000000000001" customHeight="1">
      <c r="A27" s="104" t="s">
        <v>305</v>
      </c>
      <c r="B27" s="105" t="s">
        <v>1673</v>
      </c>
      <c r="C27" s="106">
        <v>41.3</v>
      </c>
      <c r="D27" s="107">
        <v>14.8659</v>
      </c>
      <c r="E27" s="107">
        <v>1.2</v>
      </c>
      <c r="F27" s="107">
        <v>1.2</v>
      </c>
      <c r="G27" s="107">
        <v>1.65</v>
      </c>
      <c r="H27" s="107">
        <v>1.65</v>
      </c>
      <c r="I27" s="108" t="s">
        <v>1214</v>
      </c>
      <c r="J27" s="109" t="s">
        <v>1212</v>
      </c>
    </row>
    <row r="28" spans="1:10" ht="17.100000000000001" customHeight="1">
      <c r="A28" s="110" t="s">
        <v>306</v>
      </c>
      <c r="B28" s="111" t="s">
        <v>1674</v>
      </c>
      <c r="C28" s="112">
        <v>14.73</v>
      </c>
      <c r="D28" s="113">
        <v>4.0488999999999997</v>
      </c>
      <c r="E28" s="113">
        <v>1</v>
      </c>
      <c r="F28" s="113">
        <v>1</v>
      </c>
      <c r="G28" s="113">
        <v>1.25</v>
      </c>
      <c r="H28" s="113">
        <v>1.25</v>
      </c>
      <c r="I28" s="114" t="s">
        <v>1214</v>
      </c>
      <c r="J28" s="115" t="s">
        <v>1212</v>
      </c>
    </row>
    <row r="29" spans="1:10" ht="17.100000000000001" customHeight="1">
      <c r="A29" s="98" t="s">
        <v>307</v>
      </c>
      <c r="B29" s="99" t="s">
        <v>1674</v>
      </c>
      <c r="C29" s="100">
        <v>19.43</v>
      </c>
      <c r="D29" s="101">
        <v>5.5490000000000004</v>
      </c>
      <c r="E29" s="101">
        <v>1</v>
      </c>
      <c r="F29" s="101">
        <v>1</v>
      </c>
      <c r="G29" s="101">
        <v>1.25</v>
      </c>
      <c r="H29" s="101">
        <v>1.25</v>
      </c>
      <c r="I29" s="102" t="s">
        <v>1214</v>
      </c>
      <c r="J29" s="103" t="s">
        <v>1212</v>
      </c>
    </row>
    <row r="30" spans="1:10" ht="17.100000000000001" customHeight="1">
      <c r="A30" s="98" t="s">
        <v>308</v>
      </c>
      <c r="B30" s="99" t="s">
        <v>1674</v>
      </c>
      <c r="C30" s="100">
        <v>25.17</v>
      </c>
      <c r="D30" s="101">
        <v>7.1021999999999998</v>
      </c>
      <c r="E30" s="101">
        <v>1</v>
      </c>
      <c r="F30" s="101">
        <v>1</v>
      </c>
      <c r="G30" s="101">
        <v>1.25</v>
      </c>
      <c r="H30" s="101">
        <v>1.25</v>
      </c>
      <c r="I30" s="102" t="s">
        <v>1214</v>
      </c>
      <c r="J30" s="103" t="s">
        <v>1212</v>
      </c>
    </row>
    <row r="31" spans="1:10" ht="17.100000000000001" customHeight="1">
      <c r="A31" s="104" t="s">
        <v>309</v>
      </c>
      <c r="B31" s="105" t="s">
        <v>1674</v>
      </c>
      <c r="C31" s="106">
        <v>33.44</v>
      </c>
      <c r="D31" s="107">
        <v>9.8968000000000007</v>
      </c>
      <c r="E31" s="107">
        <v>1.2</v>
      </c>
      <c r="F31" s="107">
        <v>1.2</v>
      </c>
      <c r="G31" s="107">
        <v>1.65</v>
      </c>
      <c r="H31" s="107">
        <v>1.65</v>
      </c>
      <c r="I31" s="108" t="s">
        <v>1214</v>
      </c>
      <c r="J31" s="109" t="s">
        <v>1212</v>
      </c>
    </row>
    <row r="32" spans="1:10" ht="17.100000000000001" customHeight="1">
      <c r="A32" s="110" t="s">
        <v>310</v>
      </c>
      <c r="B32" s="111" t="s">
        <v>1675</v>
      </c>
      <c r="C32" s="112">
        <v>7.32</v>
      </c>
      <c r="D32" s="113">
        <v>5.7674000000000003</v>
      </c>
      <c r="E32" s="113">
        <v>1</v>
      </c>
      <c r="F32" s="113">
        <v>1</v>
      </c>
      <c r="G32" s="113">
        <v>1.25</v>
      </c>
      <c r="H32" s="113">
        <v>1.25</v>
      </c>
      <c r="I32" s="114" t="s">
        <v>1213</v>
      </c>
      <c r="J32" s="115" t="s">
        <v>1212</v>
      </c>
    </row>
    <row r="33" spans="1:10" ht="17.100000000000001" customHeight="1">
      <c r="A33" s="98" t="s">
        <v>311</v>
      </c>
      <c r="B33" s="99" t="s">
        <v>1675</v>
      </c>
      <c r="C33" s="100">
        <v>7.32</v>
      </c>
      <c r="D33" s="101">
        <v>8.4136000000000006</v>
      </c>
      <c r="E33" s="101">
        <v>1</v>
      </c>
      <c r="F33" s="101">
        <v>1</v>
      </c>
      <c r="G33" s="101">
        <v>1.25</v>
      </c>
      <c r="H33" s="101">
        <v>1.25</v>
      </c>
      <c r="I33" s="102" t="s">
        <v>1213</v>
      </c>
      <c r="J33" s="103" t="s">
        <v>1212</v>
      </c>
    </row>
    <row r="34" spans="1:10" ht="17.100000000000001" customHeight="1">
      <c r="A34" s="98" t="s">
        <v>312</v>
      </c>
      <c r="B34" s="99" t="s">
        <v>1675</v>
      </c>
      <c r="C34" s="100">
        <v>9.36</v>
      </c>
      <c r="D34" s="101">
        <v>9.0954999999999995</v>
      </c>
      <c r="E34" s="101">
        <v>1</v>
      </c>
      <c r="F34" s="101">
        <v>1</v>
      </c>
      <c r="G34" s="101">
        <v>1.25</v>
      </c>
      <c r="H34" s="101">
        <v>1.25</v>
      </c>
      <c r="I34" s="102" t="s">
        <v>1213</v>
      </c>
      <c r="J34" s="103" t="s">
        <v>1212</v>
      </c>
    </row>
    <row r="35" spans="1:10" ht="17.100000000000001" customHeight="1">
      <c r="A35" s="104" t="s">
        <v>313</v>
      </c>
      <c r="B35" s="105" t="s">
        <v>1675</v>
      </c>
      <c r="C35" s="106">
        <v>23.45</v>
      </c>
      <c r="D35" s="107">
        <v>13.316599999999999</v>
      </c>
      <c r="E35" s="107">
        <v>1.1499999999999999</v>
      </c>
      <c r="F35" s="107">
        <v>1.1499999999999999</v>
      </c>
      <c r="G35" s="107">
        <v>1.65</v>
      </c>
      <c r="H35" s="107">
        <v>1.65</v>
      </c>
      <c r="I35" s="108" t="s">
        <v>1213</v>
      </c>
      <c r="J35" s="109" t="s">
        <v>1212</v>
      </c>
    </row>
    <row r="36" spans="1:10" ht="17.100000000000001" customHeight="1">
      <c r="A36" s="110" t="s">
        <v>1315</v>
      </c>
      <c r="B36" s="111" t="s">
        <v>1316</v>
      </c>
      <c r="C36" s="112">
        <v>16.989999999999998</v>
      </c>
      <c r="D36" s="113">
        <v>5.0427999999999997</v>
      </c>
      <c r="E36" s="113">
        <v>1</v>
      </c>
      <c r="F36" s="113">
        <v>1</v>
      </c>
      <c r="G36" s="113">
        <v>1.25</v>
      </c>
      <c r="H36" s="113">
        <v>1.25</v>
      </c>
      <c r="I36" s="114" t="s">
        <v>1214</v>
      </c>
      <c r="J36" s="115" t="s">
        <v>1212</v>
      </c>
    </row>
    <row r="37" spans="1:10" ht="17.100000000000001" customHeight="1">
      <c r="A37" s="98" t="s">
        <v>1317</v>
      </c>
      <c r="B37" s="99" t="s">
        <v>1316</v>
      </c>
      <c r="C37" s="100">
        <v>23.97</v>
      </c>
      <c r="D37" s="101">
        <v>7.8226000000000004</v>
      </c>
      <c r="E37" s="101">
        <v>1</v>
      </c>
      <c r="F37" s="101">
        <v>1</v>
      </c>
      <c r="G37" s="101">
        <v>1.25</v>
      </c>
      <c r="H37" s="101">
        <v>1.25</v>
      </c>
      <c r="I37" s="102" t="s">
        <v>1214</v>
      </c>
      <c r="J37" s="103" t="s">
        <v>1212</v>
      </c>
    </row>
    <row r="38" spans="1:10" ht="17.100000000000001" customHeight="1">
      <c r="A38" s="98" t="s">
        <v>1318</v>
      </c>
      <c r="B38" s="99" t="s">
        <v>1316</v>
      </c>
      <c r="C38" s="100">
        <v>28.53</v>
      </c>
      <c r="D38" s="101">
        <v>9.6324000000000005</v>
      </c>
      <c r="E38" s="101">
        <v>1</v>
      </c>
      <c r="F38" s="101">
        <v>1</v>
      </c>
      <c r="G38" s="101">
        <v>1.25</v>
      </c>
      <c r="H38" s="101">
        <v>1.25</v>
      </c>
      <c r="I38" s="102" t="s">
        <v>1214</v>
      </c>
      <c r="J38" s="103" t="s">
        <v>1212</v>
      </c>
    </row>
    <row r="39" spans="1:10" ht="17.100000000000001" customHeight="1">
      <c r="A39" s="104" t="s">
        <v>1319</v>
      </c>
      <c r="B39" s="105" t="s">
        <v>1316</v>
      </c>
      <c r="C39" s="106">
        <v>49.77</v>
      </c>
      <c r="D39" s="107">
        <v>16.4666</v>
      </c>
      <c r="E39" s="107">
        <v>1.2</v>
      </c>
      <c r="F39" s="107">
        <v>1.2</v>
      </c>
      <c r="G39" s="107">
        <v>1.65</v>
      </c>
      <c r="H39" s="107">
        <v>1.65</v>
      </c>
      <c r="I39" s="108" t="s">
        <v>1214</v>
      </c>
      <c r="J39" s="109" t="s">
        <v>1212</v>
      </c>
    </row>
    <row r="40" spans="1:10" ht="17.100000000000001" customHeight="1">
      <c r="A40" s="110" t="s">
        <v>1320</v>
      </c>
      <c r="B40" s="111" t="s">
        <v>1569</v>
      </c>
      <c r="C40" s="112">
        <v>11.56</v>
      </c>
      <c r="D40" s="113">
        <v>3.5303</v>
      </c>
      <c r="E40" s="113">
        <v>1</v>
      </c>
      <c r="F40" s="113">
        <v>1</v>
      </c>
      <c r="G40" s="113">
        <v>1.25</v>
      </c>
      <c r="H40" s="113">
        <v>1.25</v>
      </c>
      <c r="I40" s="114" t="s">
        <v>1214</v>
      </c>
      <c r="J40" s="115" t="s">
        <v>1212</v>
      </c>
    </row>
    <row r="41" spans="1:10" ht="17.100000000000001" customHeight="1">
      <c r="A41" s="98" t="s">
        <v>1321</v>
      </c>
      <c r="B41" s="99" t="s">
        <v>1569</v>
      </c>
      <c r="C41" s="100">
        <v>16.079999999999998</v>
      </c>
      <c r="D41" s="101">
        <v>4.5063000000000004</v>
      </c>
      <c r="E41" s="101">
        <v>1</v>
      </c>
      <c r="F41" s="101">
        <v>1</v>
      </c>
      <c r="G41" s="101">
        <v>1.25</v>
      </c>
      <c r="H41" s="101">
        <v>1.25</v>
      </c>
      <c r="I41" s="102" t="s">
        <v>1214</v>
      </c>
      <c r="J41" s="103" t="s">
        <v>1212</v>
      </c>
    </row>
    <row r="42" spans="1:10" ht="17.100000000000001" customHeight="1">
      <c r="A42" s="98" t="s">
        <v>1322</v>
      </c>
      <c r="B42" s="99" t="s">
        <v>1569</v>
      </c>
      <c r="C42" s="100">
        <v>18.87</v>
      </c>
      <c r="D42" s="101">
        <v>5.2885999999999997</v>
      </c>
      <c r="E42" s="101">
        <v>1</v>
      </c>
      <c r="F42" s="101">
        <v>1</v>
      </c>
      <c r="G42" s="101">
        <v>1.25</v>
      </c>
      <c r="H42" s="101">
        <v>1.25</v>
      </c>
      <c r="I42" s="102" t="s">
        <v>1214</v>
      </c>
      <c r="J42" s="103" t="s">
        <v>1212</v>
      </c>
    </row>
    <row r="43" spans="1:10" ht="17.100000000000001" customHeight="1">
      <c r="A43" s="104" t="s">
        <v>1323</v>
      </c>
      <c r="B43" s="105" t="s">
        <v>1569</v>
      </c>
      <c r="C43" s="106">
        <v>27.3</v>
      </c>
      <c r="D43" s="107">
        <v>7.6228999999999996</v>
      </c>
      <c r="E43" s="107">
        <v>1.2</v>
      </c>
      <c r="F43" s="107">
        <v>1.2</v>
      </c>
      <c r="G43" s="107">
        <v>1.65</v>
      </c>
      <c r="H43" s="107">
        <v>1.65</v>
      </c>
      <c r="I43" s="108" t="s">
        <v>1214</v>
      </c>
      <c r="J43" s="109" t="s">
        <v>1212</v>
      </c>
    </row>
    <row r="44" spans="1:10" ht="17.100000000000001" customHeight="1">
      <c r="A44" s="110" t="s">
        <v>1324</v>
      </c>
      <c r="B44" s="111" t="s">
        <v>1325</v>
      </c>
      <c r="C44" s="112">
        <v>5.1100000000000003</v>
      </c>
      <c r="D44" s="113">
        <v>3.7012999999999998</v>
      </c>
      <c r="E44" s="113">
        <v>1</v>
      </c>
      <c r="F44" s="113">
        <v>1</v>
      </c>
      <c r="G44" s="113">
        <v>1.25</v>
      </c>
      <c r="H44" s="113">
        <v>1.25</v>
      </c>
      <c r="I44" s="114" t="s">
        <v>1214</v>
      </c>
      <c r="J44" s="115" t="s">
        <v>1212</v>
      </c>
    </row>
    <row r="45" spans="1:10" ht="17.100000000000001" customHeight="1">
      <c r="A45" s="98" t="s">
        <v>1326</v>
      </c>
      <c r="B45" s="99" t="s">
        <v>1325</v>
      </c>
      <c r="C45" s="100">
        <v>5.1100000000000003</v>
      </c>
      <c r="D45" s="101">
        <v>4.7638999999999996</v>
      </c>
      <c r="E45" s="101">
        <v>1</v>
      </c>
      <c r="F45" s="101">
        <v>1</v>
      </c>
      <c r="G45" s="101">
        <v>1.25</v>
      </c>
      <c r="H45" s="101">
        <v>1.25</v>
      </c>
      <c r="I45" s="102" t="s">
        <v>1214</v>
      </c>
      <c r="J45" s="103" t="s">
        <v>1212</v>
      </c>
    </row>
    <row r="46" spans="1:10" ht="17.100000000000001" customHeight="1">
      <c r="A46" s="98" t="s">
        <v>1327</v>
      </c>
      <c r="B46" s="99" t="s">
        <v>1325</v>
      </c>
      <c r="C46" s="100">
        <v>10.75</v>
      </c>
      <c r="D46" s="101">
        <v>6.8224999999999998</v>
      </c>
      <c r="E46" s="101">
        <v>1</v>
      </c>
      <c r="F46" s="101">
        <v>1</v>
      </c>
      <c r="G46" s="101">
        <v>1.25</v>
      </c>
      <c r="H46" s="101">
        <v>1.25</v>
      </c>
      <c r="I46" s="102" t="s">
        <v>1214</v>
      </c>
      <c r="J46" s="103" t="s">
        <v>1212</v>
      </c>
    </row>
    <row r="47" spans="1:10" ht="17.100000000000001" customHeight="1">
      <c r="A47" s="104" t="s">
        <v>1328</v>
      </c>
      <c r="B47" s="105" t="s">
        <v>1325</v>
      </c>
      <c r="C47" s="106">
        <v>25.78</v>
      </c>
      <c r="D47" s="107">
        <v>14.6198</v>
      </c>
      <c r="E47" s="107">
        <v>1.2</v>
      </c>
      <c r="F47" s="107">
        <v>1.2</v>
      </c>
      <c r="G47" s="107">
        <v>1.65</v>
      </c>
      <c r="H47" s="107">
        <v>1.65</v>
      </c>
      <c r="I47" s="108" t="s">
        <v>1214</v>
      </c>
      <c r="J47" s="109" t="s">
        <v>1212</v>
      </c>
    </row>
    <row r="48" spans="1:10" ht="17.100000000000001" customHeight="1">
      <c r="A48" s="110" t="s">
        <v>314</v>
      </c>
      <c r="B48" s="111" t="s">
        <v>1570</v>
      </c>
      <c r="C48" s="112">
        <v>6.21</v>
      </c>
      <c r="D48" s="113">
        <v>2.1387</v>
      </c>
      <c r="E48" s="113">
        <v>1</v>
      </c>
      <c r="F48" s="113">
        <v>1</v>
      </c>
      <c r="G48" s="113">
        <v>1.25</v>
      </c>
      <c r="H48" s="113">
        <v>1.25</v>
      </c>
      <c r="I48" s="114" t="s">
        <v>1214</v>
      </c>
      <c r="J48" s="115" t="s">
        <v>1212</v>
      </c>
    </row>
    <row r="49" spans="1:10" ht="17.100000000000001" customHeight="1">
      <c r="A49" s="98" t="s">
        <v>315</v>
      </c>
      <c r="B49" s="99" t="s">
        <v>1570</v>
      </c>
      <c r="C49" s="100">
        <v>7.62</v>
      </c>
      <c r="D49" s="101">
        <v>2.6539000000000001</v>
      </c>
      <c r="E49" s="101">
        <v>1</v>
      </c>
      <c r="F49" s="101">
        <v>1</v>
      </c>
      <c r="G49" s="101">
        <v>1.25</v>
      </c>
      <c r="H49" s="101">
        <v>1.25</v>
      </c>
      <c r="I49" s="102" t="s">
        <v>1214</v>
      </c>
      <c r="J49" s="103" t="s">
        <v>1212</v>
      </c>
    </row>
    <row r="50" spans="1:10" ht="17.100000000000001" customHeight="1">
      <c r="A50" s="98" t="s">
        <v>316</v>
      </c>
      <c r="B50" s="99" t="s">
        <v>1570</v>
      </c>
      <c r="C50" s="100">
        <v>10.47</v>
      </c>
      <c r="D50" s="101">
        <v>3.4548000000000001</v>
      </c>
      <c r="E50" s="101">
        <v>1</v>
      </c>
      <c r="F50" s="101">
        <v>1</v>
      </c>
      <c r="G50" s="101">
        <v>1.25</v>
      </c>
      <c r="H50" s="101">
        <v>1.25</v>
      </c>
      <c r="I50" s="102" t="s">
        <v>1214</v>
      </c>
      <c r="J50" s="103" t="s">
        <v>1212</v>
      </c>
    </row>
    <row r="51" spans="1:10" ht="17.100000000000001" customHeight="1">
      <c r="A51" s="104" t="s">
        <v>317</v>
      </c>
      <c r="B51" s="105" t="s">
        <v>1570</v>
      </c>
      <c r="C51" s="106">
        <v>15.51</v>
      </c>
      <c r="D51" s="107">
        <v>5.4478</v>
      </c>
      <c r="E51" s="107">
        <v>1.2</v>
      </c>
      <c r="F51" s="107">
        <v>1.2</v>
      </c>
      <c r="G51" s="107">
        <v>1.65</v>
      </c>
      <c r="H51" s="107">
        <v>1.65</v>
      </c>
      <c r="I51" s="108" t="s">
        <v>1214</v>
      </c>
      <c r="J51" s="109" t="s">
        <v>1212</v>
      </c>
    </row>
    <row r="52" spans="1:10" ht="17.100000000000001" customHeight="1">
      <c r="A52" s="110" t="s">
        <v>318</v>
      </c>
      <c r="B52" s="111" t="s">
        <v>1571</v>
      </c>
      <c r="C52" s="112">
        <v>3.88</v>
      </c>
      <c r="D52" s="113">
        <v>1.9754</v>
      </c>
      <c r="E52" s="113">
        <v>1</v>
      </c>
      <c r="F52" s="113">
        <v>1</v>
      </c>
      <c r="G52" s="113">
        <v>1.25</v>
      </c>
      <c r="H52" s="113">
        <v>1.25</v>
      </c>
      <c r="I52" s="114" t="s">
        <v>1214</v>
      </c>
      <c r="J52" s="115" t="s">
        <v>1212</v>
      </c>
    </row>
    <row r="53" spans="1:10" ht="17.100000000000001" customHeight="1">
      <c r="A53" s="98" t="s">
        <v>319</v>
      </c>
      <c r="B53" s="99" t="s">
        <v>1571</v>
      </c>
      <c r="C53" s="100">
        <v>5.33</v>
      </c>
      <c r="D53" s="101">
        <v>2.5266999999999999</v>
      </c>
      <c r="E53" s="101">
        <v>1</v>
      </c>
      <c r="F53" s="101">
        <v>1</v>
      </c>
      <c r="G53" s="101">
        <v>1.25</v>
      </c>
      <c r="H53" s="101">
        <v>1.25</v>
      </c>
      <c r="I53" s="102" t="s">
        <v>1214</v>
      </c>
      <c r="J53" s="103" t="s">
        <v>1212</v>
      </c>
    </row>
    <row r="54" spans="1:10" ht="17.100000000000001" customHeight="1">
      <c r="A54" s="98" t="s">
        <v>320</v>
      </c>
      <c r="B54" s="99" t="s">
        <v>1571</v>
      </c>
      <c r="C54" s="100">
        <v>10.59</v>
      </c>
      <c r="D54" s="101">
        <v>3.7863000000000002</v>
      </c>
      <c r="E54" s="101">
        <v>1</v>
      </c>
      <c r="F54" s="101">
        <v>1</v>
      </c>
      <c r="G54" s="101">
        <v>1.25</v>
      </c>
      <c r="H54" s="101">
        <v>1.25</v>
      </c>
      <c r="I54" s="102" t="s">
        <v>1214</v>
      </c>
      <c r="J54" s="103" t="s">
        <v>1212</v>
      </c>
    </row>
    <row r="55" spans="1:10" ht="17.100000000000001" customHeight="1">
      <c r="A55" s="104" t="s">
        <v>321</v>
      </c>
      <c r="B55" s="105" t="s">
        <v>1571</v>
      </c>
      <c r="C55" s="106">
        <v>16.940000000000001</v>
      </c>
      <c r="D55" s="107">
        <v>5.7393000000000001</v>
      </c>
      <c r="E55" s="107">
        <v>1.2</v>
      </c>
      <c r="F55" s="107">
        <v>1.2</v>
      </c>
      <c r="G55" s="107">
        <v>1.65</v>
      </c>
      <c r="H55" s="107">
        <v>1.65</v>
      </c>
      <c r="I55" s="108" t="s">
        <v>1214</v>
      </c>
      <c r="J55" s="109" t="s">
        <v>1212</v>
      </c>
    </row>
    <row r="56" spans="1:10" ht="17.100000000000001" customHeight="1">
      <c r="A56" s="110" t="s">
        <v>322</v>
      </c>
      <c r="B56" s="111" t="s">
        <v>1676</v>
      </c>
      <c r="C56" s="112">
        <v>2.5499999999999998</v>
      </c>
      <c r="D56" s="113">
        <v>1.3363</v>
      </c>
      <c r="E56" s="113">
        <v>1</v>
      </c>
      <c r="F56" s="113">
        <v>1</v>
      </c>
      <c r="G56" s="113">
        <v>1.25</v>
      </c>
      <c r="H56" s="113">
        <v>1.25</v>
      </c>
      <c r="I56" s="114" t="s">
        <v>1214</v>
      </c>
      <c r="J56" s="115" t="s">
        <v>1212</v>
      </c>
    </row>
    <row r="57" spans="1:10" ht="17.100000000000001" customHeight="1">
      <c r="A57" s="98" t="s">
        <v>323</v>
      </c>
      <c r="B57" s="99" t="s">
        <v>1676</v>
      </c>
      <c r="C57" s="100">
        <v>4.3600000000000003</v>
      </c>
      <c r="D57" s="101">
        <v>1.6084000000000001</v>
      </c>
      <c r="E57" s="101">
        <v>1</v>
      </c>
      <c r="F57" s="101">
        <v>1</v>
      </c>
      <c r="G57" s="101">
        <v>1.25</v>
      </c>
      <c r="H57" s="101">
        <v>1.25</v>
      </c>
      <c r="I57" s="102" t="s">
        <v>1214</v>
      </c>
      <c r="J57" s="103" t="s">
        <v>1212</v>
      </c>
    </row>
    <row r="58" spans="1:10" ht="17.100000000000001" customHeight="1">
      <c r="A58" s="98" t="s">
        <v>324</v>
      </c>
      <c r="B58" s="99" t="s">
        <v>1676</v>
      </c>
      <c r="C58" s="100">
        <v>8.67</v>
      </c>
      <c r="D58" s="101">
        <v>2.3277999999999999</v>
      </c>
      <c r="E58" s="101">
        <v>1</v>
      </c>
      <c r="F58" s="101">
        <v>1</v>
      </c>
      <c r="G58" s="101">
        <v>1.25</v>
      </c>
      <c r="H58" s="101">
        <v>1.25</v>
      </c>
      <c r="I58" s="102" t="s">
        <v>1214</v>
      </c>
      <c r="J58" s="103" t="s">
        <v>1212</v>
      </c>
    </row>
    <row r="59" spans="1:10" ht="17.100000000000001" customHeight="1">
      <c r="A59" s="104" t="s">
        <v>325</v>
      </c>
      <c r="B59" s="105" t="s">
        <v>1676</v>
      </c>
      <c r="C59" s="106">
        <v>20.55</v>
      </c>
      <c r="D59" s="107">
        <v>4.7533000000000003</v>
      </c>
      <c r="E59" s="107">
        <v>1.2</v>
      </c>
      <c r="F59" s="107">
        <v>1.2</v>
      </c>
      <c r="G59" s="107">
        <v>1.65</v>
      </c>
      <c r="H59" s="107">
        <v>1.65</v>
      </c>
      <c r="I59" s="108" t="s">
        <v>1214</v>
      </c>
      <c r="J59" s="109" t="s">
        <v>1212</v>
      </c>
    </row>
    <row r="60" spans="1:10" ht="17.100000000000001" customHeight="1">
      <c r="A60" s="110" t="s">
        <v>326</v>
      </c>
      <c r="B60" s="111" t="s">
        <v>1677</v>
      </c>
      <c r="C60" s="112">
        <v>2.91</v>
      </c>
      <c r="D60" s="113">
        <v>1.5065999999999999</v>
      </c>
      <c r="E60" s="113">
        <v>1</v>
      </c>
      <c r="F60" s="113">
        <v>1</v>
      </c>
      <c r="G60" s="113">
        <v>1.25</v>
      </c>
      <c r="H60" s="113">
        <v>1.25</v>
      </c>
      <c r="I60" s="114" t="s">
        <v>1214</v>
      </c>
      <c r="J60" s="115" t="s">
        <v>1212</v>
      </c>
    </row>
    <row r="61" spans="1:10" ht="17.100000000000001" customHeight="1">
      <c r="A61" s="98" t="s">
        <v>327</v>
      </c>
      <c r="B61" s="99" t="s">
        <v>1677</v>
      </c>
      <c r="C61" s="100">
        <v>6.06</v>
      </c>
      <c r="D61" s="101">
        <v>2.0975999999999999</v>
      </c>
      <c r="E61" s="101">
        <v>1</v>
      </c>
      <c r="F61" s="101">
        <v>1</v>
      </c>
      <c r="G61" s="101">
        <v>1.25</v>
      </c>
      <c r="H61" s="101">
        <v>1.25</v>
      </c>
      <c r="I61" s="102" t="s">
        <v>1214</v>
      </c>
      <c r="J61" s="103" t="s">
        <v>1212</v>
      </c>
    </row>
    <row r="62" spans="1:10" ht="17.100000000000001" customHeight="1">
      <c r="A62" s="98" t="s">
        <v>328</v>
      </c>
      <c r="B62" s="99" t="s">
        <v>1677</v>
      </c>
      <c r="C62" s="100">
        <v>11.34</v>
      </c>
      <c r="D62" s="101">
        <v>3.6922000000000001</v>
      </c>
      <c r="E62" s="101">
        <v>1</v>
      </c>
      <c r="F62" s="101">
        <v>1</v>
      </c>
      <c r="G62" s="101">
        <v>1.25</v>
      </c>
      <c r="H62" s="101">
        <v>1.25</v>
      </c>
      <c r="I62" s="102" t="s">
        <v>1214</v>
      </c>
      <c r="J62" s="103" t="s">
        <v>1212</v>
      </c>
    </row>
    <row r="63" spans="1:10" ht="17.100000000000001" customHeight="1">
      <c r="A63" s="104" t="s">
        <v>329</v>
      </c>
      <c r="B63" s="105" t="s">
        <v>1677</v>
      </c>
      <c r="C63" s="106">
        <v>19.399999999999999</v>
      </c>
      <c r="D63" s="107">
        <v>5.8978999999999999</v>
      </c>
      <c r="E63" s="107">
        <v>1.2</v>
      </c>
      <c r="F63" s="107">
        <v>1.2</v>
      </c>
      <c r="G63" s="107">
        <v>1.65</v>
      </c>
      <c r="H63" s="107">
        <v>1.65</v>
      </c>
      <c r="I63" s="108" t="s">
        <v>1214</v>
      </c>
      <c r="J63" s="109" t="s">
        <v>1212</v>
      </c>
    </row>
    <row r="64" spans="1:10" ht="17.100000000000001" customHeight="1">
      <c r="A64" s="110" t="s">
        <v>330</v>
      </c>
      <c r="B64" s="111" t="s">
        <v>1572</v>
      </c>
      <c r="C64" s="112">
        <v>1.46</v>
      </c>
      <c r="D64" s="113">
        <v>1.0455000000000001</v>
      </c>
      <c r="E64" s="113">
        <v>1</v>
      </c>
      <c r="F64" s="113">
        <v>1</v>
      </c>
      <c r="G64" s="113">
        <v>1.25</v>
      </c>
      <c r="H64" s="113">
        <v>1.25</v>
      </c>
      <c r="I64" s="114" t="s">
        <v>1214</v>
      </c>
      <c r="J64" s="115" t="s">
        <v>1212</v>
      </c>
    </row>
    <row r="65" spans="1:10" ht="17.100000000000001" customHeight="1">
      <c r="A65" s="98" t="s">
        <v>331</v>
      </c>
      <c r="B65" s="99" t="s">
        <v>1572</v>
      </c>
      <c r="C65" s="100">
        <v>2.64</v>
      </c>
      <c r="D65" s="101">
        <v>1.3257000000000001</v>
      </c>
      <c r="E65" s="101">
        <v>1</v>
      </c>
      <c r="F65" s="101">
        <v>1</v>
      </c>
      <c r="G65" s="101">
        <v>1.25</v>
      </c>
      <c r="H65" s="101">
        <v>1.25</v>
      </c>
      <c r="I65" s="102" t="s">
        <v>1214</v>
      </c>
      <c r="J65" s="103" t="s">
        <v>1212</v>
      </c>
    </row>
    <row r="66" spans="1:10" ht="17.100000000000001" customHeight="1">
      <c r="A66" s="98" t="s">
        <v>332</v>
      </c>
      <c r="B66" s="99" t="s">
        <v>1572</v>
      </c>
      <c r="C66" s="100">
        <v>7</v>
      </c>
      <c r="D66" s="101">
        <v>2.3776999999999999</v>
      </c>
      <c r="E66" s="101">
        <v>1</v>
      </c>
      <c r="F66" s="101">
        <v>1</v>
      </c>
      <c r="G66" s="101">
        <v>1.25</v>
      </c>
      <c r="H66" s="101">
        <v>1.25</v>
      </c>
      <c r="I66" s="102" t="s">
        <v>1214</v>
      </c>
      <c r="J66" s="103" t="s">
        <v>1212</v>
      </c>
    </row>
    <row r="67" spans="1:10" ht="17.100000000000001" customHeight="1">
      <c r="A67" s="104" t="s">
        <v>333</v>
      </c>
      <c r="B67" s="105" t="s">
        <v>1572</v>
      </c>
      <c r="C67" s="106">
        <v>12.81</v>
      </c>
      <c r="D67" s="107">
        <v>3.9275000000000002</v>
      </c>
      <c r="E67" s="107">
        <v>1.2</v>
      </c>
      <c r="F67" s="107">
        <v>1.2</v>
      </c>
      <c r="G67" s="107">
        <v>1.65</v>
      </c>
      <c r="H67" s="107">
        <v>1.65</v>
      </c>
      <c r="I67" s="108" t="s">
        <v>1214</v>
      </c>
      <c r="J67" s="109" t="s">
        <v>1212</v>
      </c>
    </row>
    <row r="68" spans="1:10" ht="17.100000000000001" customHeight="1">
      <c r="A68" s="110" t="s">
        <v>334</v>
      </c>
      <c r="B68" s="111" t="s">
        <v>1678</v>
      </c>
      <c r="C68" s="112">
        <v>2.64</v>
      </c>
      <c r="D68" s="113">
        <v>1.2254</v>
      </c>
      <c r="E68" s="113">
        <v>1</v>
      </c>
      <c r="F68" s="113">
        <v>1</v>
      </c>
      <c r="G68" s="113">
        <v>1.25</v>
      </c>
      <c r="H68" s="113">
        <v>1.25</v>
      </c>
      <c r="I68" s="114" t="s">
        <v>1214</v>
      </c>
      <c r="J68" s="115" t="s">
        <v>1212</v>
      </c>
    </row>
    <row r="69" spans="1:10" ht="17.100000000000001" customHeight="1">
      <c r="A69" s="98" t="s">
        <v>335</v>
      </c>
      <c r="B69" s="99" t="s">
        <v>1678</v>
      </c>
      <c r="C69" s="100">
        <v>4.93</v>
      </c>
      <c r="D69" s="101">
        <v>1.5362</v>
      </c>
      <c r="E69" s="101">
        <v>1</v>
      </c>
      <c r="F69" s="101">
        <v>1</v>
      </c>
      <c r="G69" s="101">
        <v>1.25</v>
      </c>
      <c r="H69" s="101">
        <v>1.25</v>
      </c>
      <c r="I69" s="102" t="s">
        <v>1214</v>
      </c>
      <c r="J69" s="103" t="s">
        <v>1212</v>
      </c>
    </row>
    <row r="70" spans="1:10" ht="17.100000000000001" customHeight="1">
      <c r="A70" s="98" t="s">
        <v>336</v>
      </c>
      <c r="B70" s="99" t="s">
        <v>1678</v>
      </c>
      <c r="C70" s="100">
        <v>9.14</v>
      </c>
      <c r="D70" s="101">
        <v>2.3653</v>
      </c>
      <c r="E70" s="101">
        <v>1</v>
      </c>
      <c r="F70" s="101">
        <v>1</v>
      </c>
      <c r="G70" s="101">
        <v>1.25</v>
      </c>
      <c r="H70" s="101">
        <v>1.25</v>
      </c>
      <c r="I70" s="102" t="s">
        <v>1214</v>
      </c>
      <c r="J70" s="103" t="s">
        <v>1212</v>
      </c>
    </row>
    <row r="71" spans="1:10" ht="17.100000000000001" customHeight="1">
      <c r="A71" s="104" t="s">
        <v>337</v>
      </c>
      <c r="B71" s="105" t="s">
        <v>1678</v>
      </c>
      <c r="C71" s="106">
        <v>18.940000000000001</v>
      </c>
      <c r="D71" s="107">
        <v>4.1863000000000001</v>
      </c>
      <c r="E71" s="107">
        <v>1.2</v>
      </c>
      <c r="F71" s="107">
        <v>1.2</v>
      </c>
      <c r="G71" s="107">
        <v>1.65</v>
      </c>
      <c r="H71" s="107">
        <v>1.65</v>
      </c>
      <c r="I71" s="108" t="s">
        <v>1214</v>
      </c>
      <c r="J71" s="109" t="s">
        <v>1212</v>
      </c>
    </row>
    <row r="72" spans="1:10" ht="17.100000000000001" customHeight="1">
      <c r="A72" s="110" t="s">
        <v>1573</v>
      </c>
      <c r="B72" s="111" t="s">
        <v>1574</v>
      </c>
      <c r="C72" s="112">
        <v>2.85</v>
      </c>
      <c r="D72" s="113">
        <v>1.6688000000000001</v>
      </c>
      <c r="E72" s="113">
        <v>1</v>
      </c>
      <c r="F72" s="113">
        <v>1</v>
      </c>
      <c r="G72" s="113">
        <v>1.25</v>
      </c>
      <c r="H72" s="113">
        <v>1.25</v>
      </c>
      <c r="I72" s="114" t="s">
        <v>1214</v>
      </c>
      <c r="J72" s="115" t="s">
        <v>1212</v>
      </c>
    </row>
    <row r="73" spans="1:10" ht="17.100000000000001" customHeight="1">
      <c r="A73" s="98" t="s">
        <v>1575</v>
      </c>
      <c r="B73" s="99" t="s">
        <v>1574</v>
      </c>
      <c r="C73" s="100">
        <v>4.58</v>
      </c>
      <c r="D73" s="101">
        <v>1.9453</v>
      </c>
      <c r="E73" s="101">
        <v>1</v>
      </c>
      <c r="F73" s="101">
        <v>1</v>
      </c>
      <c r="G73" s="101">
        <v>1.25</v>
      </c>
      <c r="H73" s="101">
        <v>1.25</v>
      </c>
      <c r="I73" s="102" t="s">
        <v>1214</v>
      </c>
      <c r="J73" s="103" t="s">
        <v>1212</v>
      </c>
    </row>
    <row r="74" spans="1:10" ht="17.100000000000001" customHeight="1">
      <c r="A74" s="98" t="s">
        <v>1576</v>
      </c>
      <c r="B74" s="99" t="s">
        <v>1574</v>
      </c>
      <c r="C74" s="100">
        <v>8.6300000000000008</v>
      </c>
      <c r="D74" s="101">
        <v>2.8673000000000002</v>
      </c>
      <c r="E74" s="101">
        <v>1</v>
      </c>
      <c r="F74" s="101">
        <v>1</v>
      </c>
      <c r="G74" s="101">
        <v>1.25</v>
      </c>
      <c r="H74" s="101">
        <v>1.25</v>
      </c>
      <c r="I74" s="102" t="s">
        <v>1214</v>
      </c>
      <c r="J74" s="103" t="s">
        <v>1212</v>
      </c>
    </row>
    <row r="75" spans="1:10" ht="17.100000000000001" customHeight="1">
      <c r="A75" s="104" t="s">
        <v>1577</v>
      </c>
      <c r="B75" s="105" t="s">
        <v>1574</v>
      </c>
      <c r="C75" s="106">
        <v>17.510000000000002</v>
      </c>
      <c r="D75" s="107">
        <v>5.5614999999999997</v>
      </c>
      <c r="E75" s="107">
        <v>1.2</v>
      </c>
      <c r="F75" s="107">
        <v>1.2</v>
      </c>
      <c r="G75" s="107">
        <v>1.65</v>
      </c>
      <c r="H75" s="107">
        <v>1.65</v>
      </c>
      <c r="I75" s="108" t="s">
        <v>1214</v>
      </c>
      <c r="J75" s="109" t="s">
        <v>1212</v>
      </c>
    </row>
    <row r="76" spans="1:10" ht="17.100000000000001" customHeight="1">
      <c r="A76" s="110" t="s">
        <v>1578</v>
      </c>
      <c r="B76" s="111" t="s">
        <v>1579</v>
      </c>
      <c r="C76" s="112">
        <v>2.73</v>
      </c>
      <c r="D76" s="113">
        <v>1.6102000000000001</v>
      </c>
      <c r="E76" s="113">
        <v>1</v>
      </c>
      <c r="F76" s="113">
        <v>1</v>
      </c>
      <c r="G76" s="113">
        <v>1.25</v>
      </c>
      <c r="H76" s="113">
        <v>1.25</v>
      </c>
      <c r="I76" s="114" t="s">
        <v>1214</v>
      </c>
      <c r="J76" s="115" t="s">
        <v>1212</v>
      </c>
    </row>
    <row r="77" spans="1:10" ht="17.100000000000001" customHeight="1">
      <c r="A77" s="98" t="s">
        <v>1580</v>
      </c>
      <c r="B77" s="99" t="s">
        <v>1579</v>
      </c>
      <c r="C77" s="100">
        <v>5.4</v>
      </c>
      <c r="D77" s="101">
        <v>1.7889999999999999</v>
      </c>
      <c r="E77" s="101">
        <v>1</v>
      </c>
      <c r="F77" s="101">
        <v>1</v>
      </c>
      <c r="G77" s="101">
        <v>1.25</v>
      </c>
      <c r="H77" s="101">
        <v>1.25</v>
      </c>
      <c r="I77" s="102" t="s">
        <v>1214</v>
      </c>
      <c r="J77" s="103" t="s">
        <v>1212</v>
      </c>
    </row>
    <row r="78" spans="1:10" ht="17.100000000000001" customHeight="1">
      <c r="A78" s="98" t="s">
        <v>1581</v>
      </c>
      <c r="B78" s="99" t="s">
        <v>1579</v>
      </c>
      <c r="C78" s="100">
        <v>8.2200000000000006</v>
      </c>
      <c r="D78" s="101">
        <v>2.4636999999999998</v>
      </c>
      <c r="E78" s="101">
        <v>1</v>
      </c>
      <c r="F78" s="101">
        <v>1</v>
      </c>
      <c r="G78" s="101">
        <v>1.25</v>
      </c>
      <c r="H78" s="101">
        <v>1.25</v>
      </c>
      <c r="I78" s="102" t="s">
        <v>1214</v>
      </c>
      <c r="J78" s="103" t="s">
        <v>1212</v>
      </c>
    </row>
    <row r="79" spans="1:10" ht="17.100000000000001" customHeight="1">
      <c r="A79" s="104" t="s">
        <v>1582</v>
      </c>
      <c r="B79" s="105" t="s">
        <v>1579</v>
      </c>
      <c r="C79" s="106">
        <v>13.97</v>
      </c>
      <c r="D79" s="107">
        <v>4.3486000000000002</v>
      </c>
      <c r="E79" s="107">
        <v>1.2</v>
      </c>
      <c r="F79" s="107">
        <v>1.2</v>
      </c>
      <c r="G79" s="107">
        <v>1.65</v>
      </c>
      <c r="H79" s="107">
        <v>1.65</v>
      </c>
      <c r="I79" s="108" t="s">
        <v>1214</v>
      </c>
      <c r="J79" s="109" t="s">
        <v>1212</v>
      </c>
    </row>
    <row r="80" spans="1:10" ht="17.100000000000001" customHeight="1">
      <c r="A80" s="110" t="s">
        <v>1583</v>
      </c>
      <c r="B80" s="111" t="s">
        <v>1584</v>
      </c>
      <c r="C80" s="112">
        <v>1.8</v>
      </c>
      <c r="D80" s="113">
        <v>1.9097</v>
      </c>
      <c r="E80" s="113">
        <v>1</v>
      </c>
      <c r="F80" s="113">
        <v>1</v>
      </c>
      <c r="G80" s="113">
        <v>1.25</v>
      </c>
      <c r="H80" s="113">
        <v>1.25</v>
      </c>
      <c r="I80" s="114" t="s">
        <v>1214</v>
      </c>
      <c r="J80" s="115" t="s">
        <v>1212</v>
      </c>
    </row>
    <row r="81" spans="1:10" ht="17.100000000000001" customHeight="1">
      <c r="A81" s="98" t="s">
        <v>1585</v>
      </c>
      <c r="B81" s="99" t="s">
        <v>1584</v>
      </c>
      <c r="C81" s="100">
        <v>4.5599999999999996</v>
      </c>
      <c r="D81" s="101">
        <v>2.6089000000000002</v>
      </c>
      <c r="E81" s="101">
        <v>1</v>
      </c>
      <c r="F81" s="101">
        <v>1</v>
      </c>
      <c r="G81" s="101">
        <v>1.25</v>
      </c>
      <c r="H81" s="101">
        <v>1.25</v>
      </c>
      <c r="I81" s="102" t="s">
        <v>1214</v>
      </c>
      <c r="J81" s="103" t="s">
        <v>1212</v>
      </c>
    </row>
    <row r="82" spans="1:10" ht="17.100000000000001" customHeight="1">
      <c r="A82" s="98" t="s">
        <v>1586</v>
      </c>
      <c r="B82" s="99" t="s">
        <v>1584</v>
      </c>
      <c r="C82" s="100">
        <v>7.69</v>
      </c>
      <c r="D82" s="101">
        <v>3.7118000000000002</v>
      </c>
      <c r="E82" s="101">
        <v>1</v>
      </c>
      <c r="F82" s="101">
        <v>1</v>
      </c>
      <c r="G82" s="101">
        <v>1.25</v>
      </c>
      <c r="H82" s="101">
        <v>1.25</v>
      </c>
      <c r="I82" s="102" t="s">
        <v>1214</v>
      </c>
      <c r="J82" s="103" t="s">
        <v>1212</v>
      </c>
    </row>
    <row r="83" spans="1:10" ht="17.100000000000001" customHeight="1">
      <c r="A83" s="104" t="s">
        <v>1587</v>
      </c>
      <c r="B83" s="105" t="s">
        <v>1584</v>
      </c>
      <c r="C83" s="106">
        <v>11.89</v>
      </c>
      <c r="D83" s="107">
        <v>5.0613999999999999</v>
      </c>
      <c r="E83" s="107">
        <v>1.2</v>
      </c>
      <c r="F83" s="107">
        <v>1.2</v>
      </c>
      <c r="G83" s="107">
        <v>1.65</v>
      </c>
      <c r="H83" s="107">
        <v>1.65</v>
      </c>
      <c r="I83" s="108" t="s">
        <v>1214</v>
      </c>
      <c r="J83" s="109" t="s">
        <v>1212</v>
      </c>
    </row>
    <row r="84" spans="1:10" ht="17.100000000000001" customHeight="1">
      <c r="A84" s="110" t="s">
        <v>338</v>
      </c>
      <c r="B84" s="111" t="s">
        <v>1679</v>
      </c>
      <c r="C84" s="112">
        <v>6.16</v>
      </c>
      <c r="D84" s="113">
        <v>0.91510000000000002</v>
      </c>
      <c r="E84" s="113">
        <v>1</v>
      </c>
      <c r="F84" s="113">
        <v>1</v>
      </c>
      <c r="G84" s="113">
        <v>1.25</v>
      </c>
      <c r="H84" s="113">
        <v>1.25</v>
      </c>
      <c r="I84" s="114" t="s">
        <v>1214</v>
      </c>
      <c r="J84" s="115" t="s">
        <v>1212</v>
      </c>
    </row>
    <row r="85" spans="1:10" ht="17.100000000000001" customHeight="1">
      <c r="A85" s="98" t="s">
        <v>339</v>
      </c>
      <c r="B85" s="99" t="s">
        <v>1679</v>
      </c>
      <c r="C85" s="100">
        <v>9.98</v>
      </c>
      <c r="D85" s="101">
        <v>1.24</v>
      </c>
      <c r="E85" s="101">
        <v>1</v>
      </c>
      <c r="F85" s="101">
        <v>1</v>
      </c>
      <c r="G85" s="101">
        <v>1.25</v>
      </c>
      <c r="H85" s="101">
        <v>1.25</v>
      </c>
      <c r="I85" s="102" t="s">
        <v>1214</v>
      </c>
      <c r="J85" s="103" t="s">
        <v>1212</v>
      </c>
    </row>
    <row r="86" spans="1:10" ht="17.100000000000001" customHeight="1">
      <c r="A86" s="98" t="s">
        <v>340</v>
      </c>
      <c r="B86" s="99" t="s">
        <v>1679</v>
      </c>
      <c r="C86" s="100">
        <v>14.92</v>
      </c>
      <c r="D86" s="101">
        <v>1.8507</v>
      </c>
      <c r="E86" s="101">
        <v>1</v>
      </c>
      <c r="F86" s="101">
        <v>1</v>
      </c>
      <c r="G86" s="101">
        <v>1.25</v>
      </c>
      <c r="H86" s="101">
        <v>1.25</v>
      </c>
      <c r="I86" s="102" t="s">
        <v>1214</v>
      </c>
      <c r="J86" s="103" t="s">
        <v>1212</v>
      </c>
    </row>
    <row r="87" spans="1:10" ht="17.100000000000001" customHeight="1">
      <c r="A87" s="104" t="s">
        <v>341</v>
      </c>
      <c r="B87" s="105" t="s">
        <v>1679</v>
      </c>
      <c r="C87" s="106">
        <v>18.47</v>
      </c>
      <c r="D87" s="107">
        <v>2.8201000000000001</v>
      </c>
      <c r="E87" s="107">
        <v>1.2</v>
      </c>
      <c r="F87" s="107">
        <v>1.2</v>
      </c>
      <c r="G87" s="107">
        <v>1.65</v>
      </c>
      <c r="H87" s="107">
        <v>1.65</v>
      </c>
      <c r="I87" s="108" t="s">
        <v>1214</v>
      </c>
      <c r="J87" s="109" t="s">
        <v>1212</v>
      </c>
    </row>
    <row r="88" spans="1:10" ht="17.100000000000001" customHeight="1">
      <c r="A88" s="110" t="s">
        <v>342</v>
      </c>
      <c r="B88" s="111" t="s">
        <v>1680</v>
      </c>
      <c r="C88" s="112">
        <v>3.25</v>
      </c>
      <c r="D88" s="113">
        <v>0.66830000000000001</v>
      </c>
      <c r="E88" s="113">
        <v>1</v>
      </c>
      <c r="F88" s="113">
        <v>1</v>
      </c>
      <c r="G88" s="113">
        <v>1.25</v>
      </c>
      <c r="H88" s="113">
        <v>1.25</v>
      </c>
      <c r="I88" s="114" t="s">
        <v>1214</v>
      </c>
      <c r="J88" s="115" t="s">
        <v>1212</v>
      </c>
    </row>
    <row r="89" spans="1:10" ht="17.100000000000001" customHeight="1">
      <c r="A89" s="98" t="s">
        <v>343</v>
      </c>
      <c r="B89" s="99" t="s">
        <v>1680</v>
      </c>
      <c r="C89" s="100">
        <v>4.54</v>
      </c>
      <c r="D89" s="101">
        <v>0.79869999999999997</v>
      </c>
      <c r="E89" s="101">
        <v>1</v>
      </c>
      <c r="F89" s="101">
        <v>1</v>
      </c>
      <c r="G89" s="101">
        <v>1.25</v>
      </c>
      <c r="H89" s="101">
        <v>1.25</v>
      </c>
      <c r="I89" s="102" t="s">
        <v>1214</v>
      </c>
      <c r="J89" s="103" t="s">
        <v>1212</v>
      </c>
    </row>
    <row r="90" spans="1:10" ht="17.100000000000001" customHeight="1">
      <c r="A90" s="98" t="s">
        <v>344</v>
      </c>
      <c r="B90" s="99" t="s">
        <v>1680</v>
      </c>
      <c r="C90" s="100">
        <v>6.23</v>
      </c>
      <c r="D90" s="101">
        <v>1.0497000000000001</v>
      </c>
      <c r="E90" s="101">
        <v>1</v>
      </c>
      <c r="F90" s="101">
        <v>1</v>
      </c>
      <c r="G90" s="101">
        <v>1.25</v>
      </c>
      <c r="H90" s="101">
        <v>1.25</v>
      </c>
      <c r="I90" s="102" t="s">
        <v>1214</v>
      </c>
      <c r="J90" s="103" t="s">
        <v>1212</v>
      </c>
    </row>
    <row r="91" spans="1:10" ht="17.100000000000001" customHeight="1">
      <c r="A91" s="104" t="s">
        <v>345</v>
      </c>
      <c r="B91" s="105" t="s">
        <v>1680</v>
      </c>
      <c r="C91" s="106">
        <v>8.59</v>
      </c>
      <c r="D91" s="107">
        <v>1.5215000000000001</v>
      </c>
      <c r="E91" s="107">
        <v>1.2</v>
      </c>
      <c r="F91" s="107">
        <v>1.2</v>
      </c>
      <c r="G91" s="107">
        <v>1.65</v>
      </c>
      <c r="H91" s="107">
        <v>1.65</v>
      </c>
      <c r="I91" s="108" t="s">
        <v>1214</v>
      </c>
      <c r="J91" s="109" t="s">
        <v>1212</v>
      </c>
    </row>
    <row r="92" spans="1:10" ht="17.100000000000001" customHeight="1">
      <c r="A92" s="110" t="s">
        <v>346</v>
      </c>
      <c r="B92" s="111" t="s">
        <v>1681</v>
      </c>
      <c r="C92" s="112">
        <v>7.13</v>
      </c>
      <c r="D92" s="113">
        <v>0.64749999999999996</v>
      </c>
      <c r="E92" s="113">
        <v>1</v>
      </c>
      <c r="F92" s="113">
        <v>1</v>
      </c>
      <c r="G92" s="113">
        <v>1.25</v>
      </c>
      <c r="H92" s="113">
        <v>1.25</v>
      </c>
      <c r="I92" s="114" t="s">
        <v>1214</v>
      </c>
      <c r="J92" s="115" t="s">
        <v>1212</v>
      </c>
    </row>
    <row r="93" spans="1:10" ht="17.100000000000001" customHeight="1">
      <c r="A93" s="98" t="s">
        <v>347</v>
      </c>
      <c r="B93" s="99" t="s">
        <v>1681</v>
      </c>
      <c r="C93" s="100">
        <v>9.23</v>
      </c>
      <c r="D93" s="101">
        <v>0.82079999999999997</v>
      </c>
      <c r="E93" s="101">
        <v>1</v>
      </c>
      <c r="F93" s="101">
        <v>1</v>
      </c>
      <c r="G93" s="101">
        <v>1.25</v>
      </c>
      <c r="H93" s="101">
        <v>1.25</v>
      </c>
      <c r="I93" s="102" t="s">
        <v>1214</v>
      </c>
      <c r="J93" s="103" t="s">
        <v>1212</v>
      </c>
    </row>
    <row r="94" spans="1:10" ht="17.100000000000001" customHeight="1">
      <c r="A94" s="98" t="s">
        <v>348</v>
      </c>
      <c r="B94" s="99" t="s">
        <v>1681</v>
      </c>
      <c r="C94" s="100">
        <v>9.76</v>
      </c>
      <c r="D94" s="101">
        <v>1.1234</v>
      </c>
      <c r="E94" s="101">
        <v>1</v>
      </c>
      <c r="F94" s="101">
        <v>1</v>
      </c>
      <c r="G94" s="101">
        <v>1.25</v>
      </c>
      <c r="H94" s="101">
        <v>1.25</v>
      </c>
      <c r="I94" s="102" t="s">
        <v>1214</v>
      </c>
      <c r="J94" s="103" t="s">
        <v>1212</v>
      </c>
    </row>
    <row r="95" spans="1:10" ht="17.100000000000001" customHeight="1">
      <c r="A95" s="104" t="s">
        <v>349</v>
      </c>
      <c r="B95" s="105" t="s">
        <v>1681</v>
      </c>
      <c r="C95" s="106">
        <v>13.37</v>
      </c>
      <c r="D95" s="107">
        <v>2.1177000000000001</v>
      </c>
      <c r="E95" s="107">
        <v>1.2</v>
      </c>
      <c r="F95" s="107">
        <v>1.2</v>
      </c>
      <c r="G95" s="107">
        <v>1.65</v>
      </c>
      <c r="H95" s="107">
        <v>1.65</v>
      </c>
      <c r="I95" s="108" t="s">
        <v>1214</v>
      </c>
      <c r="J95" s="109" t="s">
        <v>1212</v>
      </c>
    </row>
    <row r="96" spans="1:10" ht="17.100000000000001" customHeight="1">
      <c r="A96" s="110" t="s">
        <v>350</v>
      </c>
      <c r="B96" s="111" t="s">
        <v>1588</v>
      </c>
      <c r="C96" s="112">
        <v>4.26</v>
      </c>
      <c r="D96" s="113">
        <v>0.78890000000000005</v>
      </c>
      <c r="E96" s="113">
        <v>1</v>
      </c>
      <c r="F96" s="113">
        <v>1</v>
      </c>
      <c r="G96" s="113">
        <v>1.25</v>
      </c>
      <c r="H96" s="113">
        <v>1.25</v>
      </c>
      <c r="I96" s="114" t="s">
        <v>1214</v>
      </c>
      <c r="J96" s="115" t="s">
        <v>1212</v>
      </c>
    </row>
    <row r="97" spans="1:10" ht="17.100000000000001" customHeight="1">
      <c r="A97" s="98" t="s">
        <v>351</v>
      </c>
      <c r="B97" s="99" t="s">
        <v>1588</v>
      </c>
      <c r="C97" s="100">
        <v>6.44</v>
      </c>
      <c r="D97" s="101">
        <v>1.0693999999999999</v>
      </c>
      <c r="E97" s="101">
        <v>1</v>
      </c>
      <c r="F97" s="101">
        <v>1</v>
      </c>
      <c r="G97" s="101">
        <v>1.25</v>
      </c>
      <c r="H97" s="101">
        <v>1.25</v>
      </c>
      <c r="I97" s="102" t="s">
        <v>1214</v>
      </c>
      <c r="J97" s="103" t="s">
        <v>1212</v>
      </c>
    </row>
    <row r="98" spans="1:10" ht="17.100000000000001" customHeight="1">
      <c r="A98" s="98" t="s">
        <v>352</v>
      </c>
      <c r="B98" s="99" t="s">
        <v>1588</v>
      </c>
      <c r="C98" s="100">
        <v>9.81</v>
      </c>
      <c r="D98" s="101">
        <v>1.5875999999999999</v>
      </c>
      <c r="E98" s="101">
        <v>1</v>
      </c>
      <c r="F98" s="101">
        <v>1</v>
      </c>
      <c r="G98" s="101">
        <v>1.25</v>
      </c>
      <c r="H98" s="101">
        <v>1.25</v>
      </c>
      <c r="I98" s="102" t="s">
        <v>1214</v>
      </c>
      <c r="J98" s="103" t="s">
        <v>1212</v>
      </c>
    </row>
    <row r="99" spans="1:10" ht="17.100000000000001" customHeight="1">
      <c r="A99" s="104" t="s">
        <v>353</v>
      </c>
      <c r="B99" s="105" t="s">
        <v>1588</v>
      </c>
      <c r="C99" s="106">
        <v>16.899999999999999</v>
      </c>
      <c r="D99" s="107">
        <v>3.0137999999999998</v>
      </c>
      <c r="E99" s="107">
        <v>1.2</v>
      </c>
      <c r="F99" s="107">
        <v>1.2</v>
      </c>
      <c r="G99" s="107">
        <v>1.65</v>
      </c>
      <c r="H99" s="107">
        <v>1.65</v>
      </c>
      <c r="I99" s="108" t="s">
        <v>1214</v>
      </c>
      <c r="J99" s="109" t="s">
        <v>1212</v>
      </c>
    </row>
    <row r="100" spans="1:10" ht="17.100000000000001" customHeight="1">
      <c r="A100" s="110" t="s">
        <v>354</v>
      </c>
      <c r="B100" s="111" t="s">
        <v>1682</v>
      </c>
      <c r="C100" s="112">
        <v>3.67</v>
      </c>
      <c r="D100" s="113">
        <v>0.71870000000000001</v>
      </c>
      <c r="E100" s="113">
        <v>1</v>
      </c>
      <c r="F100" s="113">
        <v>1</v>
      </c>
      <c r="G100" s="113">
        <v>1.25</v>
      </c>
      <c r="H100" s="113">
        <v>1.25</v>
      </c>
      <c r="I100" s="114" t="s">
        <v>1214</v>
      </c>
      <c r="J100" s="115" t="s">
        <v>1212</v>
      </c>
    </row>
    <row r="101" spans="1:10" ht="17.100000000000001" customHeight="1">
      <c r="A101" s="98" t="s">
        <v>355</v>
      </c>
      <c r="B101" s="99" t="s">
        <v>1682</v>
      </c>
      <c r="C101" s="100">
        <v>4.87</v>
      </c>
      <c r="D101" s="101">
        <v>0.99619999999999997</v>
      </c>
      <c r="E101" s="101">
        <v>1</v>
      </c>
      <c r="F101" s="101">
        <v>1</v>
      </c>
      <c r="G101" s="101">
        <v>1.25</v>
      </c>
      <c r="H101" s="101">
        <v>1.25</v>
      </c>
      <c r="I101" s="102" t="s">
        <v>1214</v>
      </c>
      <c r="J101" s="103" t="s">
        <v>1212</v>
      </c>
    </row>
    <row r="102" spans="1:10" ht="17.100000000000001" customHeight="1">
      <c r="A102" s="98" t="s">
        <v>356</v>
      </c>
      <c r="B102" s="99" t="s">
        <v>1682</v>
      </c>
      <c r="C102" s="100">
        <v>6.18</v>
      </c>
      <c r="D102" s="101">
        <v>1.2657</v>
      </c>
      <c r="E102" s="101">
        <v>1</v>
      </c>
      <c r="F102" s="101">
        <v>1</v>
      </c>
      <c r="G102" s="101">
        <v>1.25</v>
      </c>
      <c r="H102" s="101">
        <v>1.25</v>
      </c>
      <c r="I102" s="102" t="s">
        <v>1214</v>
      </c>
      <c r="J102" s="103" t="s">
        <v>1212</v>
      </c>
    </row>
    <row r="103" spans="1:10" ht="17.100000000000001" customHeight="1">
      <c r="A103" s="104" t="s">
        <v>357</v>
      </c>
      <c r="B103" s="105" t="s">
        <v>1682</v>
      </c>
      <c r="C103" s="106">
        <v>7.38</v>
      </c>
      <c r="D103" s="107">
        <v>1.5238</v>
      </c>
      <c r="E103" s="107">
        <v>1.2</v>
      </c>
      <c r="F103" s="107">
        <v>1.2</v>
      </c>
      <c r="G103" s="107">
        <v>1.65</v>
      </c>
      <c r="H103" s="107">
        <v>1.65</v>
      </c>
      <c r="I103" s="108" t="s">
        <v>1214</v>
      </c>
      <c r="J103" s="109" t="s">
        <v>1212</v>
      </c>
    </row>
    <row r="104" spans="1:10" ht="17.100000000000001" customHeight="1">
      <c r="A104" s="110" t="s">
        <v>358</v>
      </c>
      <c r="B104" s="111" t="s">
        <v>1683</v>
      </c>
      <c r="C104" s="112">
        <v>2.63</v>
      </c>
      <c r="D104" s="113">
        <v>0.7823</v>
      </c>
      <c r="E104" s="113">
        <v>1</v>
      </c>
      <c r="F104" s="113">
        <v>1</v>
      </c>
      <c r="G104" s="113">
        <v>1.25</v>
      </c>
      <c r="H104" s="113">
        <v>1.25</v>
      </c>
      <c r="I104" s="114" t="s">
        <v>1214</v>
      </c>
      <c r="J104" s="115" t="s">
        <v>1212</v>
      </c>
    </row>
    <row r="105" spans="1:10" ht="17.100000000000001" customHeight="1">
      <c r="A105" s="98" t="s">
        <v>359</v>
      </c>
      <c r="B105" s="99" t="s">
        <v>1683</v>
      </c>
      <c r="C105" s="100">
        <v>3.81</v>
      </c>
      <c r="D105" s="101">
        <v>0.95799999999999996</v>
      </c>
      <c r="E105" s="101">
        <v>1</v>
      </c>
      <c r="F105" s="101">
        <v>1</v>
      </c>
      <c r="G105" s="101">
        <v>1.25</v>
      </c>
      <c r="H105" s="101">
        <v>1.25</v>
      </c>
      <c r="I105" s="102" t="s">
        <v>1214</v>
      </c>
      <c r="J105" s="103" t="s">
        <v>1212</v>
      </c>
    </row>
    <row r="106" spans="1:10" ht="17.100000000000001" customHeight="1">
      <c r="A106" s="98" t="s">
        <v>360</v>
      </c>
      <c r="B106" s="99" t="s">
        <v>1683</v>
      </c>
      <c r="C106" s="100">
        <v>6.28</v>
      </c>
      <c r="D106" s="101">
        <v>1.2988999999999999</v>
      </c>
      <c r="E106" s="101">
        <v>1</v>
      </c>
      <c r="F106" s="101">
        <v>1</v>
      </c>
      <c r="G106" s="101">
        <v>1.25</v>
      </c>
      <c r="H106" s="101">
        <v>1.25</v>
      </c>
      <c r="I106" s="102" t="s">
        <v>1214</v>
      </c>
      <c r="J106" s="103" t="s">
        <v>1212</v>
      </c>
    </row>
    <row r="107" spans="1:10" ht="17.100000000000001" customHeight="1">
      <c r="A107" s="104" t="s">
        <v>361</v>
      </c>
      <c r="B107" s="105" t="s">
        <v>1683</v>
      </c>
      <c r="C107" s="106">
        <v>9.81</v>
      </c>
      <c r="D107" s="107">
        <v>2.0764999999999998</v>
      </c>
      <c r="E107" s="107">
        <v>1.2</v>
      </c>
      <c r="F107" s="107">
        <v>1.2</v>
      </c>
      <c r="G107" s="107">
        <v>1.65</v>
      </c>
      <c r="H107" s="107">
        <v>1.65</v>
      </c>
      <c r="I107" s="108" t="s">
        <v>1214</v>
      </c>
      <c r="J107" s="109" t="s">
        <v>1212</v>
      </c>
    </row>
    <row r="108" spans="1:10" ht="17.100000000000001" customHeight="1">
      <c r="A108" s="110" t="s">
        <v>362</v>
      </c>
      <c r="B108" s="111" t="s">
        <v>1684</v>
      </c>
      <c r="C108" s="112">
        <v>2.2400000000000002</v>
      </c>
      <c r="D108" s="113">
        <v>0.67849999999999999</v>
      </c>
      <c r="E108" s="113">
        <v>1</v>
      </c>
      <c r="F108" s="113">
        <v>1</v>
      </c>
      <c r="G108" s="113">
        <v>1.25</v>
      </c>
      <c r="H108" s="113">
        <v>1.25</v>
      </c>
      <c r="I108" s="114" t="s">
        <v>1214</v>
      </c>
      <c r="J108" s="115" t="s">
        <v>1212</v>
      </c>
    </row>
    <row r="109" spans="1:10" ht="17.100000000000001" customHeight="1">
      <c r="A109" s="98" t="s">
        <v>363</v>
      </c>
      <c r="B109" s="99" t="s">
        <v>1684</v>
      </c>
      <c r="C109" s="100">
        <v>3.06</v>
      </c>
      <c r="D109" s="101">
        <v>0.81179999999999997</v>
      </c>
      <c r="E109" s="101">
        <v>1</v>
      </c>
      <c r="F109" s="101">
        <v>1</v>
      </c>
      <c r="G109" s="101">
        <v>1.25</v>
      </c>
      <c r="H109" s="101">
        <v>1.25</v>
      </c>
      <c r="I109" s="102" t="s">
        <v>1214</v>
      </c>
      <c r="J109" s="103" t="s">
        <v>1212</v>
      </c>
    </row>
    <row r="110" spans="1:10" ht="17.100000000000001" customHeight="1">
      <c r="A110" s="98" t="s">
        <v>364</v>
      </c>
      <c r="B110" s="99" t="s">
        <v>1684</v>
      </c>
      <c r="C110" s="100">
        <v>4.32</v>
      </c>
      <c r="D110" s="101">
        <v>1.0463</v>
      </c>
      <c r="E110" s="101">
        <v>1</v>
      </c>
      <c r="F110" s="101">
        <v>1</v>
      </c>
      <c r="G110" s="101">
        <v>1.25</v>
      </c>
      <c r="H110" s="101">
        <v>1.25</v>
      </c>
      <c r="I110" s="102" t="s">
        <v>1214</v>
      </c>
      <c r="J110" s="103" t="s">
        <v>1212</v>
      </c>
    </row>
    <row r="111" spans="1:10" ht="17.100000000000001" customHeight="1">
      <c r="A111" s="104" t="s">
        <v>365</v>
      </c>
      <c r="B111" s="105" t="s">
        <v>1684</v>
      </c>
      <c r="C111" s="106">
        <v>8.2799999999999994</v>
      </c>
      <c r="D111" s="107">
        <v>1.9639</v>
      </c>
      <c r="E111" s="107">
        <v>1.2</v>
      </c>
      <c r="F111" s="107">
        <v>1.2</v>
      </c>
      <c r="G111" s="107">
        <v>1.65</v>
      </c>
      <c r="H111" s="107">
        <v>1.65</v>
      </c>
      <c r="I111" s="108" t="s">
        <v>1214</v>
      </c>
      <c r="J111" s="109" t="s">
        <v>1212</v>
      </c>
    </row>
    <row r="112" spans="1:10" ht="17.100000000000001" customHeight="1">
      <c r="A112" s="110" t="s">
        <v>366</v>
      </c>
      <c r="B112" s="111" t="s">
        <v>1685</v>
      </c>
      <c r="C112" s="112">
        <v>1.95</v>
      </c>
      <c r="D112" s="113">
        <v>0.64039999999999997</v>
      </c>
      <c r="E112" s="113">
        <v>1</v>
      </c>
      <c r="F112" s="113">
        <v>1</v>
      </c>
      <c r="G112" s="113">
        <v>1.25</v>
      </c>
      <c r="H112" s="113">
        <v>1.25</v>
      </c>
      <c r="I112" s="114" t="s">
        <v>1214</v>
      </c>
      <c r="J112" s="115" t="s">
        <v>1212</v>
      </c>
    </row>
    <row r="113" spans="1:10" ht="17.100000000000001" customHeight="1">
      <c r="A113" s="98" t="s">
        <v>367</v>
      </c>
      <c r="B113" s="99" t="s">
        <v>1685</v>
      </c>
      <c r="C113" s="100">
        <v>2.5099999999999998</v>
      </c>
      <c r="D113" s="101">
        <v>0.72660000000000002</v>
      </c>
      <c r="E113" s="101">
        <v>1</v>
      </c>
      <c r="F113" s="101">
        <v>1</v>
      </c>
      <c r="G113" s="101">
        <v>1.25</v>
      </c>
      <c r="H113" s="101">
        <v>1.25</v>
      </c>
      <c r="I113" s="102" t="s">
        <v>1214</v>
      </c>
      <c r="J113" s="103" t="s">
        <v>1212</v>
      </c>
    </row>
    <row r="114" spans="1:10" ht="17.100000000000001" customHeight="1">
      <c r="A114" s="98" t="s">
        <v>368</v>
      </c>
      <c r="B114" s="99" t="s">
        <v>1685</v>
      </c>
      <c r="C114" s="100">
        <v>3.9</v>
      </c>
      <c r="D114" s="101">
        <v>0.92749999999999999</v>
      </c>
      <c r="E114" s="101">
        <v>1</v>
      </c>
      <c r="F114" s="101">
        <v>1</v>
      </c>
      <c r="G114" s="101">
        <v>1.25</v>
      </c>
      <c r="H114" s="101">
        <v>1.25</v>
      </c>
      <c r="I114" s="102" t="s">
        <v>1214</v>
      </c>
      <c r="J114" s="103" t="s">
        <v>1212</v>
      </c>
    </row>
    <row r="115" spans="1:10" ht="17.100000000000001" customHeight="1">
      <c r="A115" s="104" t="s">
        <v>369</v>
      </c>
      <c r="B115" s="105" t="s">
        <v>1685</v>
      </c>
      <c r="C115" s="106">
        <v>7.29</v>
      </c>
      <c r="D115" s="107">
        <v>1.5053000000000001</v>
      </c>
      <c r="E115" s="107">
        <v>1.2</v>
      </c>
      <c r="F115" s="107">
        <v>1.2</v>
      </c>
      <c r="G115" s="107">
        <v>1.65</v>
      </c>
      <c r="H115" s="107">
        <v>1.65</v>
      </c>
      <c r="I115" s="108" t="s">
        <v>1214</v>
      </c>
      <c r="J115" s="109" t="s">
        <v>1212</v>
      </c>
    </row>
    <row r="116" spans="1:10" ht="17.100000000000001" customHeight="1">
      <c r="A116" s="110" t="s">
        <v>370</v>
      </c>
      <c r="B116" s="111" t="s">
        <v>1686</v>
      </c>
      <c r="C116" s="112">
        <v>2.86</v>
      </c>
      <c r="D116" s="113">
        <v>0.60040000000000004</v>
      </c>
      <c r="E116" s="113">
        <v>1</v>
      </c>
      <c r="F116" s="113">
        <v>1</v>
      </c>
      <c r="G116" s="113">
        <v>1.25</v>
      </c>
      <c r="H116" s="113">
        <v>1.25</v>
      </c>
      <c r="I116" s="114" t="s">
        <v>1214</v>
      </c>
      <c r="J116" s="115" t="s">
        <v>1212</v>
      </c>
    </row>
    <row r="117" spans="1:10" ht="17.100000000000001" customHeight="1">
      <c r="A117" s="98" t="s">
        <v>371</v>
      </c>
      <c r="B117" s="99" t="s">
        <v>1686</v>
      </c>
      <c r="C117" s="100">
        <v>3.96</v>
      </c>
      <c r="D117" s="101">
        <v>0.70389999999999997</v>
      </c>
      <c r="E117" s="101">
        <v>1</v>
      </c>
      <c r="F117" s="101">
        <v>1</v>
      </c>
      <c r="G117" s="101">
        <v>1.25</v>
      </c>
      <c r="H117" s="101">
        <v>1.25</v>
      </c>
      <c r="I117" s="102" t="s">
        <v>1214</v>
      </c>
      <c r="J117" s="103" t="s">
        <v>1212</v>
      </c>
    </row>
    <row r="118" spans="1:10" ht="17.100000000000001" customHeight="1">
      <c r="A118" s="98" t="s">
        <v>372</v>
      </c>
      <c r="B118" s="99" t="s">
        <v>1686</v>
      </c>
      <c r="C118" s="100">
        <v>6.26</v>
      </c>
      <c r="D118" s="101">
        <v>0.98960000000000004</v>
      </c>
      <c r="E118" s="101">
        <v>1</v>
      </c>
      <c r="F118" s="101">
        <v>1</v>
      </c>
      <c r="G118" s="101">
        <v>1.25</v>
      </c>
      <c r="H118" s="101">
        <v>1.25</v>
      </c>
      <c r="I118" s="102" t="s">
        <v>1214</v>
      </c>
      <c r="J118" s="103" t="s">
        <v>1212</v>
      </c>
    </row>
    <row r="119" spans="1:10" ht="17.100000000000001" customHeight="1">
      <c r="A119" s="104" t="s">
        <v>373</v>
      </c>
      <c r="B119" s="105" t="s">
        <v>1686</v>
      </c>
      <c r="C119" s="106">
        <v>12.02</v>
      </c>
      <c r="D119" s="107">
        <v>1.8982000000000001</v>
      </c>
      <c r="E119" s="107">
        <v>1.2</v>
      </c>
      <c r="F119" s="107">
        <v>1.2</v>
      </c>
      <c r="G119" s="107">
        <v>1.65</v>
      </c>
      <c r="H119" s="107">
        <v>1.65</v>
      </c>
      <c r="I119" s="108" t="s">
        <v>1214</v>
      </c>
      <c r="J119" s="109" t="s">
        <v>1212</v>
      </c>
    </row>
    <row r="120" spans="1:10" ht="17.100000000000001" customHeight="1">
      <c r="A120" s="110" t="s">
        <v>374</v>
      </c>
      <c r="B120" s="111" t="s">
        <v>1687</v>
      </c>
      <c r="C120" s="112">
        <v>5.78</v>
      </c>
      <c r="D120" s="113">
        <v>0.874</v>
      </c>
      <c r="E120" s="113">
        <v>1</v>
      </c>
      <c r="F120" s="113">
        <v>1</v>
      </c>
      <c r="G120" s="113">
        <v>1.25</v>
      </c>
      <c r="H120" s="113">
        <v>1.25</v>
      </c>
      <c r="I120" s="114" t="s">
        <v>1214</v>
      </c>
      <c r="J120" s="115" t="s">
        <v>1212</v>
      </c>
    </row>
    <row r="121" spans="1:10" ht="17.100000000000001" customHeight="1">
      <c r="A121" s="98" t="s">
        <v>375</v>
      </c>
      <c r="B121" s="99" t="s">
        <v>1687</v>
      </c>
      <c r="C121" s="100">
        <v>8.27</v>
      </c>
      <c r="D121" s="101">
        <v>1.8015000000000001</v>
      </c>
      <c r="E121" s="101">
        <v>1</v>
      </c>
      <c r="F121" s="101">
        <v>1</v>
      </c>
      <c r="G121" s="101">
        <v>1.25</v>
      </c>
      <c r="H121" s="101">
        <v>1.25</v>
      </c>
      <c r="I121" s="102" t="s">
        <v>1214</v>
      </c>
      <c r="J121" s="103" t="s">
        <v>1212</v>
      </c>
    </row>
    <row r="122" spans="1:10" ht="17.100000000000001" customHeight="1">
      <c r="A122" s="98" t="s">
        <v>376</v>
      </c>
      <c r="B122" s="99" t="s">
        <v>1687</v>
      </c>
      <c r="C122" s="100">
        <v>12.74</v>
      </c>
      <c r="D122" s="101">
        <v>2.1998000000000002</v>
      </c>
      <c r="E122" s="101">
        <v>1</v>
      </c>
      <c r="F122" s="101">
        <v>1</v>
      </c>
      <c r="G122" s="101">
        <v>1.25</v>
      </c>
      <c r="H122" s="101">
        <v>1.25</v>
      </c>
      <c r="I122" s="102" t="s">
        <v>1214</v>
      </c>
      <c r="J122" s="103" t="s">
        <v>1212</v>
      </c>
    </row>
    <row r="123" spans="1:10" ht="17.100000000000001" customHeight="1">
      <c r="A123" s="104" t="s">
        <v>377</v>
      </c>
      <c r="B123" s="105" t="s">
        <v>1687</v>
      </c>
      <c r="C123" s="106">
        <v>17.25</v>
      </c>
      <c r="D123" s="107">
        <v>3.7021000000000002</v>
      </c>
      <c r="E123" s="107">
        <v>1.2</v>
      </c>
      <c r="F123" s="107">
        <v>1.2</v>
      </c>
      <c r="G123" s="107">
        <v>1.65</v>
      </c>
      <c r="H123" s="107">
        <v>1.65</v>
      </c>
      <c r="I123" s="108" t="s">
        <v>1214</v>
      </c>
      <c r="J123" s="109" t="s">
        <v>1212</v>
      </c>
    </row>
    <row r="124" spans="1:10" ht="17.100000000000001" customHeight="1">
      <c r="A124" s="110" t="s">
        <v>378</v>
      </c>
      <c r="B124" s="111" t="s">
        <v>1688</v>
      </c>
      <c r="C124" s="112">
        <v>3.44</v>
      </c>
      <c r="D124" s="113">
        <v>0.64</v>
      </c>
      <c r="E124" s="113">
        <v>1</v>
      </c>
      <c r="F124" s="113">
        <v>1</v>
      </c>
      <c r="G124" s="113">
        <v>1.25</v>
      </c>
      <c r="H124" s="113">
        <v>1.25</v>
      </c>
      <c r="I124" s="114" t="s">
        <v>1214</v>
      </c>
      <c r="J124" s="115" t="s">
        <v>1212</v>
      </c>
    </row>
    <row r="125" spans="1:10" ht="17.100000000000001" customHeight="1">
      <c r="A125" s="98" t="s">
        <v>379</v>
      </c>
      <c r="B125" s="99" t="s">
        <v>1688</v>
      </c>
      <c r="C125" s="100">
        <v>5.63</v>
      </c>
      <c r="D125" s="101">
        <v>1.0676000000000001</v>
      </c>
      <c r="E125" s="101">
        <v>1</v>
      </c>
      <c r="F125" s="101">
        <v>1</v>
      </c>
      <c r="G125" s="101">
        <v>1.25</v>
      </c>
      <c r="H125" s="101">
        <v>1.25</v>
      </c>
      <c r="I125" s="102" t="s">
        <v>1214</v>
      </c>
      <c r="J125" s="103" t="s">
        <v>1212</v>
      </c>
    </row>
    <row r="126" spans="1:10" ht="17.100000000000001" customHeight="1">
      <c r="A126" s="98" t="s">
        <v>380</v>
      </c>
      <c r="B126" s="99" t="s">
        <v>1688</v>
      </c>
      <c r="C126" s="100">
        <v>10.34</v>
      </c>
      <c r="D126" s="101">
        <v>1.8051999999999999</v>
      </c>
      <c r="E126" s="101">
        <v>1</v>
      </c>
      <c r="F126" s="101">
        <v>1</v>
      </c>
      <c r="G126" s="101">
        <v>1.25</v>
      </c>
      <c r="H126" s="101">
        <v>1.25</v>
      </c>
      <c r="I126" s="102" t="s">
        <v>1214</v>
      </c>
      <c r="J126" s="103" t="s">
        <v>1212</v>
      </c>
    </row>
    <row r="127" spans="1:10" ht="17.100000000000001" customHeight="1">
      <c r="A127" s="104" t="s">
        <v>381</v>
      </c>
      <c r="B127" s="105" t="s">
        <v>1688</v>
      </c>
      <c r="C127" s="106">
        <v>16.350000000000001</v>
      </c>
      <c r="D127" s="107">
        <v>3.5783999999999998</v>
      </c>
      <c r="E127" s="107">
        <v>1.2</v>
      </c>
      <c r="F127" s="107">
        <v>1.2</v>
      </c>
      <c r="G127" s="107">
        <v>1.65</v>
      </c>
      <c r="H127" s="107">
        <v>1.65</v>
      </c>
      <c r="I127" s="108" t="s">
        <v>1214</v>
      </c>
      <c r="J127" s="109" t="s">
        <v>1212</v>
      </c>
    </row>
    <row r="128" spans="1:10" ht="17.100000000000001" customHeight="1">
      <c r="A128" s="110" t="s">
        <v>382</v>
      </c>
      <c r="B128" s="111" t="s">
        <v>1689</v>
      </c>
      <c r="C128" s="112">
        <v>2.57</v>
      </c>
      <c r="D128" s="113">
        <v>0.47689999999999999</v>
      </c>
      <c r="E128" s="113">
        <v>1</v>
      </c>
      <c r="F128" s="113">
        <v>1</v>
      </c>
      <c r="G128" s="113">
        <v>1.25</v>
      </c>
      <c r="H128" s="113">
        <v>1.25</v>
      </c>
      <c r="I128" s="114" t="s">
        <v>1214</v>
      </c>
      <c r="J128" s="115" t="s">
        <v>1212</v>
      </c>
    </row>
    <row r="129" spans="1:10" ht="17.100000000000001" customHeight="1">
      <c r="A129" s="98" t="s">
        <v>383</v>
      </c>
      <c r="B129" s="99" t="s">
        <v>1689</v>
      </c>
      <c r="C129" s="100">
        <v>3.8</v>
      </c>
      <c r="D129" s="101">
        <v>0.73009999999999997</v>
      </c>
      <c r="E129" s="101">
        <v>1</v>
      </c>
      <c r="F129" s="101">
        <v>1</v>
      </c>
      <c r="G129" s="101">
        <v>1.25</v>
      </c>
      <c r="H129" s="101">
        <v>1.25</v>
      </c>
      <c r="I129" s="102" t="s">
        <v>1214</v>
      </c>
      <c r="J129" s="103" t="s">
        <v>1212</v>
      </c>
    </row>
    <row r="130" spans="1:10" ht="17.100000000000001" customHeight="1">
      <c r="A130" s="98" t="s">
        <v>384</v>
      </c>
      <c r="B130" s="99" t="s">
        <v>1689</v>
      </c>
      <c r="C130" s="100">
        <v>6.53</v>
      </c>
      <c r="D130" s="101">
        <v>1.2548999999999999</v>
      </c>
      <c r="E130" s="101">
        <v>1</v>
      </c>
      <c r="F130" s="101">
        <v>1</v>
      </c>
      <c r="G130" s="101">
        <v>1.25</v>
      </c>
      <c r="H130" s="101">
        <v>1.25</v>
      </c>
      <c r="I130" s="102" t="s">
        <v>1214</v>
      </c>
      <c r="J130" s="103" t="s">
        <v>1212</v>
      </c>
    </row>
    <row r="131" spans="1:10" ht="17.100000000000001" customHeight="1">
      <c r="A131" s="104" t="s">
        <v>385</v>
      </c>
      <c r="B131" s="105" t="s">
        <v>1689</v>
      </c>
      <c r="C131" s="106">
        <v>9.23</v>
      </c>
      <c r="D131" s="107">
        <v>2.1398000000000001</v>
      </c>
      <c r="E131" s="107">
        <v>1.2</v>
      </c>
      <c r="F131" s="107">
        <v>1.2</v>
      </c>
      <c r="G131" s="107">
        <v>1.65</v>
      </c>
      <c r="H131" s="107">
        <v>1.65</v>
      </c>
      <c r="I131" s="108" t="s">
        <v>1214</v>
      </c>
      <c r="J131" s="109" t="s">
        <v>1212</v>
      </c>
    </row>
    <row r="132" spans="1:10" ht="17.100000000000001" customHeight="1">
      <c r="A132" s="110" t="s">
        <v>386</v>
      </c>
      <c r="B132" s="111" t="s">
        <v>1690</v>
      </c>
      <c r="C132" s="112">
        <v>2.21</v>
      </c>
      <c r="D132" s="113">
        <v>0.59140000000000004</v>
      </c>
      <c r="E132" s="113">
        <v>1</v>
      </c>
      <c r="F132" s="113">
        <v>1</v>
      </c>
      <c r="G132" s="113">
        <v>1.25</v>
      </c>
      <c r="H132" s="113">
        <v>1.25</v>
      </c>
      <c r="I132" s="114" t="s">
        <v>1214</v>
      </c>
      <c r="J132" s="115" t="s">
        <v>1212</v>
      </c>
    </row>
    <row r="133" spans="1:10" ht="17.100000000000001" customHeight="1">
      <c r="A133" s="98" t="s">
        <v>387</v>
      </c>
      <c r="B133" s="99" t="s">
        <v>1690</v>
      </c>
      <c r="C133" s="100">
        <v>3.56</v>
      </c>
      <c r="D133" s="101">
        <v>0.68189999999999995</v>
      </c>
      <c r="E133" s="101">
        <v>1</v>
      </c>
      <c r="F133" s="101">
        <v>1</v>
      </c>
      <c r="G133" s="101">
        <v>1.25</v>
      </c>
      <c r="H133" s="101">
        <v>1.25</v>
      </c>
      <c r="I133" s="102" t="s">
        <v>1214</v>
      </c>
      <c r="J133" s="103" t="s">
        <v>1212</v>
      </c>
    </row>
    <row r="134" spans="1:10" ht="17.100000000000001" customHeight="1">
      <c r="A134" s="98" t="s">
        <v>388</v>
      </c>
      <c r="B134" s="99" t="s">
        <v>1690</v>
      </c>
      <c r="C134" s="100">
        <v>5.3</v>
      </c>
      <c r="D134" s="101">
        <v>0.88580000000000003</v>
      </c>
      <c r="E134" s="101">
        <v>1</v>
      </c>
      <c r="F134" s="101">
        <v>1</v>
      </c>
      <c r="G134" s="101">
        <v>1.25</v>
      </c>
      <c r="H134" s="101">
        <v>1.25</v>
      </c>
      <c r="I134" s="102" t="s">
        <v>1214</v>
      </c>
      <c r="J134" s="103" t="s">
        <v>1212</v>
      </c>
    </row>
    <row r="135" spans="1:10" ht="17.100000000000001" customHeight="1">
      <c r="A135" s="104" t="s">
        <v>389</v>
      </c>
      <c r="B135" s="105" t="s">
        <v>1690</v>
      </c>
      <c r="C135" s="106">
        <v>10.050000000000001</v>
      </c>
      <c r="D135" s="107">
        <v>1.8436999999999999</v>
      </c>
      <c r="E135" s="107">
        <v>1.2</v>
      </c>
      <c r="F135" s="107">
        <v>1.2</v>
      </c>
      <c r="G135" s="107">
        <v>1.65</v>
      </c>
      <c r="H135" s="107">
        <v>1.65</v>
      </c>
      <c r="I135" s="108" t="s">
        <v>1214</v>
      </c>
      <c r="J135" s="109" t="s">
        <v>1212</v>
      </c>
    </row>
    <row r="136" spans="1:10" ht="17.100000000000001" customHeight="1">
      <c r="A136" s="110" t="s">
        <v>390</v>
      </c>
      <c r="B136" s="111" t="s">
        <v>1691</v>
      </c>
      <c r="C136" s="112">
        <v>2.4</v>
      </c>
      <c r="D136" s="113">
        <v>0.48570000000000002</v>
      </c>
      <c r="E136" s="113">
        <v>1</v>
      </c>
      <c r="F136" s="113">
        <v>1</v>
      </c>
      <c r="G136" s="113">
        <v>1.25</v>
      </c>
      <c r="H136" s="113">
        <v>1.25</v>
      </c>
      <c r="I136" s="114" t="s">
        <v>1214</v>
      </c>
      <c r="J136" s="115" t="s">
        <v>1212</v>
      </c>
    </row>
    <row r="137" spans="1:10" ht="17.100000000000001" customHeight="1">
      <c r="A137" s="98" t="s">
        <v>391</v>
      </c>
      <c r="B137" s="99" t="s">
        <v>1691</v>
      </c>
      <c r="C137" s="100">
        <v>3.13</v>
      </c>
      <c r="D137" s="101">
        <v>0.62270000000000003</v>
      </c>
      <c r="E137" s="101">
        <v>1</v>
      </c>
      <c r="F137" s="101">
        <v>1</v>
      </c>
      <c r="G137" s="101">
        <v>1.25</v>
      </c>
      <c r="H137" s="101">
        <v>1.25</v>
      </c>
      <c r="I137" s="102" t="s">
        <v>1214</v>
      </c>
      <c r="J137" s="103" t="s">
        <v>1212</v>
      </c>
    </row>
    <row r="138" spans="1:10" ht="17.100000000000001" customHeight="1">
      <c r="A138" s="98" t="s">
        <v>392</v>
      </c>
      <c r="B138" s="99" t="s">
        <v>1691</v>
      </c>
      <c r="C138" s="100">
        <v>4.1500000000000004</v>
      </c>
      <c r="D138" s="101">
        <v>0.79590000000000005</v>
      </c>
      <c r="E138" s="101">
        <v>1</v>
      </c>
      <c r="F138" s="101">
        <v>1</v>
      </c>
      <c r="G138" s="101">
        <v>1.25</v>
      </c>
      <c r="H138" s="101">
        <v>1.25</v>
      </c>
      <c r="I138" s="102" t="s">
        <v>1214</v>
      </c>
      <c r="J138" s="103" t="s">
        <v>1212</v>
      </c>
    </row>
    <row r="139" spans="1:10" ht="17.100000000000001" customHeight="1">
      <c r="A139" s="104" t="s">
        <v>393</v>
      </c>
      <c r="B139" s="105" t="s">
        <v>1691</v>
      </c>
      <c r="C139" s="106">
        <v>8.85</v>
      </c>
      <c r="D139" s="107">
        <v>1.9391</v>
      </c>
      <c r="E139" s="107">
        <v>1.2</v>
      </c>
      <c r="F139" s="107">
        <v>1.2</v>
      </c>
      <c r="G139" s="107">
        <v>1.65</v>
      </c>
      <c r="H139" s="107">
        <v>1.65</v>
      </c>
      <c r="I139" s="108" t="s">
        <v>1214</v>
      </c>
      <c r="J139" s="109" t="s">
        <v>1212</v>
      </c>
    </row>
    <row r="140" spans="1:10" ht="17.100000000000001" customHeight="1">
      <c r="A140" s="110" t="s">
        <v>394</v>
      </c>
      <c r="B140" s="111" t="s">
        <v>1692</v>
      </c>
      <c r="C140" s="112">
        <v>2.66</v>
      </c>
      <c r="D140" s="113">
        <v>0.55410000000000004</v>
      </c>
      <c r="E140" s="113">
        <v>1</v>
      </c>
      <c r="F140" s="113">
        <v>1</v>
      </c>
      <c r="G140" s="113">
        <v>1.25</v>
      </c>
      <c r="H140" s="113">
        <v>1.25</v>
      </c>
      <c r="I140" s="114" t="s">
        <v>1214</v>
      </c>
      <c r="J140" s="115" t="s">
        <v>1212</v>
      </c>
    </row>
    <row r="141" spans="1:10" ht="17.100000000000001" customHeight="1">
      <c r="A141" s="98" t="s">
        <v>395</v>
      </c>
      <c r="B141" s="99" t="s">
        <v>1692</v>
      </c>
      <c r="C141" s="100">
        <v>3.18</v>
      </c>
      <c r="D141" s="101">
        <v>0.66930000000000001</v>
      </c>
      <c r="E141" s="101">
        <v>1</v>
      </c>
      <c r="F141" s="101">
        <v>1</v>
      </c>
      <c r="G141" s="101">
        <v>1.25</v>
      </c>
      <c r="H141" s="101">
        <v>1.25</v>
      </c>
      <c r="I141" s="102" t="s">
        <v>1214</v>
      </c>
      <c r="J141" s="103" t="s">
        <v>1212</v>
      </c>
    </row>
    <row r="142" spans="1:10" ht="17.100000000000001" customHeight="1">
      <c r="A142" s="98" t="s">
        <v>396</v>
      </c>
      <c r="B142" s="99" t="s">
        <v>1692</v>
      </c>
      <c r="C142" s="100">
        <v>4.08</v>
      </c>
      <c r="D142" s="101">
        <v>0.82640000000000002</v>
      </c>
      <c r="E142" s="101">
        <v>1</v>
      </c>
      <c r="F142" s="101">
        <v>1</v>
      </c>
      <c r="G142" s="101">
        <v>1.25</v>
      </c>
      <c r="H142" s="101">
        <v>1.25</v>
      </c>
      <c r="I142" s="102" t="s">
        <v>1214</v>
      </c>
      <c r="J142" s="103" t="s">
        <v>1212</v>
      </c>
    </row>
    <row r="143" spans="1:10" ht="17.100000000000001" customHeight="1">
      <c r="A143" s="104" t="s">
        <v>397</v>
      </c>
      <c r="B143" s="105" t="s">
        <v>1692</v>
      </c>
      <c r="C143" s="106">
        <v>8.1</v>
      </c>
      <c r="D143" s="107">
        <v>1.3251999999999999</v>
      </c>
      <c r="E143" s="107">
        <v>1.2</v>
      </c>
      <c r="F143" s="107">
        <v>1.2</v>
      </c>
      <c r="G143" s="107">
        <v>1.65</v>
      </c>
      <c r="H143" s="107">
        <v>1.65</v>
      </c>
      <c r="I143" s="108" t="s">
        <v>1214</v>
      </c>
      <c r="J143" s="109" t="s">
        <v>1212</v>
      </c>
    </row>
    <row r="144" spans="1:10" ht="17.100000000000001" customHeight="1">
      <c r="A144" s="110" t="s">
        <v>398</v>
      </c>
      <c r="B144" s="111" t="s">
        <v>1693</v>
      </c>
      <c r="C144" s="112">
        <v>2.48</v>
      </c>
      <c r="D144" s="113">
        <v>0.63929999999999998</v>
      </c>
      <c r="E144" s="113">
        <v>1</v>
      </c>
      <c r="F144" s="113">
        <v>1</v>
      </c>
      <c r="G144" s="113">
        <v>1.25</v>
      </c>
      <c r="H144" s="113">
        <v>1.25</v>
      </c>
      <c r="I144" s="114" t="s">
        <v>1214</v>
      </c>
      <c r="J144" s="115" t="s">
        <v>1212</v>
      </c>
    </row>
    <row r="145" spans="1:10" ht="17.100000000000001" customHeight="1">
      <c r="A145" s="98" t="s">
        <v>399</v>
      </c>
      <c r="B145" s="99" t="s">
        <v>1693</v>
      </c>
      <c r="C145" s="100">
        <v>3.87</v>
      </c>
      <c r="D145" s="101">
        <v>0.88300000000000001</v>
      </c>
      <c r="E145" s="101">
        <v>1</v>
      </c>
      <c r="F145" s="101">
        <v>1</v>
      </c>
      <c r="G145" s="101">
        <v>1.25</v>
      </c>
      <c r="H145" s="101">
        <v>1.25</v>
      </c>
      <c r="I145" s="102" t="s">
        <v>1214</v>
      </c>
      <c r="J145" s="103" t="s">
        <v>1212</v>
      </c>
    </row>
    <row r="146" spans="1:10" ht="17.100000000000001" customHeight="1">
      <c r="A146" s="98" t="s">
        <v>400</v>
      </c>
      <c r="B146" s="99" t="s">
        <v>1693</v>
      </c>
      <c r="C146" s="100">
        <v>5.96</v>
      </c>
      <c r="D146" s="101">
        <v>1.3201000000000001</v>
      </c>
      <c r="E146" s="101">
        <v>1</v>
      </c>
      <c r="F146" s="101">
        <v>1</v>
      </c>
      <c r="G146" s="101">
        <v>1.25</v>
      </c>
      <c r="H146" s="101">
        <v>1.25</v>
      </c>
      <c r="I146" s="102" t="s">
        <v>1214</v>
      </c>
      <c r="J146" s="103" t="s">
        <v>1212</v>
      </c>
    </row>
    <row r="147" spans="1:10" ht="17.100000000000001" customHeight="1">
      <c r="A147" s="104" t="s">
        <v>401</v>
      </c>
      <c r="B147" s="105" t="s">
        <v>1693</v>
      </c>
      <c r="C147" s="106">
        <v>10.42</v>
      </c>
      <c r="D147" s="107">
        <v>2.4699</v>
      </c>
      <c r="E147" s="107">
        <v>1.2</v>
      </c>
      <c r="F147" s="107">
        <v>1.2</v>
      </c>
      <c r="G147" s="107">
        <v>1.65</v>
      </c>
      <c r="H147" s="107">
        <v>1.65</v>
      </c>
      <c r="I147" s="108" t="s">
        <v>1214</v>
      </c>
      <c r="J147" s="109" t="s">
        <v>1212</v>
      </c>
    </row>
    <row r="148" spans="1:10" ht="17.100000000000001" customHeight="1">
      <c r="A148" s="110" t="s">
        <v>402</v>
      </c>
      <c r="B148" s="111" t="s">
        <v>1694</v>
      </c>
      <c r="C148" s="112">
        <v>2.09</v>
      </c>
      <c r="D148" s="113">
        <v>0.58020000000000005</v>
      </c>
      <c r="E148" s="113">
        <v>1</v>
      </c>
      <c r="F148" s="113">
        <v>1</v>
      </c>
      <c r="G148" s="113">
        <v>1.25</v>
      </c>
      <c r="H148" s="113">
        <v>1.25</v>
      </c>
      <c r="I148" s="114" t="s">
        <v>1214</v>
      </c>
      <c r="J148" s="115" t="s">
        <v>1212</v>
      </c>
    </row>
    <row r="149" spans="1:10" ht="17.100000000000001" customHeight="1">
      <c r="A149" s="98" t="s">
        <v>403</v>
      </c>
      <c r="B149" s="99" t="s">
        <v>1694</v>
      </c>
      <c r="C149" s="100">
        <v>3.4</v>
      </c>
      <c r="D149" s="101">
        <v>0.84699999999999998</v>
      </c>
      <c r="E149" s="101">
        <v>1</v>
      </c>
      <c r="F149" s="101">
        <v>1</v>
      </c>
      <c r="G149" s="101">
        <v>1.25</v>
      </c>
      <c r="H149" s="101">
        <v>1.25</v>
      </c>
      <c r="I149" s="102" t="s">
        <v>1214</v>
      </c>
      <c r="J149" s="103" t="s">
        <v>1212</v>
      </c>
    </row>
    <row r="150" spans="1:10" ht="17.100000000000001" customHeight="1">
      <c r="A150" s="98" t="s">
        <v>404</v>
      </c>
      <c r="B150" s="99" t="s">
        <v>1694</v>
      </c>
      <c r="C150" s="100">
        <v>6.13</v>
      </c>
      <c r="D150" s="101">
        <v>1.3324</v>
      </c>
      <c r="E150" s="101">
        <v>1</v>
      </c>
      <c r="F150" s="101">
        <v>1</v>
      </c>
      <c r="G150" s="101">
        <v>1.25</v>
      </c>
      <c r="H150" s="101">
        <v>1.25</v>
      </c>
      <c r="I150" s="102" t="s">
        <v>1214</v>
      </c>
      <c r="J150" s="103" t="s">
        <v>1212</v>
      </c>
    </row>
    <row r="151" spans="1:10" ht="17.100000000000001" customHeight="1">
      <c r="A151" s="104" t="s">
        <v>405</v>
      </c>
      <c r="B151" s="105" t="s">
        <v>1694</v>
      </c>
      <c r="C151" s="106">
        <v>10.68</v>
      </c>
      <c r="D151" s="107">
        <v>2.3811</v>
      </c>
      <c r="E151" s="107">
        <v>1.2</v>
      </c>
      <c r="F151" s="107">
        <v>1.2</v>
      </c>
      <c r="G151" s="107">
        <v>1.65</v>
      </c>
      <c r="H151" s="107">
        <v>1.65</v>
      </c>
      <c r="I151" s="108" t="s">
        <v>1214</v>
      </c>
      <c r="J151" s="109" t="s">
        <v>1212</v>
      </c>
    </row>
    <row r="152" spans="1:10" ht="17.100000000000001" customHeight="1">
      <c r="A152" s="110" t="s">
        <v>406</v>
      </c>
      <c r="B152" s="111" t="s">
        <v>1695</v>
      </c>
      <c r="C152" s="112">
        <v>1.79</v>
      </c>
      <c r="D152" s="113">
        <v>0.54449999999999998</v>
      </c>
      <c r="E152" s="113">
        <v>1</v>
      </c>
      <c r="F152" s="113">
        <v>1</v>
      </c>
      <c r="G152" s="113">
        <v>1.25</v>
      </c>
      <c r="H152" s="113">
        <v>1.25</v>
      </c>
      <c r="I152" s="114" t="s">
        <v>1214</v>
      </c>
      <c r="J152" s="115" t="s">
        <v>1212</v>
      </c>
    </row>
    <row r="153" spans="1:10" ht="17.100000000000001" customHeight="1">
      <c r="A153" s="98" t="s">
        <v>407</v>
      </c>
      <c r="B153" s="99" t="s">
        <v>1695</v>
      </c>
      <c r="C153" s="100">
        <v>2.86</v>
      </c>
      <c r="D153" s="101">
        <v>0.81200000000000006</v>
      </c>
      <c r="E153" s="101">
        <v>1</v>
      </c>
      <c r="F153" s="101">
        <v>1</v>
      </c>
      <c r="G153" s="101">
        <v>1.25</v>
      </c>
      <c r="H153" s="101">
        <v>1.25</v>
      </c>
      <c r="I153" s="102" t="s">
        <v>1214</v>
      </c>
      <c r="J153" s="103" t="s">
        <v>1212</v>
      </c>
    </row>
    <row r="154" spans="1:10" ht="17.100000000000001" customHeight="1">
      <c r="A154" s="98" t="s">
        <v>408</v>
      </c>
      <c r="B154" s="99" t="s">
        <v>1695</v>
      </c>
      <c r="C154" s="100">
        <v>4.49</v>
      </c>
      <c r="D154" s="101">
        <v>1.1623000000000001</v>
      </c>
      <c r="E154" s="101">
        <v>1</v>
      </c>
      <c r="F154" s="101">
        <v>1</v>
      </c>
      <c r="G154" s="101">
        <v>1.25</v>
      </c>
      <c r="H154" s="101">
        <v>1.25</v>
      </c>
      <c r="I154" s="102" t="s">
        <v>1214</v>
      </c>
      <c r="J154" s="103" t="s">
        <v>1212</v>
      </c>
    </row>
    <row r="155" spans="1:10" ht="17.100000000000001" customHeight="1">
      <c r="A155" s="104" t="s">
        <v>409</v>
      </c>
      <c r="B155" s="105" t="s">
        <v>1695</v>
      </c>
      <c r="C155" s="106">
        <v>7.89</v>
      </c>
      <c r="D155" s="107">
        <v>1.9591000000000001</v>
      </c>
      <c r="E155" s="107">
        <v>1.2</v>
      </c>
      <c r="F155" s="107">
        <v>1.2</v>
      </c>
      <c r="G155" s="107">
        <v>1.65</v>
      </c>
      <c r="H155" s="107">
        <v>1.65</v>
      </c>
      <c r="I155" s="108" t="s">
        <v>1214</v>
      </c>
      <c r="J155" s="109" t="s">
        <v>1212</v>
      </c>
    </row>
    <row r="156" spans="1:10" ht="17.100000000000001" customHeight="1">
      <c r="A156" s="110" t="s">
        <v>410</v>
      </c>
      <c r="B156" s="111" t="s">
        <v>1696</v>
      </c>
      <c r="C156" s="112">
        <v>6.44</v>
      </c>
      <c r="D156" s="113">
        <v>0.77790000000000004</v>
      </c>
      <c r="E156" s="113">
        <v>1</v>
      </c>
      <c r="F156" s="113">
        <v>1</v>
      </c>
      <c r="G156" s="113">
        <v>1.25</v>
      </c>
      <c r="H156" s="113">
        <v>1.25</v>
      </c>
      <c r="I156" s="114" t="s">
        <v>1214</v>
      </c>
      <c r="J156" s="115" t="s">
        <v>1212</v>
      </c>
    </row>
    <row r="157" spans="1:10" ht="17.100000000000001" customHeight="1">
      <c r="A157" s="98" t="s">
        <v>411</v>
      </c>
      <c r="B157" s="99" t="s">
        <v>1696</v>
      </c>
      <c r="C157" s="100">
        <v>9.5500000000000007</v>
      </c>
      <c r="D157" s="101">
        <v>1.0597000000000001</v>
      </c>
      <c r="E157" s="101">
        <v>1</v>
      </c>
      <c r="F157" s="101">
        <v>1</v>
      </c>
      <c r="G157" s="101">
        <v>1.25</v>
      </c>
      <c r="H157" s="101">
        <v>1.25</v>
      </c>
      <c r="I157" s="102" t="s">
        <v>1214</v>
      </c>
      <c r="J157" s="103" t="s">
        <v>1212</v>
      </c>
    </row>
    <row r="158" spans="1:10" ht="17.100000000000001" customHeight="1">
      <c r="A158" s="98" t="s">
        <v>412</v>
      </c>
      <c r="B158" s="99" t="s">
        <v>1696</v>
      </c>
      <c r="C158" s="100">
        <v>11.69</v>
      </c>
      <c r="D158" s="101">
        <v>1.3857999999999999</v>
      </c>
      <c r="E158" s="101">
        <v>1</v>
      </c>
      <c r="F158" s="101">
        <v>1</v>
      </c>
      <c r="G158" s="101">
        <v>1.25</v>
      </c>
      <c r="H158" s="101">
        <v>1.25</v>
      </c>
      <c r="I158" s="102" t="s">
        <v>1214</v>
      </c>
      <c r="J158" s="103" t="s">
        <v>1212</v>
      </c>
    </row>
    <row r="159" spans="1:10" ht="17.100000000000001" customHeight="1">
      <c r="A159" s="104" t="s">
        <v>413</v>
      </c>
      <c r="B159" s="105" t="s">
        <v>1696</v>
      </c>
      <c r="C159" s="106">
        <v>13.99</v>
      </c>
      <c r="D159" s="107">
        <v>1.9675</v>
      </c>
      <c r="E159" s="107">
        <v>1.2</v>
      </c>
      <c r="F159" s="107">
        <v>1.2</v>
      </c>
      <c r="G159" s="107">
        <v>1.65</v>
      </c>
      <c r="H159" s="107">
        <v>1.65</v>
      </c>
      <c r="I159" s="108" t="s">
        <v>1214</v>
      </c>
      <c r="J159" s="109" t="s">
        <v>1212</v>
      </c>
    </row>
    <row r="160" spans="1:10" ht="17.100000000000001" customHeight="1">
      <c r="A160" s="110" t="s">
        <v>1329</v>
      </c>
      <c r="B160" s="111" t="s">
        <v>1697</v>
      </c>
      <c r="C160" s="112">
        <v>4.5</v>
      </c>
      <c r="D160" s="113">
        <v>0.50029999999999997</v>
      </c>
      <c r="E160" s="113">
        <v>1</v>
      </c>
      <c r="F160" s="113">
        <v>1</v>
      </c>
      <c r="G160" s="113">
        <v>1.25</v>
      </c>
      <c r="H160" s="113">
        <v>1.25</v>
      </c>
      <c r="I160" s="114" t="s">
        <v>1214</v>
      </c>
      <c r="J160" s="115" t="s">
        <v>1212</v>
      </c>
    </row>
    <row r="161" spans="1:10" ht="17.100000000000001" customHeight="1">
      <c r="A161" s="98" t="s">
        <v>1330</v>
      </c>
      <c r="B161" s="99" t="s">
        <v>1697</v>
      </c>
      <c r="C161" s="100">
        <v>8.07</v>
      </c>
      <c r="D161" s="101">
        <v>0.83740000000000003</v>
      </c>
      <c r="E161" s="101">
        <v>1</v>
      </c>
      <c r="F161" s="101">
        <v>1</v>
      </c>
      <c r="G161" s="101">
        <v>1.25</v>
      </c>
      <c r="H161" s="101">
        <v>1.25</v>
      </c>
      <c r="I161" s="102" t="s">
        <v>1214</v>
      </c>
      <c r="J161" s="103" t="s">
        <v>1212</v>
      </c>
    </row>
    <row r="162" spans="1:10" ht="17.100000000000001" customHeight="1">
      <c r="A162" s="98" t="s">
        <v>1331</v>
      </c>
      <c r="B162" s="99" t="s">
        <v>1697</v>
      </c>
      <c r="C162" s="100">
        <v>8.86</v>
      </c>
      <c r="D162" s="101">
        <v>1.1253</v>
      </c>
      <c r="E162" s="101">
        <v>1</v>
      </c>
      <c r="F162" s="101">
        <v>1</v>
      </c>
      <c r="G162" s="101">
        <v>1.25</v>
      </c>
      <c r="H162" s="101">
        <v>1.25</v>
      </c>
      <c r="I162" s="102" t="s">
        <v>1214</v>
      </c>
      <c r="J162" s="103" t="s">
        <v>1212</v>
      </c>
    </row>
    <row r="163" spans="1:10" ht="17.100000000000001" customHeight="1">
      <c r="A163" s="104" t="s">
        <v>1332</v>
      </c>
      <c r="B163" s="105" t="s">
        <v>1697</v>
      </c>
      <c r="C163" s="106">
        <v>8.86</v>
      </c>
      <c r="D163" s="107">
        <v>1.7699</v>
      </c>
      <c r="E163" s="107">
        <v>1.2</v>
      </c>
      <c r="F163" s="107">
        <v>1.2</v>
      </c>
      <c r="G163" s="107">
        <v>1.65</v>
      </c>
      <c r="H163" s="107">
        <v>1.65</v>
      </c>
      <c r="I163" s="108" t="s">
        <v>1214</v>
      </c>
      <c r="J163" s="109" t="s">
        <v>1212</v>
      </c>
    </row>
    <row r="164" spans="1:10" ht="17.100000000000001" customHeight="1">
      <c r="A164" s="110" t="s">
        <v>414</v>
      </c>
      <c r="B164" s="111" t="s">
        <v>1698</v>
      </c>
      <c r="C164" s="112">
        <v>2.5</v>
      </c>
      <c r="D164" s="113">
        <v>0.8488</v>
      </c>
      <c r="E164" s="113">
        <v>1</v>
      </c>
      <c r="F164" s="113">
        <v>1</v>
      </c>
      <c r="G164" s="113">
        <v>1.25</v>
      </c>
      <c r="H164" s="113">
        <v>1.25</v>
      </c>
      <c r="I164" s="114" t="s">
        <v>1214</v>
      </c>
      <c r="J164" s="115" t="s">
        <v>1212</v>
      </c>
    </row>
    <row r="165" spans="1:10" ht="17.100000000000001" customHeight="1">
      <c r="A165" s="98" t="s">
        <v>415</v>
      </c>
      <c r="B165" s="99" t="s">
        <v>1698</v>
      </c>
      <c r="C165" s="100">
        <v>3.82</v>
      </c>
      <c r="D165" s="101">
        <v>1.1471</v>
      </c>
      <c r="E165" s="101">
        <v>1</v>
      </c>
      <c r="F165" s="101">
        <v>1</v>
      </c>
      <c r="G165" s="101">
        <v>1.25</v>
      </c>
      <c r="H165" s="101">
        <v>1.25</v>
      </c>
      <c r="I165" s="102" t="s">
        <v>1214</v>
      </c>
      <c r="J165" s="103" t="s">
        <v>1212</v>
      </c>
    </row>
    <row r="166" spans="1:10" ht="17.100000000000001" customHeight="1">
      <c r="A166" s="98" t="s">
        <v>416</v>
      </c>
      <c r="B166" s="99" t="s">
        <v>1698</v>
      </c>
      <c r="C166" s="100">
        <v>8.81</v>
      </c>
      <c r="D166" s="101">
        <v>1.9023000000000001</v>
      </c>
      <c r="E166" s="101">
        <v>1</v>
      </c>
      <c r="F166" s="101">
        <v>1</v>
      </c>
      <c r="G166" s="101">
        <v>1.25</v>
      </c>
      <c r="H166" s="101">
        <v>1.25</v>
      </c>
      <c r="I166" s="102" t="s">
        <v>1214</v>
      </c>
      <c r="J166" s="103" t="s">
        <v>1212</v>
      </c>
    </row>
    <row r="167" spans="1:10" ht="17.100000000000001" customHeight="1">
      <c r="A167" s="104" t="s">
        <v>417</v>
      </c>
      <c r="B167" s="105" t="s">
        <v>1698</v>
      </c>
      <c r="C167" s="106">
        <v>15.29</v>
      </c>
      <c r="D167" s="107">
        <v>3.5141</v>
      </c>
      <c r="E167" s="107">
        <v>1.2</v>
      </c>
      <c r="F167" s="107">
        <v>1.2</v>
      </c>
      <c r="G167" s="107">
        <v>1.65</v>
      </c>
      <c r="H167" s="107">
        <v>1.65</v>
      </c>
      <c r="I167" s="108" t="s">
        <v>1214</v>
      </c>
      <c r="J167" s="109" t="s">
        <v>1212</v>
      </c>
    </row>
    <row r="168" spans="1:10" ht="17.100000000000001" customHeight="1">
      <c r="A168" s="110" t="s">
        <v>418</v>
      </c>
      <c r="B168" s="111" t="s">
        <v>1699</v>
      </c>
      <c r="C168" s="112">
        <v>2.62</v>
      </c>
      <c r="D168" s="113">
        <v>0.51749999999999996</v>
      </c>
      <c r="E168" s="113">
        <v>1</v>
      </c>
      <c r="F168" s="113">
        <v>1</v>
      </c>
      <c r="G168" s="113">
        <v>1.25</v>
      </c>
      <c r="H168" s="113">
        <v>1.25</v>
      </c>
      <c r="I168" s="114" t="s">
        <v>1214</v>
      </c>
      <c r="J168" s="115" t="s">
        <v>1212</v>
      </c>
    </row>
    <row r="169" spans="1:10" ht="17.100000000000001" customHeight="1">
      <c r="A169" s="98" t="s">
        <v>419</v>
      </c>
      <c r="B169" s="99" t="s">
        <v>1699</v>
      </c>
      <c r="C169" s="100">
        <v>3.31</v>
      </c>
      <c r="D169" s="101">
        <v>0.64449999999999996</v>
      </c>
      <c r="E169" s="101">
        <v>1</v>
      </c>
      <c r="F169" s="101">
        <v>1</v>
      </c>
      <c r="G169" s="101">
        <v>1.25</v>
      </c>
      <c r="H169" s="101">
        <v>1.25</v>
      </c>
      <c r="I169" s="102" t="s">
        <v>1214</v>
      </c>
      <c r="J169" s="103" t="s">
        <v>1212</v>
      </c>
    </row>
    <row r="170" spans="1:10" ht="17.100000000000001" customHeight="1">
      <c r="A170" s="98" t="s">
        <v>420</v>
      </c>
      <c r="B170" s="99" t="s">
        <v>1699</v>
      </c>
      <c r="C170" s="100">
        <v>5.42</v>
      </c>
      <c r="D170" s="101">
        <v>0.94379999999999997</v>
      </c>
      <c r="E170" s="101">
        <v>1</v>
      </c>
      <c r="F170" s="101">
        <v>1</v>
      </c>
      <c r="G170" s="101">
        <v>1.25</v>
      </c>
      <c r="H170" s="101">
        <v>1.25</v>
      </c>
      <c r="I170" s="102" t="s">
        <v>1214</v>
      </c>
      <c r="J170" s="103" t="s">
        <v>1212</v>
      </c>
    </row>
    <row r="171" spans="1:10" ht="17.100000000000001" customHeight="1">
      <c r="A171" s="104" t="s">
        <v>421</v>
      </c>
      <c r="B171" s="105" t="s">
        <v>1699</v>
      </c>
      <c r="C171" s="106">
        <v>11.07</v>
      </c>
      <c r="D171" s="107">
        <v>1.7416</v>
      </c>
      <c r="E171" s="107">
        <v>1.2</v>
      </c>
      <c r="F171" s="107">
        <v>1.2</v>
      </c>
      <c r="G171" s="107">
        <v>1.65</v>
      </c>
      <c r="H171" s="107">
        <v>1.65</v>
      </c>
      <c r="I171" s="108" t="s">
        <v>1214</v>
      </c>
      <c r="J171" s="109" t="s">
        <v>1212</v>
      </c>
    </row>
    <row r="172" spans="1:10" ht="17.100000000000001" customHeight="1">
      <c r="A172" s="110" t="s">
        <v>422</v>
      </c>
      <c r="B172" s="111" t="s">
        <v>1700</v>
      </c>
      <c r="C172" s="112">
        <v>2.44</v>
      </c>
      <c r="D172" s="113">
        <v>1.4946999999999999</v>
      </c>
      <c r="E172" s="113">
        <v>1</v>
      </c>
      <c r="F172" s="113">
        <v>1</v>
      </c>
      <c r="G172" s="113">
        <v>1.25</v>
      </c>
      <c r="H172" s="113">
        <v>1.25</v>
      </c>
      <c r="I172" s="114" t="s">
        <v>1214</v>
      </c>
      <c r="J172" s="115" t="s">
        <v>1212</v>
      </c>
    </row>
    <row r="173" spans="1:10" ht="17.100000000000001" customHeight="1">
      <c r="A173" s="98" t="s">
        <v>423</v>
      </c>
      <c r="B173" s="99" t="s">
        <v>1700</v>
      </c>
      <c r="C173" s="100">
        <v>4.34</v>
      </c>
      <c r="D173" s="101">
        <v>1.9824999999999999</v>
      </c>
      <c r="E173" s="101">
        <v>1</v>
      </c>
      <c r="F173" s="101">
        <v>1</v>
      </c>
      <c r="G173" s="101">
        <v>1.25</v>
      </c>
      <c r="H173" s="101">
        <v>1.25</v>
      </c>
      <c r="I173" s="102" t="s">
        <v>1214</v>
      </c>
      <c r="J173" s="103" t="s">
        <v>1212</v>
      </c>
    </row>
    <row r="174" spans="1:10" ht="17.100000000000001" customHeight="1">
      <c r="A174" s="98" t="s">
        <v>424</v>
      </c>
      <c r="B174" s="99" t="s">
        <v>1700</v>
      </c>
      <c r="C174" s="100">
        <v>8.9600000000000009</v>
      </c>
      <c r="D174" s="101">
        <v>3.5653000000000001</v>
      </c>
      <c r="E174" s="101">
        <v>1</v>
      </c>
      <c r="F174" s="101">
        <v>1</v>
      </c>
      <c r="G174" s="101">
        <v>1.25</v>
      </c>
      <c r="H174" s="101">
        <v>1.25</v>
      </c>
      <c r="I174" s="102" t="s">
        <v>1214</v>
      </c>
      <c r="J174" s="103" t="s">
        <v>1212</v>
      </c>
    </row>
    <row r="175" spans="1:10" ht="17.100000000000001" customHeight="1">
      <c r="A175" s="104" t="s">
        <v>425</v>
      </c>
      <c r="B175" s="105" t="s">
        <v>1700</v>
      </c>
      <c r="C175" s="106">
        <v>19.02</v>
      </c>
      <c r="D175" s="107">
        <v>5.8879000000000001</v>
      </c>
      <c r="E175" s="107">
        <v>1.2</v>
      </c>
      <c r="F175" s="107">
        <v>1.2</v>
      </c>
      <c r="G175" s="107">
        <v>1.65</v>
      </c>
      <c r="H175" s="107">
        <v>1.65</v>
      </c>
      <c r="I175" s="108" t="s">
        <v>1214</v>
      </c>
      <c r="J175" s="109" t="s">
        <v>1212</v>
      </c>
    </row>
    <row r="176" spans="1:10" ht="17.100000000000001" customHeight="1">
      <c r="A176" s="110" t="s">
        <v>426</v>
      </c>
      <c r="B176" s="111" t="s">
        <v>1701</v>
      </c>
      <c r="C176" s="112">
        <v>2.99</v>
      </c>
      <c r="D176" s="113">
        <v>1.3647</v>
      </c>
      <c r="E176" s="113">
        <v>1</v>
      </c>
      <c r="F176" s="113">
        <v>1</v>
      </c>
      <c r="G176" s="113">
        <v>1.25</v>
      </c>
      <c r="H176" s="113">
        <v>1.25</v>
      </c>
      <c r="I176" s="114" t="s">
        <v>1214</v>
      </c>
      <c r="J176" s="115" t="s">
        <v>1212</v>
      </c>
    </row>
    <row r="177" spans="1:10" ht="17.100000000000001" customHeight="1">
      <c r="A177" s="98" t="s">
        <v>427</v>
      </c>
      <c r="B177" s="99" t="s">
        <v>1701</v>
      </c>
      <c r="C177" s="100">
        <v>5.43</v>
      </c>
      <c r="D177" s="101">
        <v>2.0419999999999998</v>
      </c>
      <c r="E177" s="101">
        <v>1</v>
      </c>
      <c r="F177" s="101">
        <v>1</v>
      </c>
      <c r="G177" s="101">
        <v>1.25</v>
      </c>
      <c r="H177" s="101">
        <v>1.25</v>
      </c>
      <c r="I177" s="102" t="s">
        <v>1214</v>
      </c>
      <c r="J177" s="103" t="s">
        <v>1212</v>
      </c>
    </row>
    <row r="178" spans="1:10" ht="17.100000000000001" customHeight="1">
      <c r="A178" s="98" t="s">
        <v>428</v>
      </c>
      <c r="B178" s="99" t="s">
        <v>1701</v>
      </c>
      <c r="C178" s="100">
        <v>11.57</v>
      </c>
      <c r="D178" s="101">
        <v>3.8262</v>
      </c>
      <c r="E178" s="101">
        <v>1</v>
      </c>
      <c r="F178" s="101">
        <v>1</v>
      </c>
      <c r="G178" s="101">
        <v>1.25</v>
      </c>
      <c r="H178" s="101">
        <v>1.25</v>
      </c>
      <c r="I178" s="102" t="s">
        <v>1214</v>
      </c>
      <c r="J178" s="103" t="s">
        <v>1212</v>
      </c>
    </row>
    <row r="179" spans="1:10" ht="17.100000000000001" customHeight="1">
      <c r="A179" s="104" t="s">
        <v>429</v>
      </c>
      <c r="B179" s="105" t="s">
        <v>1701</v>
      </c>
      <c r="C179" s="106">
        <v>18.809999999999999</v>
      </c>
      <c r="D179" s="107">
        <v>5.6967999999999996</v>
      </c>
      <c r="E179" s="107">
        <v>1.2</v>
      </c>
      <c r="F179" s="107">
        <v>1.2</v>
      </c>
      <c r="G179" s="107">
        <v>1.65</v>
      </c>
      <c r="H179" s="107">
        <v>1.65</v>
      </c>
      <c r="I179" s="108" t="s">
        <v>1214</v>
      </c>
      <c r="J179" s="109" t="s">
        <v>1212</v>
      </c>
    </row>
    <row r="180" spans="1:10" ht="17.100000000000001" customHeight="1">
      <c r="A180" s="110" t="s">
        <v>430</v>
      </c>
      <c r="B180" s="111" t="s">
        <v>1702</v>
      </c>
      <c r="C180" s="112">
        <v>2.0499999999999998</v>
      </c>
      <c r="D180" s="113">
        <v>1.2098</v>
      </c>
      <c r="E180" s="113">
        <v>1</v>
      </c>
      <c r="F180" s="113">
        <v>1</v>
      </c>
      <c r="G180" s="113">
        <v>1.25</v>
      </c>
      <c r="H180" s="113">
        <v>1.25</v>
      </c>
      <c r="I180" s="114" t="s">
        <v>1214</v>
      </c>
      <c r="J180" s="115" t="s">
        <v>1212</v>
      </c>
    </row>
    <row r="181" spans="1:10" ht="17.100000000000001" customHeight="1">
      <c r="A181" s="98" t="s">
        <v>431</v>
      </c>
      <c r="B181" s="99" t="s">
        <v>1702</v>
      </c>
      <c r="C181" s="100">
        <v>3.03</v>
      </c>
      <c r="D181" s="101">
        <v>1.569</v>
      </c>
      <c r="E181" s="101">
        <v>1</v>
      </c>
      <c r="F181" s="101">
        <v>1</v>
      </c>
      <c r="G181" s="101">
        <v>1.25</v>
      </c>
      <c r="H181" s="101">
        <v>1.25</v>
      </c>
      <c r="I181" s="102" t="s">
        <v>1214</v>
      </c>
      <c r="J181" s="103" t="s">
        <v>1212</v>
      </c>
    </row>
    <row r="182" spans="1:10" ht="17.100000000000001" customHeight="1">
      <c r="A182" s="98" t="s">
        <v>432</v>
      </c>
      <c r="B182" s="99" t="s">
        <v>1702</v>
      </c>
      <c r="C182" s="100">
        <v>6.14</v>
      </c>
      <c r="D182" s="101">
        <v>2.3647999999999998</v>
      </c>
      <c r="E182" s="101">
        <v>1</v>
      </c>
      <c r="F182" s="101">
        <v>1</v>
      </c>
      <c r="G182" s="101">
        <v>1.25</v>
      </c>
      <c r="H182" s="101">
        <v>1.25</v>
      </c>
      <c r="I182" s="102" t="s">
        <v>1214</v>
      </c>
      <c r="J182" s="103" t="s">
        <v>1212</v>
      </c>
    </row>
    <row r="183" spans="1:10" ht="17.100000000000001" customHeight="1">
      <c r="A183" s="104" t="s">
        <v>433</v>
      </c>
      <c r="B183" s="105" t="s">
        <v>1702</v>
      </c>
      <c r="C183" s="106">
        <v>13.9</v>
      </c>
      <c r="D183" s="107">
        <v>4.6325000000000003</v>
      </c>
      <c r="E183" s="107">
        <v>1.2</v>
      </c>
      <c r="F183" s="107">
        <v>1.2</v>
      </c>
      <c r="G183" s="107">
        <v>1.65</v>
      </c>
      <c r="H183" s="107">
        <v>1.65</v>
      </c>
      <c r="I183" s="108" t="s">
        <v>1214</v>
      </c>
      <c r="J183" s="109" t="s">
        <v>1212</v>
      </c>
    </row>
    <row r="184" spans="1:10" ht="17.100000000000001" customHeight="1">
      <c r="A184" s="110" t="s">
        <v>434</v>
      </c>
      <c r="B184" s="111" t="s">
        <v>1703</v>
      </c>
      <c r="C184" s="112">
        <v>1.46</v>
      </c>
      <c r="D184" s="113">
        <v>0.74929999999999997</v>
      </c>
      <c r="E184" s="113">
        <v>1</v>
      </c>
      <c r="F184" s="113">
        <v>1</v>
      </c>
      <c r="G184" s="113">
        <v>1.25</v>
      </c>
      <c r="H184" s="113">
        <v>1.25</v>
      </c>
      <c r="I184" s="114" t="s">
        <v>1214</v>
      </c>
      <c r="J184" s="115" t="s">
        <v>1212</v>
      </c>
    </row>
    <row r="185" spans="1:10" ht="17.100000000000001" customHeight="1">
      <c r="A185" s="98" t="s">
        <v>435</v>
      </c>
      <c r="B185" s="99" t="s">
        <v>1703</v>
      </c>
      <c r="C185" s="100">
        <v>1.94</v>
      </c>
      <c r="D185" s="101">
        <v>0.83930000000000005</v>
      </c>
      <c r="E185" s="101">
        <v>1</v>
      </c>
      <c r="F185" s="101">
        <v>1</v>
      </c>
      <c r="G185" s="101">
        <v>1.25</v>
      </c>
      <c r="H185" s="101">
        <v>1.25</v>
      </c>
      <c r="I185" s="102" t="s">
        <v>1214</v>
      </c>
      <c r="J185" s="103" t="s">
        <v>1212</v>
      </c>
    </row>
    <row r="186" spans="1:10" ht="17.100000000000001" customHeight="1">
      <c r="A186" s="98" t="s">
        <v>436</v>
      </c>
      <c r="B186" s="99" t="s">
        <v>1703</v>
      </c>
      <c r="C186" s="100">
        <v>3.42</v>
      </c>
      <c r="D186" s="101">
        <v>1.3386</v>
      </c>
      <c r="E186" s="101">
        <v>1</v>
      </c>
      <c r="F186" s="101">
        <v>1</v>
      </c>
      <c r="G186" s="101">
        <v>1.25</v>
      </c>
      <c r="H186" s="101">
        <v>1.25</v>
      </c>
      <c r="I186" s="102" t="s">
        <v>1214</v>
      </c>
      <c r="J186" s="103" t="s">
        <v>1212</v>
      </c>
    </row>
    <row r="187" spans="1:10" ht="17.100000000000001" customHeight="1">
      <c r="A187" s="104" t="s">
        <v>437</v>
      </c>
      <c r="B187" s="105" t="s">
        <v>1703</v>
      </c>
      <c r="C187" s="106">
        <v>7.25</v>
      </c>
      <c r="D187" s="107">
        <v>2.331</v>
      </c>
      <c r="E187" s="107">
        <v>1.2</v>
      </c>
      <c r="F187" s="107">
        <v>1.2</v>
      </c>
      <c r="G187" s="107">
        <v>1.65</v>
      </c>
      <c r="H187" s="107">
        <v>1.65</v>
      </c>
      <c r="I187" s="108" t="s">
        <v>1214</v>
      </c>
      <c r="J187" s="109" t="s">
        <v>1212</v>
      </c>
    </row>
    <row r="188" spans="1:10" ht="17.100000000000001" customHeight="1">
      <c r="A188" s="110" t="s">
        <v>438</v>
      </c>
      <c r="B188" s="111" t="s">
        <v>1704</v>
      </c>
      <c r="C188" s="112">
        <v>1.61</v>
      </c>
      <c r="D188" s="113">
        <v>0.52270000000000005</v>
      </c>
      <c r="E188" s="113">
        <v>1</v>
      </c>
      <c r="F188" s="113">
        <v>1</v>
      </c>
      <c r="G188" s="113">
        <v>1.25</v>
      </c>
      <c r="H188" s="113">
        <v>1.25</v>
      </c>
      <c r="I188" s="114" t="s">
        <v>1214</v>
      </c>
      <c r="J188" s="115" t="s">
        <v>1212</v>
      </c>
    </row>
    <row r="189" spans="1:10" ht="17.100000000000001" customHeight="1">
      <c r="A189" s="98" t="s">
        <v>439</v>
      </c>
      <c r="B189" s="99" t="s">
        <v>1704</v>
      </c>
      <c r="C189" s="100">
        <v>2.68</v>
      </c>
      <c r="D189" s="101">
        <v>0.75129999999999997</v>
      </c>
      <c r="E189" s="101">
        <v>1</v>
      </c>
      <c r="F189" s="101">
        <v>1</v>
      </c>
      <c r="G189" s="101">
        <v>1.25</v>
      </c>
      <c r="H189" s="101">
        <v>1.25</v>
      </c>
      <c r="I189" s="102" t="s">
        <v>1214</v>
      </c>
      <c r="J189" s="103" t="s">
        <v>1212</v>
      </c>
    </row>
    <row r="190" spans="1:10" ht="17.100000000000001" customHeight="1">
      <c r="A190" s="98" t="s">
        <v>440</v>
      </c>
      <c r="B190" s="99" t="s">
        <v>1704</v>
      </c>
      <c r="C190" s="100">
        <v>5.17</v>
      </c>
      <c r="D190" s="101">
        <v>1.2995000000000001</v>
      </c>
      <c r="E190" s="101">
        <v>1</v>
      </c>
      <c r="F190" s="101">
        <v>1</v>
      </c>
      <c r="G190" s="101">
        <v>1.25</v>
      </c>
      <c r="H190" s="101">
        <v>1.25</v>
      </c>
      <c r="I190" s="102" t="s">
        <v>1214</v>
      </c>
      <c r="J190" s="103" t="s">
        <v>1212</v>
      </c>
    </row>
    <row r="191" spans="1:10" ht="17.100000000000001" customHeight="1">
      <c r="A191" s="104" t="s">
        <v>441</v>
      </c>
      <c r="B191" s="105" t="s">
        <v>1704</v>
      </c>
      <c r="C191" s="106">
        <v>9.69</v>
      </c>
      <c r="D191" s="107">
        <v>2.3306</v>
      </c>
      <c r="E191" s="107">
        <v>1.2</v>
      </c>
      <c r="F191" s="107">
        <v>1.2</v>
      </c>
      <c r="G191" s="107">
        <v>1.65</v>
      </c>
      <c r="H191" s="107">
        <v>1.65</v>
      </c>
      <c r="I191" s="108" t="s">
        <v>1214</v>
      </c>
      <c r="J191" s="109" t="s">
        <v>1212</v>
      </c>
    </row>
    <row r="192" spans="1:10" ht="17.100000000000001" customHeight="1">
      <c r="A192" s="110" t="s">
        <v>442</v>
      </c>
      <c r="B192" s="111" t="s">
        <v>1705</v>
      </c>
      <c r="C192" s="112">
        <v>2.65</v>
      </c>
      <c r="D192" s="113">
        <v>0.86760000000000004</v>
      </c>
      <c r="E192" s="113">
        <v>1</v>
      </c>
      <c r="F192" s="113">
        <v>1</v>
      </c>
      <c r="G192" s="113">
        <v>1.25</v>
      </c>
      <c r="H192" s="113">
        <v>1.25</v>
      </c>
      <c r="I192" s="114" t="s">
        <v>1214</v>
      </c>
      <c r="J192" s="115" t="s">
        <v>1212</v>
      </c>
    </row>
    <row r="193" spans="1:10" ht="17.100000000000001" customHeight="1">
      <c r="A193" s="98" t="s">
        <v>443</v>
      </c>
      <c r="B193" s="99" t="s">
        <v>1705</v>
      </c>
      <c r="C193" s="100">
        <v>4.3499999999999996</v>
      </c>
      <c r="D193" s="101">
        <v>1.1852</v>
      </c>
      <c r="E193" s="101">
        <v>1</v>
      </c>
      <c r="F193" s="101">
        <v>1</v>
      </c>
      <c r="G193" s="101">
        <v>1.25</v>
      </c>
      <c r="H193" s="101">
        <v>1.25</v>
      </c>
      <c r="I193" s="102" t="s">
        <v>1214</v>
      </c>
      <c r="J193" s="103" t="s">
        <v>1212</v>
      </c>
    </row>
    <row r="194" spans="1:10" ht="17.100000000000001" customHeight="1">
      <c r="A194" s="98" t="s">
        <v>444</v>
      </c>
      <c r="B194" s="99" t="s">
        <v>1705</v>
      </c>
      <c r="C194" s="100">
        <v>8.6300000000000008</v>
      </c>
      <c r="D194" s="101">
        <v>2.0497000000000001</v>
      </c>
      <c r="E194" s="101">
        <v>1</v>
      </c>
      <c r="F194" s="101">
        <v>1</v>
      </c>
      <c r="G194" s="101">
        <v>1.25</v>
      </c>
      <c r="H194" s="101">
        <v>1.25</v>
      </c>
      <c r="I194" s="102" t="s">
        <v>1214</v>
      </c>
      <c r="J194" s="103" t="s">
        <v>1212</v>
      </c>
    </row>
    <row r="195" spans="1:10" ht="17.100000000000001" customHeight="1">
      <c r="A195" s="104" t="s">
        <v>445</v>
      </c>
      <c r="B195" s="105" t="s">
        <v>1705</v>
      </c>
      <c r="C195" s="106">
        <v>16.53</v>
      </c>
      <c r="D195" s="107">
        <v>3.7282999999999999</v>
      </c>
      <c r="E195" s="107">
        <v>1.2</v>
      </c>
      <c r="F195" s="107">
        <v>1.2</v>
      </c>
      <c r="G195" s="107">
        <v>1.65</v>
      </c>
      <c r="H195" s="107">
        <v>1.65</v>
      </c>
      <c r="I195" s="108" t="s">
        <v>1214</v>
      </c>
      <c r="J195" s="109" t="s">
        <v>1212</v>
      </c>
    </row>
    <row r="196" spans="1:10" ht="17.100000000000001" customHeight="1">
      <c r="A196" s="110" t="s">
        <v>446</v>
      </c>
      <c r="B196" s="111" t="s">
        <v>1706</v>
      </c>
      <c r="C196" s="112">
        <v>2.7</v>
      </c>
      <c r="D196" s="113">
        <v>0.6321</v>
      </c>
      <c r="E196" s="113">
        <v>1</v>
      </c>
      <c r="F196" s="113">
        <v>1</v>
      </c>
      <c r="G196" s="113">
        <v>1.25</v>
      </c>
      <c r="H196" s="113">
        <v>1.25</v>
      </c>
      <c r="I196" s="114" t="s">
        <v>1214</v>
      </c>
      <c r="J196" s="115" t="s">
        <v>1212</v>
      </c>
    </row>
    <row r="197" spans="1:10" ht="17.100000000000001" customHeight="1">
      <c r="A197" s="98" t="s">
        <v>447</v>
      </c>
      <c r="B197" s="99" t="s">
        <v>1706</v>
      </c>
      <c r="C197" s="100">
        <v>4.42</v>
      </c>
      <c r="D197" s="101">
        <v>0.77359999999999995</v>
      </c>
      <c r="E197" s="101">
        <v>1</v>
      </c>
      <c r="F197" s="101">
        <v>1</v>
      </c>
      <c r="G197" s="101">
        <v>1.25</v>
      </c>
      <c r="H197" s="101">
        <v>1.25</v>
      </c>
      <c r="I197" s="102" t="s">
        <v>1214</v>
      </c>
      <c r="J197" s="103" t="s">
        <v>1212</v>
      </c>
    </row>
    <row r="198" spans="1:10" ht="17.100000000000001" customHeight="1">
      <c r="A198" s="98" t="s">
        <v>448</v>
      </c>
      <c r="B198" s="99" t="s">
        <v>1706</v>
      </c>
      <c r="C198" s="100">
        <v>7.63</v>
      </c>
      <c r="D198" s="101">
        <v>1.1454</v>
      </c>
      <c r="E198" s="101">
        <v>1</v>
      </c>
      <c r="F198" s="101">
        <v>1</v>
      </c>
      <c r="G198" s="101">
        <v>1.25</v>
      </c>
      <c r="H198" s="101">
        <v>1.25</v>
      </c>
      <c r="I198" s="102" t="s">
        <v>1214</v>
      </c>
      <c r="J198" s="103" t="s">
        <v>1212</v>
      </c>
    </row>
    <row r="199" spans="1:10" ht="17.100000000000001" customHeight="1">
      <c r="A199" s="104" t="s">
        <v>449</v>
      </c>
      <c r="B199" s="105" t="s">
        <v>1706</v>
      </c>
      <c r="C199" s="106">
        <v>11.61</v>
      </c>
      <c r="D199" s="107">
        <v>1.8365</v>
      </c>
      <c r="E199" s="107">
        <v>1.2</v>
      </c>
      <c r="F199" s="107">
        <v>1.2</v>
      </c>
      <c r="G199" s="107">
        <v>1.65</v>
      </c>
      <c r="H199" s="107">
        <v>1.65</v>
      </c>
      <c r="I199" s="108" t="s">
        <v>1214</v>
      </c>
      <c r="J199" s="109" t="s">
        <v>1212</v>
      </c>
    </row>
    <row r="200" spans="1:10" ht="17.100000000000001" customHeight="1">
      <c r="A200" s="110" t="s">
        <v>450</v>
      </c>
      <c r="B200" s="111" t="s">
        <v>1707</v>
      </c>
      <c r="C200" s="112">
        <v>2.11</v>
      </c>
      <c r="D200" s="113">
        <v>0.54359999999999997</v>
      </c>
      <c r="E200" s="113">
        <v>1</v>
      </c>
      <c r="F200" s="113">
        <v>1</v>
      </c>
      <c r="G200" s="113">
        <v>1.25</v>
      </c>
      <c r="H200" s="113">
        <v>1.25</v>
      </c>
      <c r="I200" s="114" t="s">
        <v>1214</v>
      </c>
      <c r="J200" s="115" t="s">
        <v>1212</v>
      </c>
    </row>
    <row r="201" spans="1:10" ht="17.100000000000001" customHeight="1">
      <c r="A201" s="98" t="s">
        <v>451</v>
      </c>
      <c r="B201" s="99" t="s">
        <v>1707</v>
      </c>
      <c r="C201" s="100">
        <v>2.68</v>
      </c>
      <c r="D201" s="101">
        <v>0.62629999999999997</v>
      </c>
      <c r="E201" s="101">
        <v>1</v>
      </c>
      <c r="F201" s="101">
        <v>1</v>
      </c>
      <c r="G201" s="101">
        <v>1.25</v>
      </c>
      <c r="H201" s="101">
        <v>1.25</v>
      </c>
      <c r="I201" s="102" t="s">
        <v>1214</v>
      </c>
      <c r="J201" s="103" t="s">
        <v>1212</v>
      </c>
    </row>
    <row r="202" spans="1:10" ht="17.100000000000001" customHeight="1">
      <c r="A202" s="98" t="s">
        <v>452</v>
      </c>
      <c r="B202" s="99" t="s">
        <v>1707</v>
      </c>
      <c r="C202" s="100">
        <v>3.54</v>
      </c>
      <c r="D202" s="101">
        <v>0.76790000000000003</v>
      </c>
      <c r="E202" s="101">
        <v>1</v>
      </c>
      <c r="F202" s="101">
        <v>1</v>
      </c>
      <c r="G202" s="101">
        <v>1.25</v>
      </c>
      <c r="H202" s="101">
        <v>1.25</v>
      </c>
      <c r="I202" s="102" t="s">
        <v>1214</v>
      </c>
      <c r="J202" s="103" t="s">
        <v>1212</v>
      </c>
    </row>
    <row r="203" spans="1:10" ht="17.100000000000001" customHeight="1">
      <c r="A203" s="104" t="s">
        <v>453</v>
      </c>
      <c r="B203" s="105" t="s">
        <v>1707</v>
      </c>
      <c r="C203" s="106">
        <v>5.38</v>
      </c>
      <c r="D203" s="107">
        <v>1.0838000000000001</v>
      </c>
      <c r="E203" s="107">
        <v>1.2</v>
      </c>
      <c r="F203" s="107">
        <v>1.2</v>
      </c>
      <c r="G203" s="107">
        <v>1.65</v>
      </c>
      <c r="H203" s="107">
        <v>1.65</v>
      </c>
      <c r="I203" s="108" t="s">
        <v>1214</v>
      </c>
      <c r="J203" s="109" t="s">
        <v>1212</v>
      </c>
    </row>
    <row r="204" spans="1:10" ht="17.100000000000001" customHeight="1">
      <c r="A204" s="110" t="s">
        <v>454</v>
      </c>
      <c r="B204" s="111" t="s">
        <v>1708</v>
      </c>
      <c r="C204" s="112">
        <v>1.99</v>
      </c>
      <c r="D204" s="113">
        <v>0.3332</v>
      </c>
      <c r="E204" s="113">
        <v>1</v>
      </c>
      <c r="F204" s="113">
        <v>1</v>
      </c>
      <c r="G204" s="113">
        <v>1.25</v>
      </c>
      <c r="H204" s="113">
        <v>1.25</v>
      </c>
      <c r="I204" s="114" t="s">
        <v>1216</v>
      </c>
      <c r="J204" s="115" t="s">
        <v>1215</v>
      </c>
    </row>
    <row r="205" spans="1:10" ht="17.100000000000001" customHeight="1">
      <c r="A205" s="98" t="s">
        <v>455</v>
      </c>
      <c r="B205" s="99" t="s">
        <v>1708</v>
      </c>
      <c r="C205" s="100">
        <v>2.81</v>
      </c>
      <c r="D205" s="101">
        <v>0.48170000000000002</v>
      </c>
      <c r="E205" s="101">
        <v>1</v>
      </c>
      <c r="F205" s="101">
        <v>1</v>
      </c>
      <c r="G205" s="101">
        <v>1.25</v>
      </c>
      <c r="H205" s="101">
        <v>1.25</v>
      </c>
      <c r="I205" s="102" t="s">
        <v>1216</v>
      </c>
      <c r="J205" s="103" t="s">
        <v>1215</v>
      </c>
    </row>
    <row r="206" spans="1:10" ht="17.100000000000001" customHeight="1">
      <c r="A206" s="98" t="s">
        <v>456</v>
      </c>
      <c r="B206" s="99" t="s">
        <v>1708</v>
      </c>
      <c r="C206" s="100">
        <v>4.09</v>
      </c>
      <c r="D206" s="101">
        <v>0.72719999999999996</v>
      </c>
      <c r="E206" s="101">
        <v>1</v>
      </c>
      <c r="F206" s="101">
        <v>1</v>
      </c>
      <c r="G206" s="101">
        <v>1.25</v>
      </c>
      <c r="H206" s="101">
        <v>1.25</v>
      </c>
      <c r="I206" s="102" t="s">
        <v>1216</v>
      </c>
      <c r="J206" s="103" t="s">
        <v>1215</v>
      </c>
    </row>
    <row r="207" spans="1:10" ht="17.100000000000001" customHeight="1">
      <c r="A207" s="104" t="s">
        <v>457</v>
      </c>
      <c r="B207" s="105" t="s">
        <v>1708</v>
      </c>
      <c r="C207" s="106">
        <v>6.86</v>
      </c>
      <c r="D207" s="107">
        <v>1.2481</v>
      </c>
      <c r="E207" s="107">
        <v>1.25</v>
      </c>
      <c r="F207" s="107">
        <v>1.25</v>
      </c>
      <c r="G207" s="107">
        <v>1.75</v>
      </c>
      <c r="H207" s="107">
        <v>1.75</v>
      </c>
      <c r="I207" s="108" t="s">
        <v>1216</v>
      </c>
      <c r="J207" s="109" t="s">
        <v>1215</v>
      </c>
    </row>
    <row r="208" spans="1:10" ht="17.100000000000001" customHeight="1">
      <c r="A208" s="110" t="s">
        <v>458</v>
      </c>
      <c r="B208" s="111" t="s">
        <v>1709</v>
      </c>
      <c r="C208" s="112">
        <v>2.2799999999999998</v>
      </c>
      <c r="D208" s="113">
        <v>0.39789999999999998</v>
      </c>
      <c r="E208" s="113">
        <v>1</v>
      </c>
      <c r="F208" s="113">
        <v>1</v>
      </c>
      <c r="G208" s="113">
        <v>1.25</v>
      </c>
      <c r="H208" s="113">
        <v>1.25</v>
      </c>
      <c r="I208" s="114" t="s">
        <v>1214</v>
      </c>
      <c r="J208" s="115" t="s">
        <v>1212</v>
      </c>
    </row>
    <row r="209" spans="1:10" ht="17.100000000000001" customHeight="1">
      <c r="A209" s="98" t="s">
        <v>459</v>
      </c>
      <c r="B209" s="99" t="s">
        <v>1709</v>
      </c>
      <c r="C209" s="100">
        <v>2.91</v>
      </c>
      <c r="D209" s="101">
        <v>0.5534</v>
      </c>
      <c r="E209" s="101">
        <v>1</v>
      </c>
      <c r="F209" s="101">
        <v>1</v>
      </c>
      <c r="G209" s="101">
        <v>1.25</v>
      </c>
      <c r="H209" s="101">
        <v>1.25</v>
      </c>
      <c r="I209" s="102" t="s">
        <v>1214</v>
      </c>
      <c r="J209" s="103" t="s">
        <v>1212</v>
      </c>
    </row>
    <row r="210" spans="1:10" ht="17.100000000000001" customHeight="1">
      <c r="A210" s="98" t="s">
        <v>460</v>
      </c>
      <c r="B210" s="99" t="s">
        <v>1709</v>
      </c>
      <c r="C210" s="100">
        <v>4.74</v>
      </c>
      <c r="D210" s="101">
        <v>0.87839999999999996</v>
      </c>
      <c r="E210" s="101">
        <v>1</v>
      </c>
      <c r="F210" s="101">
        <v>1</v>
      </c>
      <c r="G210" s="101">
        <v>1.25</v>
      </c>
      <c r="H210" s="101">
        <v>1.25</v>
      </c>
      <c r="I210" s="102" t="s">
        <v>1214</v>
      </c>
      <c r="J210" s="103" t="s">
        <v>1212</v>
      </c>
    </row>
    <row r="211" spans="1:10" ht="17.100000000000001" customHeight="1">
      <c r="A211" s="104" t="s">
        <v>461</v>
      </c>
      <c r="B211" s="105" t="s">
        <v>1709</v>
      </c>
      <c r="C211" s="106">
        <v>11.61</v>
      </c>
      <c r="D211" s="107">
        <v>2.1000999999999999</v>
      </c>
      <c r="E211" s="107">
        <v>1.2</v>
      </c>
      <c r="F211" s="107">
        <v>1.2</v>
      </c>
      <c r="G211" s="107">
        <v>1.65</v>
      </c>
      <c r="H211" s="107">
        <v>1.65</v>
      </c>
      <c r="I211" s="108" t="s">
        <v>1214</v>
      </c>
      <c r="J211" s="109" t="s">
        <v>1212</v>
      </c>
    </row>
    <row r="212" spans="1:10" ht="17.100000000000001" customHeight="1">
      <c r="A212" s="110" t="s">
        <v>462</v>
      </c>
      <c r="B212" s="111" t="s">
        <v>1710</v>
      </c>
      <c r="C212" s="112">
        <v>2.38</v>
      </c>
      <c r="D212" s="113">
        <v>0.45660000000000001</v>
      </c>
      <c r="E212" s="113">
        <v>1</v>
      </c>
      <c r="F212" s="113">
        <v>1</v>
      </c>
      <c r="G212" s="113">
        <v>1.25</v>
      </c>
      <c r="H212" s="113">
        <v>1.25</v>
      </c>
      <c r="I212" s="114" t="s">
        <v>1214</v>
      </c>
      <c r="J212" s="115" t="s">
        <v>1212</v>
      </c>
    </row>
    <row r="213" spans="1:10" ht="17.100000000000001" customHeight="1">
      <c r="A213" s="98" t="s">
        <v>463</v>
      </c>
      <c r="B213" s="99" t="s">
        <v>1710</v>
      </c>
      <c r="C213" s="100">
        <v>3.11</v>
      </c>
      <c r="D213" s="101">
        <v>0.62780000000000002</v>
      </c>
      <c r="E213" s="101">
        <v>1</v>
      </c>
      <c r="F213" s="101">
        <v>1</v>
      </c>
      <c r="G213" s="101">
        <v>1.25</v>
      </c>
      <c r="H213" s="101">
        <v>1.25</v>
      </c>
      <c r="I213" s="102" t="s">
        <v>1214</v>
      </c>
      <c r="J213" s="103" t="s">
        <v>1212</v>
      </c>
    </row>
    <row r="214" spans="1:10" ht="17.100000000000001" customHeight="1">
      <c r="A214" s="98" t="s">
        <v>464</v>
      </c>
      <c r="B214" s="99" t="s">
        <v>1710</v>
      </c>
      <c r="C214" s="100">
        <v>5.28</v>
      </c>
      <c r="D214" s="101">
        <v>0.97619999999999996</v>
      </c>
      <c r="E214" s="101">
        <v>1</v>
      </c>
      <c r="F214" s="101">
        <v>1</v>
      </c>
      <c r="G214" s="101">
        <v>1.25</v>
      </c>
      <c r="H214" s="101">
        <v>1.25</v>
      </c>
      <c r="I214" s="102" t="s">
        <v>1214</v>
      </c>
      <c r="J214" s="103" t="s">
        <v>1212</v>
      </c>
    </row>
    <row r="215" spans="1:10" ht="17.100000000000001" customHeight="1">
      <c r="A215" s="104" t="s">
        <v>465</v>
      </c>
      <c r="B215" s="105" t="s">
        <v>1710</v>
      </c>
      <c r="C215" s="106">
        <v>8.3800000000000008</v>
      </c>
      <c r="D215" s="107">
        <v>1.7675000000000001</v>
      </c>
      <c r="E215" s="107">
        <v>1.2</v>
      </c>
      <c r="F215" s="107">
        <v>1.2</v>
      </c>
      <c r="G215" s="107">
        <v>1.65</v>
      </c>
      <c r="H215" s="107">
        <v>1.65</v>
      </c>
      <c r="I215" s="108" t="s">
        <v>1214</v>
      </c>
      <c r="J215" s="109" t="s">
        <v>1212</v>
      </c>
    </row>
    <row r="216" spans="1:10" ht="17.100000000000001" customHeight="1">
      <c r="A216" s="110" t="s">
        <v>466</v>
      </c>
      <c r="B216" s="111" t="s">
        <v>1711</v>
      </c>
      <c r="C216" s="112">
        <v>4.07</v>
      </c>
      <c r="D216" s="113">
        <v>1.8845000000000001</v>
      </c>
      <c r="E216" s="113">
        <v>1</v>
      </c>
      <c r="F216" s="113">
        <v>1</v>
      </c>
      <c r="G216" s="113">
        <v>1.25</v>
      </c>
      <c r="H216" s="113">
        <v>1.25</v>
      </c>
      <c r="I216" s="114" t="s">
        <v>1216</v>
      </c>
      <c r="J216" s="115" t="s">
        <v>1215</v>
      </c>
    </row>
    <row r="217" spans="1:10" ht="17.100000000000001" customHeight="1">
      <c r="A217" s="98" t="s">
        <v>467</v>
      </c>
      <c r="B217" s="99" t="s">
        <v>1711</v>
      </c>
      <c r="C217" s="100">
        <v>6.02</v>
      </c>
      <c r="D217" s="101">
        <v>2.3193000000000001</v>
      </c>
      <c r="E217" s="101">
        <v>1</v>
      </c>
      <c r="F217" s="101">
        <v>1</v>
      </c>
      <c r="G217" s="101">
        <v>1.25</v>
      </c>
      <c r="H217" s="101">
        <v>1.25</v>
      </c>
      <c r="I217" s="102" t="s">
        <v>1216</v>
      </c>
      <c r="J217" s="103" t="s">
        <v>1215</v>
      </c>
    </row>
    <row r="218" spans="1:10" ht="17.100000000000001" customHeight="1">
      <c r="A218" s="98" t="s">
        <v>468</v>
      </c>
      <c r="B218" s="99" t="s">
        <v>1711</v>
      </c>
      <c r="C218" s="100">
        <v>9.9499999999999993</v>
      </c>
      <c r="D218" s="101">
        <v>3.3578000000000001</v>
      </c>
      <c r="E218" s="101">
        <v>1</v>
      </c>
      <c r="F218" s="101">
        <v>1</v>
      </c>
      <c r="G218" s="101">
        <v>1.25</v>
      </c>
      <c r="H218" s="101">
        <v>1.25</v>
      </c>
      <c r="I218" s="102" t="s">
        <v>1216</v>
      </c>
      <c r="J218" s="103" t="s">
        <v>1215</v>
      </c>
    </row>
    <row r="219" spans="1:10" ht="17.100000000000001" customHeight="1">
      <c r="A219" s="104" t="s">
        <v>469</v>
      </c>
      <c r="B219" s="105" t="s">
        <v>1711</v>
      </c>
      <c r="C219" s="106">
        <v>17.03</v>
      </c>
      <c r="D219" s="107">
        <v>5.6661999999999999</v>
      </c>
      <c r="E219" s="107">
        <v>1.25</v>
      </c>
      <c r="F219" s="107">
        <v>1.25</v>
      </c>
      <c r="G219" s="107">
        <v>1.75</v>
      </c>
      <c r="H219" s="107">
        <v>1.75</v>
      </c>
      <c r="I219" s="108" t="s">
        <v>1216</v>
      </c>
      <c r="J219" s="109" t="s">
        <v>1215</v>
      </c>
    </row>
    <row r="220" spans="1:10" ht="17.100000000000001" customHeight="1">
      <c r="A220" s="110" t="s">
        <v>470</v>
      </c>
      <c r="B220" s="111" t="s">
        <v>1712</v>
      </c>
      <c r="C220" s="112">
        <v>3.48</v>
      </c>
      <c r="D220" s="113">
        <v>1.3214999999999999</v>
      </c>
      <c r="E220" s="113">
        <v>1</v>
      </c>
      <c r="F220" s="113">
        <v>1</v>
      </c>
      <c r="G220" s="113">
        <v>1.25</v>
      </c>
      <c r="H220" s="113">
        <v>1.25</v>
      </c>
      <c r="I220" s="114" t="s">
        <v>1216</v>
      </c>
      <c r="J220" s="115" t="s">
        <v>1215</v>
      </c>
    </row>
    <row r="221" spans="1:10" ht="17.100000000000001" customHeight="1">
      <c r="A221" s="98" t="s">
        <v>471</v>
      </c>
      <c r="B221" s="99" t="s">
        <v>1712</v>
      </c>
      <c r="C221" s="100">
        <v>5.9</v>
      </c>
      <c r="D221" s="101">
        <v>1.7486999999999999</v>
      </c>
      <c r="E221" s="101">
        <v>1</v>
      </c>
      <c r="F221" s="101">
        <v>1</v>
      </c>
      <c r="G221" s="101">
        <v>1.25</v>
      </c>
      <c r="H221" s="101">
        <v>1.25</v>
      </c>
      <c r="I221" s="102" t="s">
        <v>1216</v>
      </c>
      <c r="J221" s="103" t="s">
        <v>1215</v>
      </c>
    </row>
    <row r="222" spans="1:10" ht="17.100000000000001" customHeight="1">
      <c r="A222" s="98" t="s">
        <v>472</v>
      </c>
      <c r="B222" s="99" t="s">
        <v>1712</v>
      </c>
      <c r="C222" s="100">
        <v>10.53</v>
      </c>
      <c r="D222" s="101">
        <v>2.6227</v>
      </c>
      <c r="E222" s="101">
        <v>1</v>
      </c>
      <c r="F222" s="101">
        <v>1</v>
      </c>
      <c r="G222" s="101">
        <v>1.25</v>
      </c>
      <c r="H222" s="101">
        <v>1.25</v>
      </c>
      <c r="I222" s="102" t="s">
        <v>1216</v>
      </c>
      <c r="J222" s="103" t="s">
        <v>1215</v>
      </c>
    </row>
    <row r="223" spans="1:10" ht="17.100000000000001" customHeight="1">
      <c r="A223" s="104" t="s">
        <v>473</v>
      </c>
      <c r="B223" s="105" t="s">
        <v>1712</v>
      </c>
      <c r="C223" s="106">
        <v>16.36</v>
      </c>
      <c r="D223" s="107">
        <v>4.3234000000000004</v>
      </c>
      <c r="E223" s="107">
        <v>1.25</v>
      </c>
      <c r="F223" s="107">
        <v>1.25</v>
      </c>
      <c r="G223" s="107">
        <v>1.75</v>
      </c>
      <c r="H223" s="107">
        <v>1.75</v>
      </c>
      <c r="I223" s="108" t="s">
        <v>1216</v>
      </c>
      <c r="J223" s="109" t="s">
        <v>1215</v>
      </c>
    </row>
    <row r="224" spans="1:10" ht="17.100000000000001" customHeight="1">
      <c r="A224" s="110" t="s">
        <v>474</v>
      </c>
      <c r="B224" s="111" t="s">
        <v>1713</v>
      </c>
      <c r="C224" s="112">
        <v>11.15</v>
      </c>
      <c r="D224" s="113">
        <v>3.0607000000000002</v>
      </c>
      <c r="E224" s="113">
        <v>1</v>
      </c>
      <c r="F224" s="113">
        <v>1</v>
      </c>
      <c r="G224" s="113">
        <v>1.25</v>
      </c>
      <c r="H224" s="113">
        <v>1.25</v>
      </c>
      <c r="I224" s="114" t="s">
        <v>1216</v>
      </c>
      <c r="J224" s="115" t="s">
        <v>1215</v>
      </c>
    </row>
    <row r="225" spans="1:10" ht="17.100000000000001" customHeight="1">
      <c r="A225" s="98" t="s">
        <v>475</v>
      </c>
      <c r="B225" s="99" t="s">
        <v>1713</v>
      </c>
      <c r="C225" s="100">
        <v>12.8</v>
      </c>
      <c r="D225" s="101">
        <v>3.331</v>
      </c>
      <c r="E225" s="101">
        <v>1</v>
      </c>
      <c r="F225" s="101">
        <v>1</v>
      </c>
      <c r="G225" s="101">
        <v>1.25</v>
      </c>
      <c r="H225" s="101">
        <v>1.25</v>
      </c>
      <c r="I225" s="102" t="s">
        <v>1216</v>
      </c>
      <c r="J225" s="103" t="s">
        <v>1215</v>
      </c>
    </row>
    <row r="226" spans="1:10" ht="17.100000000000001" customHeight="1">
      <c r="A226" s="98" t="s">
        <v>476</v>
      </c>
      <c r="B226" s="99" t="s">
        <v>1713</v>
      </c>
      <c r="C226" s="100">
        <v>14.63</v>
      </c>
      <c r="D226" s="101">
        <v>3.9535999999999998</v>
      </c>
      <c r="E226" s="101">
        <v>1</v>
      </c>
      <c r="F226" s="101">
        <v>1</v>
      </c>
      <c r="G226" s="101">
        <v>1.25</v>
      </c>
      <c r="H226" s="101">
        <v>1.25</v>
      </c>
      <c r="I226" s="102" t="s">
        <v>1216</v>
      </c>
      <c r="J226" s="103" t="s">
        <v>1215</v>
      </c>
    </row>
    <row r="227" spans="1:10" ht="17.100000000000001" customHeight="1">
      <c r="A227" s="104" t="s">
        <v>477</v>
      </c>
      <c r="B227" s="105" t="s">
        <v>1713</v>
      </c>
      <c r="C227" s="106">
        <v>18.100000000000001</v>
      </c>
      <c r="D227" s="107">
        <v>5.1840999999999999</v>
      </c>
      <c r="E227" s="107">
        <v>1.25</v>
      </c>
      <c r="F227" s="107">
        <v>1.25</v>
      </c>
      <c r="G227" s="107">
        <v>1.75</v>
      </c>
      <c r="H227" s="107">
        <v>1.75</v>
      </c>
      <c r="I227" s="108" t="s">
        <v>1216</v>
      </c>
      <c r="J227" s="109" t="s">
        <v>1215</v>
      </c>
    </row>
    <row r="228" spans="1:10" ht="17.100000000000001" customHeight="1">
      <c r="A228" s="110" t="s">
        <v>478</v>
      </c>
      <c r="B228" s="111" t="s">
        <v>1714</v>
      </c>
      <c r="C228" s="112">
        <v>6.99</v>
      </c>
      <c r="D228" s="113">
        <v>1.1594</v>
      </c>
      <c r="E228" s="113">
        <v>1</v>
      </c>
      <c r="F228" s="113">
        <v>1</v>
      </c>
      <c r="G228" s="113">
        <v>1.25</v>
      </c>
      <c r="H228" s="113">
        <v>1.25</v>
      </c>
      <c r="I228" s="114" t="s">
        <v>1216</v>
      </c>
      <c r="J228" s="115" t="s">
        <v>1215</v>
      </c>
    </row>
    <row r="229" spans="1:10" ht="17.100000000000001" customHeight="1">
      <c r="A229" s="98" t="s">
        <v>479</v>
      </c>
      <c r="B229" s="99" t="s">
        <v>1714</v>
      </c>
      <c r="C229" s="100">
        <v>8.1</v>
      </c>
      <c r="D229" s="101">
        <v>1.4393</v>
      </c>
      <c r="E229" s="101">
        <v>1</v>
      </c>
      <c r="F229" s="101">
        <v>1</v>
      </c>
      <c r="G229" s="101">
        <v>1.25</v>
      </c>
      <c r="H229" s="101">
        <v>1.25</v>
      </c>
      <c r="I229" s="102" t="s">
        <v>1216</v>
      </c>
      <c r="J229" s="103" t="s">
        <v>1215</v>
      </c>
    </row>
    <row r="230" spans="1:10" ht="17.100000000000001" customHeight="1">
      <c r="A230" s="98" t="s">
        <v>480</v>
      </c>
      <c r="B230" s="99" t="s">
        <v>1714</v>
      </c>
      <c r="C230" s="100">
        <v>10.1</v>
      </c>
      <c r="D230" s="101">
        <v>1.925</v>
      </c>
      <c r="E230" s="101">
        <v>1</v>
      </c>
      <c r="F230" s="101">
        <v>1</v>
      </c>
      <c r="G230" s="101">
        <v>1.25</v>
      </c>
      <c r="H230" s="101">
        <v>1.25</v>
      </c>
      <c r="I230" s="102" t="s">
        <v>1216</v>
      </c>
      <c r="J230" s="103" t="s">
        <v>1215</v>
      </c>
    </row>
    <row r="231" spans="1:10" ht="17.100000000000001" customHeight="1">
      <c r="A231" s="104" t="s">
        <v>482</v>
      </c>
      <c r="B231" s="105" t="s">
        <v>1714</v>
      </c>
      <c r="C231" s="106">
        <v>12.08</v>
      </c>
      <c r="D231" s="107">
        <v>2.4710999999999999</v>
      </c>
      <c r="E231" s="107">
        <v>1.25</v>
      </c>
      <c r="F231" s="107">
        <v>1.25</v>
      </c>
      <c r="G231" s="107">
        <v>1.75</v>
      </c>
      <c r="H231" s="107">
        <v>1.75</v>
      </c>
      <c r="I231" s="108" t="s">
        <v>1216</v>
      </c>
      <c r="J231" s="109" t="s">
        <v>1215</v>
      </c>
    </row>
    <row r="232" spans="1:10" ht="17.100000000000001" customHeight="1">
      <c r="A232" s="110" t="s">
        <v>483</v>
      </c>
      <c r="B232" s="111" t="s">
        <v>1715</v>
      </c>
      <c r="C232" s="112">
        <v>3.24</v>
      </c>
      <c r="D232" s="113">
        <v>0.41320000000000001</v>
      </c>
      <c r="E232" s="113">
        <v>1</v>
      </c>
      <c r="F232" s="113">
        <v>1</v>
      </c>
      <c r="G232" s="113">
        <v>1.25</v>
      </c>
      <c r="H232" s="113">
        <v>1.25</v>
      </c>
      <c r="I232" s="114" t="s">
        <v>1216</v>
      </c>
      <c r="J232" s="115" t="s">
        <v>1215</v>
      </c>
    </row>
    <row r="233" spans="1:10" ht="17.100000000000001" customHeight="1">
      <c r="A233" s="98" t="s">
        <v>484</v>
      </c>
      <c r="B233" s="99" t="s">
        <v>1715</v>
      </c>
      <c r="C233" s="100">
        <v>4.2300000000000004</v>
      </c>
      <c r="D233" s="101">
        <v>0.54920000000000002</v>
      </c>
      <c r="E233" s="101">
        <v>1</v>
      </c>
      <c r="F233" s="101">
        <v>1</v>
      </c>
      <c r="G233" s="101">
        <v>1.25</v>
      </c>
      <c r="H233" s="101">
        <v>1.25</v>
      </c>
      <c r="I233" s="102" t="s">
        <v>1216</v>
      </c>
      <c r="J233" s="103" t="s">
        <v>1215</v>
      </c>
    </row>
    <row r="234" spans="1:10" ht="17.100000000000001" customHeight="1">
      <c r="A234" s="98" t="s">
        <v>485</v>
      </c>
      <c r="B234" s="99" t="s">
        <v>1715</v>
      </c>
      <c r="C234" s="100">
        <v>6.46</v>
      </c>
      <c r="D234" s="101">
        <v>0.88219999999999998</v>
      </c>
      <c r="E234" s="101">
        <v>1</v>
      </c>
      <c r="F234" s="101">
        <v>1</v>
      </c>
      <c r="G234" s="101">
        <v>1.25</v>
      </c>
      <c r="H234" s="101">
        <v>1.25</v>
      </c>
      <c r="I234" s="102" t="s">
        <v>1216</v>
      </c>
      <c r="J234" s="103" t="s">
        <v>1215</v>
      </c>
    </row>
    <row r="235" spans="1:10" ht="17.100000000000001" customHeight="1">
      <c r="A235" s="104" t="s">
        <v>486</v>
      </c>
      <c r="B235" s="105" t="s">
        <v>1715</v>
      </c>
      <c r="C235" s="106">
        <v>8.92</v>
      </c>
      <c r="D235" s="107">
        <v>1.4302999999999999</v>
      </c>
      <c r="E235" s="107">
        <v>1.25</v>
      </c>
      <c r="F235" s="107">
        <v>1.25</v>
      </c>
      <c r="G235" s="107">
        <v>1.75</v>
      </c>
      <c r="H235" s="107">
        <v>1.75</v>
      </c>
      <c r="I235" s="108" t="s">
        <v>1216</v>
      </c>
      <c r="J235" s="109" t="s">
        <v>1215</v>
      </c>
    </row>
    <row r="236" spans="1:10" ht="17.100000000000001" customHeight="1">
      <c r="A236" s="110" t="s">
        <v>487</v>
      </c>
      <c r="B236" s="111" t="s">
        <v>1716</v>
      </c>
      <c r="C236" s="112">
        <v>2.48</v>
      </c>
      <c r="D236" s="113">
        <v>0.3775</v>
      </c>
      <c r="E236" s="113">
        <v>1</v>
      </c>
      <c r="F236" s="113">
        <v>1</v>
      </c>
      <c r="G236" s="113">
        <v>1.25</v>
      </c>
      <c r="H236" s="113">
        <v>1.25</v>
      </c>
      <c r="I236" s="114" t="s">
        <v>1216</v>
      </c>
      <c r="J236" s="115" t="s">
        <v>1215</v>
      </c>
    </row>
    <row r="237" spans="1:10" ht="17.100000000000001" customHeight="1">
      <c r="A237" s="98" t="s">
        <v>488</v>
      </c>
      <c r="B237" s="99" t="s">
        <v>1716</v>
      </c>
      <c r="C237" s="100">
        <v>3.89</v>
      </c>
      <c r="D237" s="101">
        <v>0.74839999999999995</v>
      </c>
      <c r="E237" s="101">
        <v>1</v>
      </c>
      <c r="F237" s="101">
        <v>1</v>
      </c>
      <c r="G237" s="101">
        <v>1.25</v>
      </c>
      <c r="H237" s="101">
        <v>1.25</v>
      </c>
      <c r="I237" s="102" t="s">
        <v>1216</v>
      </c>
      <c r="J237" s="103" t="s">
        <v>1215</v>
      </c>
    </row>
    <row r="238" spans="1:10" ht="17.100000000000001" customHeight="1">
      <c r="A238" s="98" t="s">
        <v>489</v>
      </c>
      <c r="B238" s="99" t="s">
        <v>1716</v>
      </c>
      <c r="C238" s="100">
        <v>5.54</v>
      </c>
      <c r="D238" s="101">
        <v>1.1064000000000001</v>
      </c>
      <c r="E238" s="101">
        <v>1</v>
      </c>
      <c r="F238" s="101">
        <v>1</v>
      </c>
      <c r="G238" s="101">
        <v>1.25</v>
      </c>
      <c r="H238" s="101">
        <v>1.25</v>
      </c>
      <c r="I238" s="102" t="s">
        <v>1216</v>
      </c>
      <c r="J238" s="103" t="s">
        <v>1215</v>
      </c>
    </row>
    <row r="239" spans="1:10" ht="17.100000000000001" customHeight="1">
      <c r="A239" s="104" t="s">
        <v>490</v>
      </c>
      <c r="B239" s="105" t="s">
        <v>1716</v>
      </c>
      <c r="C239" s="106">
        <v>7.11</v>
      </c>
      <c r="D239" s="107">
        <v>1.8219000000000001</v>
      </c>
      <c r="E239" s="107">
        <v>1.25</v>
      </c>
      <c r="F239" s="107">
        <v>1.25</v>
      </c>
      <c r="G239" s="107">
        <v>1.75</v>
      </c>
      <c r="H239" s="107">
        <v>1.75</v>
      </c>
      <c r="I239" s="108" t="s">
        <v>1216</v>
      </c>
      <c r="J239" s="109" t="s">
        <v>1215</v>
      </c>
    </row>
    <row r="240" spans="1:10" ht="17.100000000000001" customHeight="1">
      <c r="A240" s="110" t="s">
        <v>491</v>
      </c>
      <c r="B240" s="111" t="s">
        <v>1717</v>
      </c>
      <c r="C240" s="112">
        <v>2.65</v>
      </c>
      <c r="D240" s="113">
        <v>0.60250000000000004</v>
      </c>
      <c r="E240" s="113">
        <v>1</v>
      </c>
      <c r="F240" s="113">
        <v>1</v>
      </c>
      <c r="G240" s="113">
        <v>1.25</v>
      </c>
      <c r="H240" s="113">
        <v>1.25</v>
      </c>
      <c r="I240" s="114" t="s">
        <v>1216</v>
      </c>
      <c r="J240" s="115" t="s">
        <v>1215</v>
      </c>
    </row>
    <row r="241" spans="1:10" ht="17.100000000000001" customHeight="1">
      <c r="A241" s="98" t="s">
        <v>492</v>
      </c>
      <c r="B241" s="99" t="s">
        <v>1717</v>
      </c>
      <c r="C241" s="100">
        <v>3.66</v>
      </c>
      <c r="D241" s="101">
        <v>0.7802</v>
      </c>
      <c r="E241" s="101">
        <v>1</v>
      </c>
      <c r="F241" s="101">
        <v>1</v>
      </c>
      <c r="G241" s="101">
        <v>1.25</v>
      </c>
      <c r="H241" s="101">
        <v>1.25</v>
      </c>
      <c r="I241" s="102" t="s">
        <v>1216</v>
      </c>
      <c r="J241" s="103" t="s">
        <v>1215</v>
      </c>
    </row>
    <row r="242" spans="1:10" ht="17.100000000000001" customHeight="1">
      <c r="A242" s="98" t="s">
        <v>493</v>
      </c>
      <c r="B242" s="99" t="s">
        <v>1717</v>
      </c>
      <c r="C242" s="100">
        <v>5.24</v>
      </c>
      <c r="D242" s="101">
        <v>1.1345000000000001</v>
      </c>
      <c r="E242" s="101">
        <v>1</v>
      </c>
      <c r="F242" s="101">
        <v>1</v>
      </c>
      <c r="G242" s="101">
        <v>1.25</v>
      </c>
      <c r="H242" s="101">
        <v>1.25</v>
      </c>
      <c r="I242" s="102" t="s">
        <v>1216</v>
      </c>
      <c r="J242" s="103" t="s">
        <v>1215</v>
      </c>
    </row>
    <row r="243" spans="1:10" ht="17.100000000000001" customHeight="1">
      <c r="A243" s="104" t="s">
        <v>494</v>
      </c>
      <c r="B243" s="105" t="s">
        <v>1717</v>
      </c>
      <c r="C243" s="106">
        <v>7.05</v>
      </c>
      <c r="D243" s="107">
        <v>1.7016</v>
      </c>
      <c r="E243" s="107">
        <v>1.25</v>
      </c>
      <c r="F243" s="107">
        <v>1.25</v>
      </c>
      <c r="G243" s="107">
        <v>1.75</v>
      </c>
      <c r="H243" s="107">
        <v>1.75</v>
      </c>
      <c r="I243" s="108" t="s">
        <v>1216</v>
      </c>
      <c r="J243" s="109" t="s">
        <v>1215</v>
      </c>
    </row>
    <row r="244" spans="1:10" ht="17.100000000000001" customHeight="1">
      <c r="A244" s="110" t="s">
        <v>495</v>
      </c>
      <c r="B244" s="111" t="s">
        <v>1718</v>
      </c>
      <c r="C244" s="112">
        <v>3.13</v>
      </c>
      <c r="D244" s="113">
        <v>0.69869999999999999</v>
      </c>
      <c r="E244" s="113">
        <v>1</v>
      </c>
      <c r="F244" s="113">
        <v>1</v>
      </c>
      <c r="G244" s="113">
        <v>1.25</v>
      </c>
      <c r="H244" s="113">
        <v>1.25</v>
      </c>
      <c r="I244" s="114" t="s">
        <v>1216</v>
      </c>
      <c r="J244" s="115" t="s">
        <v>1215</v>
      </c>
    </row>
    <row r="245" spans="1:10" ht="17.100000000000001" customHeight="1">
      <c r="A245" s="98" t="s">
        <v>496</v>
      </c>
      <c r="B245" s="99" t="s">
        <v>1718</v>
      </c>
      <c r="C245" s="100">
        <v>3.7</v>
      </c>
      <c r="D245" s="101">
        <v>0.82620000000000005</v>
      </c>
      <c r="E245" s="101">
        <v>1</v>
      </c>
      <c r="F245" s="101">
        <v>1</v>
      </c>
      <c r="G245" s="101">
        <v>1.25</v>
      </c>
      <c r="H245" s="101">
        <v>1.25</v>
      </c>
      <c r="I245" s="102" t="s">
        <v>1216</v>
      </c>
      <c r="J245" s="103" t="s">
        <v>1215</v>
      </c>
    </row>
    <row r="246" spans="1:10" ht="17.100000000000001" customHeight="1">
      <c r="A246" s="98" t="s">
        <v>497</v>
      </c>
      <c r="B246" s="99" t="s">
        <v>1718</v>
      </c>
      <c r="C246" s="100">
        <v>5.53</v>
      </c>
      <c r="D246" s="101">
        <v>1.1863999999999999</v>
      </c>
      <c r="E246" s="101">
        <v>1</v>
      </c>
      <c r="F246" s="101">
        <v>1</v>
      </c>
      <c r="G246" s="101">
        <v>1.25</v>
      </c>
      <c r="H246" s="101">
        <v>1.25</v>
      </c>
      <c r="I246" s="102" t="s">
        <v>1216</v>
      </c>
      <c r="J246" s="103" t="s">
        <v>1215</v>
      </c>
    </row>
    <row r="247" spans="1:10" ht="17.100000000000001" customHeight="1">
      <c r="A247" s="104" t="s">
        <v>498</v>
      </c>
      <c r="B247" s="105" t="s">
        <v>1718</v>
      </c>
      <c r="C247" s="106">
        <v>8.25</v>
      </c>
      <c r="D247" s="107">
        <v>2.024</v>
      </c>
      <c r="E247" s="107">
        <v>1.25</v>
      </c>
      <c r="F247" s="107">
        <v>1.25</v>
      </c>
      <c r="G247" s="107">
        <v>1.75</v>
      </c>
      <c r="H247" s="107">
        <v>1.75</v>
      </c>
      <c r="I247" s="108" t="s">
        <v>1216</v>
      </c>
      <c r="J247" s="109" t="s">
        <v>1215</v>
      </c>
    </row>
    <row r="248" spans="1:10" ht="17.100000000000001" customHeight="1">
      <c r="A248" s="110" t="s">
        <v>499</v>
      </c>
      <c r="B248" s="111" t="s">
        <v>1719</v>
      </c>
      <c r="C248" s="112">
        <v>3.36</v>
      </c>
      <c r="D248" s="113">
        <v>0.60750000000000004</v>
      </c>
      <c r="E248" s="113">
        <v>1</v>
      </c>
      <c r="F248" s="113">
        <v>1</v>
      </c>
      <c r="G248" s="113">
        <v>1.25</v>
      </c>
      <c r="H248" s="113">
        <v>1.25</v>
      </c>
      <c r="I248" s="114" t="s">
        <v>1216</v>
      </c>
      <c r="J248" s="115" t="s">
        <v>1215</v>
      </c>
    </row>
    <row r="249" spans="1:10" ht="17.100000000000001" customHeight="1">
      <c r="A249" s="98" t="s">
        <v>500</v>
      </c>
      <c r="B249" s="99" t="s">
        <v>1719</v>
      </c>
      <c r="C249" s="100">
        <v>4.53</v>
      </c>
      <c r="D249" s="101">
        <v>0.82869999999999999</v>
      </c>
      <c r="E249" s="101">
        <v>1</v>
      </c>
      <c r="F249" s="101">
        <v>1</v>
      </c>
      <c r="G249" s="101">
        <v>1.25</v>
      </c>
      <c r="H249" s="101">
        <v>1.25</v>
      </c>
      <c r="I249" s="102" t="s">
        <v>1216</v>
      </c>
      <c r="J249" s="103" t="s">
        <v>1215</v>
      </c>
    </row>
    <row r="250" spans="1:10" ht="17.100000000000001" customHeight="1">
      <c r="A250" s="98" t="s">
        <v>501</v>
      </c>
      <c r="B250" s="99" t="s">
        <v>1719</v>
      </c>
      <c r="C250" s="100">
        <v>6.67</v>
      </c>
      <c r="D250" s="101">
        <v>1.1870000000000001</v>
      </c>
      <c r="E250" s="101">
        <v>1</v>
      </c>
      <c r="F250" s="101">
        <v>1</v>
      </c>
      <c r="G250" s="101">
        <v>1.25</v>
      </c>
      <c r="H250" s="101">
        <v>1.25</v>
      </c>
      <c r="I250" s="102" t="s">
        <v>1216</v>
      </c>
      <c r="J250" s="103" t="s">
        <v>1215</v>
      </c>
    </row>
    <row r="251" spans="1:10" ht="17.100000000000001" customHeight="1">
      <c r="A251" s="104" t="s">
        <v>502</v>
      </c>
      <c r="B251" s="105" t="s">
        <v>1719</v>
      </c>
      <c r="C251" s="106">
        <v>9.08</v>
      </c>
      <c r="D251" s="107">
        <v>1.7157</v>
      </c>
      <c r="E251" s="107">
        <v>1.25</v>
      </c>
      <c r="F251" s="107">
        <v>1.25</v>
      </c>
      <c r="G251" s="107">
        <v>1.75</v>
      </c>
      <c r="H251" s="107">
        <v>1.75</v>
      </c>
      <c r="I251" s="108" t="s">
        <v>1216</v>
      </c>
      <c r="J251" s="109" t="s">
        <v>1215</v>
      </c>
    </row>
    <row r="252" spans="1:10" ht="17.100000000000001" customHeight="1">
      <c r="A252" s="110" t="s">
        <v>503</v>
      </c>
      <c r="B252" s="111" t="s">
        <v>1720</v>
      </c>
      <c r="C252" s="112">
        <v>3.94</v>
      </c>
      <c r="D252" s="113">
        <v>0.63029999999999997</v>
      </c>
      <c r="E252" s="113">
        <v>1</v>
      </c>
      <c r="F252" s="113">
        <v>1</v>
      </c>
      <c r="G252" s="113">
        <v>1.25</v>
      </c>
      <c r="H252" s="113">
        <v>1.25</v>
      </c>
      <c r="I252" s="114" t="s">
        <v>1216</v>
      </c>
      <c r="J252" s="115" t="s">
        <v>1215</v>
      </c>
    </row>
    <row r="253" spans="1:10" ht="17.100000000000001" customHeight="1">
      <c r="A253" s="98" t="s">
        <v>504</v>
      </c>
      <c r="B253" s="99" t="s">
        <v>1720</v>
      </c>
      <c r="C253" s="100">
        <v>4.93</v>
      </c>
      <c r="D253" s="101">
        <v>0.81599999999999995</v>
      </c>
      <c r="E253" s="101">
        <v>1</v>
      </c>
      <c r="F253" s="101">
        <v>1</v>
      </c>
      <c r="G253" s="101">
        <v>1.25</v>
      </c>
      <c r="H253" s="101">
        <v>1.25</v>
      </c>
      <c r="I253" s="102" t="s">
        <v>1216</v>
      </c>
      <c r="J253" s="103" t="s">
        <v>1215</v>
      </c>
    </row>
    <row r="254" spans="1:10" ht="17.100000000000001" customHeight="1">
      <c r="A254" s="98" t="s">
        <v>505</v>
      </c>
      <c r="B254" s="99" t="s">
        <v>1720</v>
      </c>
      <c r="C254" s="100">
        <v>6.46</v>
      </c>
      <c r="D254" s="101">
        <v>1.1066</v>
      </c>
      <c r="E254" s="101">
        <v>1</v>
      </c>
      <c r="F254" s="101">
        <v>1</v>
      </c>
      <c r="G254" s="101">
        <v>1.25</v>
      </c>
      <c r="H254" s="101">
        <v>1.25</v>
      </c>
      <c r="I254" s="102" t="s">
        <v>1216</v>
      </c>
      <c r="J254" s="103" t="s">
        <v>1215</v>
      </c>
    </row>
    <row r="255" spans="1:10" ht="17.100000000000001" customHeight="1">
      <c r="A255" s="104" t="s">
        <v>506</v>
      </c>
      <c r="B255" s="105" t="s">
        <v>1720</v>
      </c>
      <c r="C255" s="106">
        <v>8.3000000000000007</v>
      </c>
      <c r="D255" s="107">
        <v>1.5745</v>
      </c>
      <c r="E255" s="107">
        <v>1.25</v>
      </c>
      <c r="F255" s="107">
        <v>1.25</v>
      </c>
      <c r="G255" s="107">
        <v>1.75</v>
      </c>
      <c r="H255" s="107">
        <v>1.75</v>
      </c>
      <c r="I255" s="108" t="s">
        <v>1216</v>
      </c>
      <c r="J255" s="109" t="s">
        <v>1215</v>
      </c>
    </row>
    <row r="256" spans="1:10" ht="17.100000000000001" customHeight="1">
      <c r="A256" s="110" t="s">
        <v>507</v>
      </c>
      <c r="B256" s="111" t="s">
        <v>1721</v>
      </c>
      <c r="C256" s="112">
        <v>2.4</v>
      </c>
      <c r="D256" s="113">
        <v>0.29420000000000002</v>
      </c>
      <c r="E256" s="113">
        <v>1</v>
      </c>
      <c r="F256" s="113">
        <v>1</v>
      </c>
      <c r="G256" s="113">
        <v>1.25</v>
      </c>
      <c r="H256" s="113">
        <v>1.25</v>
      </c>
      <c r="I256" s="114" t="s">
        <v>1216</v>
      </c>
      <c r="J256" s="115" t="s">
        <v>1215</v>
      </c>
    </row>
    <row r="257" spans="1:10" ht="17.100000000000001" customHeight="1">
      <c r="A257" s="98" t="s">
        <v>508</v>
      </c>
      <c r="B257" s="99" t="s">
        <v>1721</v>
      </c>
      <c r="C257" s="100">
        <v>3.23</v>
      </c>
      <c r="D257" s="101">
        <v>0.42180000000000001</v>
      </c>
      <c r="E257" s="101">
        <v>1</v>
      </c>
      <c r="F257" s="101">
        <v>1</v>
      </c>
      <c r="G257" s="101">
        <v>1.25</v>
      </c>
      <c r="H257" s="101">
        <v>1.25</v>
      </c>
      <c r="I257" s="102" t="s">
        <v>1216</v>
      </c>
      <c r="J257" s="103" t="s">
        <v>1215</v>
      </c>
    </row>
    <row r="258" spans="1:10" ht="17.100000000000001" customHeight="1">
      <c r="A258" s="98" t="s">
        <v>509</v>
      </c>
      <c r="B258" s="99" t="s">
        <v>1721</v>
      </c>
      <c r="C258" s="100">
        <v>4.71</v>
      </c>
      <c r="D258" s="101">
        <v>0.72689999999999999</v>
      </c>
      <c r="E258" s="101">
        <v>1</v>
      </c>
      <c r="F258" s="101">
        <v>1</v>
      </c>
      <c r="G258" s="101">
        <v>1.25</v>
      </c>
      <c r="H258" s="101">
        <v>1.25</v>
      </c>
      <c r="I258" s="102" t="s">
        <v>1216</v>
      </c>
      <c r="J258" s="103" t="s">
        <v>1215</v>
      </c>
    </row>
    <row r="259" spans="1:10" ht="17.100000000000001" customHeight="1">
      <c r="A259" s="104" t="s">
        <v>510</v>
      </c>
      <c r="B259" s="105" t="s">
        <v>1721</v>
      </c>
      <c r="C259" s="106">
        <v>8.6300000000000008</v>
      </c>
      <c r="D259" s="107">
        <v>1.5920000000000001</v>
      </c>
      <c r="E259" s="107">
        <v>1.25</v>
      </c>
      <c r="F259" s="107">
        <v>1.25</v>
      </c>
      <c r="G259" s="107">
        <v>1.75</v>
      </c>
      <c r="H259" s="107">
        <v>1.75</v>
      </c>
      <c r="I259" s="108" t="s">
        <v>1216</v>
      </c>
      <c r="J259" s="109" t="s">
        <v>1215</v>
      </c>
    </row>
    <row r="260" spans="1:10" ht="17.100000000000001" customHeight="1">
      <c r="A260" s="110" t="s">
        <v>511</v>
      </c>
      <c r="B260" s="111" t="s">
        <v>1722</v>
      </c>
      <c r="C260" s="112">
        <v>2.77</v>
      </c>
      <c r="D260" s="113">
        <v>0.46439999999999998</v>
      </c>
      <c r="E260" s="113">
        <v>1</v>
      </c>
      <c r="F260" s="113">
        <v>1</v>
      </c>
      <c r="G260" s="113">
        <v>1.25</v>
      </c>
      <c r="H260" s="113">
        <v>1.25</v>
      </c>
      <c r="I260" s="114" t="s">
        <v>1216</v>
      </c>
      <c r="J260" s="115" t="s">
        <v>1215</v>
      </c>
    </row>
    <row r="261" spans="1:10" ht="17.100000000000001" customHeight="1">
      <c r="A261" s="98" t="s">
        <v>512</v>
      </c>
      <c r="B261" s="99" t="s">
        <v>1722</v>
      </c>
      <c r="C261" s="100">
        <v>3.66</v>
      </c>
      <c r="D261" s="101">
        <v>0.64049999999999996</v>
      </c>
      <c r="E261" s="101">
        <v>1</v>
      </c>
      <c r="F261" s="101">
        <v>1</v>
      </c>
      <c r="G261" s="101">
        <v>1.25</v>
      </c>
      <c r="H261" s="101">
        <v>1.25</v>
      </c>
      <c r="I261" s="102" t="s">
        <v>1216</v>
      </c>
      <c r="J261" s="103" t="s">
        <v>1215</v>
      </c>
    </row>
    <row r="262" spans="1:10" ht="17.100000000000001" customHeight="1">
      <c r="A262" s="98" t="s">
        <v>513</v>
      </c>
      <c r="B262" s="99" t="s">
        <v>1722</v>
      </c>
      <c r="C262" s="100">
        <v>4.9800000000000004</v>
      </c>
      <c r="D262" s="101">
        <v>0.90180000000000005</v>
      </c>
      <c r="E262" s="101">
        <v>1</v>
      </c>
      <c r="F262" s="101">
        <v>1</v>
      </c>
      <c r="G262" s="101">
        <v>1.25</v>
      </c>
      <c r="H262" s="101">
        <v>1.25</v>
      </c>
      <c r="I262" s="102" t="s">
        <v>1216</v>
      </c>
      <c r="J262" s="103" t="s">
        <v>1215</v>
      </c>
    </row>
    <row r="263" spans="1:10" ht="17.100000000000001" customHeight="1">
      <c r="A263" s="104" t="s">
        <v>514</v>
      </c>
      <c r="B263" s="105" t="s">
        <v>1722</v>
      </c>
      <c r="C263" s="106">
        <v>7.1</v>
      </c>
      <c r="D263" s="107">
        <v>1.3701000000000001</v>
      </c>
      <c r="E263" s="107">
        <v>1.25</v>
      </c>
      <c r="F263" s="107">
        <v>1.25</v>
      </c>
      <c r="G263" s="107">
        <v>1.75</v>
      </c>
      <c r="H263" s="107">
        <v>1.75</v>
      </c>
      <c r="I263" s="108" t="s">
        <v>1216</v>
      </c>
      <c r="J263" s="109" t="s">
        <v>1215</v>
      </c>
    </row>
    <row r="264" spans="1:10" ht="17.100000000000001" customHeight="1">
      <c r="A264" s="110" t="s">
        <v>515</v>
      </c>
      <c r="B264" s="111" t="s">
        <v>1723</v>
      </c>
      <c r="C264" s="112">
        <v>2.94</v>
      </c>
      <c r="D264" s="113">
        <v>0.54469999999999996</v>
      </c>
      <c r="E264" s="113">
        <v>1</v>
      </c>
      <c r="F264" s="113">
        <v>1</v>
      </c>
      <c r="G264" s="113">
        <v>1.25</v>
      </c>
      <c r="H264" s="113">
        <v>1.25</v>
      </c>
      <c r="I264" s="114" t="s">
        <v>1216</v>
      </c>
      <c r="J264" s="115" t="s">
        <v>1215</v>
      </c>
    </row>
    <row r="265" spans="1:10" ht="17.100000000000001" customHeight="1">
      <c r="A265" s="98" t="s">
        <v>516</v>
      </c>
      <c r="B265" s="99" t="s">
        <v>1723</v>
      </c>
      <c r="C265" s="100">
        <v>3.65</v>
      </c>
      <c r="D265" s="101">
        <v>0.67479999999999996</v>
      </c>
      <c r="E265" s="101">
        <v>1</v>
      </c>
      <c r="F265" s="101">
        <v>1</v>
      </c>
      <c r="G265" s="101">
        <v>1.25</v>
      </c>
      <c r="H265" s="101">
        <v>1.25</v>
      </c>
      <c r="I265" s="102" t="s">
        <v>1216</v>
      </c>
      <c r="J265" s="103" t="s">
        <v>1215</v>
      </c>
    </row>
    <row r="266" spans="1:10" ht="17.100000000000001" customHeight="1">
      <c r="A266" s="98" t="s">
        <v>517</v>
      </c>
      <c r="B266" s="99" t="s">
        <v>1723</v>
      </c>
      <c r="C266" s="100">
        <v>4.6100000000000003</v>
      </c>
      <c r="D266" s="101">
        <v>0.84319999999999995</v>
      </c>
      <c r="E266" s="101">
        <v>1</v>
      </c>
      <c r="F266" s="101">
        <v>1</v>
      </c>
      <c r="G266" s="101">
        <v>1.25</v>
      </c>
      <c r="H266" s="101">
        <v>1.25</v>
      </c>
      <c r="I266" s="102" t="s">
        <v>1216</v>
      </c>
      <c r="J266" s="103" t="s">
        <v>1215</v>
      </c>
    </row>
    <row r="267" spans="1:10" ht="17.100000000000001" customHeight="1">
      <c r="A267" s="104" t="s">
        <v>518</v>
      </c>
      <c r="B267" s="105" t="s">
        <v>1723</v>
      </c>
      <c r="C267" s="106">
        <v>6.68</v>
      </c>
      <c r="D267" s="107">
        <v>1.2770999999999999</v>
      </c>
      <c r="E267" s="107">
        <v>1.25</v>
      </c>
      <c r="F267" s="107">
        <v>1.25</v>
      </c>
      <c r="G267" s="107">
        <v>1.75</v>
      </c>
      <c r="H267" s="107">
        <v>1.75</v>
      </c>
      <c r="I267" s="108" t="s">
        <v>1216</v>
      </c>
      <c r="J267" s="109" t="s">
        <v>1215</v>
      </c>
    </row>
    <row r="268" spans="1:10" ht="17.100000000000001" customHeight="1">
      <c r="A268" s="110" t="s">
        <v>519</v>
      </c>
      <c r="B268" s="111" t="s">
        <v>1724</v>
      </c>
      <c r="C268" s="112">
        <v>2.17</v>
      </c>
      <c r="D268" s="113">
        <v>0.38340000000000002</v>
      </c>
      <c r="E268" s="113">
        <v>1</v>
      </c>
      <c r="F268" s="113">
        <v>1</v>
      </c>
      <c r="G268" s="113">
        <v>1.25</v>
      </c>
      <c r="H268" s="113">
        <v>1.25</v>
      </c>
      <c r="I268" s="114" t="s">
        <v>1216</v>
      </c>
      <c r="J268" s="115" t="s">
        <v>1215</v>
      </c>
    </row>
    <row r="269" spans="1:10" ht="17.100000000000001" customHeight="1">
      <c r="A269" s="98" t="s">
        <v>520</v>
      </c>
      <c r="B269" s="99" t="s">
        <v>1724</v>
      </c>
      <c r="C269" s="100">
        <v>3.14</v>
      </c>
      <c r="D269" s="101">
        <v>0.56579999999999997</v>
      </c>
      <c r="E269" s="101">
        <v>1</v>
      </c>
      <c r="F269" s="101">
        <v>1</v>
      </c>
      <c r="G269" s="101">
        <v>1.25</v>
      </c>
      <c r="H269" s="101">
        <v>1.25</v>
      </c>
      <c r="I269" s="102" t="s">
        <v>1216</v>
      </c>
      <c r="J269" s="103" t="s">
        <v>1215</v>
      </c>
    </row>
    <row r="270" spans="1:10" ht="17.100000000000001" customHeight="1">
      <c r="A270" s="98" t="s">
        <v>521</v>
      </c>
      <c r="B270" s="99" t="s">
        <v>1724</v>
      </c>
      <c r="C270" s="100">
        <v>3.69</v>
      </c>
      <c r="D270" s="101">
        <v>0.70189999999999997</v>
      </c>
      <c r="E270" s="101">
        <v>1</v>
      </c>
      <c r="F270" s="101">
        <v>1</v>
      </c>
      <c r="G270" s="101">
        <v>1.25</v>
      </c>
      <c r="H270" s="101">
        <v>1.25</v>
      </c>
      <c r="I270" s="102" t="s">
        <v>1216</v>
      </c>
      <c r="J270" s="103" t="s">
        <v>1215</v>
      </c>
    </row>
    <row r="271" spans="1:10" ht="17.100000000000001" customHeight="1">
      <c r="A271" s="104" t="s">
        <v>522</v>
      </c>
      <c r="B271" s="105" t="s">
        <v>1724</v>
      </c>
      <c r="C271" s="106">
        <v>5.29</v>
      </c>
      <c r="D271" s="107">
        <v>1.2676000000000001</v>
      </c>
      <c r="E271" s="107">
        <v>1.25</v>
      </c>
      <c r="F271" s="107">
        <v>1.25</v>
      </c>
      <c r="G271" s="107">
        <v>1.75</v>
      </c>
      <c r="H271" s="107">
        <v>1.75</v>
      </c>
      <c r="I271" s="108" t="s">
        <v>1216</v>
      </c>
      <c r="J271" s="109" t="s">
        <v>1215</v>
      </c>
    </row>
    <row r="272" spans="1:10" ht="17.100000000000001" customHeight="1">
      <c r="A272" s="110" t="s">
        <v>523</v>
      </c>
      <c r="B272" s="111" t="s">
        <v>1725</v>
      </c>
      <c r="C272" s="112">
        <v>3.11</v>
      </c>
      <c r="D272" s="113">
        <v>0.57769999999999999</v>
      </c>
      <c r="E272" s="113">
        <v>1</v>
      </c>
      <c r="F272" s="113">
        <v>1</v>
      </c>
      <c r="G272" s="113">
        <v>1.25</v>
      </c>
      <c r="H272" s="113">
        <v>1.25</v>
      </c>
      <c r="I272" s="114" t="s">
        <v>1216</v>
      </c>
      <c r="J272" s="115" t="s">
        <v>1215</v>
      </c>
    </row>
    <row r="273" spans="1:10" ht="17.100000000000001" customHeight="1">
      <c r="A273" s="98" t="s">
        <v>524</v>
      </c>
      <c r="B273" s="99" t="s">
        <v>1725</v>
      </c>
      <c r="C273" s="100">
        <v>4.0599999999999996</v>
      </c>
      <c r="D273" s="101">
        <v>0.73760000000000003</v>
      </c>
      <c r="E273" s="101">
        <v>1</v>
      </c>
      <c r="F273" s="101">
        <v>1</v>
      </c>
      <c r="G273" s="101">
        <v>1.25</v>
      </c>
      <c r="H273" s="101">
        <v>1.25</v>
      </c>
      <c r="I273" s="102" t="s">
        <v>1216</v>
      </c>
      <c r="J273" s="103" t="s">
        <v>1215</v>
      </c>
    </row>
    <row r="274" spans="1:10" ht="17.100000000000001" customHeight="1">
      <c r="A274" s="98" t="s">
        <v>525</v>
      </c>
      <c r="B274" s="99" t="s">
        <v>1725</v>
      </c>
      <c r="C274" s="100">
        <v>5.78</v>
      </c>
      <c r="D274" s="101">
        <v>1.0129999999999999</v>
      </c>
      <c r="E274" s="101">
        <v>1</v>
      </c>
      <c r="F274" s="101">
        <v>1</v>
      </c>
      <c r="G274" s="101">
        <v>1.25</v>
      </c>
      <c r="H274" s="101">
        <v>1.25</v>
      </c>
      <c r="I274" s="102" t="s">
        <v>1216</v>
      </c>
      <c r="J274" s="103" t="s">
        <v>1215</v>
      </c>
    </row>
    <row r="275" spans="1:10" ht="17.100000000000001" customHeight="1">
      <c r="A275" s="104" t="s">
        <v>526</v>
      </c>
      <c r="B275" s="105" t="s">
        <v>1725</v>
      </c>
      <c r="C275" s="106">
        <v>8.6</v>
      </c>
      <c r="D275" s="107">
        <v>1.5471999999999999</v>
      </c>
      <c r="E275" s="107">
        <v>1.25</v>
      </c>
      <c r="F275" s="107">
        <v>1.25</v>
      </c>
      <c r="G275" s="107">
        <v>1.75</v>
      </c>
      <c r="H275" s="107">
        <v>1.75</v>
      </c>
      <c r="I275" s="108" t="s">
        <v>1216</v>
      </c>
      <c r="J275" s="109" t="s">
        <v>1215</v>
      </c>
    </row>
    <row r="276" spans="1:10" ht="17.100000000000001" customHeight="1">
      <c r="A276" s="110" t="s">
        <v>527</v>
      </c>
      <c r="B276" s="111" t="s">
        <v>1589</v>
      </c>
      <c r="C276" s="112">
        <v>2.91</v>
      </c>
      <c r="D276" s="113">
        <v>0.48430000000000001</v>
      </c>
      <c r="E276" s="113">
        <v>1</v>
      </c>
      <c r="F276" s="113">
        <v>1</v>
      </c>
      <c r="G276" s="113">
        <v>1.25</v>
      </c>
      <c r="H276" s="113">
        <v>1.25</v>
      </c>
      <c r="I276" s="114" t="s">
        <v>1216</v>
      </c>
      <c r="J276" s="115" t="s">
        <v>1215</v>
      </c>
    </row>
    <row r="277" spans="1:10" ht="17.100000000000001" customHeight="1">
      <c r="A277" s="98" t="s">
        <v>528</v>
      </c>
      <c r="B277" s="99" t="s">
        <v>1589</v>
      </c>
      <c r="C277" s="100">
        <v>3.72</v>
      </c>
      <c r="D277" s="101">
        <v>0.69010000000000005</v>
      </c>
      <c r="E277" s="101">
        <v>1</v>
      </c>
      <c r="F277" s="101">
        <v>1</v>
      </c>
      <c r="G277" s="101">
        <v>1.25</v>
      </c>
      <c r="H277" s="101">
        <v>1.25</v>
      </c>
      <c r="I277" s="102" t="s">
        <v>1216</v>
      </c>
      <c r="J277" s="103" t="s">
        <v>1215</v>
      </c>
    </row>
    <row r="278" spans="1:10" ht="17.100000000000001" customHeight="1">
      <c r="A278" s="98" t="s">
        <v>529</v>
      </c>
      <c r="B278" s="99" t="s">
        <v>1589</v>
      </c>
      <c r="C278" s="100">
        <v>5.32</v>
      </c>
      <c r="D278" s="101">
        <v>0.98029999999999995</v>
      </c>
      <c r="E278" s="101">
        <v>1</v>
      </c>
      <c r="F278" s="101">
        <v>1</v>
      </c>
      <c r="G278" s="101">
        <v>1.25</v>
      </c>
      <c r="H278" s="101">
        <v>1.25</v>
      </c>
      <c r="I278" s="102" t="s">
        <v>1216</v>
      </c>
      <c r="J278" s="103" t="s">
        <v>1215</v>
      </c>
    </row>
    <row r="279" spans="1:10" ht="17.100000000000001" customHeight="1">
      <c r="A279" s="104" t="s">
        <v>530</v>
      </c>
      <c r="B279" s="105" t="s">
        <v>1589</v>
      </c>
      <c r="C279" s="106">
        <v>7.47</v>
      </c>
      <c r="D279" s="107">
        <v>1.4482999999999999</v>
      </c>
      <c r="E279" s="107">
        <v>1.25</v>
      </c>
      <c r="F279" s="107">
        <v>1.25</v>
      </c>
      <c r="G279" s="107">
        <v>1.75</v>
      </c>
      <c r="H279" s="107">
        <v>1.75</v>
      </c>
      <c r="I279" s="108" t="s">
        <v>1216</v>
      </c>
      <c r="J279" s="109" t="s">
        <v>1215</v>
      </c>
    </row>
    <row r="280" spans="1:10" ht="17.100000000000001" customHeight="1">
      <c r="A280" s="110" t="s">
        <v>531</v>
      </c>
      <c r="B280" s="111" t="s">
        <v>1590</v>
      </c>
      <c r="C280" s="112">
        <v>2.4500000000000002</v>
      </c>
      <c r="D280" s="113">
        <v>0.48930000000000001</v>
      </c>
      <c r="E280" s="113">
        <v>1</v>
      </c>
      <c r="F280" s="113">
        <v>1</v>
      </c>
      <c r="G280" s="113">
        <v>1.25</v>
      </c>
      <c r="H280" s="113">
        <v>1.25</v>
      </c>
      <c r="I280" s="114" t="s">
        <v>1216</v>
      </c>
      <c r="J280" s="115" t="s">
        <v>1215</v>
      </c>
    </row>
    <row r="281" spans="1:10" ht="17.100000000000001" customHeight="1">
      <c r="A281" s="98" t="s">
        <v>532</v>
      </c>
      <c r="B281" s="99" t="s">
        <v>1590</v>
      </c>
      <c r="C281" s="100">
        <v>3.24</v>
      </c>
      <c r="D281" s="101">
        <v>0.64300000000000002</v>
      </c>
      <c r="E281" s="101">
        <v>1</v>
      </c>
      <c r="F281" s="101">
        <v>1</v>
      </c>
      <c r="G281" s="101">
        <v>1.25</v>
      </c>
      <c r="H281" s="101">
        <v>1.25</v>
      </c>
      <c r="I281" s="102" t="s">
        <v>1216</v>
      </c>
      <c r="J281" s="103" t="s">
        <v>1215</v>
      </c>
    </row>
    <row r="282" spans="1:10" ht="17.100000000000001" customHeight="1">
      <c r="A282" s="98" t="s">
        <v>533</v>
      </c>
      <c r="B282" s="99" t="s">
        <v>1590</v>
      </c>
      <c r="C282" s="100">
        <v>4.91</v>
      </c>
      <c r="D282" s="101">
        <v>0.90249999999999997</v>
      </c>
      <c r="E282" s="101">
        <v>1</v>
      </c>
      <c r="F282" s="101">
        <v>1</v>
      </c>
      <c r="G282" s="101">
        <v>1.25</v>
      </c>
      <c r="H282" s="101">
        <v>1.25</v>
      </c>
      <c r="I282" s="102" t="s">
        <v>1216</v>
      </c>
      <c r="J282" s="103" t="s">
        <v>1215</v>
      </c>
    </row>
    <row r="283" spans="1:10" ht="17.100000000000001" customHeight="1">
      <c r="A283" s="104" t="s">
        <v>534</v>
      </c>
      <c r="B283" s="105" t="s">
        <v>1590</v>
      </c>
      <c r="C283" s="106">
        <v>7.98</v>
      </c>
      <c r="D283" s="107">
        <v>1.4970000000000001</v>
      </c>
      <c r="E283" s="107">
        <v>1.25</v>
      </c>
      <c r="F283" s="107">
        <v>1.25</v>
      </c>
      <c r="G283" s="107">
        <v>1.75</v>
      </c>
      <c r="H283" s="107">
        <v>1.75</v>
      </c>
      <c r="I283" s="108" t="s">
        <v>1216</v>
      </c>
      <c r="J283" s="109" t="s">
        <v>1215</v>
      </c>
    </row>
    <row r="284" spans="1:10" ht="17.100000000000001" customHeight="1">
      <c r="A284" s="110" t="s">
        <v>1333</v>
      </c>
      <c r="B284" s="111" t="s">
        <v>1726</v>
      </c>
      <c r="C284" s="112">
        <v>2.33</v>
      </c>
      <c r="D284" s="113">
        <v>0.46899999999999997</v>
      </c>
      <c r="E284" s="113">
        <v>1</v>
      </c>
      <c r="F284" s="113">
        <v>1</v>
      </c>
      <c r="G284" s="113">
        <v>1.25</v>
      </c>
      <c r="H284" s="113">
        <v>1.25</v>
      </c>
      <c r="I284" s="114" t="s">
        <v>1216</v>
      </c>
      <c r="J284" s="115" t="s">
        <v>1215</v>
      </c>
    </row>
    <row r="285" spans="1:10" ht="17.100000000000001" customHeight="1">
      <c r="A285" s="98" t="s">
        <v>1334</v>
      </c>
      <c r="B285" s="99" t="s">
        <v>1726</v>
      </c>
      <c r="C285" s="100">
        <v>3.01</v>
      </c>
      <c r="D285" s="101">
        <v>0.58830000000000005</v>
      </c>
      <c r="E285" s="101">
        <v>1</v>
      </c>
      <c r="F285" s="101">
        <v>1</v>
      </c>
      <c r="G285" s="101">
        <v>1.25</v>
      </c>
      <c r="H285" s="101">
        <v>1.25</v>
      </c>
      <c r="I285" s="102" t="s">
        <v>1216</v>
      </c>
      <c r="J285" s="103" t="s">
        <v>1215</v>
      </c>
    </row>
    <row r="286" spans="1:10" ht="17.100000000000001" customHeight="1">
      <c r="A286" s="98" t="s">
        <v>1335</v>
      </c>
      <c r="B286" s="99" t="s">
        <v>1726</v>
      </c>
      <c r="C286" s="100">
        <v>4.05</v>
      </c>
      <c r="D286" s="101">
        <v>0.78010000000000002</v>
      </c>
      <c r="E286" s="101">
        <v>1</v>
      </c>
      <c r="F286" s="101">
        <v>1</v>
      </c>
      <c r="G286" s="101">
        <v>1.25</v>
      </c>
      <c r="H286" s="101">
        <v>1.25</v>
      </c>
      <c r="I286" s="102" t="s">
        <v>1216</v>
      </c>
      <c r="J286" s="103" t="s">
        <v>1215</v>
      </c>
    </row>
    <row r="287" spans="1:10" ht="17.100000000000001" customHeight="1">
      <c r="A287" s="104" t="s">
        <v>1336</v>
      </c>
      <c r="B287" s="105" t="s">
        <v>1726</v>
      </c>
      <c r="C287" s="106">
        <v>6.53</v>
      </c>
      <c r="D287" s="107">
        <v>1.282</v>
      </c>
      <c r="E287" s="107">
        <v>1.25</v>
      </c>
      <c r="F287" s="107">
        <v>1.25</v>
      </c>
      <c r="G287" s="107">
        <v>1.75</v>
      </c>
      <c r="H287" s="107">
        <v>1.75</v>
      </c>
      <c r="I287" s="108" t="s">
        <v>1216</v>
      </c>
      <c r="J287" s="109" t="s">
        <v>1215</v>
      </c>
    </row>
    <row r="288" spans="1:10" ht="17.100000000000001" customHeight="1">
      <c r="A288" s="110" t="s">
        <v>535</v>
      </c>
      <c r="B288" s="111" t="s">
        <v>1727</v>
      </c>
      <c r="C288" s="112">
        <v>5.35</v>
      </c>
      <c r="D288" s="113">
        <v>3.4072</v>
      </c>
      <c r="E288" s="113">
        <v>1</v>
      </c>
      <c r="F288" s="113">
        <v>1</v>
      </c>
      <c r="G288" s="113">
        <v>1.25</v>
      </c>
      <c r="H288" s="113">
        <v>1.25</v>
      </c>
      <c r="I288" s="114" t="s">
        <v>1217</v>
      </c>
      <c r="J288" s="115" t="s">
        <v>1212</v>
      </c>
    </row>
    <row r="289" spans="1:10" ht="17.100000000000001" customHeight="1">
      <c r="A289" s="98" t="s">
        <v>536</v>
      </c>
      <c r="B289" s="99" t="s">
        <v>1727</v>
      </c>
      <c r="C289" s="100">
        <v>6.54</v>
      </c>
      <c r="D289" s="101">
        <v>3.9883999999999999</v>
      </c>
      <c r="E289" s="101">
        <v>1</v>
      </c>
      <c r="F289" s="101">
        <v>1</v>
      </c>
      <c r="G289" s="101">
        <v>1.25</v>
      </c>
      <c r="H289" s="101">
        <v>1.25</v>
      </c>
      <c r="I289" s="102" t="s">
        <v>1217</v>
      </c>
      <c r="J289" s="103" t="s">
        <v>1212</v>
      </c>
    </row>
    <row r="290" spans="1:10" ht="17.100000000000001" customHeight="1">
      <c r="A290" s="98" t="s">
        <v>537</v>
      </c>
      <c r="B290" s="99" t="s">
        <v>1727</v>
      </c>
      <c r="C290" s="100">
        <v>9.77</v>
      </c>
      <c r="D290" s="101">
        <v>5.0709</v>
      </c>
      <c r="E290" s="101">
        <v>1</v>
      </c>
      <c r="F290" s="101">
        <v>1</v>
      </c>
      <c r="G290" s="101">
        <v>1.25</v>
      </c>
      <c r="H290" s="101">
        <v>1.25</v>
      </c>
      <c r="I290" s="102" t="s">
        <v>1217</v>
      </c>
      <c r="J290" s="103" t="s">
        <v>1212</v>
      </c>
    </row>
    <row r="291" spans="1:10" ht="17.100000000000001" customHeight="1">
      <c r="A291" s="104" t="s">
        <v>538</v>
      </c>
      <c r="B291" s="105" t="s">
        <v>1727</v>
      </c>
      <c r="C291" s="106">
        <v>24.65</v>
      </c>
      <c r="D291" s="107">
        <v>9.3905999999999992</v>
      </c>
      <c r="E291" s="107">
        <v>1.2</v>
      </c>
      <c r="F291" s="107">
        <v>1.2</v>
      </c>
      <c r="G291" s="107">
        <v>1.65</v>
      </c>
      <c r="H291" s="107">
        <v>1.65</v>
      </c>
      <c r="I291" s="108" t="s">
        <v>1217</v>
      </c>
      <c r="J291" s="109" t="s">
        <v>1212</v>
      </c>
    </row>
    <row r="292" spans="1:10" ht="17.100000000000001" customHeight="1">
      <c r="A292" s="110" t="s">
        <v>539</v>
      </c>
      <c r="B292" s="111" t="s">
        <v>1591</v>
      </c>
      <c r="C292" s="112">
        <v>7</v>
      </c>
      <c r="D292" s="113">
        <v>8.7416999999999998</v>
      </c>
      <c r="E292" s="113">
        <v>1</v>
      </c>
      <c r="F292" s="113">
        <v>1</v>
      </c>
      <c r="G292" s="113">
        <v>1.25</v>
      </c>
      <c r="H292" s="113">
        <v>1.25</v>
      </c>
      <c r="I292" s="114" t="s">
        <v>1217</v>
      </c>
      <c r="J292" s="115" t="s">
        <v>1212</v>
      </c>
    </row>
    <row r="293" spans="1:10" ht="17.100000000000001" customHeight="1">
      <c r="A293" s="98" t="s">
        <v>540</v>
      </c>
      <c r="B293" s="99" t="s">
        <v>1591</v>
      </c>
      <c r="C293" s="100">
        <v>17.16</v>
      </c>
      <c r="D293" s="101">
        <v>10.9659</v>
      </c>
      <c r="E293" s="101">
        <v>1</v>
      </c>
      <c r="F293" s="101">
        <v>1</v>
      </c>
      <c r="G293" s="101">
        <v>1.25</v>
      </c>
      <c r="H293" s="101">
        <v>1.25</v>
      </c>
      <c r="I293" s="102" t="s">
        <v>1217</v>
      </c>
      <c r="J293" s="103" t="s">
        <v>1212</v>
      </c>
    </row>
    <row r="294" spans="1:10" ht="17.100000000000001" customHeight="1">
      <c r="A294" s="98" t="s">
        <v>541</v>
      </c>
      <c r="B294" s="99" t="s">
        <v>1591</v>
      </c>
      <c r="C294" s="100">
        <v>26.98</v>
      </c>
      <c r="D294" s="101">
        <v>17.055299999999999</v>
      </c>
      <c r="E294" s="101">
        <v>1</v>
      </c>
      <c r="F294" s="101">
        <v>1</v>
      </c>
      <c r="G294" s="101">
        <v>1.25</v>
      </c>
      <c r="H294" s="101">
        <v>1.25</v>
      </c>
      <c r="I294" s="102" t="s">
        <v>1217</v>
      </c>
      <c r="J294" s="103" t="s">
        <v>1212</v>
      </c>
    </row>
    <row r="295" spans="1:10" ht="17.100000000000001" customHeight="1">
      <c r="A295" s="104" t="s">
        <v>542</v>
      </c>
      <c r="B295" s="105" t="s">
        <v>1591</v>
      </c>
      <c r="C295" s="106">
        <v>38.590000000000003</v>
      </c>
      <c r="D295" s="107">
        <v>22.8919</v>
      </c>
      <c r="E295" s="107">
        <v>1.2</v>
      </c>
      <c r="F295" s="107">
        <v>1.2</v>
      </c>
      <c r="G295" s="107">
        <v>1.65</v>
      </c>
      <c r="H295" s="107">
        <v>1.65</v>
      </c>
      <c r="I295" s="108" t="s">
        <v>1217</v>
      </c>
      <c r="J295" s="109" t="s">
        <v>1212</v>
      </c>
    </row>
    <row r="296" spans="1:10" ht="17.100000000000001" customHeight="1">
      <c r="A296" s="110" t="s">
        <v>543</v>
      </c>
      <c r="B296" s="111" t="s">
        <v>1728</v>
      </c>
      <c r="C296" s="112">
        <v>7.22</v>
      </c>
      <c r="D296" s="113">
        <v>4.2751999999999999</v>
      </c>
      <c r="E296" s="113">
        <v>1</v>
      </c>
      <c r="F296" s="113">
        <v>1</v>
      </c>
      <c r="G296" s="113">
        <v>1.25</v>
      </c>
      <c r="H296" s="113">
        <v>1.25</v>
      </c>
      <c r="I296" s="114" t="s">
        <v>1217</v>
      </c>
      <c r="J296" s="115" t="s">
        <v>1212</v>
      </c>
    </row>
    <row r="297" spans="1:10" ht="17.100000000000001" customHeight="1">
      <c r="A297" s="98" t="s">
        <v>544</v>
      </c>
      <c r="B297" s="99" t="s">
        <v>1728</v>
      </c>
      <c r="C297" s="100">
        <v>9.16</v>
      </c>
      <c r="D297" s="101">
        <v>5.1569000000000003</v>
      </c>
      <c r="E297" s="101">
        <v>1</v>
      </c>
      <c r="F297" s="101">
        <v>1</v>
      </c>
      <c r="G297" s="101">
        <v>1.25</v>
      </c>
      <c r="H297" s="101">
        <v>1.25</v>
      </c>
      <c r="I297" s="102" t="s">
        <v>1217</v>
      </c>
      <c r="J297" s="103" t="s">
        <v>1212</v>
      </c>
    </row>
    <row r="298" spans="1:10" ht="17.100000000000001" customHeight="1">
      <c r="A298" s="98" t="s">
        <v>545</v>
      </c>
      <c r="B298" s="99" t="s">
        <v>1728</v>
      </c>
      <c r="C298" s="100">
        <v>13.18</v>
      </c>
      <c r="D298" s="101">
        <v>6.5869999999999997</v>
      </c>
      <c r="E298" s="101">
        <v>1</v>
      </c>
      <c r="F298" s="101">
        <v>1</v>
      </c>
      <c r="G298" s="101">
        <v>1.25</v>
      </c>
      <c r="H298" s="101">
        <v>1.25</v>
      </c>
      <c r="I298" s="102" t="s">
        <v>1217</v>
      </c>
      <c r="J298" s="103" t="s">
        <v>1212</v>
      </c>
    </row>
    <row r="299" spans="1:10" ht="17.100000000000001" customHeight="1">
      <c r="A299" s="104" t="s">
        <v>546</v>
      </c>
      <c r="B299" s="105" t="s">
        <v>1728</v>
      </c>
      <c r="C299" s="106">
        <v>20.74</v>
      </c>
      <c r="D299" s="107">
        <v>9.5767000000000007</v>
      </c>
      <c r="E299" s="107">
        <v>1.2</v>
      </c>
      <c r="F299" s="107">
        <v>1.2</v>
      </c>
      <c r="G299" s="107">
        <v>1.65</v>
      </c>
      <c r="H299" s="107">
        <v>1.65</v>
      </c>
      <c r="I299" s="108" t="s">
        <v>1217</v>
      </c>
      <c r="J299" s="109" t="s">
        <v>1212</v>
      </c>
    </row>
    <row r="300" spans="1:10" ht="17.100000000000001" customHeight="1">
      <c r="A300" s="110" t="s">
        <v>547</v>
      </c>
      <c r="B300" s="111" t="s">
        <v>1729</v>
      </c>
      <c r="C300" s="112">
        <v>5.47</v>
      </c>
      <c r="D300" s="113">
        <v>3.8936999999999999</v>
      </c>
      <c r="E300" s="113">
        <v>1</v>
      </c>
      <c r="F300" s="113">
        <v>1</v>
      </c>
      <c r="G300" s="113">
        <v>1.25</v>
      </c>
      <c r="H300" s="113">
        <v>1.25</v>
      </c>
      <c r="I300" s="114" t="s">
        <v>1217</v>
      </c>
      <c r="J300" s="115" t="s">
        <v>1212</v>
      </c>
    </row>
    <row r="301" spans="1:10" ht="17.100000000000001" customHeight="1">
      <c r="A301" s="98" t="s">
        <v>548</v>
      </c>
      <c r="B301" s="99" t="s">
        <v>1729</v>
      </c>
      <c r="C301" s="100">
        <v>6.6</v>
      </c>
      <c r="D301" s="101">
        <v>4.3028000000000004</v>
      </c>
      <c r="E301" s="101">
        <v>1</v>
      </c>
      <c r="F301" s="101">
        <v>1</v>
      </c>
      <c r="G301" s="101">
        <v>1.25</v>
      </c>
      <c r="H301" s="101">
        <v>1.25</v>
      </c>
      <c r="I301" s="102" t="s">
        <v>1217</v>
      </c>
      <c r="J301" s="103" t="s">
        <v>1212</v>
      </c>
    </row>
    <row r="302" spans="1:10" ht="17.100000000000001" customHeight="1">
      <c r="A302" s="98" t="s">
        <v>549</v>
      </c>
      <c r="B302" s="99" t="s">
        <v>1729</v>
      </c>
      <c r="C302" s="100">
        <v>9.83</v>
      </c>
      <c r="D302" s="101">
        <v>5.4120999999999997</v>
      </c>
      <c r="E302" s="101">
        <v>1</v>
      </c>
      <c r="F302" s="101">
        <v>1</v>
      </c>
      <c r="G302" s="101">
        <v>1.25</v>
      </c>
      <c r="H302" s="101">
        <v>1.25</v>
      </c>
      <c r="I302" s="102" t="s">
        <v>1217</v>
      </c>
      <c r="J302" s="103" t="s">
        <v>1212</v>
      </c>
    </row>
    <row r="303" spans="1:10" ht="17.100000000000001" customHeight="1">
      <c r="A303" s="104" t="s">
        <v>550</v>
      </c>
      <c r="B303" s="105" t="s">
        <v>1729</v>
      </c>
      <c r="C303" s="106">
        <v>16.350000000000001</v>
      </c>
      <c r="D303" s="107">
        <v>8.1334</v>
      </c>
      <c r="E303" s="107">
        <v>1.2</v>
      </c>
      <c r="F303" s="107">
        <v>1.2</v>
      </c>
      <c r="G303" s="107">
        <v>1.65</v>
      </c>
      <c r="H303" s="107">
        <v>1.65</v>
      </c>
      <c r="I303" s="108" t="s">
        <v>1217</v>
      </c>
      <c r="J303" s="109" t="s">
        <v>1212</v>
      </c>
    </row>
    <row r="304" spans="1:10" ht="17.100000000000001" customHeight="1">
      <c r="A304" s="110" t="s">
        <v>551</v>
      </c>
      <c r="B304" s="111" t="s">
        <v>1730</v>
      </c>
      <c r="C304" s="112">
        <v>7.35</v>
      </c>
      <c r="D304" s="113">
        <v>4.0236999999999998</v>
      </c>
      <c r="E304" s="113">
        <v>1</v>
      </c>
      <c r="F304" s="113">
        <v>1</v>
      </c>
      <c r="G304" s="113">
        <v>1.25</v>
      </c>
      <c r="H304" s="113">
        <v>1.25</v>
      </c>
      <c r="I304" s="114" t="s">
        <v>1217</v>
      </c>
      <c r="J304" s="115" t="s">
        <v>1212</v>
      </c>
    </row>
    <row r="305" spans="1:10" ht="17.100000000000001" customHeight="1">
      <c r="A305" s="98" t="s">
        <v>552</v>
      </c>
      <c r="B305" s="99" t="s">
        <v>1730</v>
      </c>
      <c r="C305" s="100">
        <v>8.9</v>
      </c>
      <c r="D305" s="101">
        <v>4.5829000000000004</v>
      </c>
      <c r="E305" s="101">
        <v>1</v>
      </c>
      <c r="F305" s="101">
        <v>1</v>
      </c>
      <c r="G305" s="101">
        <v>1.25</v>
      </c>
      <c r="H305" s="101">
        <v>1.25</v>
      </c>
      <c r="I305" s="102" t="s">
        <v>1217</v>
      </c>
      <c r="J305" s="103" t="s">
        <v>1212</v>
      </c>
    </row>
    <row r="306" spans="1:10" ht="17.100000000000001" customHeight="1">
      <c r="A306" s="98" t="s">
        <v>553</v>
      </c>
      <c r="B306" s="99" t="s">
        <v>1730</v>
      </c>
      <c r="C306" s="100">
        <v>11.27</v>
      </c>
      <c r="D306" s="101">
        <v>5.5193000000000003</v>
      </c>
      <c r="E306" s="101">
        <v>1</v>
      </c>
      <c r="F306" s="101">
        <v>1</v>
      </c>
      <c r="G306" s="101">
        <v>1.25</v>
      </c>
      <c r="H306" s="101">
        <v>1.25</v>
      </c>
      <c r="I306" s="102" t="s">
        <v>1217</v>
      </c>
      <c r="J306" s="103" t="s">
        <v>1212</v>
      </c>
    </row>
    <row r="307" spans="1:10" ht="17.100000000000001" customHeight="1">
      <c r="A307" s="104" t="s">
        <v>554</v>
      </c>
      <c r="B307" s="105" t="s">
        <v>1730</v>
      </c>
      <c r="C307" s="106">
        <v>15.81</v>
      </c>
      <c r="D307" s="107">
        <v>7.5327999999999999</v>
      </c>
      <c r="E307" s="107">
        <v>1.2</v>
      </c>
      <c r="F307" s="107">
        <v>1.2</v>
      </c>
      <c r="G307" s="107">
        <v>1.65</v>
      </c>
      <c r="H307" s="107">
        <v>1.65</v>
      </c>
      <c r="I307" s="108" t="s">
        <v>1217</v>
      </c>
      <c r="J307" s="109" t="s">
        <v>1212</v>
      </c>
    </row>
    <row r="308" spans="1:10" ht="17.100000000000001" customHeight="1">
      <c r="A308" s="110" t="s">
        <v>555</v>
      </c>
      <c r="B308" s="111" t="s">
        <v>1731</v>
      </c>
      <c r="C308" s="112">
        <v>5.73</v>
      </c>
      <c r="D308" s="113">
        <v>3.4708999999999999</v>
      </c>
      <c r="E308" s="113">
        <v>1</v>
      </c>
      <c r="F308" s="113">
        <v>1</v>
      </c>
      <c r="G308" s="113">
        <v>1.25</v>
      </c>
      <c r="H308" s="113">
        <v>1.25</v>
      </c>
      <c r="I308" s="114" t="s">
        <v>1217</v>
      </c>
      <c r="J308" s="115" t="s">
        <v>1212</v>
      </c>
    </row>
    <row r="309" spans="1:10" ht="17.100000000000001" customHeight="1">
      <c r="A309" s="98" t="s">
        <v>556</v>
      </c>
      <c r="B309" s="99" t="s">
        <v>1731</v>
      </c>
      <c r="C309" s="100">
        <v>6.83</v>
      </c>
      <c r="D309" s="101">
        <v>3.8370000000000002</v>
      </c>
      <c r="E309" s="101">
        <v>1</v>
      </c>
      <c r="F309" s="101">
        <v>1</v>
      </c>
      <c r="G309" s="101">
        <v>1.25</v>
      </c>
      <c r="H309" s="101">
        <v>1.25</v>
      </c>
      <c r="I309" s="102" t="s">
        <v>1217</v>
      </c>
      <c r="J309" s="103" t="s">
        <v>1212</v>
      </c>
    </row>
    <row r="310" spans="1:10" ht="17.100000000000001" customHeight="1">
      <c r="A310" s="98" t="s">
        <v>557</v>
      </c>
      <c r="B310" s="99" t="s">
        <v>1731</v>
      </c>
      <c r="C310" s="100">
        <v>9.08</v>
      </c>
      <c r="D310" s="101">
        <v>4.5460000000000003</v>
      </c>
      <c r="E310" s="101">
        <v>1</v>
      </c>
      <c r="F310" s="101">
        <v>1</v>
      </c>
      <c r="G310" s="101">
        <v>1.25</v>
      </c>
      <c r="H310" s="101">
        <v>1.25</v>
      </c>
      <c r="I310" s="102" t="s">
        <v>1217</v>
      </c>
      <c r="J310" s="103" t="s">
        <v>1212</v>
      </c>
    </row>
    <row r="311" spans="1:10" ht="17.100000000000001" customHeight="1">
      <c r="A311" s="104" t="s">
        <v>558</v>
      </c>
      <c r="B311" s="105" t="s">
        <v>1731</v>
      </c>
      <c r="C311" s="106">
        <v>14.49</v>
      </c>
      <c r="D311" s="107">
        <v>6.6464999999999996</v>
      </c>
      <c r="E311" s="107">
        <v>1.2</v>
      </c>
      <c r="F311" s="107">
        <v>1.2</v>
      </c>
      <c r="G311" s="107">
        <v>1.65</v>
      </c>
      <c r="H311" s="107">
        <v>1.65</v>
      </c>
      <c r="I311" s="108" t="s">
        <v>1217</v>
      </c>
      <c r="J311" s="109" t="s">
        <v>1212</v>
      </c>
    </row>
    <row r="312" spans="1:10" ht="17.100000000000001" customHeight="1">
      <c r="A312" s="110" t="s">
        <v>559</v>
      </c>
      <c r="B312" s="111" t="s">
        <v>1732</v>
      </c>
      <c r="C312" s="112">
        <v>4.16</v>
      </c>
      <c r="D312" s="113">
        <v>2.8818000000000001</v>
      </c>
      <c r="E312" s="113">
        <v>1</v>
      </c>
      <c r="F312" s="113">
        <v>1</v>
      </c>
      <c r="G312" s="113">
        <v>1.25</v>
      </c>
      <c r="H312" s="113">
        <v>1.25</v>
      </c>
      <c r="I312" s="114" t="s">
        <v>1217</v>
      </c>
      <c r="J312" s="115" t="s">
        <v>1212</v>
      </c>
    </row>
    <row r="313" spans="1:10" ht="17.100000000000001" customHeight="1">
      <c r="A313" s="98" t="s">
        <v>560</v>
      </c>
      <c r="B313" s="99" t="s">
        <v>1732</v>
      </c>
      <c r="C313" s="100">
        <v>4.83</v>
      </c>
      <c r="D313" s="101">
        <v>2.9068000000000001</v>
      </c>
      <c r="E313" s="101">
        <v>1</v>
      </c>
      <c r="F313" s="101">
        <v>1</v>
      </c>
      <c r="G313" s="101">
        <v>1.25</v>
      </c>
      <c r="H313" s="101">
        <v>1.25</v>
      </c>
      <c r="I313" s="102" t="s">
        <v>1217</v>
      </c>
      <c r="J313" s="103" t="s">
        <v>1212</v>
      </c>
    </row>
    <row r="314" spans="1:10" ht="17.100000000000001" customHeight="1">
      <c r="A314" s="98" t="s">
        <v>561</v>
      </c>
      <c r="B314" s="99" t="s">
        <v>1732</v>
      </c>
      <c r="C314" s="100">
        <v>8.2799999999999994</v>
      </c>
      <c r="D314" s="101">
        <v>4.3018000000000001</v>
      </c>
      <c r="E314" s="101">
        <v>1</v>
      </c>
      <c r="F314" s="101">
        <v>1</v>
      </c>
      <c r="G314" s="101">
        <v>1.25</v>
      </c>
      <c r="H314" s="101">
        <v>1.25</v>
      </c>
      <c r="I314" s="102" t="s">
        <v>1217</v>
      </c>
      <c r="J314" s="103" t="s">
        <v>1212</v>
      </c>
    </row>
    <row r="315" spans="1:10" ht="17.100000000000001" customHeight="1">
      <c r="A315" s="104" t="s">
        <v>562</v>
      </c>
      <c r="B315" s="105" t="s">
        <v>1732</v>
      </c>
      <c r="C315" s="106">
        <v>16.059999999999999</v>
      </c>
      <c r="D315" s="107">
        <v>7.1238000000000001</v>
      </c>
      <c r="E315" s="107">
        <v>1.2</v>
      </c>
      <c r="F315" s="107">
        <v>1.2</v>
      </c>
      <c r="G315" s="107">
        <v>1.65</v>
      </c>
      <c r="H315" s="107">
        <v>1.65</v>
      </c>
      <c r="I315" s="108" t="s">
        <v>1217</v>
      </c>
      <c r="J315" s="109" t="s">
        <v>1212</v>
      </c>
    </row>
    <row r="316" spans="1:10" ht="17.100000000000001" customHeight="1">
      <c r="A316" s="110" t="s">
        <v>563</v>
      </c>
      <c r="B316" s="111" t="s">
        <v>1733</v>
      </c>
      <c r="C316" s="112">
        <v>2.42</v>
      </c>
      <c r="D316" s="113">
        <v>2.7963</v>
      </c>
      <c r="E316" s="113">
        <v>1</v>
      </c>
      <c r="F316" s="113">
        <v>1</v>
      </c>
      <c r="G316" s="113">
        <v>1.25</v>
      </c>
      <c r="H316" s="113">
        <v>1.25</v>
      </c>
      <c r="I316" s="114" t="s">
        <v>1217</v>
      </c>
      <c r="J316" s="115" t="s">
        <v>1212</v>
      </c>
    </row>
    <row r="317" spans="1:10" ht="17.100000000000001" customHeight="1">
      <c r="A317" s="98" t="s">
        <v>564</v>
      </c>
      <c r="B317" s="99" t="s">
        <v>1733</v>
      </c>
      <c r="C317" s="100">
        <v>3.83</v>
      </c>
      <c r="D317" s="101">
        <v>2.9556</v>
      </c>
      <c r="E317" s="101">
        <v>1</v>
      </c>
      <c r="F317" s="101">
        <v>1</v>
      </c>
      <c r="G317" s="101">
        <v>1.25</v>
      </c>
      <c r="H317" s="101">
        <v>1.25</v>
      </c>
      <c r="I317" s="102" t="s">
        <v>1217</v>
      </c>
      <c r="J317" s="103" t="s">
        <v>1212</v>
      </c>
    </row>
    <row r="318" spans="1:10" ht="17.100000000000001" customHeight="1">
      <c r="A318" s="98" t="s">
        <v>565</v>
      </c>
      <c r="B318" s="99" t="s">
        <v>1733</v>
      </c>
      <c r="C318" s="100">
        <v>7.54</v>
      </c>
      <c r="D318" s="101">
        <v>3.8769</v>
      </c>
      <c r="E318" s="101">
        <v>1</v>
      </c>
      <c r="F318" s="101">
        <v>1</v>
      </c>
      <c r="G318" s="101">
        <v>1.25</v>
      </c>
      <c r="H318" s="101">
        <v>1.25</v>
      </c>
      <c r="I318" s="102" t="s">
        <v>1217</v>
      </c>
      <c r="J318" s="103" t="s">
        <v>1212</v>
      </c>
    </row>
    <row r="319" spans="1:10" ht="17.100000000000001" customHeight="1">
      <c r="A319" s="104" t="s">
        <v>566</v>
      </c>
      <c r="B319" s="105" t="s">
        <v>1733</v>
      </c>
      <c r="C319" s="106">
        <v>13.4</v>
      </c>
      <c r="D319" s="107">
        <v>6.3578000000000001</v>
      </c>
      <c r="E319" s="107">
        <v>1.2</v>
      </c>
      <c r="F319" s="107">
        <v>1.2</v>
      </c>
      <c r="G319" s="107">
        <v>1.65</v>
      </c>
      <c r="H319" s="107">
        <v>1.65</v>
      </c>
      <c r="I319" s="108" t="s">
        <v>1217</v>
      </c>
      <c r="J319" s="109" t="s">
        <v>1212</v>
      </c>
    </row>
    <row r="320" spans="1:10" ht="17.100000000000001" customHeight="1">
      <c r="A320" s="110" t="s">
        <v>567</v>
      </c>
      <c r="B320" s="111" t="s">
        <v>1734</v>
      </c>
      <c r="C320" s="112">
        <v>4.63</v>
      </c>
      <c r="D320" s="113">
        <v>2.2475000000000001</v>
      </c>
      <c r="E320" s="113">
        <v>1</v>
      </c>
      <c r="F320" s="113">
        <v>1</v>
      </c>
      <c r="G320" s="113">
        <v>1.25</v>
      </c>
      <c r="H320" s="113">
        <v>1.25</v>
      </c>
      <c r="I320" s="114" t="s">
        <v>1217</v>
      </c>
      <c r="J320" s="115" t="s">
        <v>1212</v>
      </c>
    </row>
    <row r="321" spans="1:10" ht="17.100000000000001" customHeight="1">
      <c r="A321" s="98" t="s">
        <v>568</v>
      </c>
      <c r="B321" s="99" t="s">
        <v>1734</v>
      </c>
      <c r="C321" s="100">
        <v>6.19</v>
      </c>
      <c r="D321" s="101">
        <v>2.448</v>
      </c>
      <c r="E321" s="101">
        <v>1</v>
      </c>
      <c r="F321" s="101">
        <v>1</v>
      </c>
      <c r="G321" s="101">
        <v>1.25</v>
      </c>
      <c r="H321" s="101">
        <v>1.25</v>
      </c>
      <c r="I321" s="102" t="s">
        <v>1217</v>
      </c>
      <c r="J321" s="103" t="s">
        <v>1212</v>
      </c>
    </row>
    <row r="322" spans="1:10" ht="17.100000000000001" customHeight="1">
      <c r="A322" s="98" t="s">
        <v>569</v>
      </c>
      <c r="B322" s="99" t="s">
        <v>1734</v>
      </c>
      <c r="C322" s="100">
        <v>8.18</v>
      </c>
      <c r="D322" s="101">
        <v>2.8205</v>
      </c>
      <c r="E322" s="101">
        <v>1</v>
      </c>
      <c r="F322" s="101">
        <v>1</v>
      </c>
      <c r="G322" s="101">
        <v>1.25</v>
      </c>
      <c r="H322" s="101">
        <v>1.25</v>
      </c>
      <c r="I322" s="102" t="s">
        <v>1217</v>
      </c>
      <c r="J322" s="103" t="s">
        <v>1212</v>
      </c>
    </row>
    <row r="323" spans="1:10" ht="17.100000000000001" customHeight="1">
      <c r="A323" s="104" t="s">
        <v>570</v>
      </c>
      <c r="B323" s="105" t="s">
        <v>1734</v>
      </c>
      <c r="C323" s="106">
        <v>13.28</v>
      </c>
      <c r="D323" s="107">
        <v>4.3705999999999996</v>
      </c>
      <c r="E323" s="107">
        <v>1.2</v>
      </c>
      <c r="F323" s="107">
        <v>1.2</v>
      </c>
      <c r="G323" s="107">
        <v>1.65</v>
      </c>
      <c r="H323" s="107">
        <v>1.65</v>
      </c>
      <c r="I323" s="108" t="s">
        <v>1217</v>
      </c>
      <c r="J323" s="109" t="s">
        <v>1212</v>
      </c>
    </row>
    <row r="324" spans="1:10" ht="17.100000000000001" customHeight="1">
      <c r="A324" s="110" t="s">
        <v>571</v>
      </c>
      <c r="B324" s="111" t="s">
        <v>1735</v>
      </c>
      <c r="C324" s="112">
        <v>2.7</v>
      </c>
      <c r="D324" s="113">
        <v>1.6379999999999999</v>
      </c>
      <c r="E324" s="113">
        <v>1</v>
      </c>
      <c r="F324" s="113">
        <v>1</v>
      </c>
      <c r="G324" s="113">
        <v>1.25</v>
      </c>
      <c r="H324" s="113">
        <v>1.25</v>
      </c>
      <c r="I324" s="114" t="s">
        <v>1217</v>
      </c>
      <c r="J324" s="115" t="s">
        <v>1212</v>
      </c>
    </row>
    <row r="325" spans="1:10" ht="17.100000000000001" customHeight="1">
      <c r="A325" s="98" t="s">
        <v>572</v>
      </c>
      <c r="B325" s="99" t="s">
        <v>1735</v>
      </c>
      <c r="C325" s="100">
        <v>3.86</v>
      </c>
      <c r="D325" s="101">
        <v>1.8768</v>
      </c>
      <c r="E325" s="101">
        <v>1</v>
      </c>
      <c r="F325" s="101">
        <v>1</v>
      </c>
      <c r="G325" s="101">
        <v>1.25</v>
      </c>
      <c r="H325" s="101">
        <v>1.25</v>
      </c>
      <c r="I325" s="102" t="s">
        <v>1217</v>
      </c>
      <c r="J325" s="103" t="s">
        <v>1212</v>
      </c>
    </row>
    <row r="326" spans="1:10" ht="17.100000000000001" customHeight="1">
      <c r="A326" s="98" t="s">
        <v>573</v>
      </c>
      <c r="B326" s="99" t="s">
        <v>1735</v>
      </c>
      <c r="C326" s="100">
        <v>6.22</v>
      </c>
      <c r="D326" s="101">
        <v>2.4055</v>
      </c>
      <c r="E326" s="101">
        <v>1</v>
      </c>
      <c r="F326" s="101">
        <v>1</v>
      </c>
      <c r="G326" s="101">
        <v>1.25</v>
      </c>
      <c r="H326" s="101">
        <v>1.25</v>
      </c>
      <c r="I326" s="102" t="s">
        <v>1217</v>
      </c>
      <c r="J326" s="103" t="s">
        <v>1212</v>
      </c>
    </row>
    <row r="327" spans="1:10" ht="17.100000000000001" customHeight="1">
      <c r="A327" s="104" t="s">
        <v>574</v>
      </c>
      <c r="B327" s="105" t="s">
        <v>1735</v>
      </c>
      <c r="C327" s="106">
        <v>10.61</v>
      </c>
      <c r="D327" s="107">
        <v>3.6221999999999999</v>
      </c>
      <c r="E327" s="107">
        <v>1.2</v>
      </c>
      <c r="F327" s="107">
        <v>1.2</v>
      </c>
      <c r="G327" s="107">
        <v>1.65</v>
      </c>
      <c r="H327" s="107">
        <v>1.65</v>
      </c>
      <c r="I327" s="108" t="s">
        <v>1217</v>
      </c>
      <c r="J327" s="109" t="s">
        <v>1212</v>
      </c>
    </row>
    <row r="328" spans="1:10" ht="17.100000000000001" customHeight="1">
      <c r="A328" s="110" t="s">
        <v>575</v>
      </c>
      <c r="B328" s="111" t="s">
        <v>1736</v>
      </c>
      <c r="C328" s="112">
        <v>2.21</v>
      </c>
      <c r="D328" s="113">
        <v>2.0657000000000001</v>
      </c>
      <c r="E328" s="113">
        <v>1</v>
      </c>
      <c r="F328" s="113">
        <v>1</v>
      </c>
      <c r="G328" s="113">
        <v>1.25</v>
      </c>
      <c r="H328" s="113">
        <v>1.25</v>
      </c>
      <c r="I328" s="114" t="s">
        <v>1217</v>
      </c>
      <c r="J328" s="115" t="s">
        <v>1212</v>
      </c>
    </row>
    <row r="329" spans="1:10" ht="17.100000000000001" customHeight="1">
      <c r="A329" s="98" t="s">
        <v>576</v>
      </c>
      <c r="B329" s="99" t="s">
        <v>1736</v>
      </c>
      <c r="C329" s="100">
        <v>3.05</v>
      </c>
      <c r="D329" s="101">
        <v>2.2401</v>
      </c>
      <c r="E329" s="101">
        <v>1</v>
      </c>
      <c r="F329" s="101">
        <v>1</v>
      </c>
      <c r="G329" s="101">
        <v>1.25</v>
      </c>
      <c r="H329" s="101">
        <v>1.25</v>
      </c>
      <c r="I329" s="102" t="s">
        <v>1217</v>
      </c>
      <c r="J329" s="103" t="s">
        <v>1212</v>
      </c>
    </row>
    <row r="330" spans="1:10" ht="17.100000000000001" customHeight="1">
      <c r="A330" s="98" t="s">
        <v>577</v>
      </c>
      <c r="B330" s="99" t="s">
        <v>1736</v>
      </c>
      <c r="C330" s="100">
        <v>5.2</v>
      </c>
      <c r="D330" s="101">
        <v>2.7797999999999998</v>
      </c>
      <c r="E330" s="101">
        <v>1</v>
      </c>
      <c r="F330" s="101">
        <v>1</v>
      </c>
      <c r="G330" s="101">
        <v>1.25</v>
      </c>
      <c r="H330" s="101">
        <v>1.25</v>
      </c>
      <c r="I330" s="102" t="s">
        <v>1217</v>
      </c>
      <c r="J330" s="103" t="s">
        <v>1212</v>
      </c>
    </row>
    <row r="331" spans="1:10" ht="17.100000000000001" customHeight="1">
      <c r="A331" s="104" t="s">
        <v>578</v>
      </c>
      <c r="B331" s="105" t="s">
        <v>1736</v>
      </c>
      <c r="C331" s="106">
        <v>8.23</v>
      </c>
      <c r="D331" s="107">
        <v>3.9178000000000002</v>
      </c>
      <c r="E331" s="107">
        <v>1.2</v>
      </c>
      <c r="F331" s="107">
        <v>1.2</v>
      </c>
      <c r="G331" s="107">
        <v>1.65</v>
      </c>
      <c r="H331" s="107">
        <v>1.65</v>
      </c>
      <c r="I331" s="108" t="s">
        <v>1217</v>
      </c>
      <c r="J331" s="109" t="s">
        <v>1212</v>
      </c>
    </row>
    <row r="332" spans="1:10" ht="17.100000000000001" customHeight="1">
      <c r="A332" s="110" t="s">
        <v>579</v>
      </c>
      <c r="B332" s="111" t="s">
        <v>1737</v>
      </c>
      <c r="C332" s="112">
        <v>2.0699999999999998</v>
      </c>
      <c r="D332" s="113">
        <v>1.9630000000000001</v>
      </c>
      <c r="E332" s="113">
        <v>1</v>
      </c>
      <c r="F332" s="113">
        <v>1</v>
      </c>
      <c r="G332" s="113">
        <v>1.25</v>
      </c>
      <c r="H332" s="113">
        <v>1.25</v>
      </c>
      <c r="I332" s="114" t="s">
        <v>1217</v>
      </c>
      <c r="J332" s="115" t="s">
        <v>1212</v>
      </c>
    </row>
    <row r="333" spans="1:10" ht="17.100000000000001" customHeight="1">
      <c r="A333" s="98" t="s">
        <v>580</v>
      </c>
      <c r="B333" s="99" t="s">
        <v>1737</v>
      </c>
      <c r="C333" s="100">
        <v>3.15</v>
      </c>
      <c r="D333" s="101">
        <v>2.2759999999999998</v>
      </c>
      <c r="E333" s="101">
        <v>1</v>
      </c>
      <c r="F333" s="101">
        <v>1</v>
      </c>
      <c r="G333" s="101">
        <v>1.25</v>
      </c>
      <c r="H333" s="101">
        <v>1.25</v>
      </c>
      <c r="I333" s="102" t="s">
        <v>1217</v>
      </c>
      <c r="J333" s="103" t="s">
        <v>1212</v>
      </c>
    </row>
    <row r="334" spans="1:10" ht="17.100000000000001" customHeight="1">
      <c r="A334" s="98" t="s">
        <v>581</v>
      </c>
      <c r="B334" s="99" t="s">
        <v>1737</v>
      </c>
      <c r="C334" s="100">
        <v>6.04</v>
      </c>
      <c r="D334" s="101">
        <v>2.8193000000000001</v>
      </c>
      <c r="E334" s="101">
        <v>1</v>
      </c>
      <c r="F334" s="101">
        <v>1</v>
      </c>
      <c r="G334" s="101">
        <v>1.25</v>
      </c>
      <c r="H334" s="101">
        <v>1.25</v>
      </c>
      <c r="I334" s="102" t="s">
        <v>1217</v>
      </c>
      <c r="J334" s="103" t="s">
        <v>1212</v>
      </c>
    </row>
    <row r="335" spans="1:10" ht="17.100000000000001" customHeight="1">
      <c r="A335" s="104" t="s">
        <v>582</v>
      </c>
      <c r="B335" s="105" t="s">
        <v>1737</v>
      </c>
      <c r="C335" s="106">
        <v>10.18</v>
      </c>
      <c r="D335" s="107">
        <v>4.1863999999999999</v>
      </c>
      <c r="E335" s="107">
        <v>1.2</v>
      </c>
      <c r="F335" s="107">
        <v>1.2</v>
      </c>
      <c r="G335" s="107">
        <v>1.65</v>
      </c>
      <c r="H335" s="107">
        <v>1.65</v>
      </c>
      <c r="I335" s="108" t="s">
        <v>1217</v>
      </c>
      <c r="J335" s="109" t="s">
        <v>1212</v>
      </c>
    </row>
    <row r="336" spans="1:10" ht="17.100000000000001" customHeight="1">
      <c r="A336" s="110" t="s">
        <v>583</v>
      </c>
      <c r="B336" s="111" t="s">
        <v>1592</v>
      </c>
      <c r="C336" s="112">
        <v>2.65</v>
      </c>
      <c r="D336" s="113">
        <v>1.5967</v>
      </c>
      <c r="E336" s="113">
        <v>1</v>
      </c>
      <c r="F336" s="113">
        <v>1</v>
      </c>
      <c r="G336" s="113">
        <v>1.25</v>
      </c>
      <c r="H336" s="113">
        <v>1.25</v>
      </c>
      <c r="I336" s="114" t="s">
        <v>1217</v>
      </c>
      <c r="J336" s="115" t="s">
        <v>1212</v>
      </c>
    </row>
    <row r="337" spans="1:10" ht="17.100000000000001" customHeight="1">
      <c r="A337" s="98" t="s">
        <v>584</v>
      </c>
      <c r="B337" s="99" t="s">
        <v>1592</v>
      </c>
      <c r="C337" s="100">
        <v>3.43</v>
      </c>
      <c r="D337" s="101">
        <v>2.0455999999999999</v>
      </c>
      <c r="E337" s="101">
        <v>1</v>
      </c>
      <c r="F337" s="101">
        <v>1</v>
      </c>
      <c r="G337" s="101">
        <v>1.25</v>
      </c>
      <c r="H337" s="101">
        <v>1.25</v>
      </c>
      <c r="I337" s="102" t="s">
        <v>1217</v>
      </c>
      <c r="J337" s="103" t="s">
        <v>1212</v>
      </c>
    </row>
    <row r="338" spans="1:10" ht="17.100000000000001" customHeight="1">
      <c r="A338" s="98" t="s">
        <v>585</v>
      </c>
      <c r="B338" s="99" t="s">
        <v>1592</v>
      </c>
      <c r="C338" s="100">
        <v>5.92</v>
      </c>
      <c r="D338" s="101">
        <v>3.1455000000000002</v>
      </c>
      <c r="E338" s="101">
        <v>1</v>
      </c>
      <c r="F338" s="101">
        <v>1</v>
      </c>
      <c r="G338" s="101">
        <v>1.25</v>
      </c>
      <c r="H338" s="101">
        <v>1.25</v>
      </c>
      <c r="I338" s="102" t="s">
        <v>1217</v>
      </c>
      <c r="J338" s="103" t="s">
        <v>1212</v>
      </c>
    </row>
    <row r="339" spans="1:10" ht="17.100000000000001" customHeight="1">
      <c r="A339" s="104" t="s">
        <v>586</v>
      </c>
      <c r="B339" s="105" t="s">
        <v>1592</v>
      </c>
      <c r="C339" s="106">
        <v>13.55</v>
      </c>
      <c r="D339" s="107">
        <v>5.3266999999999998</v>
      </c>
      <c r="E339" s="107">
        <v>1.2</v>
      </c>
      <c r="F339" s="107">
        <v>1.2</v>
      </c>
      <c r="G339" s="107">
        <v>1.65</v>
      </c>
      <c r="H339" s="107">
        <v>1.65</v>
      </c>
      <c r="I339" s="108" t="s">
        <v>1217</v>
      </c>
      <c r="J339" s="109" t="s">
        <v>1212</v>
      </c>
    </row>
    <row r="340" spans="1:10" ht="17.100000000000001" customHeight="1">
      <c r="A340" s="110" t="s">
        <v>587</v>
      </c>
      <c r="B340" s="111" t="s">
        <v>1738</v>
      </c>
      <c r="C340" s="112">
        <v>2.85</v>
      </c>
      <c r="D340" s="113">
        <v>1.1751</v>
      </c>
      <c r="E340" s="113">
        <v>1</v>
      </c>
      <c r="F340" s="113">
        <v>1</v>
      </c>
      <c r="G340" s="113">
        <v>1.25</v>
      </c>
      <c r="H340" s="113">
        <v>1.25</v>
      </c>
      <c r="I340" s="114" t="s">
        <v>1217</v>
      </c>
      <c r="J340" s="115" t="s">
        <v>1212</v>
      </c>
    </row>
    <row r="341" spans="1:10" ht="17.100000000000001" customHeight="1">
      <c r="A341" s="98" t="s">
        <v>588</v>
      </c>
      <c r="B341" s="99" t="s">
        <v>1738</v>
      </c>
      <c r="C341" s="100">
        <v>4.25</v>
      </c>
      <c r="D341" s="101">
        <v>1.7599</v>
      </c>
      <c r="E341" s="101">
        <v>1</v>
      </c>
      <c r="F341" s="101">
        <v>1</v>
      </c>
      <c r="G341" s="101">
        <v>1.25</v>
      </c>
      <c r="H341" s="101">
        <v>1.25</v>
      </c>
      <c r="I341" s="102" t="s">
        <v>1217</v>
      </c>
      <c r="J341" s="103" t="s">
        <v>1212</v>
      </c>
    </row>
    <row r="342" spans="1:10" ht="17.100000000000001" customHeight="1">
      <c r="A342" s="98" t="s">
        <v>589</v>
      </c>
      <c r="B342" s="99" t="s">
        <v>1738</v>
      </c>
      <c r="C342" s="100">
        <v>6.4</v>
      </c>
      <c r="D342" s="101">
        <v>2.3731</v>
      </c>
      <c r="E342" s="101">
        <v>1</v>
      </c>
      <c r="F342" s="101">
        <v>1</v>
      </c>
      <c r="G342" s="101">
        <v>1.25</v>
      </c>
      <c r="H342" s="101">
        <v>1.25</v>
      </c>
      <c r="I342" s="102" t="s">
        <v>1217</v>
      </c>
      <c r="J342" s="103" t="s">
        <v>1212</v>
      </c>
    </row>
    <row r="343" spans="1:10" ht="17.100000000000001" customHeight="1">
      <c r="A343" s="104" t="s">
        <v>590</v>
      </c>
      <c r="B343" s="105" t="s">
        <v>1738</v>
      </c>
      <c r="C343" s="106">
        <v>10.32</v>
      </c>
      <c r="D343" s="107">
        <v>3.1709999999999998</v>
      </c>
      <c r="E343" s="107">
        <v>1.2</v>
      </c>
      <c r="F343" s="107">
        <v>1.2</v>
      </c>
      <c r="G343" s="107">
        <v>1.65</v>
      </c>
      <c r="H343" s="107">
        <v>1.65</v>
      </c>
      <c r="I343" s="108" t="s">
        <v>1217</v>
      </c>
      <c r="J343" s="109" t="s">
        <v>1212</v>
      </c>
    </row>
    <row r="344" spans="1:10" ht="17.100000000000001" customHeight="1">
      <c r="A344" s="110" t="s">
        <v>1593</v>
      </c>
      <c r="B344" s="111" t="s">
        <v>1594</v>
      </c>
      <c r="C344" s="112">
        <v>2.4900000000000002</v>
      </c>
      <c r="D344" s="113">
        <v>4.2839</v>
      </c>
      <c r="E344" s="113">
        <v>1</v>
      </c>
      <c r="F344" s="113">
        <v>1</v>
      </c>
      <c r="G344" s="113">
        <v>1.25</v>
      </c>
      <c r="H344" s="113">
        <v>1.25</v>
      </c>
      <c r="I344" s="114" t="s">
        <v>1217</v>
      </c>
      <c r="J344" s="115" t="s">
        <v>1212</v>
      </c>
    </row>
    <row r="345" spans="1:10" ht="17.100000000000001" customHeight="1">
      <c r="A345" s="98" t="s">
        <v>1595</v>
      </c>
      <c r="B345" s="99" t="s">
        <v>1594</v>
      </c>
      <c r="C345" s="100">
        <v>4.72</v>
      </c>
      <c r="D345" s="101">
        <v>5.2789000000000001</v>
      </c>
      <c r="E345" s="101">
        <v>1</v>
      </c>
      <c r="F345" s="101">
        <v>1</v>
      </c>
      <c r="G345" s="101">
        <v>1.25</v>
      </c>
      <c r="H345" s="101">
        <v>1.25</v>
      </c>
      <c r="I345" s="102" t="s">
        <v>1217</v>
      </c>
      <c r="J345" s="103" t="s">
        <v>1212</v>
      </c>
    </row>
    <row r="346" spans="1:10" ht="17.100000000000001" customHeight="1">
      <c r="A346" s="98" t="s">
        <v>1596</v>
      </c>
      <c r="B346" s="99" t="s">
        <v>1594</v>
      </c>
      <c r="C346" s="100">
        <v>6.96</v>
      </c>
      <c r="D346" s="101">
        <v>6.1417999999999999</v>
      </c>
      <c r="E346" s="101">
        <v>1</v>
      </c>
      <c r="F346" s="101">
        <v>1</v>
      </c>
      <c r="G346" s="101">
        <v>1.25</v>
      </c>
      <c r="H346" s="101">
        <v>1.25</v>
      </c>
      <c r="I346" s="102" t="s">
        <v>1217</v>
      </c>
      <c r="J346" s="103" t="s">
        <v>1212</v>
      </c>
    </row>
    <row r="347" spans="1:10" ht="17.100000000000001" customHeight="1">
      <c r="A347" s="104" t="s">
        <v>1597</v>
      </c>
      <c r="B347" s="105" t="s">
        <v>1594</v>
      </c>
      <c r="C347" s="106">
        <v>11.67</v>
      </c>
      <c r="D347" s="107">
        <v>8.2218999999999998</v>
      </c>
      <c r="E347" s="107">
        <v>1.2</v>
      </c>
      <c r="F347" s="107">
        <v>1.2</v>
      </c>
      <c r="G347" s="107">
        <v>1.65</v>
      </c>
      <c r="H347" s="107">
        <v>1.65</v>
      </c>
      <c r="I347" s="108" t="s">
        <v>1217</v>
      </c>
      <c r="J347" s="109" t="s">
        <v>1212</v>
      </c>
    </row>
    <row r="348" spans="1:10" ht="17.100000000000001" customHeight="1">
      <c r="A348" s="110" t="s">
        <v>1598</v>
      </c>
      <c r="B348" s="111" t="s">
        <v>1599</v>
      </c>
      <c r="C348" s="112">
        <v>3.1</v>
      </c>
      <c r="D348" s="113">
        <v>3.5470999999999999</v>
      </c>
      <c r="E348" s="113">
        <v>1</v>
      </c>
      <c r="F348" s="113">
        <v>1</v>
      </c>
      <c r="G348" s="113">
        <v>1.25</v>
      </c>
      <c r="H348" s="113">
        <v>1.25</v>
      </c>
      <c r="I348" s="114" t="s">
        <v>1217</v>
      </c>
      <c r="J348" s="115" t="s">
        <v>1212</v>
      </c>
    </row>
    <row r="349" spans="1:10" ht="17.100000000000001" customHeight="1">
      <c r="A349" s="98" t="s">
        <v>1600</v>
      </c>
      <c r="B349" s="99" t="s">
        <v>1599</v>
      </c>
      <c r="C349" s="100">
        <v>4.66</v>
      </c>
      <c r="D349" s="101">
        <v>3.9895999999999998</v>
      </c>
      <c r="E349" s="101">
        <v>1</v>
      </c>
      <c r="F349" s="101">
        <v>1</v>
      </c>
      <c r="G349" s="101">
        <v>1.25</v>
      </c>
      <c r="H349" s="101">
        <v>1.25</v>
      </c>
      <c r="I349" s="102" t="s">
        <v>1217</v>
      </c>
      <c r="J349" s="103" t="s">
        <v>1212</v>
      </c>
    </row>
    <row r="350" spans="1:10" ht="17.100000000000001" customHeight="1">
      <c r="A350" s="98" t="s">
        <v>1601</v>
      </c>
      <c r="B350" s="99" t="s">
        <v>1599</v>
      </c>
      <c r="C350" s="100">
        <v>7.99</v>
      </c>
      <c r="D350" s="101">
        <v>4.9314999999999998</v>
      </c>
      <c r="E350" s="101">
        <v>1</v>
      </c>
      <c r="F350" s="101">
        <v>1</v>
      </c>
      <c r="G350" s="101">
        <v>1.25</v>
      </c>
      <c r="H350" s="101">
        <v>1.25</v>
      </c>
      <c r="I350" s="102" t="s">
        <v>1217</v>
      </c>
      <c r="J350" s="103" t="s">
        <v>1212</v>
      </c>
    </row>
    <row r="351" spans="1:10" ht="17.100000000000001" customHeight="1">
      <c r="A351" s="104" t="s">
        <v>1602</v>
      </c>
      <c r="B351" s="105" t="s">
        <v>1599</v>
      </c>
      <c r="C351" s="106">
        <v>13.08</v>
      </c>
      <c r="D351" s="107">
        <v>6.7949999999999999</v>
      </c>
      <c r="E351" s="107">
        <v>1.2</v>
      </c>
      <c r="F351" s="107">
        <v>1.2</v>
      </c>
      <c r="G351" s="107">
        <v>1.65</v>
      </c>
      <c r="H351" s="107">
        <v>1.65</v>
      </c>
      <c r="I351" s="108" t="s">
        <v>1217</v>
      </c>
      <c r="J351" s="109" t="s">
        <v>1212</v>
      </c>
    </row>
    <row r="352" spans="1:10" ht="17.100000000000001" customHeight="1">
      <c r="A352" s="110" t="s">
        <v>591</v>
      </c>
      <c r="B352" s="111" t="s">
        <v>1739</v>
      </c>
      <c r="C352" s="112">
        <v>3.11</v>
      </c>
      <c r="D352" s="113">
        <v>1.1468</v>
      </c>
      <c r="E352" s="113">
        <v>1</v>
      </c>
      <c r="F352" s="113">
        <v>1</v>
      </c>
      <c r="G352" s="113">
        <v>1.25</v>
      </c>
      <c r="H352" s="113">
        <v>1.25</v>
      </c>
      <c r="I352" s="114" t="s">
        <v>1217</v>
      </c>
      <c r="J352" s="115" t="s">
        <v>1212</v>
      </c>
    </row>
    <row r="353" spans="1:10" ht="17.100000000000001" customHeight="1">
      <c r="A353" s="98" t="s">
        <v>592</v>
      </c>
      <c r="B353" s="99" t="s">
        <v>1739</v>
      </c>
      <c r="C353" s="100">
        <v>5.35</v>
      </c>
      <c r="D353" s="101">
        <v>1.5026999999999999</v>
      </c>
      <c r="E353" s="101">
        <v>1</v>
      </c>
      <c r="F353" s="101">
        <v>1</v>
      </c>
      <c r="G353" s="101">
        <v>1.25</v>
      </c>
      <c r="H353" s="101">
        <v>1.25</v>
      </c>
      <c r="I353" s="102" t="s">
        <v>1217</v>
      </c>
      <c r="J353" s="103" t="s">
        <v>1212</v>
      </c>
    </row>
    <row r="354" spans="1:10" ht="17.100000000000001" customHeight="1">
      <c r="A354" s="98" t="s">
        <v>593</v>
      </c>
      <c r="B354" s="99" t="s">
        <v>1739</v>
      </c>
      <c r="C354" s="100">
        <v>8.77</v>
      </c>
      <c r="D354" s="101">
        <v>2.1133000000000002</v>
      </c>
      <c r="E354" s="101">
        <v>1</v>
      </c>
      <c r="F354" s="101">
        <v>1</v>
      </c>
      <c r="G354" s="101">
        <v>1.25</v>
      </c>
      <c r="H354" s="101">
        <v>1.25</v>
      </c>
      <c r="I354" s="102" t="s">
        <v>1217</v>
      </c>
      <c r="J354" s="103" t="s">
        <v>1212</v>
      </c>
    </row>
    <row r="355" spans="1:10" ht="17.100000000000001" customHeight="1">
      <c r="A355" s="104" t="s">
        <v>594</v>
      </c>
      <c r="B355" s="105" t="s">
        <v>1739</v>
      </c>
      <c r="C355" s="106">
        <v>15.04</v>
      </c>
      <c r="D355" s="107">
        <v>3.8597000000000001</v>
      </c>
      <c r="E355" s="107">
        <v>1.2</v>
      </c>
      <c r="F355" s="107">
        <v>1.2</v>
      </c>
      <c r="G355" s="107">
        <v>1.65</v>
      </c>
      <c r="H355" s="107">
        <v>1.65</v>
      </c>
      <c r="I355" s="108" t="s">
        <v>1217</v>
      </c>
      <c r="J355" s="109" t="s">
        <v>1212</v>
      </c>
    </row>
    <row r="356" spans="1:10" ht="17.100000000000001" customHeight="1">
      <c r="A356" s="110" t="s">
        <v>1270</v>
      </c>
      <c r="B356" s="111" t="s">
        <v>1740</v>
      </c>
      <c r="C356" s="112">
        <v>3.05</v>
      </c>
      <c r="D356" s="113">
        <v>1.5526</v>
      </c>
      <c r="E356" s="113">
        <v>1</v>
      </c>
      <c r="F356" s="113">
        <v>1</v>
      </c>
      <c r="G356" s="113">
        <v>1.25</v>
      </c>
      <c r="H356" s="113">
        <v>1.25</v>
      </c>
      <c r="I356" s="114" t="s">
        <v>1217</v>
      </c>
      <c r="J356" s="115" t="s">
        <v>1212</v>
      </c>
    </row>
    <row r="357" spans="1:10" ht="17.100000000000001" customHeight="1">
      <c r="A357" s="98" t="s">
        <v>1271</v>
      </c>
      <c r="B357" s="99" t="s">
        <v>1740</v>
      </c>
      <c r="C357" s="100">
        <v>5.61</v>
      </c>
      <c r="D357" s="101">
        <v>2.1187999999999998</v>
      </c>
      <c r="E357" s="101">
        <v>1</v>
      </c>
      <c r="F357" s="101">
        <v>1</v>
      </c>
      <c r="G357" s="101">
        <v>1.25</v>
      </c>
      <c r="H357" s="101">
        <v>1.25</v>
      </c>
      <c r="I357" s="102" t="s">
        <v>1217</v>
      </c>
      <c r="J357" s="103" t="s">
        <v>1212</v>
      </c>
    </row>
    <row r="358" spans="1:10" ht="17.100000000000001" customHeight="1">
      <c r="A358" s="98" t="s">
        <v>1272</v>
      </c>
      <c r="B358" s="99" t="s">
        <v>1740</v>
      </c>
      <c r="C358" s="100">
        <v>10.62</v>
      </c>
      <c r="D358" s="101">
        <v>3.2927</v>
      </c>
      <c r="E358" s="101">
        <v>1</v>
      </c>
      <c r="F358" s="101">
        <v>1</v>
      </c>
      <c r="G358" s="101">
        <v>1.25</v>
      </c>
      <c r="H358" s="101">
        <v>1.25</v>
      </c>
      <c r="I358" s="102" t="s">
        <v>1217</v>
      </c>
      <c r="J358" s="103" t="s">
        <v>1212</v>
      </c>
    </row>
    <row r="359" spans="1:10" ht="17.100000000000001" customHeight="1">
      <c r="A359" s="104" t="s">
        <v>1273</v>
      </c>
      <c r="B359" s="105" t="s">
        <v>1740</v>
      </c>
      <c r="C359" s="106">
        <v>16.920000000000002</v>
      </c>
      <c r="D359" s="107">
        <v>5.3209</v>
      </c>
      <c r="E359" s="107">
        <v>1.2</v>
      </c>
      <c r="F359" s="107">
        <v>1.2</v>
      </c>
      <c r="G359" s="107">
        <v>1.65</v>
      </c>
      <c r="H359" s="107">
        <v>1.65</v>
      </c>
      <c r="I359" s="108" t="s">
        <v>1217</v>
      </c>
      <c r="J359" s="109" t="s">
        <v>1212</v>
      </c>
    </row>
    <row r="360" spans="1:10" ht="17.100000000000001" customHeight="1">
      <c r="A360" s="110" t="s">
        <v>1274</v>
      </c>
      <c r="B360" s="111" t="s">
        <v>1741</v>
      </c>
      <c r="C360" s="112">
        <v>2.66</v>
      </c>
      <c r="D360" s="113">
        <v>1.873</v>
      </c>
      <c r="E360" s="113">
        <v>1</v>
      </c>
      <c r="F360" s="113">
        <v>1</v>
      </c>
      <c r="G360" s="113">
        <v>1.25</v>
      </c>
      <c r="H360" s="113">
        <v>1.25</v>
      </c>
      <c r="I360" s="114" t="s">
        <v>1217</v>
      </c>
      <c r="J360" s="115" t="s">
        <v>1212</v>
      </c>
    </row>
    <row r="361" spans="1:10" ht="17.100000000000001" customHeight="1">
      <c r="A361" s="98" t="s">
        <v>1275</v>
      </c>
      <c r="B361" s="99" t="s">
        <v>1741</v>
      </c>
      <c r="C361" s="100">
        <v>4.66</v>
      </c>
      <c r="D361" s="101">
        <v>2.0331999999999999</v>
      </c>
      <c r="E361" s="101">
        <v>1</v>
      </c>
      <c r="F361" s="101">
        <v>1</v>
      </c>
      <c r="G361" s="101">
        <v>1.25</v>
      </c>
      <c r="H361" s="101">
        <v>1.25</v>
      </c>
      <c r="I361" s="102" t="s">
        <v>1217</v>
      </c>
      <c r="J361" s="103" t="s">
        <v>1212</v>
      </c>
    </row>
    <row r="362" spans="1:10" ht="17.100000000000001" customHeight="1">
      <c r="A362" s="98" t="s">
        <v>1276</v>
      </c>
      <c r="B362" s="99" t="s">
        <v>1741</v>
      </c>
      <c r="C362" s="100">
        <v>7.58</v>
      </c>
      <c r="D362" s="101">
        <v>2.4708000000000001</v>
      </c>
      <c r="E362" s="101">
        <v>1</v>
      </c>
      <c r="F362" s="101">
        <v>1</v>
      </c>
      <c r="G362" s="101">
        <v>1.25</v>
      </c>
      <c r="H362" s="101">
        <v>1.25</v>
      </c>
      <c r="I362" s="102" t="s">
        <v>1217</v>
      </c>
      <c r="J362" s="103" t="s">
        <v>1212</v>
      </c>
    </row>
    <row r="363" spans="1:10" ht="17.100000000000001" customHeight="1">
      <c r="A363" s="104" t="s">
        <v>1277</v>
      </c>
      <c r="B363" s="105" t="s">
        <v>1741</v>
      </c>
      <c r="C363" s="106">
        <v>14.1</v>
      </c>
      <c r="D363" s="107">
        <v>4.2721999999999998</v>
      </c>
      <c r="E363" s="107">
        <v>1.2</v>
      </c>
      <c r="F363" s="107">
        <v>1.2</v>
      </c>
      <c r="G363" s="107">
        <v>1.65</v>
      </c>
      <c r="H363" s="107">
        <v>1.65</v>
      </c>
      <c r="I363" s="108" t="s">
        <v>1217</v>
      </c>
      <c r="J363" s="109" t="s">
        <v>1212</v>
      </c>
    </row>
    <row r="364" spans="1:10" ht="17.100000000000001" customHeight="1">
      <c r="A364" s="110" t="s">
        <v>1603</v>
      </c>
      <c r="B364" s="111" t="s">
        <v>1604</v>
      </c>
      <c r="C364" s="112">
        <v>2.21</v>
      </c>
      <c r="D364" s="113">
        <v>4.2701000000000002</v>
      </c>
      <c r="E364" s="113">
        <v>1</v>
      </c>
      <c r="F364" s="113">
        <v>1</v>
      </c>
      <c r="G364" s="113">
        <v>1.25</v>
      </c>
      <c r="H364" s="113">
        <v>1.25</v>
      </c>
      <c r="I364" s="114" t="s">
        <v>1217</v>
      </c>
      <c r="J364" s="115" t="s">
        <v>1212</v>
      </c>
    </row>
    <row r="365" spans="1:10" ht="17.100000000000001" customHeight="1">
      <c r="A365" s="98" t="s">
        <v>1605</v>
      </c>
      <c r="B365" s="99" t="s">
        <v>1604</v>
      </c>
      <c r="C365" s="100">
        <v>2.98</v>
      </c>
      <c r="D365" s="101">
        <v>4.5145999999999997</v>
      </c>
      <c r="E365" s="101">
        <v>1</v>
      </c>
      <c r="F365" s="101">
        <v>1</v>
      </c>
      <c r="G365" s="101">
        <v>1.25</v>
      </c>
      <c r="H365" s="101">
        <v>1.25</v>
      </c>
      <c r="I365" s="102" t="s">
        <v>1217</v>
      </c>
      <c r="J365" s="103" t="s">
        <v>1212</v>
      </c>
    </row>
    <row r="366" spans="1:10" ht="17.100000000000001" customHeight="1">
      <c r="A366" s="98" t="s">
        <v>1606</v>
      </c>
      <c r="B366" s="99" t="s">
        <v>1604</v>
      </c>
      <c r="C366" s="100">
        <v>5.8</v>
      </c>
      <c r="D366" s="101">
        <v>5.2102000000000004</v>
      </c>
      <c r="E366" s="101">
        <v>1</v>
      </c>
      <c r="F366" s="101">
        <v>1</v>
      </c>
      <c r="G366" s="101">
        <v>1.25</v>
      </c>
      <c r="H366" s="101">
        <v>1.25</v>
      </c>
      <c r="I366" s="102" t="s">
        <v>1217</v>
      </c>
      <c r="J366" s="103" t="s">
        <v>1212</v>
      </c>
    </row>
    <row r="367" spans="1:10" ht="17.100000000000001" customHeight="1">
      <c r="A367" s="104" t="s">
        <v>1607</v>
      </c>
      <c r="B367" s="105" t="s">
        <v>1604</v>
      </c>
      <c r="C367" s="106">
        <v>12.56</v>
      </c>
      <c r="D367" s="107">
        <v>7.4699</v>
      </c>
      <c r="E367" s="107">
        <v>1.2</v>
      </c>
      <c r="F367" s="107">
        <v>1.2</v>
      </c>
      <c r="G367" s="107">
        <v>1.65</v>
      </c>
      <c r="H367" s="107">
        <v>1.65</v>
      </c>
      <c r="I367" s="108" t="s">
        <v>1217</v>
      </c>
      <c r="J367" s="109" t="s">
        <v>1212</v>
      </c>
    </row>
    <row r="368" spans="1:10" ht="17.100000000000001" customHeight="1">
      <c r="A368" s="110" t="s">
        <v>595</v>
      </c>
      <c r="B368" s="111" t="s">
        <v>1742</v>
      </c>
      <c r="C368" s="112">
        <v>2.2799999999999998</v>
      </c>
      <c r="D368" s="113">
        <v>0.79749999999999999</v>
      </c>
      <c r="E368" s="113">
        <v>1</v>
      </c>
      <c r="F368" s="113">
        <v>1</v>
      </c>
      <c r="G368" s="113">
        <v>1.25</v>
      </c>
      <c r="H368" s="113">
        <v>1.25</v>
      </c>
      <c r="I368" s="114" t="s">
        <v>1217</v>
      </c>
      <c r="J368" s="115" t="s">
        <v>1212</v>
      </c>
    </row>
    <row r="369" spans="1:10" ht="17.100000000000001" customHeight="1">
      <c r="A369" s="98" t="s">
        <v>596</v>
      </c>
      <c r="B369" s="99" t="s">
        <v>1742</v>
      </c>
      <c r="C369" s="100">
        <v>3.31</v>
      </c>
      <c r="D369" s="101">
        <v>0.87839999999999996</v>
      </c>
      <c r="E369" s="101">
        <v>1</v>
      </c>
      <c r="F369" s="101">
        <v>1</v>
      </c>
      <c r="G369" s="101">
        <v>1.25</v>
      </c>
      <c r="H369" s="101">
        <v>1.25</v>
      </c>
      <c r="I369" s="102" t="s">
        <v>1217</v>
      </c>
      <c r="J369" s="103" t="s">
        <v>1212</v>
      </c>
    </row>
    <row r="370" spans="1:10" ht="17.100000000000001" customHeight="1">
      <c r="A370" s="98" t="s">
        <v>597</v>
      </c>
      <c r="B370" s="99" t="s">
        <v>1742</v>
      </c>
      <c r="C370" s="100">
        <v>5.0999999999999996</v>
      </c>
      <c r="D370" s="101">
        <v>1.127</v>
      </c>
      <c r="E370" s="101">
        <v>1</v>
      </c>
      <c r="F370" s="101">
        <v>1</v>
      </c>
      <c r="G370" s="101">
        <v>1.25</v>
      </c>
      <c r="H370" s="101">
        <v>1.25</v>
      </c>
      <c r="I370" s="102" t="s">
        <v>1217</v>
      </c>
      <c r="J370" s="103" t="s">
        <v>1212</v>
      </c>
    </row>
    <row r="371" spans="1:10" ht="17.100000000000001" customHeight="1">
      <c r="A371" s="104" t="s">
        <v>598</v>
      </c>
      <c r="B371" s="105" t="s">
        <v>1742</v>
      </c>
      <c r="C371" s="106">
        <v>6.85</v>
      </c>
      <c r="D371" s="107">
        <v>1.6355</v>
      </c>
      <c r="E371" s="107">
        <v>1.2</v>
      </c>
      <c r="F371" s="107">
        <v>1.2</v>
      </c>
      <c r="G371" s="107">
        <v>1.65</v>
      </c>
      <c r="H371" s="107">
        <v>1.65</v>
      </c>
      <c r="I371" s="108" t="s">
        <v>1217</v>
      </c>
      <c r="J371" s="109" t="s">
        <v>1212</v>
      </c>
    </row>
    <row r="372" spans="1:10" ht="17.100000000000001" customHeight="1">
      <c r="A372" s="110" t="s">
        <v>599</v>
      </c>
      <c r="B372" s="111" t="s">
        <v>1269</v>
      </c>
      <c r="C372" s="112">
        <v>2.1</v>
      </c>
      <c r="D372" s="113">
        <v>0.94020000000000004</v>
      </c>
      <c r="E372" s="113">
        <v>1</v>
      </c>
      <c r="F372" s="113">
        <v>1</v>
      </c>
      <c r="G372" s="113">
        <v>1.25</v>
      </c>
      <c r="H372" s="113">
        <v>1.25</v>
      </c>
      <c r="I372" s="114" t="s">
        <v>1217</v>
      </c>
      <c r="J372" s="115" t="s">
        <v>1212</v>
      </c>
    </row>
    <row r="373" spans="1:10" ht="17.100000000000001" customHeight="1">
      <c r="A373" s="98" t="s">
        <v>600</v>
      </c>
      <c r="B373" s="99" t="s">
        <v>1269</v>
      </c>
      <c r="C373" s="100">
        <v>2.94</v>
      </c>
      <c r="D373" s="101">
        <v>1.1034999999999999</v>
      </c>
      <c r="E373" s="101">
        <v>1</v>
      </c>
      <c r="F373" s="101">
        <v>1</v>
      </c>
      <c r="G373" s="101">
        <v>1.25</v>
      </c>
      <c r="H373" s="101">
        <v>1.25</v>
      </c>
      <c r="I373" s="102" t="s">
        <v>1217</v>
      </c>
      <c r="J373" s="103" t="s">
        <v>1212</v>
      </c>
    </row>
    <row r="374" spans="1:10" ht="17.100000000000001" customHeight="1">
      <c r="A374" s="98" t="s">
        <v>601</v>
      </c>
      <c r="B374" s="99" t="s">
        <v>1269</v>
      </c>
      <c r="C374" s="100">
        <v>4.8499999999999996</v>
      </c>
      <c r="D374" s="101">
        <v>1.4463999999999999</v>
      </c>
      <c r="E374" s="101">
        <v>1</v>
      </c>
      <c r="F374" s="101">
        <v>1</v>
      </c>
      <c r="G374" s="101">
        <v>1.25</v>
      </c>
      <c r="H374" s="101">
        <v>1.25</v>
      </c>
      <c r="I374" s="102" t="s">
        <v>1217</v>
      </c>
      <c r="J374" s="103" t="s">
        <v>1212</v>
      </c>
    </row>
    <row r="375" spans="1:10" ht="17.100000000000001" customHeight="1">
      <c r="A375" s="104" t="s">
        <v>602</v>
      </c>
      <c r="B375" s="105" t="s">
        <v>1269</v>
      </c>
      <c r="C375" s="106">
        <v>7.97</v>
      </c>
      <c r="D375" s="107">
        <v>2.169</v>
      </c>
      <c r="E375" s="107">
        <v>1.2</v>
      </c>
      <c r="F375" s="107">
        <v>1.2</v>
      </c>
      <c r="G375" s="107">
        <v>1.65</v>
      </c>
      <c r="H375" s="107">
        <v>1.65</v>
      </c>
      <c r="I375" s="108" t="s">
        <v>1217</v>
      </c>
      <c r="J375" s="109" t="s">
        <v>1212</v>
      </c>
    </row>
    <row r="376" spans="1:10" ht="17.100000000000001" customHeight="1">
      <c r="A376" s="110" t="s">
        <v>603</v>
      </c>
      <c r="B376" s="111" t="s">
        <v>1743</v>
      </c>
      <c r="C376" s="112">
        <v>2.36</v>
      </c>
      <c r="D376" s="113">
        <v>0.99939999999999996</v>
      </c>
      <c r="E376" s="113">
        <v>1</v>
      </c>
      <c r="F376" s="113">
        <v>1</v>
      </c>
      <c r="G376" s="113">
        <v>1.25</v>
      </c>
      <c r="H376" s="113">
        <v>1.25</v>
      </c>
      <c r="I376" s="114" t="s">
        <v>1217</v>
      </c>
      <c r="J376" s="115" t="s">
        <v>1212</v>
      </c>
    </row>
    <row r="377" spans="1:10" ht="17.100000000000001" customHeight="1">
      <c r="A377" s="98" t="s">
        <v>604</v>
      </c>
      <c r="B377" s="99" t="s">
        <v>1743</v>
      </c>
      <c r="C377" s="100">
        <v>4.1900000000000004</v>
      </c>
      <c r="D377" s="101">
        <v>1.2538</v>
      </c>
      <c r="E377" s="101">
        <v>1</v>
      </c>
      <c r="F377" s="101">
        <v>1</v>
      </c>
      <c r="G377" s="101">
        <v>1.25</v>
      </c>
      <c r="H377" s="101">
        <v>1.25</v>
      </c>
      <c r="I377" s="102" t="s">
        <v>1217</v>
      </c>
      <c r="J377" s="103" t="s">
        <v>1212</v>
      </c>
    </row>
    <row r="378" spans="1:10" ht="17.100000000000001" customHeight="1">
      <c r="A378" s="98" t="s">
        <v>605</v>
      </c>
      <c r="B378" s="99" t="s">
        <v>1743</v>
      </c>
      <c r="C378" s="100">
        <v>7.37</v>
      </c>
      <c r="D378" s="101">
        <v>1.7795000000000001</v>
      </c>
      <c r="E378" s="101">
        <v>1</v>
      </c>
      <c r="F378" s="101">
        <v>1</v>
      </c>
      <c r="G378" s="101">
        <v>1.25</v>
      </c>
      <c r="H378" s="101">
        <v>1.25</v>
      </c>
      <c r="I378" s="102" t="s">
        <v>1217</v>
      </c>
      <c r="J378" s="103" t="s">
        <v>1212</v>
      </c>
    </row>
    <row r="379" spans="1:10" ht="17.100000000000001" customHeight="1">
      <c r="A379" s="104" t="s">
        <v>606</v>
      </c>
      <c r="B379" s="105" t="s">
        <v>1743</v>
      </c>
      <c r="C379" s="106">
        <v>10.82</v>
      </c>
      <c r="D379" s="107">
        <v>2.7591000000000001</v>
      </c>
      <c r="E379" s="107">
        <v>1.2</v>
      </c>
      <c r="F379" s="107">
        <v>1.2</v>
      </c>
      <c r="G379" s="107">
        <v>1.65</v>
      </c>
      <c r="H379" s="107">
        <v>1.65</v>
      </c>
      <c r="I379" s="108" t="s">
        <v>1217</v>
      </c>
      <c r="J379" s="109" t="s">
        <v>1212</v>
      </c>
    </row>
    <row r="380" spans="1:10" ht="17.100000000000001" customHeight="1">
      <c r="A380" s="110" t="s">
        <v>607</v>
      </c>
      <c r="B380" s="111" t="s">
        <v>1744</v>
      </c>
      <c r="C380" s="112">
        <v>6.82</v>
      </c>
      <c r="D380" s="113">
        <v>0.83599999999999997</v>
      </c>
      <c r="E380" s="113">
        <v>1</v>
      </c>
      <c r="F380" s="113">
        <v>1</v>
      </c>
      <c r="G380" s="113">
        <v>1.25</v>
      </c>
      <c r="H380" s="113">
        <v>1.25</v>
      </c>
      <c r="I380" s="114" t="s">
        <v>1217</v>
      </c>
      <c r="J380" s="115" t="s">
        <v>1212</v>
      </c>
    </row>
    <row r="381" spans="1:10" ht="17.100000000000001" customHeight="1">
      <c r="A381" s="98" t="s">
        <v>608</v>
      </c>
      <c r="B381" s="99" t="s">
        <v>1744</v>
      </c>
      <c r="C381" s="100">
        <v>8.0399999999999991</v>
      </c>
      <c r="D381" s="101">
        <v>1.1527000000000001</v>
      </c>
      <c r="E381" s="101">
        <v>1</v>
      </c>
      <c r="F381" s="101">
        <v>1</v>
      </c>
      <c r="G381" s="101">
        <v>1.25</v>
      </c>
      <c r="H381" s="101">
        <v>1.25</v>
      </c>
      <c r="I381" s="102" t="s">
        <v>1217</v>
      </c>
      <c r="J381" s="103" t="s">
        <v>1212</v>
      </c>
    </row>
    <row r="382" spans="1:10" ht="17.100000000000001" customHeight="1">
      <c r="A382" s="98" t="s">
        <v>609</v>
      </c>
      <c r="B382" s="99" t="s">
        <v>1744</v>
      </c>
      <c r="C382" s="100">
        <v>10.81</v>
      </c>
      <c r="D382" s="101">
        <v>1.6215999999999999</v>
      </c>
      <c r="E382" s="101">
        <v>1</v>
      </c>
      <c r="F382" s="101">
        <v>1</v>
      </c>
      <c r="G382" s="101">
        <v>1.25</v>
      </c>
      <c r="H382" s="101">
        <v>1.25</v>
      </c>
      <c r="I382" s="102" t="s">
        <v>1217</v>
      </c>
      <c r="J382" s="103" t="s">
        <v>1212</v>
      </c>
    </row>
    <row r="383" spans="1:10" ht="17.100000000000001" customHeight="1">
      <c r="A383" s="104" t="s">
        <v>610</v>
      </c>
      <c r="B383" s="105" t="s">
        <v>1744</v>
      </c>
      <c r="C383" s="106">
        <v>14.12</v>
      </c>
      <c r="D383" s="107">
        <v>2.3319999999999999</v>
      </c>
      <c r="E383" s="107">
        <v>1.2</v>
      </c>
      <c r="F383" s="107">
        <v>1.2</v>
      </c>
      <c r="G383" s="107">
        <v>1.65</v>
      </c>
      <c r="H383" s="107">
        <v>1.65</v>
      </c>
      <c r="I383" s="108" t="s">
        <v>1217</v>
      </c>
      <c r="J383" s="109" t="s">
        <v>1212</v>
      </c>
    </row>
    <row r="384" spans="1:10" ht="17.100000000000001" customHeight="1">
      <c r="A384" s="110" t="s">
        <v>611</v>
      </c>
      <c r="B384" s="111" t="s">
        <v>1745</v>
      </c>
      <c r="C384" s="112">
        <v>2.92</v>
      </c>
      <c r="D384" s="113">
        <v>0.52490000000000003</v>
      </c>
      <c r="E384" s="113">
        <v>1</v>
      </c>
      <c r="F384" s="113">
        <v>1</v>
      </c>
      <c r="G384" s="113">
        <v>1.25</v>
      </c>
      <c r="H384" s="113">
        <v>1.25</v>
      </c>
      <c r="I384" s="114" t="s">
        <v>1217</v>
      </c>
      <c r="J384" s="115" t="s">
        <v>1212</v>
      </c>
    </row>
    <row r="385" spans="1:10" ht="17.100000000000001" customHeight="1">
      <c r="A385" s="98" t="s">
        <v>612</v>
      </c>
      <c r="B385" s="99" t="s">
        <v>1745</v>
      </c>
      <c r="C385" s="100">
        <v>4.07</v>
      </c>
      <c r="D385" s="101">
        <v>0.69369999999999998</v>
      </c>
      <c r="E385" s="101">
        <v>1</v>
      </c>
      <c r="F385" s="101">
        <v>1</v>
      </c>
      <c r="G385" s="101">
        <v>1.25</v>
      </c>
      <c r="H385" s="101">
        <v>1.25</v>
      </c>
      <c r="I385" s="102" t="s">
        <v>1217</v>
      </c>
      <c r="J385" s="103" t="s">
        <v>1212</v>
      </c>
    </row>
    <row r="386" spans="1:10" ht="17.100000000000001" customHeight="1">
      <c r="A386" s="98" t="s">
        <v>613</v>
      </c>
      <c r="B386" s="99" t="s">
        <v>1745</v>
      </c>
      <c r="C386" s="100">
        <v>5.51</v>
      </c>
      <c r="D386" s="101">
        <v>0.96789999999999998</v>
      </c>
      <c r="E386" s="101">
        <v>1</v>
      </c>
      <c r="F386" s="101">
        <v>1</v>
      </c>
      <c r="G386" s="101">
        <v>1.25</v>
      </c>
      <c r="H386" s="101">
        <v>1.25</v>
      </c>
      <c r="I386" s="102" t="s">
        <v>1217</v>
      </c>
      <c r="J386" s="103" t="s">
        <v>1212</v>
      </c>
    </row>
    <row r="387" spans="1:10" ht="17.100000000000001" customHeight="1">
      <c r="A387" s="104" t="s">
        <v>292</v>
      </c>
      <c r="B387" s="105" t="s">
        <v>1745</v>
      </c>
      <c r="C387" s="106">
        <v>8.0399999999999991</v>
      </c>
      <c r="D387" s="107">
        <v>1.4689000000000001</v>
      </c>
      <c r="E387" s="107">
        <v>1.2</v>
      </c>
      <c r="F387" s="107">
        <v>1.2</v>
      </c>
      <c r="G387" s="107">
        <v>1.65</v>
      </c>
      <c r="H387" s="107">
        <v>1.65</v>
      </c>
      <c r="I387" s="108" t="s">
        <v>1217</v>
      </c>
      <c r="J387" s="109" t="s">
        <v>1212</v>
      </c>
    </row>
    <row r="388" spans="1:10" ht="17.100000000000001" customHeight="1">
      <c r="A388" s="110" t="s">
        <v>614</v>
      </c>
      <c r="B388" s="111" t="s">
        <v>1746</v>
      </c>
      <c r="C388" s="112">
        <v>1.97</v>
      </c>
      <c r="D388" s="113">
        <v>0.36890000000000001</v>
      </c>
      <c r="E388" s="113">
        <v>1</v>
      </c>
      <c r="F388" s="113">
        <v>1</v>
      </c>
      <c r="G388" s="113">
        <v>1.25</v>
      </c>
      <c r="H388" s="113">
        <v>1.25</v>
      </c>
      <c r="I388" s="114" t="s">
        <v>1217</v>
      </c>
      <c r="J388" s="115" t="s">
        <v>1212</v>
      </c>
    </row>
    <row r="389" spans="1:10" ht="17.100000000000001" customHeight="1">
      <c r="A389" s="98" t="s">
        <v>615</v>
      </c>
      <c r="B389" s="99" t="s">
        <v>1746</v>
      </c>
      <c r="C389" s="100">
        <v>2.63</v>
      </c>
      <c r="D389" s="101">
        <v>0.53649999999999998</v>
      </c>
      <c r="E389" s="101">
        <v>1</v>
      </c>
      <c r="F389" s="101">
        <v>1</v>
      </c>
      <c r="G389" s="101">
        <v>1.25</v>
      </c>
      <c r="H389" s="101">
        <v>1.25</v>
      </c>
      <c r="I389" s="102" t="s">
        <v>1217</v>
      </c>
      <c r="J389" s="103" t="s">
        <v>1212</v>
      </c>
    </row>
    <row r="390" spans="1:10" ht="17.100000000000001" customHeight="1">
      <c r="A390" s="98" t="s">
        <v>616</v>
      </c>
      <c r="B390" s="99" t="s">
        <v>1746</v>
      </c>
      <c r="C390" s="100">
        <v>2.98</v>
      </c>
      <c r="D390" s="101">
        <v>0.81859999999999999</v>
      </c>
      <c r="E390" s="101">
        <v>1</v>
      </c>
      <c r="F390" s="101">
        <v>1</v>
      </c>
      <c r="G390" s="101">
        <v>1.25</v>
      </c>
      <c r="H390" s="101">
        <v>1.25</v>
      </c>
      <c r="I390" s="102" t="s">
        <v>1217</v>
      </c>
      <c r="J390" s="103" t="s">
        <v>1212</v>
      </c>
    </row>
    <row r="391" spans="1:10" ht="17.100000000000001" customHeight="1">
      <c r="A391" s="104" t="s">
        <v>617</v>
      </c>
      <c r="B391" s="105" t="s">
        <v>1746</v>
      </c>
      <c r="C391" s="106">
        <v>4.57</v>
      </c>
      <c r="D391" s="107">
        <v>1.5217000000000001</v>
      </c>
      <c r="E391" s="107">
        <v>1.2</v>
      </c>
      <c r="F391" s="107">
        <v>1.2</v>
      </c>
      <c r="G391" s="107">
        <v>1.65</v>
      </c>
      <c r="H391" s="107">
        <v>1.65</v>
      </c>
      <c r="I391" s="108" t="s">
        <v>1217</v>
      </c>
      <c r="J391" s="109" t="s">
        <v>1212</v>
      </c>
    </row>
    <row r="392" spans="1:10" ht="17.100000000000001" customHeight="1">
      <c r="A392" s="110" t="s">
        <v>618</v>
      </c>
      <c r="B392" s="111" t="s">
        <v>1747</v>
      </c>
      <c r="C392" s="112">
        <v>2.89</v>
      </c>
      <c r="D392" s="113">
        <v>0.47249999999999998</v>
      </c>
      <c r="E392" s="113">
        <v>1</v>
      </c>
      <c r="F392" s="113">
        <v>1</v>
      </c>
      <c r="G392" s="113">
        <v>1.25</v>
      </c>
      <c r="H392" s="113">
        <v>1.25</v>
      </c>
      <c r="I392" s="114" t="s">
        <v>1217</v>
      </c>
      <c r="J392" s="115" t="s">
        <v>1212</v>
      </c>
    </row>
    <row r="393" spans="1:10" ht="17.100000000000001" customHeight="1">
      <c r="A393" s="98" t="s">
        <v>619</v>
      </c>
      <c r="B393" s="99" t="s">
        <v>1747</v>
      </c>
      <c r="C393" s="100">
        <v>3.88</v>
      </c>
      <c r="D393" s="101">
        <v>0.63959999999999995</v>
      </c>
      <c r="E393" s="101">
        <v>1</v>
      </c>
      <c r="F393" s="101">
        <v>1</v>
      </c>
      <c r="G393" s="101">
        <v>1.25</v>
      </c>
      <c r="H393" s="101">
        <v>1.25</v>
      </c>
      <c r="I393" s="102" t="s">
        <v>1217</v>
      </c>
      <c r="J393" s="103" t="s">
        <v>1212</v>
      </c>
    </row>
    <row r="394" spans="1:10" ht="17.100000000000001" customHeight="1">
      <c r="A394" s="98" t="s">
        <v>620</v>
      </c>
      <c r="B394" s="99" t="s">
        <v>1747</v>
      </c>
      <c r="C394" s="100">
        <v>5.09</v>
      </c>
      <c r="D394" s="101">
        <v>0.89410000000000001</v>
      </c>
      <c r="E394" s="101">
        <v>1</v>
      </c>
      <c r="F394" s="101">
        <v>1</v>
      </c>
      <c r="G394" s="101">
        <v>1.25</v>
      </c>
      <c r="H394" s="101">
        <v>1.25</v>
      </c>
      <c r="I394" s="102" t="s">
        <v>1217</v>
      </c>
      <c r="J394" s="103" t="s">
        <v>1212</v>
      </c>
    </row>
    <row r="395" spans="1:10" ht="17.100000000000001" customHeight="1">
      <c r="A395" s="104" t="s">
        <v>621</v>
      </c>
      <c r="B395" s="105" t="s">
        <v>1747</v>
      </c>
      <c r="C395" s="106">
        <v>8.7100000000000009</v>
      </c>
      <c r="D395" s="107">
        <v>1.6822999999999999</v>
      </c>
      <c r="E395" s="107">
        <v>1.2</v>
      </c>
      <c r="F395" s="107">
        <v>1.2</v>
      </c>
      <c r="G395" s="107">
        <v>1.65</v>
      </c>
      <c r="H395" s="107">
        <v>1.65</v>
      </c>
      <c r="I395" s="108" t="s">
        <v>1217</v>
      </c>
      <c r="J395" s="109" t="s">
        <v>1212</v>
      </c>
    </row>
    <row r="396" spans="1:10" ht="17.100000000000001" customHeight="1">
      <c r="A396" s="110" t="s">
        <v>622</v>
      </c>
      <c r="B396" s="111" t="s">
        <v>1748</v>
      </c>
      <c r="C396" s="112">
        <v>1.83</v>
      </c>
      <c r="D396" s="113">
        <v>0.48309999999999997</v>
      </c>
      <c r="E396" s="113">
        <v>1</v>
      </c>
      <c r="F396" s="113">
        <v>1</v>
      </c>
      <c r="G396" s="113">
        <v>1.25</v>
      </c>
      <c r="H396" s="113">
        <v>1.25</v>
      </c>
      <c r="I396" s="114" t="s">
        <v>1217</v>
      </c>
      <c r="J396" s="115" t="s">
        <v>1212</v>
      </c>
    </row>
    <row r="397" spans="1:10" ht="17.100000000000001" customHeight="1">
      <c r="A397" s="98" t="s">
        <v>623</v>
      </c>
      <c r="B397" s="99" t="s">
        <v>1748</v>
      </c>
      <c r="C397" s="100">
        <v>2.5099999999999998</v>
      </c>
      <c r="D397" s="101">
        <v>0.57999999999999996</v>
      </c>
      <c r="E397" s="101">
        <v>1</v>
      </c>
      <c r="F397" s="101">
        <v>1</v>
      </c>
      <c r="G397" s="101">
        <v>1.25</v>
      </c>
      <c r="H397" s="101">
        <v>1.25</v>
      </c>
      <c r="I397" s="102" t="s">
        <v>1217</v>
      </c>
      <c r="J397" s="103" t="s">
        <v>1212</v>
      </c>
    </row>
    <row r="398" spans="1:10" ht="17.100000000000001" customHeight="1">
      <c r="A398" s="98" t="s">
        <v>624</v>
      </c>
      <c r="B398" s="99" t="s">
        <v>1748</v>
      </c>
      <c r="C398" s="100">
        <v>3.91</v>
      </c>
      <c r="D398" s="101">
        <v>0.77310000000000001</v>
      </c>
      <c r="E398" s="101">
        <v>1</v>
      </c>
      <c r="F398" s="101">
        <v>1</v>
      </c>
      <c r="G398" s="101">
        <v>1.25</v>
      </c>
      <c r="H398" s="101">
        <v>1.25</v>
      </c>
      <c r="I398" s="102" t="s">
        <v>1217</v>
      </c>
      <c r="J398" s="103" t="s">
        <v>1212</v>
      </c>
    </row>
    <row r="399" spans="1:10" ht="17.100000000000001" customHeight="1">
      <c r="A399" s="104" t="s">
        <v>625</v>
      </c>
      <c r="B399" s="105" t="s">
        <v>1748</v>
      </c>
      <c r="C399" s="106">
        <v>6.37</v>
      </c>
      <c r="D399" s="107">
        <v>1.2741</v>
      </c>
      <c r="E399" s="107">
        <v>1.2</v>
      </c>
      <c r="F399" s="107">
        <v>1.2</v>
      </c>
      <c r="G399" s="107">
        <v>1.65</v>
      </c>
      <c r="H399" s="107">
        <v>1.65</v>
      </c>
      <c r="I399" s="108" t="s">
        <v>1217</v>
      </c>
      <c r="J399" s="109" t="s">
        <v>1212</v>
      </c>
    </row>
    <row r="400" spans="1:10" ht="17.100000000000001" customHeight="1">
      <c r="A400" s="110" t="s">
        <v>626</v>
      </c>
      <c r="B400" s="111" t="s">
        <v>1749</v>
      </c>
      <c r="C400" s="112">
        <v>2.11</v>
      </c>
      <c r="D400" s="113">
        <v>0.504</v>
      </c>
      <c r="E400" s="113">
        <v>1</v>
      </c>
      <c r="F400" s="113">
        <v>1</v>
      </c>
      <c r="G400" s="113">
        <v>1.25</v>
      </c>
      <c r="H400" s="113">
        <v>1.25</v>
      </c>
      <c r="I400" s="114" t="s">
        <v>1217</v>
      </c>
      <c r="J400" s="115" t="s">
        <v>1212</v>
      </c>
    </row>
    <row r="401" spans="1:10" ht="17.100000000000001" customHeight="1">
      <c r="A401" s="98" t="s">
        <v>627</v>
      </c>
      <c r="B401" s="99" t="s">
        <v>1749</v>
      </c>
      <c r="C401" s="100">
        <v>2.85</v>
      </c>
      <c r="D401" s="101">
        <v>0.61580000000000001</v>
      </c>
      <c r="E401" s="101">
        <v>1</v>
      </c>
      <c r="F401" s="101">
        <v>1</v>
      </c>
      <c r="G401" s="101">
        <v>1.25</v>
      </c>
      <c r="H401" s="101">
        <v>1.25</v>
      </c>
      <c r="I401" s="102" t="s">
        <v>1217</v>
      </c>
      <c r="J401" s="103" t="s">
        <v>1212</v>
      </c>
    </row>
    <row r="402" spans="1:10" ht="17.100000000000001" customHeight="1">
      <c r="A402" s="98" t="s">
        <v>628</v>
      </c>
      <c r="B402" s="99" t="s">
        <v>1749</v>
      </c>
      <c r="C402" s="100">
        <v>4.3</v>
      </c>
      <c r="D402" s="101">
        <v>0.85340000000000005</v>
      </c>
      <c r="E402" s="101">
        <v>1</v>
      </c>
      <c r="F402" s="101">
        <v>1</v>
      </c>
      <c r="G402" s="101">
        <v>1.25</v>
      </c>
      <c r="H402" s="101">
        <v>1.25</v>
      </c>
      <c r="I402" s="102" t="s">
        <v>1217</v>
      </c>
      <c r="J402" s="103" t="s">
        <v>1212</v>
      </c>
    </row>
    <row r="403" spans="1:10" ht="17.100000000000001" customHeight="1">
      <c r="A403" s="104" t="s">
        <v>629</v>
      </c>
      <c r="B403" s="105" t="s">
        <v>1749</v>
      </c>
      <c r="C403" s="106">
        <v>6.66</v>
      </c>
      <c r="D403" s="107">
        <v>1.2870999999999999</v>
      </c>
      <c r="E403" s="107">
        <v>1.2</v>
      </c>
      <c r="F403" s="107">
        <v>1.2</v>
      </c>
      <c r="G403" s="107">
        <v>1.65</v>
      </c>
      <c r="H403" s="107">
        <v>1.65</v>
      </c>
      <c r="I403" s="108" t="s">
        <v>1217</v>
      </c>
      <c r="J403" s="109" t="s">
        <v>1212</v>
      </c>
    </row>
    <row r="404" spans="1:10" ht="17.100000000000001" customHeight="1">
      <c r="A404" s="110" t="s">
        <v>630</v>
      </c>
      <c r="B404" s="111" t="s">
        <v>1750</v>
      </c>
      <c r="C404" s="112">
        <v>2.48</v>
      </c>
      <c r="D404" s="113">
        <v>0.48599999999999999</v>
      </c>
      <c r="E404" s="113">
        <v>1</v>
      </c>
      <c r="F404" s="113">
        <v>1</v>
      </c>
      <c r="G404" s="113">
        <v>1.25</v>
      </c>
      <c r="H404" s="113">
        <v>1.25</v>
      </c>
      <c r="I404" s="114" t="s">
        <v>1217</v>
      </c>
      <c r="J404" s="115" t="s">
        <v>1212</v>
      </c>
    </row>
    <row r="405" spans="1:10" ht="17.100000000000001" customHeight="1">
      <c r="A405" s="98" t="s">
        <v>631</v>
      </c>
      <c r="B405" s="99" t="s">
        <v>1750</v>
      </c>
      <c r="C405" s="100">
        <v>3.6</v>
      </c>
      <c r="D405" s="101">
        <v>0.63500000000000001</v>
      </c>
      <c r="E405" s="101">
        <v>1</v>
      </c>
      <c r="F405" s="101">
        <v>1</v>
      </c>
      <c r="G405" s="101">
        <v>1.25</v>
      </c>
      <c r="H405" s="101">
        <v>1.25</v>
      </c>
      <c r="I405" s="102" t="s">
        <v>1217</v>
      </c>
      <c r="J405" s="103" t="s">
        <v>1212</v>
      </c>
    </row>
    <row r="406" spans="1:10" ht="17.100000000000001" customHeight="1">
      <c r="A406" s="98" t="s">
        <v>632</v>
      </c>
      <c r="B406" s="99" t="s">
        <v>1750</v>
      </c>
      <c r="C406" s="100">
        <v>5.55</v>
      </c>
      <c r="D406" s="101">
        <v>0.91610000000000003</v>
      </c>
      <c r="E406" s="101">
        <v>1</v>
      </c>
      <c r="F406" s="101">
        <v>1</v>
      </c>
      <c r="G406" s="101">
        <v>1.25</v>
      </c>
      <c r="H406" s="101">
        <v>1.25</v>
      </c>
      <c r="I406" s="102" t="s">
        <v>1217</v>
      </c>
      <c r="J406" s="103" t="s">
        <v>1212</v>
      </c>
    </row>
    <row r="407" spans="1:10" ht="17.100000000000001" customHeight="1">
      <c r="A407" s="104" t="s">
        <v>633</v>
      </c>
      <c r="B407" s="105" t="s">
        <v>1750</v>
      </c>
      <c r="C407" s="106">
        <v>8.49</v>
      </c>
      <c r="D407" s="107">
        <v>1.4473</v>
      </c>
      <c r="E407" s="107">
        <v>1.2</v>
      </c>
      <c r="F407" s="107">
        <v>1.2</v>
      </c>
      <c r="G407" s="107">
        <v>1.65</v>
      </c>
      <c r="H407" s="107">
        <v>1.65</v>
      </c>
      <c r="I407" s="108" t="s">
        <v>1217</v>
      </c>
      <c r="J407" s="109" t="s">
        <v>1212</v>
      </c>
    </row>
    <row r="408" spans="1:10" ht="17.100000000000001" customHeight="1">
      <c r="A408" s="110" t="s">
        <v>634</v>
      </c>
      <c r="B408" s="111" t="s">
        <v>1751</v>
      </c>
      <c r="C408" s="112">
        <v>2.11</v>
      </c>
      <c r="D408" s="113">
        <v>0.4551</v>
      </c>
      <c r="E408" s="113">
        <v>1</v>
      </c>
      <c r="F408" s="113">
        <v>1</v>
      </c>
      <c r="G408" s="113">
        <v>1.25</v>
      </c>
      <c r="H408" s="113">
        <v>1.25</v>
      </c>
      <c r="I408" s="114" t="s">
        <v>1217</v>
      </c>
      <c r="J408" s="115" t="s">
        <v>1212</v>
      </c>
    </row>
    <row r="409" spans="1:10" ht="17.100000000000001" customHeight="1">
      <c r="A409" s="98" t="s">
        <v>635</v>
      </c>
      <c r="B409" s="99" t="s">
        <v>1751</v>
      </c>
      <c r="C409" s="100">
        <v>3</v>
      </c>
      <c r="D409" s="101">
        <v>0.5958</v>
      </c>
      <c r="E409" s="101">
        <v>1</v>
      </c>
      <c r="F409" s="101">
        <v>1</v>
      </c>
      <c r="G409" s="101">
        <v>1.25</v>
      </c>
      <c r="H409" s="101">
        <v>1.25</v>
      </c>
      <c r="I409" s="102" t="s">
        <v>1217</v>
      </c>
      <c r="J409" s="103" t="s">
        <v>1212</v>
      </c>
    </row>
    <row r="410" spans="1:10" ht="17.100000000000001" customHeight="1">
      <c r="A410" s="98" t="s">
        <v>636</v>
      </c>
      <c r="B410" s="99" t="s">
        <v>1751</v>
      </c>
      <c r="C410" s="100">
        <v>4.79</v>
      </c>
      <c r="D410" s="101">
        <v>0.89359999999999995</v>
      </c>
      <c r="E410" s="101">
        <v>1</v>
      </c>
      <c r="F410" s="101">
        <v>1</v>
      </c>
      <c r="G410" s="101">
        <v>1.25</v>
      </c>
      <c r="H410" s="101">
        <v>1.25</v>
      </c>
      <c r="I410" s="102" t="s">
        <v>1217</v>
      </c>
      <c r="J410" s="103" t="s">
        <v>1212</v>
      </c>
    </row>
    <row r="411" spans="1:10" ht="17.100000000000001" customHeight="1">
      <c r="A411" s="104" t="s">
        <v>637</v>
      </c>
      <c r="B411" s="105" t="s">
        <v>1751</v>
      </c>
      <c r="C411" s="106">
        <v>7.58</v>
      </c>
      <c r="D411" s="107">
        <v>1.5149999999999999</v>
      </c>
      <c r="E411" s="107">
        <v>1.2</v>
      </c>
      <c r="F411" s="107">
        <v>1.2</v>
      </c>
      <c r="G411" s="107">
        <v>1.65</v>
      </c>
      <c r="H411" s="107">
        <v>1.65</v>
      </c>
      <c r="I411" s="108" t="s">
        <v>1217</v>
      </c>
      <c r="J411" s="109" t="s">
        <v>1212</v>
      </c>
    </row>
    <row r="412" spans="1:10" ht="17.100000000000001" customHeight="1">
      <c r="A412" s="110" t="s">
        <v>638</v>
      </c>
      <c r="B412" s="111" t="s">
        <v>1752</v>
      </c>
      <c r="C412" s="112">
        <v>1.59</v>
      </c>
      <c r="D412" s="113">
        <v>0.47739999999999999</v>
      </c>
      <c r="E412" s="113">
        <v>1</v>
      </c>
      <c r="F412" s="113">
        <v>1</v>
      </c>
      <c r="G412" s="113">
        <v>1.25</v>
      </c>
      <c r="H412" s="113">
        <v>1.25</v>
      </c>
      <c r="I412" s="114" t="s">
        <v>1217</v>
      </c>
      <c r="J412" s="115" t="s">
        <v>1212</v>
      </c>
    </row>
    <row r="413" spans="1:10" ht="17.100000000000001" customHeight="1">
      <c r="A413" s="98" t="s">
        <v>639</v>
      </c>
      <c r="B413" s="99" t="s">
        <v>1752</v>
      </c>
      <c r="C413" s="100">
        <v>2.17</v>
      </c>
      <c r="D413" s="101">
        <v>0.57250000000000001</v>
      </c>
      <c r="E413" s="101">
        <v>1</v>
      </c>
      <c r="F413" s="101">
        <v>1</v>
      </c>
      <c r="G413" s="101">
        <v>1.25</v>
      </c>
      <c r="H413" s="101">
        <v>1.25</v>
      </c>
      <c r="I413" s="102" t="s">
        <v>1217</v>
      </c>
      <c r="J413" s="103" t="s">
        <v>1212</v>
      </c>
    </row>
    <row r="414" spans="1:10" ht="17.100000000000001" customHeight="1">
      <c r="A414" s="98" t="s">
        <v>640</v>
      </c>
      <c r="B414" s="99" t="s">
        <v>1752</v>
      </c>
      <c r="C414" s="100">
        <v>3.17</v>
      </c>
      <c r="D414" s="101">
        <v>0.73019999999999996</v>
      </c>
      <c r="E414" s="101">
        <v>1</v>
      </c>
      <c r="F414" s="101">
        <v>1</v>
      </c>
      <c r="G414" s="101">
        <v>1.25</v>
      </c>
      <c r="H414" s="101">
        <v>1.25</v>
      </c>
      <c r="I414" s="102" t="s">
        <v>1217</v>
      </c>
      <c r="J414" s="103" t="s">
        <v>1212</v>
      </c>
    </row>
    <row r="415" spans="1:10" ht="17.100000000000001" customHeight="1">
      <c r="A415" s="104" t="s">
        <v>641</v>
      </c>
      <c r="B415" s="105" t="s">
        <v>1752</v>
      </c>
      <c r="C415" s="106">
        <v>5.22</v>
      </c>
      <c r="D415" s="107">
        <v>1.1352</v>
      </c>
      <c r="E415" s="107">
        <v>1.2</v>
      </c>
      <c r="F415" s="107">
        <v>1.2</v>
      </c>
      <c r="G415" s="107">
        <v>1.65</v>
      </c>
      <c r="H415" s="107">
        <v>1.65</v>
      </c>
      <c r="I415" s="108" t="s">
        <v>1217</v>
      </c>
      <c r="J415" s="109" t="s">
        <v>1212</v>
      </c>
    </row>
    <row r="416" spans="1:10" ht="17.100000000000001" customHeight="1">
      <c r="A416" s="110" t="s">
        <v>642</v>
      </c>
      <c r="B416" s="111" t="s">
        <v>1753</v>
      </c>
      <c r="C416" s="112">
        <v>2.2200000000000002</v>
      </c>
      <c r="D416" s="113">
        <v>0.5494</v>
      </c>
      <c r="E416" s="113">
        <v>1</v>
      </c>
      <c r="F416" s="113">
        <v>1</v>
      </c>
      <c r="G416" s="113">
        <v>1.25</v>
      </c>
      <c r="H416" s="113">
        <v>1.25</v>
      </c>
      <c r="I416" s="114" t="s">
        <v>1217</v>
      </c>
      <c r="J416" s="115" t="s">
        <v>1212</v>
      </c>
    </row>
    <row r="417" spans="1:10" ht="17.100000000000001" customHeight="1">
      <c r="A417" s="98" t="s">
        <v>643</v>
      </c>
      <c r="B417" s="99" t="s">
        <v>1753</v>
      </c>
      <c r="C417" s="100">
        <v>2.91</v>
      </c>
      <c r="D417" s="101">
        <v>0.65080000000000005</v>
      </c>
      <c r="E417" s="101">
        <v>1</v>
      </c>
      <c r="F417" s="101">
        <v>1</v>
      </c>
      <c r="G417" s="101">
        <v>1.25</v>
      </c>
      <c r="H417" s="101">
        <v>1.25</v>
      </c>
      <c r="I417" s="102" t="s">
        <v>1217</v>
      </c>
      <c r="J417" s="103" t="s">
        <v>1212</v>
      </c>
    </row>
    <row r="418" spans="1:10" ht="17.100000000000001" customHeight="1">
      <c r="A418" s="98" t="s">
        <v>644</v>
      </c>
      <c r="B418" s="99" t="s">
        <v>1753</v>
      </c>
      <c r="C418" s="100">
        <v>4.24</v>
      </c>
      <c r="D418" s="101">
        <v>0.83909999999999996</v>
      </c>
      <c r="E418" s="101">
        <v>1</v>
      </c>
      <c r="F418" s="101">
        <v>1</v>
      </c>
      <c r="G418" s="101">
        <v>1.25</v>
      </c>
      <c r="H418" s="101">
        <v>1.25</v>
      </c>
      <c r="I418" s="102" t="s">
        <v>1217</v>
      </c>
      <c r="J418" s="103" t="s">
        <v>1212</v>
      </c>
    </row>
    <row r="419" spans="1:10" ht="17.100000000000001" customHeight="1">
      <c r="A419" s="104" t="s">
        <v>645</v>
      </c>
      <c r="B419" s="105" t="s">
        <v>1753</v>
      </c>
      <c r="C419" s="106">
        <v>6.7</v>
      </c>
      <c r="D419" s="107">
        <v>1.3224</v>
      </c>
      <c r="E419" s="107">
        <v>1.2</v>
      </c>
      <c r="F419" s="107">
        <v>1.2</v>
      </c>
      <c r="G419" s="107">
        <v>1.65</v>
      </c>
      <c r="H419" s="107">
        <v>1.65</v>
      </c>
      <c r="I419" s="108" t="s">
        <v>1217</v>
      </c>
      <c r="J419" s="109" t="s">
        <v>1212</v>
      </c>
    </row>
    <row r="420" spans="1:10" ht="17.100000000000001" customHeight="1">
      <c r="A420" s="110" t="s">
        <v>646</v>
      </c>
      <c r="B420" s="111" t="s">
        <v>1754</v>
      </c>
      <c r="C420" s="112">
        <v>2.5</v>
      </c>
      <c r="D420" s="113">
        <v>0.51170000000000004</v>
      </c>
      <c r="E420" s="113">
        <v>1</v>
      </c>
      <c r="F420" s="113">
        <v>1</v>
      </c>
      <c r="G420" s="113">
        <v>1.25</v>
      </c>
      <c r="H420" s="113">
        <v>1.25</v>
      </c>
      <c r="I420" s="114" t="s">
        <v>1217</v>
      </c>
      <c r="J420" s="115" t="s">
        <v>1212</v>
      </c>
    </row>
    <row r="421" spans="1:10" ht="17.100000000000001" customHeight="1">
      <c r="A421" s="98" t="s">
        <v>647</v>
      </c>
      <c r="B421" s="99" t="s">
        <v>1754</v>
      </c>
      <c r="C421" s="100">
        <v>3.52</v>
      </c>
      <c r="D421" s="101">
        <v>0.63959999999999995</v>
      </c>
      <c r="E421" s="101">
        <v>1</v>
      </c>
      <c r="F421" s="101">
        <v>1</v>
      </c>
      <c r="G421" s="101">
        <v>1.25</v>
      </c>
      <c r="H421" s="101">
        <v>1.25</v>
      </c>
      <c r="I421" s="102" t="s">
        <v>1217</v>
      </c>
      <c r="J421" s="103" t="s">
        <v>1212</v>
      </c>
    </row>
    <row r="422" spans="1:10" ht="17.100000000000001" customHeight="1">
      <c r="A422" s="98" t="s">
        <v>648</v>
      </c>
      <c r="B422" s="99" t="s">
        <v>1754</v>
      </c>
      <c r="C422" s="100">
        <v>5.24</v>
      </c>
      <c r="D422" s="101">
        <v>0.90880000000000005</v>
      </c>
      <c r="E422" s="101">
        <v>1</v>
      </c>
      <c r="F422" s="101">
        <v>1</v>
      </c>
      <c r="G422" s="101">
        <v>1.25</v>
      </c>
      <c r="H422" s="101">
        <v>1.25</v>
      </c>
      <c r="I422" s="102" t="s">
        <v>1217</v>
      </c>
      <c r="J422" s="103" t="s">
        <v>1212</v>
      </c>
    </row>
    <row r="423" spans="1:10" ht="17.100000000000001" customHeight="1">
      <c r="A423" s="104" t="s">
        <v>649</v>
      </c>
      <c r="B423" s="105" t="s">
        <v>1754</v>
      </c>
      <c r="C423" s="106">
        <v>8.09</v>
      </c>
      <c r="D423" s="107">
        <v>1.6686000000000001</v>
      </c>
      <c r="E423" s="107">
        <v>1.2</v>
      </c>
      <c r="F423" s="107">
        <v>1.2</v>
      </c>
      <c r="G423" s="107">
        <v>1.65</v>
      </c>
      <c r="H423" s="107">
        <v>1.65</v>
      </c>
      <c r="I423" s="108" t="s">
        <v>1217</v>
      </c>
      <c r="J423" s="109" t="s">
        <v>1212</v>
      </c>
    </row>
    <row r="424" spans="1:10" ht="17.100000000000001" customHeight="1">
      <c r="A424" s="110" t="s">
        <v>650</v>
      </c>
      <c r="B424" s="111" t="s">
        <v>1755</v>
      </c>
      <c r="C424" s="112">
        <v>2.4900000000000002</v>
      </c>
      <c r="D424" s="113">
        <v>0.60919999999999996</v>
      </c>
      <c r="E424" s="113">
        <v>1</v>
      </c>
      <c r="F424" s="113">
        <v>1</v>
      </c>
      <c r="G424" s="113">
        <v>1.25</v>
      </c>
      <c r="H424" s="113">
        <v>1.25</v>
      </c>
      <c r="I424" s="114" t="s">
        <v>1217</v>
      </c>
      <c r="J424" s="115" t="s">
        <v>1212</v>
      </c>
    </row>
    <row r="425" spans="1:10" ht="17.100000000000001" customHeight="1">
      <c r="A425" s="98" t="s">
        <v>651</v>
      </c>
      <c r="B425" s="99" t="s">
        <v>1755</v>
      </c>
      <c r="C425" s="100">
        <v>3.55</v>
      </c>
      <c r="D425" s="101">
        <v>0.65480000000000005</v>
      </c>
      <c r="E425" s="101">
        <v>1</v>
      </c>
      <c r="F425" s="101">
        <v>1</v>
      </c>
      <c r="G425" s="101">
        <v>1.25</v>
      </c>
      <c r="H425" s="101">
        <v>1.25</v>
      </c>
      <c r="I425" s="102" t="s">
        <v>1217</v>
      </c>
      <c r="J425" s="103" t="s">
        <v>1212</v>
      </c>
    </row>
    <row r="426" spans="1:10" ht="17.100000000000001" customHeight="1">
      <c r="A426" s="98" t="s">
        <v>652</v>
      </c>
      <c r="B426" s="99" t="s">
        <v>1755</v>
      </c>
      <c r="C426" s="100">
        <v>5.49</v>
      </c>
      <c r="D426" s="101">
        <v>0.99209999999999998</v>
      </c>
      <c r="E426" s="101">
        <v>1</v>
      </c>
      <c r="F426" s="101">
        <v>1</v>
      </c>
      <c r="G426" s="101">
        <v>1.25</v>
      </c>
      <c r="H426" s="101">
        <v>1.25</v>
      </c>
      <c r="I426" s="102" t="s">
        <v>1217</v>
      </c>
      <c r="J426" s="103" t="s">
        <v>1212</v>
      </c>
    </row>
    <row r="427" spans="1:10" ht="17.100000000000001" customHeight="1">
      <c r="A427" s="104" t="s">
        <v>653</v>
      </c>
      <c r="B427" s="105" t="s">
        <v>1755</v>
      </c>
      <c r="C427" s="106">
        <v>10.57</v>
      </c>
      <c r="D427" s="107">
        <v>2.0196000000000001</v>
      </c>
      <c r="E427" s="107">
        <v>1.2</v>
      </c>
      <c r="F427" s="107">
        <v>1.2</v>
      </c>
      <c r="G427" s="107">
        <v>1.65</v>
      </c>
      <c r="H427" s="107">
        <v>1.65</v>
      </c>
      <c r="I427" s="108" t="s">
        <v>1217</v>
      </c>
      <c r="J427" s="109" t="s">
        <v>1212</v>
      </c>
    </row>
    <row r="428" spans="1:10" ht="17.100000000000001" customHeight="1">
      <c r="A428" s="110" t="s">
        <v>654</v>
      </c>
      <c r="B428" s="111" t="s">
        <v>1756</v>
      </c>
      <c r="C428" s="112">
        <v>2.4500000000000002</v>
      </c>
      <c r="D428" s="113">
        <v>0.52400000000000002</v>
      </c>
      <c r="E428" s="113">
        <v>1</v>
      </c>
      <c r="F428" s="113">
        <v>1</v>
      </c>
      <c r="G428" s="113">
        <v>1.25</v>
      </c>
      <c r="H428" s="113">
        <v>1.25</v>
      </c>
      <c r="I428" s="114" t="s">
        <v>1217</v>
      </c>
      <c r="J428" s="115" t="s">
        <v>1212</v>
      </c>
    </row>
    <row r="429" spans="1:10" ht="17.100000000000001" customHeight="1">
      <c r="A429" s="98" t="s">
        <v>655</v>
      </c>
      <c r="B429" s="99" t="s">
        <v>1756</v>
      </c>
      <c r="C429" s="100">
        <v>3.28</v>
      </c>
      <c r="D429" s="101">
        <v>0.66820000000000002</v>
      </c>
      <c r="E429" s="101">
        <v>1</v>
      </c>
      <c r="F429" s="101">
        <v>1</v>
      </c>
      <c r="G429" s="101">
        <v>1.25</v>
      </c>
      <c r="H429" s="101">
        <v>1.25</v>
      </c>
      <c r="I429" s="102" t="s">
        <v>1217</v>
      </c>
      <c r="J429" s="103" t="s">
        <v>1212</v>
      </c>
    </row>
    <row r="430" spans="1:10" ht="17.100000000000001" customHeight="1">
      <c r="A430" s="98" t="s">
        <v>656</v>
      </c>
      <c r="B430" s="99" t="s">
        <v>1756</v>
      </c>
      <c r="C430" s="100">
        <v>4.93</v>
      </c>
      <c r="D430" s="101">
        <v>0.96230000000000004</v>
      </c>
      <c r="E430" s="101">
        <v>1</v>
      </c>
      <c r="F430" s="101">
        <v>1</v>
      </c>
      <c r="G430" s="101">
        <v>1.25</v>
      </c>
      <c r="H430" s="101">
        <v>1.25</v>
      </c>
      <c r="I430" s="102" t="s">
        <v>1217</v>
      </c>
      <c r="J430" s="103" t="s">
        <v>1212</v>
      </c>
    </row>
    <row r="431" spans="1:10" ht="17.100000000000001" customHeight="1">
      <c r="A431" s="104" t="s">
        <v>657</v>
      </c>
      <c r="B431" s="105" t="s">
        <v>1756</v>
      </c>
      <c r="C431" s="106">
        <v>7.76</v>
      </c>
      <c r="D431" s="107">
        <v>1.5911</v>
      </c>
      <c r="E431" s="107">
        <v>1.2</v>
      </c>
      <c r="F431" s="107">
        <v>1.2</v>
      </c>
      <c r="G431" s="107">
        <v>1.65</v>
      </c>
      <c r="H431" s="107">
        <v>1.65</v>
      </c>
      <c r="I431" s="108" t="s">
        <v>1217</v>
      </c>
      <c r="J431" s="109" t="s">
        <v>1212</v>
      </c>
    </row>
    <row r="432" spans="1:10" ht="17.100000000000001" customHeight="1">
      <c r="A432" s="110" t="s">
        <v>658</v>
      </c>
      <c r="B432" s="111" t="s">
        <v>1757</v>
      </c>
      <c r="C432" s="112">
        <v>3</v>
      </c>
      <c r="D432" s="113">
        <v>1.381</v>
      </c>
      <c r="E432" s="113">
        <v>1</v>
      </c>
      <c r="F432" s="113">
        <v>1</v>
      </c>
      <c r="G432" s="113">
        <v>1.25</v>
      </c>
      <c r="H432" s="113">
        <v>1.25</v>
      </c>
      <c r="I432" s="114" t="s">
        <v>1213</v>
      </c>
      <c r="J432" s="115" t="s">
        <v>1212</v>
      </c>
    </row>
    <row r="433" spans="1:10" ht="17.100000000000001" customHeight="1">
      <c r="A433" s="98" t="s">
        <v>659</v>
      </c>
      <c r="B433" s="99" t="s">
        <v>1757</v>
      </c>
      <c r="C433" s="100">
        <v>6.76</v>
      </c>
      <c r="D433" s="101">
        <v>2.0236000000000001</v>
      </c>
      <c r="E433" s="101">
        <v>1</v>
      </c>
      <c r="F433" s="101">
        <v>1</v>
      </c>
      <c r="G433" s="101">
        <v>1.25</v>
      </c>
      <c r="H433" s="101">
        <v>1.25</v>
      </c>
      <c r="I433" s="102" t="s">
        <v>1213</v>
      </c>
      <c r="J433" s="103" t="s">
        <v>1212</v>
      </c>
    </row>
    <row r="434" spans="1:10" ht="17.100000000000001" customHeight="1">
      <c r="A434" s="98" t="s">
        <v>660</v>
      </c>
      <c r="B434" s="99" t="s">
        <v>1757</v>
      </c>
      <c r="C434" s="100">
        <v>11.84</v>
      </c>
      <c r="D434" s="101">
        <v>3.0832000000000002</v>
      </c>
      <c r="E434" s="101">
        <v>1</v>
      </c>
      <c r="F434" s="101">
        <v>1</v>
      </c>
      <c r="G434" s="101">
        <v>1.25</v>
      </c>
      <c r="H434" s="101">
        <v>1.25</v>
      </c>
      <c r="I434" s="102" t="s">
        <v>1213</v>
      </c>
      <c r="J434" s="103" t="s">
        <v>1212</v>
      </c>
    </row>
    <row r="435" spans="1:10" ht="17.100000000000001" customHeight="1">
      <c r="A435" s="104" t="s">
        <v>661</v>
      </c>
      <c r="B435" s="105" t="s">
        <v>1757</v>
      </c>
      <c r="C435" s="106">
        <v>19.68</v>
      </c>
      <c r="D435" s="107">
        <v>5.6036999999999999</v>
      </c>
      <c r="E435" s="107">
        <v>1.1499999999999999</v>
      </c>
      <c r="F435" s="107">
        <v>1.1499999999999999</v>
      </c>
      <c r="G435" s="107">
        <v>1.65</v>
      </c>
      <c r="H435" s="107">
        <v>1.65</v>
      </c>
      <c r="I435" s="108" t="s">
        <v>1213</v>
      </c>
      <c r="J435" s="109" t="s">
        <v>1212</v>
      </c>
    </row>
    <row r="436" spans="1:10" ht="17.100000000000001" customHeight="1">
      <c r="A436" s="110" t="s">
        <v>662</v>
      </c>
      <c r="B436" s="111" t="s">
        <v>1758</v>
      </c>
      <c r="C436" s="112">
        <v>2.64</v>
      </c>
      <c r="D436" s="113">
        <v>0.73960000000000004</v>
      </c>
      <c r="E436" s="113">
        <v>1</v>
      </c>
      <c r="F436" s="113">
        <v>1</v>
      </c>
      <c r="G436" s="113">
        <v>1.25</v>
      </c>
      <c r="H436" s="113">
        <v>1.25</v>
      </c>
      <c r="I436" s="114" t="s">
        <v>1213</v>
      </c>
      <c r="J436" s="115" t="s">
        <v>1212</v>
      </c>
    </row>
    <row r="437" spans="1:10" ht="17.100000000000001" customHeight="1">
      <c r="A437" s="98" t="s">
        <v>663</v>
      </c>
      <c r="B437" s="99" t="s">
        <v>1758</v>
      </c>
      <c r="C437" s="100">
        <v>4.3099999999999996</v>
      </c>
      <c r="D437" s="101">
        <v>1.161</v>
      </c>
      <c r="E437" s="101">
        <v>1</v>
      </c>
      <c r="F437" s="101">
        <v>1</v>
      </c>
      <c r="G437" s="101">
        <v>1.25</v>
      </c>
      <c r="H437" s="101">
        <v>1.25</v>
      </c>
      <c r="I437" s="102" t="s">
        <v>1213</v>
      </c>
      <c r="J437" s="103" t="s">
        <v>1212</v>
      </c>
    </row>
    <row r="438" spans="1:10" ht="17.100000000000001" customHeight="1">
      <c r="A438" s="98" t="s">
        <v>664</v>
      </c>
      <c r="B438" s="99" t="s">
        <v>1758</v>
      </c>
      <c r="C438" s="100">
        <v>9.25</v>
      </c>
      <c r="D438" s="101">
        <v>1.8751</v>
      </c>
      <c r="E438" s="101">
        <v>1</v>
      </c>
      <c r="F438" s="101">
        <v>1</v>
      </c>
      <c r="G438" s="101">
        <v>1.25</v>
      </c>
      <c r="H438" s="101">
        <v>1.25</v>
      </c>
      <c r="I438" s="102" t="s">
        <v>1213</v>
      </c>
      <c r="J438" s="103" t="s">
        <v>1212</v>
      </c>
    </row>
    <row r="439" spans="1:10" ht="17.100000000000001" customHeight="1">
      <c r="A439" s="104" t="s">
        <v>665</v>
      </c>
      <c r="B439" s="105" t="s">
        <v>1758</v>
      </c>
      <c r="C439" s="106">
        <v>15.1</v>
      </c>
      <c r="D439" s="107">
        <v>3.7458999999999998</v>
      </c>
      <c r="E439" s="107">
        <v>1.1499999999999999</v>
      </c>
      <c r="F439" s="107">
        <v>1.1499999999999999</v>
      </c>
      <c r="G439" s="107">
        <v>1.65</v>
      </c>
      <c r="H439" s="107">
        <v>1.65</v>
      </c>
      <c r="I439" s="108" t="s">
        <v>1213</v>
      </c>
      <c r="J439" s="109" t="s">
        <v>1212</v>
      </c>
    </row>
    <row r="440" spans="1:10" ht="17.100000000000001" customHeight="1">
      <c r="A440" s="110" t="s">
        <v>666</v>
      </c>
      <c r="B440" s="111" t="s">
        <v>1759</v>
      </c>
      <c r="C440" s="112">
        <v>3.81</v>
      </c>
      <c r="D440" s="113">
        <v>1.0452999999999999</v>
      </c>
      <c r="E440" s="113">
        <v>1</v>
      </c>
      <c r="F440" s="113">
        <v>1</v>
      </c>
      <c r="G440" s="113">
        <v>1.25</v>
      </c>
      <c r="H440" s="113">
        <v>1.25</v>
      </c>
      <c r="I440" s="114" t="s">
        <v>1213</v>
      </c>
      <c r="J440" s="115" t="s">
        <v>1212</v>
      </c>
    </row>
    <row r="441" spans="1:10" ht="17.100000000000001" customHeight="1">
      <c r="A441" s="98" t="s">
        <v>667</v>
      </c>
      <c r="B441" s="99" t="s">
        <v>1759</v>
      </c>
      <c r="C441" s="100">
        <v>6.19</v>
      </c>
      <c r="D441" s="101">
        <v>1.5556000000000001</v>
      </c>
      <c r="E441" s="101">
        <v>1</v>
      </c>
      <c r="F441" s="101">
        <v>1</v>
      </c>
      <c r="G441" s="101">
        <v>1.25</v>
      </c>
      <c r="H441" s="101">
        <v>1.25</v>
      </c>
      <c r="I441" s="102" t="s">
        <v>1213</v>
      </c>
      <c r="J441" s="103" t="s">
        <v>1212</v>
      </c>
    </row>
    <row r="442" spans="1:10" ht="17.100000000000001" customHeight="1">
      <c r="A442" s="98" t="s">
        <v>668</v>
      </c>
      <c r="B442" s="99" t="s">
        <v>1759</v>
      </c>
      <c r="C442" s="100">
        <v>9.41</v>
      </c>
      <c r="D442" s="101">
        <v>2.2075999999999998</v>
      </c>
      <c r="E442" s="101">
        <v>1</v>
      </c>
      <c r="F442" s="101">
        <v>1</v>
      </c>
      <c r="G442" s="101">
        <v>1.25</v>
      </c>
      <c r="H442" s="101">
        <v>1.25</v>
      </c>
      <c r="I442" s="102" t="s">
        <v>1213</v>
      </c>
      <c r="J442" s="103" t="s">
        <v>1212</v>
      </c>
    </row>
    <row r="443" spans="1:10" ht="17.100000000000001" customHeight="1">
      <c r="A443" s="104" t="s">
        <v>669</v>
      </c>
      <c r="B443" s="105" t="s">
        <v>1759</v>
      </c>
      <c r="C443" s="106">
        <v>15.43</v>
      </c>
      <c r="D443" s="107">
        <v>3.9964</v>
      </c>
      <c r="E443" s="107">
        <v>1.1499999999999999</v>
      </c>
      <c r="F443" s="107">
        <v>1.1499999999999999</v>
      </c>
      <c r="G443" s="107">
        <v>1.65</v>
      </c>
      <c r="H443" s="107">
        <v>1.65</v>
      </c>
      <c r="I443" s="108" t="s">
        <v>1213</v>
      </c>
      <c r="J443" s="109" t="s">
        <v>1212</v>
      </c>
    </row>
    <row r="444" spans="1:10" ht="17.100000000000001" customHeight="1">
      <c r="A444" s="110" t="s">
        <v>670</v>
      </c>
      <c r="B444" s="111" t="s">
        <v>1760</v>
      </c>
      <c r="C444" s="112">
        <v>5.16</v>
      </c>
      <c r="D444" s="113">
        <v>1.2779</v>
      </c>
      <c r="E444" s="113">
        <v>1</v>
      </c>
      <c r="F444" s="113">
        <v>1</v>
      </c>
      <c r="G444" s="113">
        <v>1.25</v>
      </c>
      <c r="H444" s="113">
        <v>1.25</v>
      </c>
      <c r="I444" s="114" t="s">
        <v>1213</v>
      </c>
      <c r="J444" s="115" t="s">
        <v>1212</v>
      </c>
    </row>
    <row r="445" spans="1:10" ht="17.100000000000001" customHeight="1">
      <c r="A445" s="98" t="s">
        <v>671</v>
      </c>
      <c r="B445" s="99" t="s">
        <v>1760</v>
      </c>
      <c r="C445" s="100">
        <v>7.24</v>
      </c>
      <c r="D445" s="101">
        <v>1.619</v>
      </c>
      <c r="E445" s="101">
        <v>1</v>
      </c>
      <c r="F445" s="101">
        <v>1</v>
      </c>
      <c r="G445" s="101">
        <v>1.25</v>
      </c>
      <c r="H445" s="101">
        <v>1.25</v>
      </c>
      <c r="I445" s="102" t="s">
        <v>1213</v>
      </c>
      <c r="J445" s="103" t="s">
        <v>1212</v>
      </c>
    </row>
    <row r="446" spans="1:10" ht="17.100000000000001" customHeight="1">
      <c r="A446" s="98" t="s">
        <v>672</v>
      </c>
      <c r="B446" s="99" t="s">
        <v>1760</v>
      </c>
      <c r="C446" s="100">
        <v>10.52</v>
      </c>
      <c r="D446" s="101">
        <v>2.3024</v>
      </c>
      <c r="E446" s="101">
        <v>1</v>
      </c>
      <c r="F446" s="101">
        <v>1</v>
      </c>
      <c r="G446" s="101">
        <v>1.25</v>
      </c>
      <c r="H446" s="101">
        <v>1.25</v>
      </c>
      <c r="I446" s="102" t="s">
        <v>1213</v>
      </c>
      <c r="J446" s="103" t="s">
        <v>1212</v>
      </c>
    </row>
    <row r="447" spans="1:10" ht="17.100000000000001" customHeight="1">
      <c r="A447" s="104" t="s">
        <v>673</v>
      </c>
      <c r="B447" s="105" t="s">
        <v>1760</v>
      </c>
      <c r="C447" s="106">
        <v>16.68</v>
      </c>
      <c r="D447" s="107">
        <v>4.0627000000000004</v>
      </c>
      <c r="E447" s="107">
        <v>1.1499999999999999</v>
      </c>
      <c r="F447" s="107">
        <v>1.1499999999999999</v>
      </c>
      <c r="G447" s="107">
        <v>1.65</v>
      </c>
      <c r="H447" s="107">
        <v>1.65</v>
      </c>
      <c r="I447" s="108" t="s">
        <v>1213</v>
      </c>
      <c r="J447" s="109" t="s">
        <v>1212</v>
      </c>
    </row>
    <row r="448" spans="1:10" ht="17.100000000000001" customHeight="1">
      <c r="A448" s="110" t="s">
        <v>674</v>
      </c>
      <c r="B448" s="111" t="s">
        <v>1761</v>
      </c>
      <c r="C448" s="112">
        <v>2.97</v>
      </c>
      <c r="D448" s="113">
        <v>0.8367</v>
      </c>
      <c r="E448" s="113">
        <v>1</v>
      </c>
      <c r="F448" s="113">
        <v>1</v>
      </c>
      <c r="G448" s="113">
        <v>1.25</v>
      </c>
      <c r="H448" s="113">
        <v>1.25</v>
      </c>
      <c r="I448" s="114" t="s">
        <v>1213</v>
      </c>
      <c r="J448" s="115" t="s">
        <v>1212</v>
      </c>
    </row>
    <row r="449" spans="1:10" ht="17.100000000000001" customHeight="1">
      <c r="A449" s="98" t="s">
        <v>675</v>
      </c>
      <c r="B449" s="99" t="s">
        <v>1761</v>
      </c>
      <c r="C449" s="100">
        <v>4.46</v>
      </c>
      <c r="D449" s="101">
        <v>1.1167</v>
      </c>
      <c r="E449" s="101">
        <v>1</v>
      </c>
      <c r="F449" s="101">
        <v>1</v>
      </c>
      <c r="G449" s="101">
        <v>1.25</v>
      </c>
      <c r="H449" s="101">
        <v>1.25</v>
      </c>
      <c r="I449" s="102" t="s">
        <v>1213</v>
      </c>
      <c r="J449" s="103" t="s">
        <v>1212</v>
      </c>
    </row>
    <row r="450" spans="1:10" ht="17.100000000000001" customHeight="1">
      <c r="A450" s="98" t="s">
        <v>676</v>
      </c>
      <c r="B450" s="99" t="s">
        <v>1761</v>
      </c>
      <c r="C450" s="100">
        <v>7.3</v>
      </c>
      <c r="D450" s="101">
        <v>1.6253</v>
      </c>
      <c r="E450" s="101">
        <v>1</v>
      </c>
      <c r="F450" s="101">
        <v>1</v>
      </c>
      <c r="G450" s="101">
        <v>1.25</v>
      </c>
      <c r="H450" s="101">
        <v>1.25</v>
      </c>
      <c r="I450" s="102" t="s">
        <v>1213</v>
      </c>
      <c r="J450" s="103" t="s">
        <v>1212</v>
      </c>
    </row>
    <row r="451" spans="1:10" ht="17.100000000000001" customHeight="1">
      <c r="A451" s="104" t="s">
        <v>677</v>
      </c>
      <c r="B451" s="105" t="s">
        <v>1761</v>
      </c>
      <c r="C451" s="106">
        <v>15.1</v>
      </c>
      <c r="D451" s="107">
        <v>3.4234</v>
      </c>
      <c r="E451" s="107">
        <v>1.1499999999999999</v>
      </c>
      <c r="F451" s="107">
        <v>1.1499999999999999</v>
      </c>
      <c r="G451" s="107">
        <v>1.65</v>
      </c>
      <c r="H451" s="107">
        <v>1.65</v>
      </c>
      <c r="I451" s="108" t="s">
        <v>1213</v>
      </c>
      <c r="J451" s="109" t="s">
        <v>1212</v>
      </c>
    </row>
    <row r="452" spans="1:10" ht="17.100000000000001" customHeight="1">
      <c r="A452" s="110" t="s">
        <v>678</v>
      </c>
      <c r="B452" s="111" t="s">
        <v>1762</v>
      </c>
      <c r="C452" s="112">
        <v>3.22</v>
      </c>
      <c r="D452" s="113">
        <v>1.1765000000000001</v>
      </c>
      <c r="E452" s="113">
        <v>1</v>
      </c>
      <c r="F452" s="113">
        <v>1</v>
      </c>
      <c r="G452" s="113">
        <v>1.25</v>
      </c>
      <c r="H452" s="113">
        <v>1.25</v>
      </c>
      <c r="I452" s="114" t="s">
        <v>1213</v>
      </c>
      <c r="J452" s="115" t="s">
        <v>1212</v>
      </c>
    </row>
    <row r="453" spans="1:10" ht="17.100000000000001" customHeight="1">
      <c r="A453" s="98" t="s">
        <v>679</v>
      </c>
      <c r="B453" s="99" t="s">
        <v>1762</v>
      </c>
      <c r="C453" s="100">
        <v>4.91</v>
      </c>
      <c r="D453" s="101">
        <v>1.4924999999999999</v>
      </c>
      <c r="E453" s="101">
        <v>1</v>
      </c>
      <c r="F453" s="101">
        <v>1</v>
      </c>
      <c r="G453" s="101">
        <v>1.25</v>
      </c>
      <c r="H453" s="101">
        <v>1.25</v>
      </c>
      <c r="I453" s="102" t="s">
        <v>1213</v>
      </c>
      <c r="J453" s="103" t="s">
        <v>1212</v>
      </c>
    </row>
    <row r="454" spans="1:10" ht="17.100000000000001" customHeight="1">
      <c r="A454" s="98" t="s">
        <v>680</v>
      </c>
      <c r="B454" s="99" t="s">
        <v>1762</v>
      </c>
      <c r="C454" s="100">
        <v>8.39</v>
      </c>
      <c r="D454" s="101">
        <v>2.2214999999999998</v>
      </c>
      <c r="E454" s="101">
        <v>1</v>
      </c>
      <c r="F454" s="101">
        <v>1</v>
      </c>
      <c r="G454" s="101">
        <v>1.25</v>
      </c>
      <c r="H454" s="101">
        <v>1.25</v>
      </c>
      <c r="I454" s="102" t="s">
        <v>1213</v>
      </c>
      <c r="J454" s="103" t="s">
        <v>1212</v>
      </c>
    </row>
    <row r="455" spans="1:10" ht="17.100000000000001" customHeight="1">
      <c r="A455" s="104" t="s">
        <v>681</v>
      </c>
      <c r="B455" s="105" t="s">
        <v>1762</v>
      </c>
      <c r="C455" s="106">
        <v>13.46</v>
      </c>
      <c r="D455" s="107">
        <v>3.87</v>
      </c>
      <c r="E455" s="107">
        <v>1.1499999999999999</v>
      </c>
      <c r="F455" s="107">
        <v>1.1499999999999999</v>
      </c>
      <c r="G455" s="107">
        <v>1.65</v>
      </c>
      <c r="H455" s="107">
        <v>1.65</v>
      </c>
      <c r="I455" s="108" t="s">
        <v>1213</v>
      </c>
      <c r="J455" s="109" t="s">
        <v>1212</v>
      </c>
    </row>
    <row r="456" spans="1:10" ht="17.100000000000001" customHeight="1">
      <c r="A456" s="110" t="s">
        <v>682</v>
      </c>
      <c r="B456" s="111" t="s">
        <v>1763</v>
      </c>
      <c r="C456" s="112">
        <v>2.2200000000000002</v>
      </c>
      <c r="D456" s="113">
        <v>0.86880000000000002</v>
      </c>
      <c r="E456" s="113">
        <v>1</v>
      </c>
      <c r="F456" s="113">
        <v>1</v>
      </c>
      <c r="G456" s="113">
        <v>1.25</v>
      </c>
      <c r="H456" s="113">
        <v>1.25</v>
      </c>
      <c r="I456" s="114" t="s">
        <v>1213</v>
      </c>
      <c r="J456" s="115" t="s">
        <v>1212</v>
      </c>
    </row>
    <row r="457" spans="1:10" ht="17.100000000000001" customHeight="1">
      <c r="A457" s="98" t="s">
        <v>683</v>
      </c>
      <c r="B457" s="99" t="s">
        <v>1763</v>
      </c>
      <c r="C457" s="100">
        <v>3.74</v>
      </c>
      <c r="D457" s="101">
        <v>1.1409</v>
      </c>
      <c r="E457" s="101">
        <v>1</v>
      </c>
      <c r="F457" s="101">
        <v>1</v>
      </c>
      <c r="G457" s="101">
        <v>1.25</v>
      </c>
      <c r="H457" s="101">
        <v>1.25</v>
      </c>
      <c r="I457" s="102" t="s">
        <v>1213</v>
      </c>
      <c r="J457" s="103" t="s">
        <v>1212</v>
      </c>
    </row>
    <row r="458" spans="1:10" ht="17.100000000000001" customHeight="1">
      <c r="A458" s="98" t="s">
        <v>684</v>
      </c>
      <c r="B458" s="99" t="s">
        <v>1763</v>
      </c>
      <c r="C458" s="100">
        <v>6.51</v>
      </c>
      <c r="D458" s="101">
        <v>1.6544000000000001</v>
      </c>
      <c r="E458" s="101">
        <v>1</v>
      </c>
      <c r="F458" s="101">
        <v>1</v>
      </c>
      <c r="G458" s="101">
        <v>1.25</v>
      </c>
      <c r="H458" s="101">
        <v>1.25</v>
      </c>
      <c r="I458" s="102" t="s">
        <v>1213</v>
      </c>
      <c r="J458" s="103" t="s">
        <v>1212</v>
      </c>
    </row>
    <row r="459" spans="1:10" ht="17.100000000000001" customHeight="1">
      <c r="A459" s="104" t="s">
        <v>685</v>
      </c>
      <c r="B459" s="105" t="s">
        <v>1763</v>
      </c>
      <c r="C459" s="106">
        <v>11.7</v>
      </c>
      <c r="D459" s="107">
        <v>3.0844</v>
      </c>
      <c r="E459" s="107">
        <v>1.1499999999999999</v>
      </c>
      <c r="F459" s="107">
        <v>1.1499999999999999</v>
      </c>
      <c r="G459" s="107">
        <v>1.65</v>
      </c>
      <c r="H459" s="107">
        <v>1.65</v>
      </c>
      <c r="I459" s="108" t="s">
        <v>1213</v>
      </c>
      <c r="J459" s="109" t="s">
        <v>1212</v>
      </c>
    </row>
    <row r="460" spans="1:10" ht="17.100000000000001" customHeight="1">
      <c r="A460" s="110" t="s">
        <v>686</v>
      </c>
      <c r="B460" s="111" t="s">
        <v>1764</v>
      </c>
      <c r="C460" s="112">
        <v>3.68</v>
      </c>
      <c r="D460" s="113">
        <v>1.1305000000000001</v>
      </c>
      <c r="E460" s="113">
        <v>1</v>
      </c>
      <c r="F460" s="113">
        <v>1</v>
      </c>
      <c r="G460" s="113">
        <v>1.25</v>
      </c>
      <c r="H460" s="113">
        <v>1.25</v>
      </c>
      <c r="I460" s="114" t="s">
        <v>1213</v>
      </c>
      <c r="J460" s="115" t="s">
        <v>1212</v>
      </c>
    </row>
    <row r="461" spans="1:10" ht="17.100000000000001" customHeight="1">
      <c r="A461" s="98" t="s">
        <v>687</v>
      </c>
      <c r="B461" s="99" t="s">
        <v>1764</v>
      </c>
      <c r="C461" s="100">
        <v>5.13</v>
      </c>
      <c r="D461" s="101">
        <v>1.4129</v>
      </c>
      <c r="E461" s="101">
        <v>1</v>
      </c>
      <c r="F461" s="101">
        <v>1</v>
      </c>
      <c r="G461" s="101">
        <v>1.25</v>
      </c>
      <c r="H461" s="101">
        <v>1.25</v>
      </c>
      <c r="I461" s="102" t="s">
        <v>1213</v>
      </c>
      <c r="J461" s="103" t="s">
        <v>1212</v>
      </c>
    </row>
    <row r="462" spans="1:10" ht="17.100000000000001" customHeight="1">
      <c r="A462" s="98" t="s">
        <v>688</v>
      </c>
      <c r="B462" s="99" t="s">
        <v>1764</v>
      </c>
      <c r="C462" s="100">
        <v>7.87</v>
      </c>
      <c r="D462" s="101">
        <v>1.9948999999999999</v>
      </c>
      <c r="E462" s="101">
        <v>1</v>
      </c>
      <c r="F462" s="101">
        <v>1</v>
      </c>
      <c r="G462" s="101">
        <v>1.25</v>
      </c>
      <c r="H462" s="101">
        <v>1.25</v>
      </c>
      <c r="I462" s="102" t="s">
        <v>1213</v>
      </c>
      <c r="J462" s="103" t="s">
        <v>1212</v>
      </c>
    </row>
    <row r="463" spans="1:10" ht="17.100000000000001" customHeight="1">
      <c r="A463" s="104" t="s">
        <v>689</v>
      </c>
      <c r="B463" s="105" t="s">
        <v>1764</v>
      </c>
      <c r="C463" s="106">
        <v>13.36</v>
      </c>
      <c r="D463" s="107">
        <v>3.7031000000000001</v>
      </c>
      <c r="E463" s="107">
        <v>1.1499999999999999</v>
      </c>
      <c r="F463" s="107">
        <v>1.1499999999999999</v>
      </c>
      <c r="G463" s="107">
        <v>1.65</v>
      </c>
      <c r="H463" s="107">
        <v>1.65</v>
      </c>
      <c r="I463" s="108" t="s">
        <v>1213</v>
      </c>
      <c r="J463" s="109" t="s">
        <v>1212</v>
      </c>
    </row>
    <row r="464" spans="1:10" ht="17.100000000000001" customHeight="1">
      <c r="A464" s="110" t="s">
        <v>1337</v>
      </c>
      <c r="B464" s="111" t="s">
        <v>1765</v>
      </c>
      <c r="C464" s="112">
        <v>4.82</v>
      </c>
      <c r="D464" s="113">
        <v>1.3839999999999999</v>
      </c>
      <c r="E464" s="113">
        <v>1</v>
      </c>
      <c r="F464" s="113">
        <v>1</v>
      </c>
      <c r="G464" s="113">
        <v>1.25</v>
      </c>
      <c r="H464" s="113">
        <v>1.25</v>
      </c>
      <c r="I464" s="114" t="s">
        <v>1213</v>
      </c>
      <c r="J464" s="115" t="s">
        <v>1212</v>
      </c>
    </row>
    <row r="465" spans="1:10" ht="17.100000000000001" customHeight="1">
      <c r="A465" s="98" t="s">
        <v>1338</v>
      </c>
      <c r="B465" s="99" t="s">
        <v>1765</v>
      </c>
      <c r="C465" s="100">
        <v>7.39</v>
      </c>
      <c r="D465" s="101">
        <v>1.8882000000000001</v>
      </c>
      <c r="E465" s="101">
        <v>1</v>
      </c>
      <c r="F465" s="101">
        <v>1</v>
      </c>
      <c r="G465" s="101">
        <v>1.25</v>
      </c>
      <c r="H465" s="101">
        <v>1.25</v>
      </c>
      <c r="I465" s="102" t="s">
        <v>1213</v>
      </c>
      <c r="J465" s="103" t="s">
        <v>1212</v>
      </c>
    </row>
    <row r="466" spans="1:10" ht="17.100000000000001" customHeight="1">
      <c r="A466" s="98" t="s">
        <v>1339</v>
      </c>
      <c r="B466" s="99" t="s">
        <v>1765</v>
      </c>
      <c r="C466" s="100">
        <v>11.64</v>
      </c>
      <c r="D466" s="101">
        <v>2.7526999999999999</v>
      </c>
      <c r="E466" s="101">
        <v>1</v>
      </c>
      <c r="F466" s="101">
        <v>1</v>
      </c>
      <c r="G466" s="101">
        <v>1.25</v>
      </c>
      <c r="H466" s="101">
        <v>1.25</v>
      </c>
      <c r="I466" s="102" t="s">
        <v>1213</v>
      </c>
      <c r="J466" s="103" t="s">
        <v>1212</v>
      </c>
    </row>
    <row r="467" spans="1:10" ht="17.100000000000001" customHeight="1">
      <c r="A467" s="104" t="s">
        <v>1340</v>
      </c>
      <c r="B467" s="105" t="s">
        <v>1765</v>
      </c>
      <c r="C467" s="106">
        <v>19.05</v>
      </c>
      <c r="D467" s="107">
        <v>5.0012999999999996</v>
      </c>
      <c r="E467" s="107">
        <v>1.1499999999999999</v>
      </c>
      <c r="F467" s="107">
        <v>1.1499999999999999</v>
      </c>
      <c r="G467" s="107">
        <v>1.65</v>
      </c>
      <c r="H467" s="107">
        <v>1.65</v>
      </c>
      <c r="I467" s="108" t="s">
        <v>1213</v>
      </c>
      <c r="J467" s="109" t="s">
        <v>1212</v>
      </c>
    </row>
    <row r="468" spans="1:10" ht="17.100000000000001" customHeight="1">
      <c r="A468" s="110" t="s">
        <v>1341</v>
      </c>
      <c r="B468" s="111" t="s">
        <v>1766</v>
      </c>
      <c r="C468" s="112">
        <v>4.3</v>
      </c>
      <c r="D468" s="113">
        <v>1.5259</v>
      </c>
      <c r="E468" s="113">
        <v>1</v>
      </c>
      <c r="F468" s="113">
        <v>1</v>
      </c>
      <c r="G468" s="113">
        <v>1.25</v>
      </c>
      <c r="H468" s="113">
        <v>1.25</v>
      </c>
      <c r="I468" s="114" t="s">
        <v>1213</v>
      </c>
      <c r="J468" s="115" t="s">
        <v>1212</v>
      </c>
    </row>
    <row r="469" spans="1:10" ht="17.100000000000001" customHeight="1">
      <c r="A469" s="98" t="s">
        <v>1342</v>
      </c>
      <c r="B469" s="99" t="s">
        <v>1766</v>
      </c>
      <c r="C469" s="100">
        <v>6.36</v>
      </c>
      <c r="D469" s="101">
        <v>1.8804000000000001</v>
      </c>
      <c r="E469" s="101">
        <v>1</v>
      </c>
      <c r="F469" s="101">
        <v>1</v>
      </c>
      <c r="G469" s="101">
        <v>1.25</v>
      </c>
      <c r="H469" s="101">
        <v>1.25</v>
      </c>
      <c r="I469" s="102" t="s">
        <v>1213</v>
      </c>
      <c r="J469" s="103" t="s">
        <v>1212</v>
      </c>
    </row>
    <row r="470" spans="1:10" ht="17.100000000000001" customHeight="1">
      <c r="A470" s="98" t="s">
        <v>1343</v>
      </c>
      <c r="B470" s="99" t="s">
        <v>1766</v>
      </c>
      <c r="C470" s="100">
        <v>10.95</v>
      </c>
      <c r="D470" s="101">
        <v>2.7892999999999999</v>
      </c>
      <c r="E470" s="101">
        <v>1</v>
      </c>
      <c r="F470" s="101">
        <v>1</v>
      </c>
      <c r="G470" s="101">
        <v>1.25</v>
      </c>
      <c r="H470" s="101">
        <v>1.25</v>
      </c>
      <c r="I470" s="102" t="s">
        <v>1213</v>
      </c>
      <c r="J470" s="103" t="s">
        <v>1212</v>
      </c>
    </row>
    <row r="471" spans="1:10" ht="17.100000000000001" customHeight="1">
      <c r="A471" s="104" t="s">
        <v>1344</v>
      </c>
      <c r="B471" s="105" t="s">
        <v>1766</v>
      </c>
      <c r="C471" s="106">
        <v>16.579999999999998</v>
      </c>
      <c r="D471" s="107">
        <v>4.5193000000000003</v>
      </c>
      <c r="E471" s="107">
        <v>1.1499999999999999</v>
      </c>
      <c r="F471" s="107">
        <v>1.1499999999999999</v>
      </c>
      <c r="G471" s="107">
        <v>1.65</v>
      </c>
      <c r="H471" s="107">
        <v>1.65</v>
      </c>
      <c r="I471" s="108" t="s">
        <v>1213</v>
      </c>
      <c r="J471" s="109" t="s">
        <v>1212</v>
      </c>
    </row>
    <row r="472" spans="1:10" ht="17.100000000000001" customHeight="1">
      <c r="A472" s="110" t="s">
        <v>1345</v>
      </c>
      <c r="B472" s="111" t="s">
        <v>1767</v>
      </c>
      <c r="C472" s="112">
        <v>2.16</v>
      </c>
      <c r="D472" s="113">
        <v>1.1143000000000001</v>
      </c>
      <c r="E472" s="113">
        <v>1</v>
      </c>
      <c r="F472" s="113">
        <v>1</v>
      </c>
      <c r="G472" s="113">
        <v>1.25</v>
      </c>
      <c r="H472" s="113">
        <v>1.25</v>
      </c>
      <c r="I472" s="114" t="s">
        <v>1213</v>
      </c>
      <c r="J472" s="115" t="s">
        <v>1212</v>
      </c>
    </row>
    <row r="473" spans="1:10" ht="17.100000000000001" customHeight="1">
      <c r="A473" s="98" t="s">
        <v>1346</v>
      </c>
      <c r="B473" s="99" t="s">
        <v>1767</v>
      </c>
      <c r="C473" s="100">
        <v>4.2</v>
      </c>
      <c r="D473" s="101">
        <v>1.4073</v>
      </c>
      <c r="E473" s="101">
        <v>1</v>
      </c>
      <c r="F473" s="101">
        <v>1</v>
      </c>
      <c r="G473" s="101">
        <v>1.25</v>
      </c>
      <c r="H473" s="101">
        <v>1.25</v>
      </c>
      <c r="I473" s="102" t="s">
        <v>1213</v>
      </c>
      <c r="J473" s="103" t="s">
        <v>1212</v>
      </c>
    </row>
    <row r="474" spans="1:10" ht="17.100000000000001" customHeight="1">
      <c r="A474" s="98" t="s">
        <v>1347</v>
      </c>
      <c r="B474" s="99" t="s">
        <v>1767</v>
      </c>
      <c r="C474" s="100">
        <v>8.7899999999999991</v>
      </c>
      <c r="D474" s="101">
        <v>1.9427000000000001</v>
      </c>
      <c r="E474" s="101">
        <v>1</v>
      </c>
      <c r="F474" s="101">
        <v>1</v>
      </c>
      <c r="G474" s="101">
        <v>1.25</v>
      </c>
      <c r="H474" s="101">
        <v>1.25</v>
      </c>
      <c r="I474" s="102" t="s">
        <v>1213</v>
      </c>
      <c r="J474" s="103" t="s">
        <v>1212</v>
      </c>
    </row>
    <row r="475" spans="1:10" ht="17.100000000000001" customHeight="1">
      <c r="A475" s="104" t="s">
        <v>1348</v>
      </c>
      <c r="B475" s="105" t="s">
        <v>1767</v>
      </c>
      <c r="C475" s="106">
        <v>25.44</v>
      </c>
      <c r="D475" s="107">
        <v>4.9383999999999997</v>
      </c>
      <c r="E475" s="107">
        <v>1.1499999999999999</v>
      </c>
      <c r="F475" s="107">
        <v>1.1499999999999999</v>
      </c>
      <c r="G475" s="107">
        <v>1.65</v>
      </c>
      <c r="H475" s="107">
        <v>1.65</v>
      </c>
      <c r="I475" s="108" t="s">
        <v>1213</v>
      </c>
      <c r="J475" s="109" t="s">
        <v>1212</v>
      </c>
    </row>
    <row r="476" spans="1:10" ht="17.100000000000001" customHeight="1">
      <c r="A476" s="110" t="s">
        <v>1349</v>
      </c>
      <c r="B476" s="111" t="s">
        <v>1768</v>
      </c>
      <c r="C476" s="112">
        <v>3.1</v>
      </c>
      <c r="D476" s="113">
        <v>1.0334000000000001</v>
      </c>
      <c r="E476" s="113">
        <v>1</v>
      </c>
      <c r="F476" s="113">
        <v>1</v>
      </c>
      <c r="G476" s="113">
        <v>1.25</v>
      </c>
      <c r="H476" s="113">
        <v>1.25</v>
      </c>
      <c r="I476" s="114" t="s">
        <v>1213</v>
      </c>
      <c r="J476" s="115" t="s">
        <v>1212</v>
      </c>
    </row>
    <row r="477" spans="1:10" ht="17.100000000000001" customHeight="1">
      <c r="A477" s="98" t="s">
        <v>1350</v>
      </c>
      <c r="B477" s="99" t="s">
        <v>1768</v>
      </c>
      <c r="C477" s="100">
        <v>4.87</v>
      </c>
      <c r="D477" s="101">
        <v>1.3464</v>
      </c>
      <c r="E477" s="101">
        <v>1</v>
      </c>
      <c r="F477" s="101">
        <v>1</v>
      </c>
      <c r="G477" s="101">
        <v>1.25</v>
      </c>
      <c r="H477" s="101">
        <v>1.25</v>
      </c>
      <c r="I477" s="102" t="s">
        <v>1213</v>
      </c>
      <c r="J477" s="103" t="s">
        <v>1212</v>
      </c>
    </row>
    <row r="478" spans="1:10" ht="17.100000000000001" customHeight="1">
      <c r="A478" s="98" t="s">
        <v>1351</v>
      </c>
      <c r="B478" s="99" t="s">
        <v>1768</v>
      </c>
      <c r="C478" s="100">
        <v>7.5</v>
      </c>
      <c r="D478" s="101">
        <v>1.9450000000000001</v>
      </c>
      <c r="E478" s="101">
        <v>1</v>
      </c>
      <c r="F478" s="101">
        <v>1</v>
      </c>
      <c r="G478" s="101">
        <v>1.25</v>
      </c>
      <c r="H478" s="101">
        <v>1.25</v>
      </c>
      <c r="I478" s="102" t="s">
        <v>1213</v>
      </c>
      <c r="J478" s="103" t="s">
        <v>1212</v>
      </c>
    </row>
    <row r="479" spans="1:10" ht="17.100000000000001" customHeight="1">
      <c r="A479" s="104" t="s">
        <v>1352</v>
      </c>
      <c r="B479" s="105" t="s">
        <v>1768</v>
      </c>
      <c r="C479" s="106">
        <v>12.14</v>
      </c>
      <c r="D479" s="107">
        <v>3.2160000000000002</v>
      </c>
      <c r="E479" s="107">
        <v>1.1499999999999999</v>
      </c>
      <c r="F479" s="107">
        <v>1.1499999999999999</v>
      </c>
      <c r="G479" s="107">
        <v>1.65</v>
      </c>
      <c r="H479" s="107">
        <v>1.65</v>
      </c>
      <c r="I479" s="108" t="s">
        <v>1213</v>
      </c>
      <c r="J479" s="109" t="s">
        <v>1212</v>
      </c>
    </row>
    <row r="480" spans="1:10" ht="17.100000000000001" customHeight="1">
      <c r="A480" s="110" t="s">
        <v>1353</v>
      </c>
      <c r="B480" s="111" t="s">
        <v>1769</v>
      </c>
      <c r="C480" s="112">
        <v>1.57</v>
      </c>
      <c r="D480" s="113">
        <v>0.82950000000000002</v>
      </c>
      <c r="E480" s="113">
        <v>1</v>
      </c>
      <c r="F480" s="113">
        <v>1</v>
      </c>
      <c r="G480" s="113">
        <v>1.25</v>
      </c>
      <c r="H480" s="113">
        <v>1.25</v>
      </c>
      <c r="I480" s="114" t="s">
        <v>1213</v>
      </c>
      <c r="J480" s="115" t="s">
        <v>1212</v>
      </c>
    </row>
    <row r="481" spans="1:10" ht="17.100000000000001" customHeight="1">
      <c r="A481" s="98" t="s">
        <v>1354</v>
      </c>
      <c r="B481" s="99" t="s">
        <v>1769</v>
      </c>
      <c r="C481" s="100">
        <v>2.72</v>
      </c>
      <c r="D481" s="101">
        <v>1.0791999999999999</v>
      </c>
      <c r="E481" s="101">
        <v>1</v>
      </c>
      <c r="F481" s="101">
        <v>1</v>
      </c>
      <c r="G481" s="101">
        <v>1.25</v>
      </c>
      <c r="H481" s="101">
        <v>1.25</v>
      </c>
      <c r="I481" s="102" t="s">
        <v>1213</v>
      </c>
      <c r="J481" s="103" t="s">
        <v>1212</v>
      </c>
    </row>
    <row r="482" spans="1:10" ht="17.100000000000001" customHeight="1">
      <c r="A482" s="98" t="s">
        <v>1355</v>
      </c>
      <c r="B482" s="99" t="s">
        <v>1769</v>
      </c>
      <c r="C482" s="100">
        <v>5.26</v>
      </c>
      <c r="D482" s="101">
        <v>1.5955999999999999</v>
      </c>
      <c r="E482" s="101">
        <v>1</v>
      </c>
      <c r="F482" s="101">
        <v>1</v>
      </c>
      <c r="G482" s="101">
        <v>1.25</v>
      </c>
      <c r="H482" s="101">
        <v>1.25</v>
      </c>
      <c r="I482" s="102" t="s">
        <v>1213</v>
      </c>
      <c r="J482" s="103" t="s">
        <v>1212</v>
      </c>
    </row>
    <row r="483" spans="1:10" ht="17.100000000000001" customHeight="1">
      <c r="A483" s="104" t="s">
        <v>1356</v>
      </c>
      <c r="B483" s="105" t="s">
        <v>1769</v>
      </c>
      <c r="C483" s="106">
        <v>10.43</v>
      </c>
      <c r="D483" s="107">
        <v>2.7818999999999998</v>
      </c>
      <c r="E483" s="107">
        <v>1.1499999999999999</v>
      </c>
      <c r="F483" s="107">
        <v>1.1499999999999999</v>
      </c>
      <c r="G483" s="107">
        <v>1.65</v>
      </c>
      <c r="H483" s="107">
        <v>1.65</v>
      </c>
      <c r="I483" s="108" t="s">
        <v>1213</v>
      </c>
      <c r="J483" s="109" t="s">
        <v>1212</v>
      </c>
    </row>
    <row r="484" spans="1:10" ht="17.100000000000001" customHeight="1">
      <c r="A484" s="110" t="s">
        <v>690</v>
      </c>
      <c r="B484" s="111" t="s">
        <v>1770</v>
      </c>
      <c r="C484" s="112">
        <v>3.27</v>
      </c>
      <c r="D484" s="113">
        <v>0.68940000000000001</v>
      </c>
      <c r="E484" s="113">
        <v>1</v>
      </c>
      <c r="F484" s="113">
        <v>1</v>
      </c>
      <c r="G484" s="113">
        <v>1.25</v>
      </c>
      <c r="H484" s="113">
        <v>1.25</v>
      </c>
      <c r="I484" s="114" t="s">
        <v>1213</v>
      </c>
      <c r="J484" s="115" t="s">
        <v>1212</v>
      </c>
    </row>
    <row r="485" spans="1:10" ht="17.100000000000001" customHeight="1">
      <c r="A485" s="98" t="s">
        <v>691</v>
      </c>
      <c r="B485" s="99" t="s">
        <v>1770</v>
      </c>
      <c r="C485" s="100">
        <v>4.46</v>
      </c>
      <c r="D485" s="101">
        <v>0.83279999999999998</v>
      </c>
      <c r="E485" s="101">
        <v>1</v>
      </c>
      <c r="F485" s="101">
        <v>1</v>
      </c>
      <c r="G485" s="101">
        <v>1.25</v>
      </c>
      <c r="H485" s="101">
        <v>1.25</v>
      </c>
      <c r="I485" s="102" t="s">
        <v>1213</v>
      </c>
      <c r="J485" s="103" t="s">
        <v>1212</v>
      </c>
    </row>
    <row r="486" spans="1:10" ht="17.100000000000001" customHeight="1">
      <c r="A486" s="98" t="s">
        <v>692</v>
      </c>
      <c r="B486" s="99" t="s">
        <v>1770</v>
      </c>
      <c r="C486" s="100">
        <v>6.88</v>
      </c>
      <c r="D486" s="101">
        <v>1.1254999999999999</v>
      </c>
      <c r="E486" s="101">
        <v>1</v>
      </c>
      <c r="F486" s="101">
        <v>1</v>
      </c>
      <c r="G486" s="101">
        <v>1.25</v>
      </c>
      <c r="H486" s="101">
        <v>1.25</v>
      </c>
      <c r="I486" s="102" t="s">
        <v>1213</v>
      </c>
      <c r="J486" s="103" t="s">
        <v>1212</v>
      </c>
    </row>
    <row r="487" spans="1:10" ht="17.100000000000001" customHeight="1">
      <c r="A487" s="104" t="s">
        <v>693</v>
      </c>
      <c r="B487" s="105" t="s">
        <v>1770</v>
      </c>
      <c r="C487" s="106">
        <v>11.32</v>
      </c>
      <c r="D487" s="107">
        <v>1.8996999999999999</v>
      </c>
      <c r="E487" s="107">
        <v>1.1499999999999999</v>
      </c>
      <c r="F487" s="107">
        <v>1.1499999999999999</v>
      </c>
      <c r="G487" s="107">
        <v>1.65</v>
      </c>
      <c r="H487" s="107">
        <v>1.65</v>
      </c>
      <c r="I487" s="108" t="s">
        <v>1213</v>
      </c>
      <c r="J487" s="109" t="s">
        <v>1212</v>
      </c>
    </row>
    <row r="488" spans="1:10" ht="17.100000000000001" customHeight="1">
      <c r="A488" s="110" t="s">
        <v>694</v>
      </c>
      <c r="B488" s="111" t="s">
        <v>1771</v>
      </c>
      <c r="C488" s="112">
        <v>2.6</v>
      </c>
      <c r="D488" s="113">
        <v>0.61960000000000004</v>
      </c>
      <c r="E488" s="113">
        <v>1</v>
      </c>
      <c r="F488" s="113">
        <v>1</v>
      </c>
      <c r="G488" s="113">
        <v>1.25</v>
      </c>
      <c r="H488" s="113">
        <v>1.25</v>
      </c>
      <c r="I488" s="114" t="s">
        <v>1213</v>
      </c>
      <c r="J488" s="115" t="s">
        <v>1212</v>
      </c>
    </row>
    <row r="489" spans="1:10" ht="17.100000000000001" customHeight="1">
      <c r="A489" s="98" t="s">
        <v>695</v>
      </c>
      <c r="B489" s="99" t="s">
        <v>1771</v>
      </c>
      <c r="C489" s="100">
        <v>3.37</v>
      </c>
      <c r="D489" s="101">
        <v>0.77739999999999998</v>
      </c>
      <c r="E489" s="101">
        <v>1</v>
      </c>
      <c r="F489" s="101">
        <v>1</v>
      </c>
      <c r="G489" s="101">
        <v>1.25</v>
      </c>
      <c r="H489" s="101">
        <v>1.25</v>
      </c>
      <c r="I489" s="102" t="s">
        <v>1213</v>
      </c>
      <c r="J489" s="103" t="s">
        <v>1212</v>
      </c>
    </row>
    <row r="490" spans="1:10" ht="17.100000000000001" customHeight="1">
      <c r="A490" s="98" t="s">
        <v>696</v>
      </c>
      <c r="B490" s="99" t="s">
        <v>1771</v>
      </c>
      <c r="C490" s="100">
        <v>5.0599999999999996</v>
      </c>
      <c r="D490" s="101">
        <v>1.1274</v>
      </c>
      <c r="E490" s="101">
        <v>1</v>
      </c>
      <c r="F490" s="101">
        <v>1</v>
      </c>
      <c r="G490" s="101">
        <v>1.25</v>
      </c>
      <c r="H490" s="101">
        <v>1.25</v>
      </c>
      <c r="I490" s="102" t="s">
        <v>1213</v>
      </c>
      <c r="J490" s="103" t="s">
        <v>1212</v>
      </c>
    </row>
    <row r="491" spans="1:10" ht="17.100000000000001" customHeight="1">
      <c r="A491" s="104" t="s">
        <v>697</v>
      </c>
      <c r="B491" s="105" t="s">
        <v>1771</v>
      </c>
      <c r="C491" s="106">
        <v>9.6</v>
      </c>
      <c r="D491" s="107">
        <v>2.2505999999999999</v>
      </c>
      <c r="E491" s="107">
        <v>1.1499999999999999</v>
      </c>
      <c r="F491" s="107">
        <v>1.1499999999999999</v>
      </c>
      <c r="G491" s="107">
        <v>1.65</v>
      </c>
      <c r="H491" s="107">
        <v>1.65</v>
      </c>
      <c r="I491" s="108" t="s">
        <v>1213</v>
      </c>
      <c r="J491" s="109" t="s">
        <v>1212</v>
      </c>
    </row>
    <row r="492" spans="1:10" ht="17.100000000000001" customHeight="1">
      <c r="A492" s="110" t="s">
        <v>698</v>
      </c>
      <c r="B492" s="111" t="s">
        <v>1772</v>
      </c>
      <c r="C492" s="112">
        <v>2.39</v>
      </c>
      <c r="D492" s="113">
        <v>0.56000000000000005</v>
      </c>
      <c r="E492" s="113">
        <v>1</v>
      </c>
      <c r="F492" s="113">
        <v>1</v>
      </c>
      <c r="G492" s="113">
        <v>1.25</v>
      </c>
      <c r="H492" s="113">
        <v>1.25</v>
      </c>
      <c r="I492" s="114" t="s">
        <v>1213</v>
      </c>
      <c r="J492" s="115" t="s">
        <v>1212</v>
      </c>
    </row>
    <row r="493" spans="1:10" ht="17.100000000000001" customHeight="1">
      <c r="A493" s="98" t="s">
        <v>699</v>
      </c>
      <c r="B493" s="99" t="s">
        <v>1772</v>
      </c>
      <c r="C493" s="100">
        <v>3.25</v>
      </c>
      <c r="D493" s="101">
        <v>0.72570000000000001</v>
      </c>
      <c r="E493" s="101">
        <v>1</v>
      </c>
      <c r="F493" s="101">
        <v>1</v>
      </c>
      <c r="G493" s="101">
        <v>1.25</v>
      </c>
      <c r="H493" s="101">
        <v>1.25</v>
      </c>
      <c r="I493" s="102" t="s">
        <v>1213</v>
      </c>
      <c r="J493" s="103" t="s">
        <v>1212</v>
      </c>
    </row>
    <row r="494" spans="1:10" ht="17.100000000000001" customHeight="1">
      <c r="A494" s="98" t="s">
        <v>700</v>
      </c>
      <c r="B494" s="99" t="s">
        <v>1772</v>
      </c>
      <c r="C494" s="100">
        <v>4.7</v>
      </c>
      <c r="D494" s="101">
        <v>1.0533999999999999</v>
      </c>
      <c r="E494" s="101">
        <v>1</v>
      </c>
      <c r="F494" s="101">
        <v>1</v>
      </c>
      <c r="G494" s="101">
        <v>1.25</v>
      </c>
      <c r="H494" s="101">
        <v>1.25</v>
      </c>
      <c r="I494" s="102" t="s">
        <v>1213</v>
      </c>
      <c r="J494" s="103" t="s">
        <v>1212</v>
      </c>
    </row>
    <row r="495" spans="1:10" ht="17.100000000000001" customHeight="1">
      <c r="A495" s="104" t="s">
        <v>701</v>
      </c>
      <c r="B495" s="105" t="s">
        <v>1772</v>
      </c>
      <c r="C495" s="106">
        <v>9.6199999999999992</v>
      </c>
      <c r="D495" s="107">
        <v>2.2288000000000001</v>
      </c>
      <c r="E495" s="107">
        <v>1.1499999999999999</v>
      </c>
      <c r="F495" s="107">
        <v>1.1499999999999999</v>
      </c>
      <c r="G495" s="107">
        <v>1.65</v>
      </c>
      <c r="H495" s="107">
        <v>1.65</v>
      </c>
      <c r="I495" s="108" t="s">
        <v>1213</v>
      </c>
      <c r="J495" s="109" t="s">
        <v>1212</v>
      </c>
    </row>
    <row r="496" spans="1:10" ht="17.100000000000001" customHeight="1">
      <c r="A496" s="110" t="s">
        <v>702</v>
      </c>
      <c r="B496" s="111" t="s">
        <v>1773</v>
      </c>
      <c r="C496" s="112">
        <v>2.19</v>
      </c>
      <c r="D496" s="113">
        <v>0.52290000000000003</v>
      </c>
      <c r="E496" s="113">
        <v>1</v>
      </c>
      <c r="F496" s="113">
        <v>1</v>
      </c>
      <c r="G496" s="113">
        <v>1.25</v>
      </c>
      <c r="H496" s="113">
        <v>1.25</v>
      </c>
      <c r="I496" s="114" t="s">
        <v>1213</v>
      </c>
      <c r="J496" s="115" t="s">
        <v>1212</v>
      </c>
    </row>
    <row r="497" spans="1:10" ht="17.100000000000001" customHeight="1">
      <c r="A497" s="98" t="s">
        <v>703</v>
      </c>
      <c r="B497" s="99" t="s">
        <v>1773</v>
      </c>
      <c r="C497" s="100">
        <v>3.2</v>
      </c>
      <c r="D497" s="101">
        <v>0.66959999999999997</v>
      </c>
      <c r="E497" s="101">
        <v>1</v>
      </c>
      <c r="F497" s="101">
        <v>1</v>
      </c>
      <c r="G497" s="101">
        <v>1.25</v>
      </c>
      <c r="H497" s="101">
        <v>1.25</v>
      </c>
      <c r="I497" s="102" t="s">
        <v>1213</v>
      </c>
      <c r="J497" s="103" t="s">
        <v>1212</v>
      </c>
    </row>
    <row r="498" spans="1:10" ht="17.100000000000001" customHeight="1">
      <c r="A498" s="98" t="s">
        <v>704</v>
      </c>
      <c r="B498" s="99" t="s">
        <v>1773</v>
      </c>
      <c r="C498" s="100">
        <v>5.19</v>
      </c>
      <c r="D498" s="101">
        <v>0.97460000000000002</v>
      </c>
      <c r="E498" s="101">
        <v>1</v>
      </c>
      <c r="F498" s="101">
        <v>1</v>
      </c>
      <c r="G498" s="101">
        <v>1.25</v>
      </c>
      <c r="H498" s="101">
        <v>1.25</v>
      </c>
      <c r="I498" s="102" t="s">
        <v>1213</v>
      </c>
      <c r="J498" s="103" t="s">
        <v>1212</v>
      </c>
    </row>
    <row r="499" spans="1:10" ht="17.100000000000001" customHeight="1">
      <c r="A499" s="104" t="s">
        <v>705</v>
      </c>
      <c r="B499" s="105" t="s">
        <v>1773</v>
      </c>
      <c r="C499" s="106">
        <v>9.5399999999999991</v>
      </c>
      <c r="D499" s="107">
        <v>1.8027</v>
      </c>
      <c r="E499" s="107">
        <v>1.1499999999999999</v>
      </c>
      <c r="F499" s="107">
        <v>1.1499999999999999</v>
      </c>
      <c r="G499" s="107">
        <v>1.65</v>
      </c>
      <c r="H499" s="107">
        <v>1.65</v>
      </c>
      <c r="I499" s="108" t="s">
        <v>1213</v>
      </c>
      <c r="J499" s="109" t="s">
        <v>1212</v>
      </c>
    </row>
    <row r="500" spans="1:10" ht="17.100000000000001" customHeight="1">
      <c r="A500" s="110" t="s">
        <v>706</v>
      </c>
      <c r="B500" s="111" t="s">
        <v>1774</v>
      </c>
      <c r="C500" s="112">
        <v>3.07</v>
      </c>
      <c r="D500" s="113">
        <v>0.53569999999999995</v>
      </c>
      <c r="E500" s="113">
        <v>1</v>
      </c>
      <c r="F500" s="113">
        <v>1</v>
      </c>
      <c r="G500" s="113">
        <v>1.25</v>
      </c>
      <c r="H500" s="113">
        <v>1.25</v>
      </c>
      <c r="I500" s="114" t="s">
        <v>1213</v>
      </c>
      <c r="J500" s="115" t="s">
        <v>1212</v>
      </c>
    </row>
    <row r="501" spans="1:10" ht="17.100000000000001" customHeight="1">
      <c r="A501" s="98" t="s">
        <v>707</v>
      </c>
      <c r="B501" s="99" t="s">
        <v>1774</v>
      </c>
      <c r="C501" s="100">
        <v>3.73</v>
      </c>
      <c r="D501" s="101">
        <v>0.69540000000000002</v>
      </c>
      <c r="E501" s="101">
        <v>1</v>
      </c>
      <c r="F501" s="101">
        <v>1</v>
      </c>
      <c r="G501" s="101">
        <v>1.25</v>
      </c>
      <c r="H501" s="101">
        <v>1.25</v>
      </c>
      <c r="I501" s="102" t="s">
        <v>1213</v>
      </c>
      <c r="J501" s="103" t="s">
        <v>1212</v>
      </c>
    </row>
    <row r="502" spans="1:10" ht="17.100000000000001" customHeight="1">
      <c r="A502" s="98" t="s">
        <v>708</v>
      </c>
      <c r="B502" s="99" t="s">
        <v>1774</v>
      </c>
      <c r="C502" s="100">
        <v>5.51</v>
      </c>
      <c r="D502" s="101">
        <v>1.0610999999999999</v>
      </c>
      <c r="E502" s="101">
        <v>1</v>
      </c>
      <c r="F502" s="101">
        <v>1</v>
      </c>
      <c r="G502" s="101">
        <v>1.25</v>
      </c>
      <c r="H502" s="101">
        <v>1.25</v>
      </c>
      <c r="I502" s="102" t="s">
        <v>1213</v>
      </c>
      <c r="J502" s="103" t="s">
        <v>1212</v>
      </c>
    </row>
    <row r="503" spans="1:10" ht="17.100000000000001" customHeight="1">
      <c r="A503" s="104" t="s">
        <v>709</v>
      </c>
      <c r="B503" s="105" t="s">
        <v>1774</v>
      </c>
      <c r="C503" s="106">
        <v>9.7200000000000006</v>
      </c>
      <c r="D503" s="107">
        <v>1.9061999999999999</v>
      </c>
      <c r="E503" s="107">
        <v>1.1499999999999999</v>
      </c>
      <c r="F503" s="107">
        <v>1.1499999999999999</v>
      </c>
      <c r="G503" s="107">
        <v>1.65</v>
      </c>
      <c r="H503" s="107">
        <v>1.65</v>
      </c>
      <c r="I503" s="108" t="s">
        <v>1213</v>
      </c>
      <c r="J503" s="109" t="s">
        <v>1212</v>
      </c>
    </row>
    <row r="504" spans="1:10" ht="17.100000000000001" customHeight="1">
      <c r="A504" s="110" t="s">
        <v>710</v>
      </c>
      <c r="B504" s="111" t="s">
        <v>1775</v>
      </c>
      <c r="C504" s="112">
        <v>3.25</v>
      </c>
      <c r="D504" s="113">
        <v>0.57750000000000001</v>
      </c>
      <c r="E504" s="113">
        <v>1</v>
      </c>
      <c r="F504" s="113">
        <v>1</v>
      </c>
      <c r="G504" s="113">
        <v>1.25</v>
      </c>
      <c r="H504" s="113">
        <v>1.25</v>
      </c>
      <c r="I504" s="114" t="s">
        <v>1213</v>
      </c>
      <c r="J504" s="115" t="s">
        <v>1212</v>
      </c>
    </row>
    <row r="505" spans="1:10" ht="17.100000000000001" customHeight="1">
      <c r="A505" s="98" t="s">
        <v>711</v>
      </c>
      <c r="B505" s="99" t="s">
        <v>1775</v>
      </c>
      <c r="C505" s="100">
        <v>4.13</v>
      </c>
      <c r="D505" s="101">
        <v>0.72419999999999995</v>
      </c>
      <c r="E505" s="101">
        <v>1</v>
      </c>
      <c r="F505" s="101">
        <v>1</v>
      </c>
      <c r="G505" s="101">
        <v>1.25</v>
      </c>
      <c r="H505" s="101">
        <v>1.25</v>
      </c>
      <c r="I505" s="102" t="s">
        <v>1213</v>
      </c>
      <c r="J505" s="103" t="s">
        <v>1212</v>
      </c>
    </row>
    <row r="506" spans="1:10" ht="17.100000000000001" customHeight="1">
      <c r="A506" s="98" t="s">
        <v>712</v>
      </c>
      <c r="B506" s="99" t="s">
        <v>1775</v>
      </c>
      <c r="C506" s="100">
        <v>6.33</v>
      </c>
      <c r="D506" s="101">
        <v>1.0537000000000001</v>
      </c>
      <c r="E506" s="101">
        <v>1</v>
      </c>
      <c r="F506" s="101">
        <v>1</v>
      </c>
      <c r="G506" s="101">
        <v>1.25</v>
      </c>
      <c r="H506" s="101">
        <v>1.25</v>
      </c>
      <c r="I506" s="102" t="s">
        <v>1213</v>
      </c>
      <c r="J506" s="103" t="s">
        <v>1212</v>
      </c>
    </row>
    <row r="507" spans="1:10" ht="17.100000000000001" customHeight="1">
      <c r="A507" s="104" t="s">
        <v>713</v>
      </c>
      <c r="B507" s="105" t="s">
        <v>1775</v>
      </c>
      <c r="C507" s="106">
        <v>11.08</v>
      </c>
      <c r="D507" s="107">
        <v>1.8391999999999999</v>
      </c>
      <c r="E507" s="107">
        <v>1.1499999999999999</v>
      </c>
      <c r="F507" s="107">
        <v>1.1499999999999999</v>
      </c>
      <c r="G507" s="107">
        <v>1.65</v>
      </c>
      <c r="H507" s="107">
        <v>1.65</v>
      </c>
      <c r="I507" s="108" t="s">
        <v>1213</v>
      </c>
      <c r="J507" s="109" t="s">
        <v>1212</v>
      </c>
    </row>
    <row r="508" spans="1:10" ht="17.100000000000001" customHeight="1">
      <c r="A508" s="110" t="s">
        <v>714</v>
      </c>
      <c r="B508" s="111" t="s">
        <v>1776</v>
      </c>
      <c r="C508" s="112">
        <v>3</v>
      </c>
      <c r="D508" s="113">
        <v>0.61870000000000003</v>
      </c>
      <c r="E508" s="113">
        <v>1</v>
      </c>
      <c r="F508" s="113">
        <v>1</v>
      </c>
      <c r="G508" s="113">
        <v>1.25</v>
      </c>
      <c r="H508" s="113">
        <v>1.25</v>
      </c>
      <c r="I508" s="114" t="s">
        <v>1213</v>
      </c>
      <c r="J508" s="115" t="s">
        <v>1212</v>
      </c>
    </row>
    <row r="509" spans="1:10" ht="17.100000000000001" customHeight="1">
      <c r="A509" s="98" t="s">
        <v>715</v>
      </c>
      <c r="B509" s="99" t="s">
        <v>1776</v>
      </c>
      <c r="C509" s="100">
        <v>3.89</v>
      </c>
      <c r="D509" s="101">
        <v>0.76559999999999995</v>
      </c>
      <c r="E509" s="101">
        <v>1</v>
      </c>
      <c r="F509" s="101">
        <v>1</v>
      </c>
      <c r="G509" s="101">
        <v>1.25</v>
      </c>
      <c r="H509" s="101">
        <v>1.25</v>
      </c>
      <c r="I509" s="102" t="s">
        <v>1213</v>
      </c>
      <c r="J509" s="103" t="s">
        <v>1212</v>
      </c>
    </row>
    <row r="510" spans="1:10" ht="17.100000000000001" customHeight="1">
      <c r="A510" s="98" t="s">
        <v>716</v>
      </c>
      <c r="B510" s="99" t="s">
        <v>1776</v>
      </c>
      <c r="C510" s="100">
        <v>5.98</v>
      </c>
      <c r="D510" s="101">
        <v>1.0934999999999999</v>
      </c>
      <c r="E510" s="101">
        <v>1</v>
      </c>
      <c r="F510" s="101">
        <v>1</v>
      </c>
      <c r="G510" s="101">
        <v>1.25</v>
      </c>
      <c r="H510" s="101">
        <v>1.25</v>
      </c>
      <c r="I510" s="102" t="s">
        <v>1213</v>
      </c>
      <c r="J510" s="103" t="s">
        <v>1212</v>
      </c>
    </row>
    <row r="511" spans="1:10" ht="17.100000000000001" customHeight="1">
      <c r="A511" s="104" t="s">
        <v>717</v>
      </c>
      <c r="B511" s="105" t="s">
        <v>1776</v>
      </c>
      <c r="C511" s="106">
        <v>9.0399999999999991</v>
      </c>
      <c r="D511" s="107">
        <v>1.7563</v>
      </c>
      <c r="E511" s="107">
        <v>1.1499999999999999</v>
      </c>
      <c r="F511" s="107">
        <v>1.1499999999999999</v>
      </c>
      <c r="G511" s="107">
        <v>1.65</v>
      </c>
      <c r="H511" s="107">
        <v>1.65</v>
      </c>
      <c r="I511" s="108" t="s">
        <v>1213</v>
      </c>
      <c r="J511" s="109" t="s">
        <v>1212</v>
      </c>
    </row>
    <row r="512" spans="1:10" ht="17.100000000000001" customHeight="1">
      <c r="A512" s="110" t="s">
        <v>718</v>
      </c>
      <c r="B512" s="111" t="s">
        <v>1777</v>
      </c>
      <c r="C512" s="112">
        <v>2.85</v>
      </c>
      <c r="D512" s="113">
        <v>0.49099999999999999</v>
      </c>
      <c r="E512" s="113">
        <v>1</v>
      </c>
      <c r="F512" s="113">
        <v>1</v>
      </c>
      <c r="G512" s="113">
        <v>1.25</v>
      </c>
      <c r="H512" s="113">
        <v>1.25</v>
      </c>
      <c r="I512" s="114" t="s">
        <v>1213</v>
      </c>
      <c r="J512" s="115" t="s">
        <v>1212</v>
      </c>
    </row>
    <row r="513" spans="1:10" ht="17.100000000000001" customHeight="1">
      <c r="A513" s="98" t="s">
        <v>719</v>
      </c>
      <c r="B513" s="99" t="s">
        <v>1777</v>
      </c>
      <c r="C513" s="100">
        <v>3.91</v>
      </c>
      <c r="D513" s="101">
        <v>0.64090000000000003</v>
      </c>
      <c r="E513" s="101">
        <v>1</v>
      </c>
      <c r="F513" s="101">
        <v>1</v>
      </c>
      <c r="G513" s="101">
        <v>1.25</v>
      </c>
      <c r="H513" s="101">
        <v>1.25</v>
      </c>
      <c r="I513" s="102" t="s">
        <v>1213</v>
      </c>
      <c r="J513" s="103" t="s">
        <v>1212</v>
      </c>
    </row>
    <row r="514" spans="1:10" ht="17.100000000000001" customHeight="1">
      <c r="A514" s="98" t="s">
        <v>720</v>
      </c>
      <c r="B514" s="99" t="s">
        <v>1777</v>
      </c>
      <c r="C514" s="100">
        <v>6.23</v>
      </c>
      <c r="D514" s="101">
        <v>0.97909999999999997</v>
      </c>
      <c r="E514" s="101">
        <v>1</v>
      </c>
      <c r="F514" s="101">
        <v>1</v>
      </c>
      <c r="G514" s="101">
        <v>1.25</v>
      </c>
      <c r="H514" s="101">
        <v>1.25</v>
      </c>
      <c r="I514" s="102" t="s">
        <v>1213</v>
      </c>
      <c r="J514" s="103" t="s">
        <v>1212</v>
      </c>
    </row>
    <row r="515" spans="1:10" ht="17.100000000000001" customHeight="1">
      <c r="A515" s="104" t="s">
        <v>721</v>
      </c>
      <c r="B515" s="105" t="s">
        <v>1777</v>
      </c>
      <c r="C515" s="106">
        <v>10.07</v>
      </c>
      <c r="D515" s="107">
        <v>1.7587999999999999</v>
      </c>
      <c r="E515" s="107">
        <v>1.1499999999999999</v>
      </c>
      <c r="F515" s="107">
        <v>1.1499999999999999</v>
      </c>
      <c r="G515" s="107">
        <v>1.65</v>
      </c>
      <c r="H515" s="107">
        <v>1.65</v>
      </c>
      <c r="I515" s="108" t="s">
        <v>1213</v>
      </c>
      <c r="J515" s="109" t="s">
        <v>1212</v>
      </c>
    </row>
    <row r="516" spans="1:10" ht="17.100000000000001" customHeight="1">
      <c r="A516" s="110" t="s">
        <v>722</v>
      </c>
      <c r="B516" s="111" t="s">
        <v>1778</v>
      </c>
      <c r="C516" s="112">
        <v>3.38</v>
      </c>
      <c r="D516" s="113">
        <v>0.54010000000000002</v>
      </c>
      <c r="E516" s="113">
        <v>1</v>
      </c>
      <c r="F516" s="113">
        <v>1</v>
      </c>
      <c r="G516" s="113">
        <v>1.25</v>
      </c>
      <c r="H516" s="113">
        <v>1.25</v>
      </c>
      <c r="I516" s="114" t="s">
        <v>1213</v>
      </c>
      <c r="J516" s="115" t="s">
        <v>1212</v>
      </c>
    </row>
    <row r="517" spans="1:10" ht="17.100000000000001" customHeight="1">
      <c r="A517" s="98" t="s">
        <v>723</v>
      </c>
      <c r="B517" s="99" t="s">
        <v>1778</v>
      </c>
      <c r="C517" s="100">
        <v>4.5599999999999996</v>
      </c>
      <c r="D517" s="101">
        <v>0.71409999999999996</v>
      </c>
      <c r="E517" s="101">
        <v>1</v>
      </c>
      <c r="F517" s="101">
        <v>1</v>
      </c>
      <c r="G517" s="101">
        <v>1.25</v>
      </c>
      <c r="H517" s="101">
        <v>1.25</v>
      </c>
      <c r="I517" s="102" t="s">
        <v>1213</v>
      </c>
      <c r="J517" s="103" t="s">
        <v>1212</v>
      </c>
    </row>
    <row r="518" spans="1:10" ht="17.100000000000001" customHeight="1">
      <c r="A518" s="98" t="s">
        <v>724</v>
      </c>
      <c r="B518" s="99" t="s">
        <v>1778</v>
      </c>
      <c r="C518" s="100">
        <v>6.74</v>
      </c>
      <c r="D518" s="101">
        <v>1.0467</v>
      </c>
      <c r="E518" s="101">
        <v>1</v>
      </c>
      <c r="F518" s="101">
        <v>1</v>
      </c>
      <c r="G518" s="101">
        <v>1.25</v>
      </c>
      <c r="H518" s="101">
        <v>1.25</v>
      </c>
      <c r="I518" s="102" t="s">
        <v>1213</v>
      </c>
      <c r="J518" s="103" t="s">
        <v>1212</v>
      </c>
    </row>
    <row r="519" spans="1:10" ht="17.100000000000001" customHeight="1">
      <c r="A519" s="104" t="s">
        <v>725</v>
      </c>
      <c r="B519" s="105" t="s">
        <v>1778</v>
      </c>
      <c r="C519" s="106">
        <v>11.13</v>
      </c>
      <c r="D519" s="107">
        <v>1.8740000000000001</v>
      </c>
      <c r="E519" s="107">
        <v>1.1499999999999999</v>
      </c>
      <c r="F519" s="107">
        <v>1.1499999999999999</v>
      </c>
      <c r="G519" s="107">
        <v>1.65</v>
      </c>
      <c r="H519" s="107">
        <v>1.65</v>
      </c>
      <c r="I519" s="108" t="s">
        <v>1213</v>
      </c>
      <c r="J519" s="109" t="s">
        <v>1212</v>
      </c>
    </row>
    <row r="520" spans="1:10" ht="17.100000000000001" customHeight="1">
      <c r="A520" s="110" t="s">
        <v>726</v>
      </c>
      <c r="B520" s="111" t="s">
        <v>1779</v>
      </c>
      <c r="C520" s="112">
        <v>2.38</v>
      </c>
      <c r="D520" s="113">
        <v>0.44990000000000002</v>
      </c>
      <c r="E520" s="113">
        <v>1</v>
      </c>
      <c r="F520" s="113">
        <v>1</v>
      </c>
      <c r="G520" s="113">
        <v>1.25</v>
      </c>
      <c r="H520" s="113">
        <v>1.25</v>
      </c>
      <c r="I520" s="114" t="s">
        <v>1213</v>
      </c>
      <c r="J520" s="115" t="s">
        <v>1212</v>
      </c>
    </row>
    <row r="521" spans="1:10" ht="17.100000000000001" customHeight="1">
      <c r="A521" s="98" t="s">
        <v>727</v>
      </c>
      <c r="B521" s="99" t="s">
        <v>1779</v>
      </c>
      <c r="C521" s="100">
        <v>3.04</v>
      </c>
      <c r="D521" s="101">
        <v>0.5605</v>
      </c>
      <c r="E521" s="101">
        <v>1</v>
      </c>
      <c r="F521" s="101">
        <v>1</v>
      </c>
      <c r="G521" s="101">
        <v>1.25</v>
      </c>
      <c r="H521" s="101">
        <v>1.25</v>
      </c>
      <c r="I521" s="102" t="s">
        <v>1213</v>
      </c>
      <c r="J521" s="103" t="s">
        <v>1212</v>
      </c>
    </row>
    <row r="522" spans="1:10" ht="17.100000000000001" customHeight="1">
      <c r="A522" s="98" t="s">
        <v>728</v>
      </c>
      <c r="B522" s="99" t="s">
        <v>1779</v>
      </c>
      <c r="C522" s="100">
        <v>4.7</v>
      </c>
      <c r="D522" s="101">
        <v>0.80910000000000004</v>
      </c>
      <c r="E522" s="101">
        <v>1</v>
      </c>
      <c r="F522" s="101">
        <v>1</v>
      </c>
      <c r="G522" s="101">
        <v>1.25</v>
      </c>
      <c r="H522" s="101">
        <v>1.25</v>
      </c>
      <c r="I522" s="102" t="s">
        <v>1213</v>
      </c>
      <c r="J522" s="103" t="s">
        <v>1212</v>
      </c>
    </row>
    <row r="523" spans="1:10" ht="17.100000000000001" customHeight="1">
      <c r="A523" s="104" t="s">
        <v>729</v>
      </c>
      <c r="B523" s="105" t="s">
        <v>1779</v>
      </c>
      <c r="C523" s="106">
        <v>8.51</v>
      </c>
      <c r="D523" s="107">
        <v>1.4915</v>
      </c>
      <c r="E523" s="107">
        <v>1.1499999999999999</v>
      </c>
      <c r="F523" s="107">
        <v>1.1499999999999999</v>
      </c>
      <c r="G523" s="107">
        <v>1.65</v>
      </c>
      <c r="H523" s="107">
        <v>1.65</v>
      </c>
      <c r="I523" s="108" t="s">
        <v>1213</v>
      </c>
      <c r="J523" s="109" t="s">
        <v>1212</v>
      </c>
    </row>
    <row r="524" spans="1:10" ht="17.100000000000001" customHeight="1">
      <c r="A524" s="110" t="s">
        <v>730</v>
      </c>
      <c r="B524" s="111" t="s">
        <v>1780</v>
      </c>
      <c r="C524" s="112">
        <v>2.31</v>
      </c>
      <c r="D524" s="113">
        <v>0.48749999999999999</v>
      </c>
      <c r="E524" s="113">
        <v>1</v>
      </c>
      <c r="F524" s="113">
        <v>1</v>
      </c>
      <c r="G524" s="113">
        <v>1.25</v>
      </c>
      <c r="H524" s="113">
        <v>1.25</v>
      </c>
      <c r="I524" s="114" t="s">
        <v>1213</v>
      </c>
      <c r="J524" s="115" t="s">
        <v>1212</v>
      </c>
    </row>
    <row r="525" spans="1:10" ht="17.100000000000001" customHeight="1">
      <c r="A525" s="98" t="s">
        <v>731</v>
      </c>
      <c r="B525" s="99" t="s">
        <v>1780</v>
      </c>
      <c r="C525" s="100">
        <v>2.98</v>
      </c>
      <c r="D525" s="101">
        <v>0.60750000000000004</v>
      </c>
      <c r="E525" s="101">
        <v>1</v>
      </c>
      <c r="F525" s="101">
        <v>1</v>
      </c>
      <c r="G525" s="101">
        <v>1.25</v>
      </c>
      <c r="H525" s="101">
        <v>1.25</v>
      </c>
      <c r="I525" s="102" t="s">
        <v>1213</v>
      </c>
      <c r="J525" s="103" t="s">
        <v>1212</v>
      </c>
    </row>
    <row r="526" spans="1:10" ht="17.100000000000001" customHeight="1">
      <c r="A526" s="98" t="s">
        <v>732</v>
      </c>
      <c r="B526" s="99" t="s">
        <v>1780</v>
      </c>
      <c r="C526" s="100">
        <v>4.22</v>
      </c>
      <c r="D526" s="101">
        <v>0.81030000000000002</v>
      </c>
      <c r="E526" s="101">
        <v>1</v>
      </c>
      <c r="F526" s="101">
        <v>1</v>
      </c>
      <c r="G526" s="101">
        <v>1.25</v>
      </c>
      <c r="H526" s="101">
        <v>1.25</v>
      </c>
      <c r="I526" s="102" t="s">
        <v>1213</v>
      </c>
      <c r="J526" s="103" t="s">
        <v>1212</v>
      </c>
    </row>
    <row r="527" spans="1:10" ht="17.100000000000001" customHeight="1">
      <c r="A527" s="104" t="s">
        <v>733</v>
      </c>
      <c r="B527" s="105" t="s">
        <v>1780</v>
      </c>
      <c r="C527" s="106">
        <v>7.85</v>
      </c>
      <c r="D527" s="107">
        <v>1.4057999999999999</v>
      </c>
      <c r="E527" s="107">
        <v>1.1499999999999999</v>
      </c>
      <c r="F527" s="107">
        <v>1.1499999999999999</v>
      </c>
      <c r="G527" s="107">
        <v>1.65</v>
      </c>
      <c r="H527" s="107">
        <v>1.65</v>
      </c>
      <c r="I527" s="108" t="s">
        <v>1213</v>
      </c>
      <c r="J527" s="109" t="s">
        <v>1212</v>
      </c>
    </row>
    <row r="528" spans="1:10" ht="17.100000000000001" customHeight="1">
      <c r="A528" s="110" t="s">
        <v>734</v>
      </c>
      <c r="B528" s="111" t="s">
        <v>1781</v>
      </c>
      <c r="C528" s="112">
        <v>3.41</v>
      </c>
      <c r="D528" s="113">
        <v>0.57210000000000005</v>
      </c>
      <c r="E528" s="113">
        <v>1</v>
      </c>
      <c r="F528" s="113">
        <v>1</v>
      </c>
      <c r="G528" s="113">
        <v>1.25</v>
      </c>
      <c r="H528" s="113">
        <v>1.25</v>
      </c>
      <c r="I528" s="114" t="s">
        <v>1213</v>
      </c>
      <c r="J528" s="115" t="s">
        <v>1212</v>
      </c>
    </row>
    <row r="529" spans="1:10" ht="17.100000000000001" customHeight="1">
      <c r="A529" s="98" t="s">
        <v>735</v>
      </c>
      <c r="B529" s="99" t="s">
        <v>1781</v>
      </c>
      <c r="C529" s="100">
        <v>4.21</v>
      </c>
      <c r="D529" s="101">
        <v>0.7046</v>
      </c>
      <c r="E529" s="101">
        <v>1</v>
      </c>
      <c r="F529" s="101">
        <v>1</v>
      </c>
      <c r="G529" s="101">
        <v>1.25</v>
      </c>
      <c r="H529" s="101">
        <v>1.25</v>
      </c>
      <c r="I529" s="102" t="s">
        <v>1213</v>
      </c>
      <c r="J529" s="103" t="s">
        <v>1212</v>
      </c>
    </row>
    <row r="530" spans="1:10" ht="17.100000000000001" customHeight="1">
      <c r="A530" s="98" t="s">
        <v>736</v>
      </c>
      <c r="B530" s="99" t="s">
        <v>1781</v>
      </c>
      <c r="C530" s="100">
        <v>6.25</v>
      </c>
      <c r="D530" s="101">
        <v>1.0197000000000001</v>
      </c>
      <c r="E530" s="101">
        <v>1</v>
      </c>
      <c r="F530" s="101">
        <v>1</v>
      </c>
      <c r="G530" s="101">
        <v>1.25</v>
      </c>
      <c r="H530" s="101">
        <v>1.25</v>
      </c>
      <c r="I530" s="102" t="s">
        <v>1213</v>
      </c>
      <c r="J530" s="103" t="s">
        <v>1212</v>
      </c>
    </row>
    <row r="531" spans="1:10" ht="17.100000000000001" customHeight="1">
      <c r="A531" s="104" t="s">
        <v>737</v>
      </c>
      <c r="B531" s="105" t="s">
        <v>1781</v>
      </c>
      <c r="C531" s="106">
        <v>11.57</v>
      </c>
      <c r="D531" s="107">
        <v>2.0137</v>
      </c>
      <c r="E531" s="107">
        <v>1.1499999999999999</v>
      </c>
      <c r="F531" s="107">
        <v>1.1499999999999999</v>
      </c>
      <c r="G531" s="107">
        <v>1.65</v>
      </c>
      <c r="H531" s="107">
        <v>1.65</v>
      </c>
      <c r="I531" s="108" t="s">
        <v>1213</v>
      </c>
      <c r="J531" s="109" t="s">
        <v>1212</v>
      </c>
    </row>
    <row r="532" spans="1:10" ht="17.100000000000001" customHeight="1">
      <c r="A532" s="110" t="s">
        <v>738</v>
      </c>
      <c r="B532" s="111" t="s">
        <v>1782</v>
      </c>
      <c r="C532" s="112">
        <v>2.69</v>
      </c>
      <c r="D532" s="113">
        <v>0.57899999999999996</v>
      </c>
      <c r="E532" s="113">
        <v>1</v>
      </c>
      <c r="F532" s="113">
        <v>1</v>
      </c>
      <c r="G532" s="113">
        <v>1.25</v>
      </c>
      <c r="H532" s="113">
        <v>1.25</v>
      </c>
      <c r="I532" s="114" t="s">
        <v>1213</v>
      </c>
      <c r="J532" s="115" t="s">
        <v>1212</v>
      </c>
    </row>
    <row r="533" spans="1:10" ht="17.100000000000001" customHeight="1">
      <c r="A533" s="98" t="s">
        <v>739</v>
      </c>
      <c r="B533" s="99" t="s">
        <v>1782</v>
      </c>
      <c r="C533" s="100">
        <v>3.49</v>
      </c>
      <c r="D533" s="101">
        <v>0.74319999999999997</v>
      </c>
      <c r="E533" s="101">
        <v>1</v>
      </c>
      <c r="F533" s="101">
        <v>1</v>
      </c>
      <c r="G533" s="101">
        <v>1.25</v>
      </c>
      <c r="H533" s="101">
        <v>1.25</v>
      </c>
      <c r="I533" s="102" t="s">
        <v>1213</v>
      </c>
      <c r="J533" s="103" t="s">
        <v>1212</v>
      </c>
    </row>
    <row r="534" spans="1:10" ht="17.100000000000001" customHeight="1">
      <c r="A534" s="98" t="s">
        <v>740</v>
      </c>
      <c r="B534" s="99" t="s">
        <v>1782</v>
      </c>
      <c r="C534" s="100">
        <v>5.18</v>
      </c>
      <c r="D534" s="101">
        <v>1.075</v>
      </c>
      <c r="E534" s="101">
        <v>1</v>
      </c>
      <c r="F534" s="101">
        <v>1</v>
      </c>
      <c r="G534" s="101">
        <v>1.25</v>
      </c>
      <c r="H534" s="101">
        <v>1.25</v>
      </c>
      <c r="I534" s="102" t="s">
        <v>1213</v>
      </c>
      <c r="J534" s="103" t="s">
        <v>1212</v>
      </c>
    </row>
    <row r="535" spans="1:10" ht="17.100000000000001" customHeight="1">
      <c r="A535" s="104" t="s">
        <v>741</v>
      </c>
      <c r="B535" s="105" t="s">
        <v>1782</v>
      </c>
      <c r="C535" s="106">
        <v>8.25</v>
      </c>
      <c r="D535" s="107">
        <v>1.7697000000000001</v>
      </c>
      <c r="E535" s="107">
        <v>1.1499999999999999</v>
      </c>
      <c r="F535" s="107">
        <v>1.1499999999999999</v>
      </c>
      <c r="G535" s="107">
        <v>1.65</v>
      </c>
      <c r="H535" s="107">
        <v>1.65</v>
      </c>
      <c r="I535" s="108" t="s">
        <v>1213</v>
      </c>
      <c r="J535" s="109" t="s">
        <v>1212</v>
      </c>
    </row>
    <row r="536" spans="1:10" ht="17.100000000000001" customHeight="1">
      <c r="A536" s="110" t="s">
        <v>742</v>
      </c>
      <c r="B536" s="111" t="s">
        <v>1783</v>
      </c>
      <c r="C536" s="112">
        <v>2.64</v>
      </c>
      <c r="D536" s="113">
        <v>0.5</v>
      </c>
      <c r="E536" s="113">
        <v>1</v>
      </c>
      <c r="F536" s="113">
        <v>1</v>
      </c>
      <c r="G536" s="113">
        <v>1.25</v>
      </c>
      <c r="H536" s="113">
        <v>1.25</v>
      </c>
      <c r="I536" s="114" t="s">
        <v>1213</v>
      </c>
      <c r="J536" s="115" t="s">
        <v>1212</v>
      </c>
    </row>
    <row r="537" spans="1:10" ht="17.100000000000001" customHeight="1">
      <c r="A537" s="98" t="s">
        <v>743</v>
      </c>
      <c r="B537" s="99" t="s">
        <v>1783</v>
      </c>
      <c r="C537" s="100">
        <v>3.63</v>
      </c>
      <c r="D537" s="101">
        <v>0.69330000000000003</v>
      </c>
      <c r="E537" s="101">
        <v>1</v>
      </c>
      <c r="F537" s="101">
        <v>1</v>
      </c>
      <c r="G537" s="101">
        <v>1.25</v>
      </c>
      <c r="H537" s="101">
        <v>1.25</v>
      </c>
      <c r="I537" s="102" t="s">
        <v>1213</v>
      </c>
      <c r="J537" s="103" t="s">
        <v>1212</v>
      </c>
    </row>
    <row r="538" spans="1:10" ht="17.100000000000001" customHeight="1">
      <c r="A538" s="98" t="s">
        <v>744</v>
      </c>
      <c r="B538" s="99" t="s">
        <v>1783</v>
      </c>
      <c r="C538" s="100">
        <v>5.47</v>
      </c>
      <c r="D538" s="101">
        <v>1.0004999999999999</v>
      </c>
      <c r="E538" s="101">
        <v>1</v>
      </c>
      <c r="F538" s="101">
        <v>1</v>
      </c>
      <c r="G538" s="101">
        <v>1.25</v>
      </c>
      <c r="H538" s="101">
        <v>1.25</v>
      </c>
      <c r="I538" s="102" t="s">
        <v>1213</v>
      </c>
      <c r="J538" s="103" t="s">
        <v>1212</v>
      </c>
    </row>
    <row r="539" spans="1:10" ht="17.100000000000001" customHeight="1">
      <c r="A539" s="104" t="s">
        <v>745</v>
      </c>
      <c r="B539" s="105" t="s">
        <v>1783</v>
      </c>
      <c r="C539" s="106">
        <v>9.41</v>
      </c>
      <c r="D539" s="107">
        <v>1.7574000000000001</v>
      </c>
      <c r="E539" s="107">
        <v>1.1499999999999999</v>
      </c>
      <c r="F539" s="107">
        <v>1.1499999999999999</v>
      </c>
      <c r="G539" s="107">
        <v>1.65</v>
      </c>
      <c r="H539" s="107">
        <v>1.65</v>
      </c>
      <c r="I539" s="108" t="s">
        <v>1213</v>
      </c>
      <c r="J539" s="109" t="s">
        <v>1212</v>
      </c>
    </row>
    <row r="540" spans="1:10" ht="17.100000000000001" customHeight="1">
      <c r="A540" s="110" t="s">
        <v>746</v>
      </c>
      <c r="B540" s="111" t="s">
        <v>1784</v>
      </c>
      <c r="C540" s="112">
        <v>4.8600000000000003</v>
      </c>
      <c r="D540" s="113">
        <v>1.7584</v>
      </c>
      <c r="E540" s="113">
        <v>1</v>
      </c>
      <c r="F540" s="113">
        <v>1</v>
      </c>
      <c r="G540" s="113">
        <v>1.25</v>
      </c>
      <c r="H540" s="113">
        <v>1.25</v>
      </c>
      <c r="I540" s="114" t="s">
        <v>1213</v>
      </c>
      <c r="J540" s="115" t="s">
        <v>1212</v>
      </c>
    </row>
    <row r="541" spans="1:10" ht="17.100000000000001" customHeight="1">
      <c r="A541" s="98" t="s">
        <v>747</v>
      </c>
      <c r="B541" s="99" t="s">
        <v>1784</v>
      </c>
      <c r="C541" s="100">
        <v>6.51</v>
      </c>
      <c r="D541" s="101">
        <v>2.2585999999999999</v>
      </c>
      <c r="E541" s="101">
        <v>1</v>
      </c>
      <c r="F541" s="101">
        <v>1</v>
      </c>
      <c r="G541" s="101">
        <v>1.25</v>
      </c>
      <c r="H541" s="101">
        <v>1.25</v>
      </c>
      <c r="I541" s="102" t="s">
        <v>1213</v>
      </c>
      <c r="J541" s="103" t="s">
        <v>1212</v>
      </c>
    </row>
    <row r="542" spans="1:10" ht="17.100000000000001" customHeight="1">
      <c r="A542" s="98" t="s">
        <v>748</v>
      </c>
      <c r="B542" s="99" t="s">
        <v>1784</v>
      </c>
      <c r="C542" s="100">
        <v>10.7</v>
      </c>
      <c r="D542" s="101">
        <v>3.2107999999999999</v>
      </c>
      <c r="E542" s="101">
        <v>1</v>
      </c>
      <c r="F542" s="101">
        <v>1</v>
      </c>
      <c r="G542" s="101">
        <v>1.25</v>
      </c>
      <c r="H542" s="101">
        <v>1.25</v>
      </c>
      <c r="I542" s="102" t="s">
        <v>1213</v>
      </c>
      <c r="J542" s="103" t="s">
        <v>1212</v>
      </c>
    </row>
    <row r="543" spans="1:10" ht="17.100000000000001" customHeight="1">
      <c r="A543" s="104" t="s">
        <v>749</v>
      </c>
      <c r="B543" s="105" t="s">
        <v>1784</v>
      </c>
      <c r="C543" s="106">
        <v>21.27</v>
      </c>
      <c r="D543" s="107">
        <v>6.2434000000000003</v>
      </c>
      <c r="E543" s="107">
        <v>1.1499999999999999</v>
      </c>
      <c r="F543" s="107">
        <v>1.1499999999999999</v>
      </c>
      <c r="G543" s="107">
        <v>1.65</v>
      </c>
      <c r="H543" s="107">
        <v>1.65</v>
      </c>
      <c r="I543" s="108" t="s">
        <v>1213</v>
      </c>
      <c r="J543" s="109" t="s">
        <v>1212</v>
      </c>
    </row>
    <row r="544" spans="1:10" ht="17.100000000000001" customHeight="1">
      <c r="A544" s="110" t="s">
        <v>750</v>
      </c>
      <c r="B544" s="111" t="s">
        <v>1785</v>
      </c>
      <c r="C544" s="112">
        <v>4.57</v>
      </c>
      <c r="D544" s="113">
        <v>1.355</v>
      </c>
      <c r="E544" s="113">
        <v>1</v>
      </c>
      <c r="F544" s="113">
        <v>1</v>
      </c>
      <c r="G544" s="113">
        <v>1.25</v>
      </c>
      <c r="H544" s="113">
        <v>1.25</v>
      </c>
      <c r="I544" s="114" t="s">
        <v>1213</v>
      </c>
      <c r="J544" s="115" t="s">
        <v>1212</v>
      </c>
    </row>
    <row r="545" spans="1:10" ht="17.100000000000001" customHeight="1">
      <c r="A545" s="98" t="s">
        <v>751</v>
      </c>
      <c r="B545" s="99" t="s">
        <v>1785</v>
      </c>
      <c r="C545" s="100">
        <v>6.47</v>
      </c>
      <c r="D545" s="101">
        <v>1.9027000000000001</v>
      </c>
      <c r="E545" s="101">
        <v>1</v>
      </c>
      <c r="F545" s="101">
        <v>1</v>
      </c>
      <c r="G545" s="101">
        <v>1.25</v>
      </c>
      <c r="H545" s="101">
        <v>1.25</v>
      </c>
      <c r="I545" s="102" t="s">
        <v>1213</v>
      </c>
      <c r="J545" s="103" t="s">
        <v>1212</v>
      </c>
    </row>
    <row r="546" spans="1:10" ht="17.100000000000001" customHeight="1">
      <c r="A546" s="98" t="s">
        <v>752</v>
      </c>
      <c r="B546" s="99" t="s">
        <v>1785</v>
      </c>
      <c r="C546" s="100">
        <v>11.1</v>
      </c>
      <c r="D546" s="101">
        <v>2.7418</v>
      </c>
      <c r="E546" s="101">
        <v>1</v>
      </c>
      <c r="F546" s="101">
        <v>1</v>
      </c>
      <c r="G546" s="101">
        <v>1.25</v>
      </c>
      <c r="H546" s="101">
        <v>1.25</v>
      </c>
      <c r="I546" s="102" t="s">
        <v>1213</v>
      </c>
      <c r="J546" s="103" t="s">
        <v>1212</v>
      </c>
    </row>
    <row r="547" spans="1:10" ht="17.100000000000001" customHeight="1">
      <c r="A547" s="104" t="s">
        <v>753</v>
      </c>
      <c r="B547" s="105" t="s">
        <v>1785</v>
      </c>
      <c r="C547" s="106">
        <v>20.54</v>
      </c>
      <c r="D547" s="107">
        <v>4.8442999999999996</v>
      </c>
      <c r="E547" s="107">
        <v>1.1499999999999999</v>
      </c>
      <c r="F547" s="107">
        <v>1.1499999999999999</v>
      </c>
      <c r="G547" s="107">
        <v>1.65</v>
      </c>
      <c r="H547" s="107">
        <v>1.65</v>
      </c>
      <c r="I547" s="108" t="s">
        <v>1213</v>
      </c>
      <c r="J547" s="109" t="s">
        <v>1212</v>
      </c>
    </row>
    <row r="548" spans="1:10" ht="17.100000000000001" customHeight="1">
      <c r="A548" s="110" t="s">
        <v>754</v>
      </c>
      <c r="B548" s="111" t="s">
        <v>1357</v>
      </c>
      <c r="C548" s="112">
        <v>2.5299999999999998</v>
      </c>
      <c r="D548" s="113">
        <v>1.0584</v>
      </c>
      <c r="E548" s="113">
        <v>1</v>
      </c>
      <c r="F548" s="113">
        <v>1</v>
      </c>
      <c r="G548" s="113">
        <v>1.25</v>
      </c>
      <c r="H548" s="113">
        <v>1.25</v>
      </c>
      <c r="I548" s="114" t="s">
        <v>1213</v>
      </c>
      <c r="J548" s="115" t="s">
        <v>1212</v>
      </c>
    </row>
    <row r="549" spans="1:10" ht="17.100000000000001" customHeight="1">
      <c r="A549" s="98" t="s">
        <v>755</v>
      </c>
      <c r="B549" s="99" t="s">
        <v>1357</v>
      </c>
      <c r="C549" s="100">
        <v>3.92</v>
      </c>
      <c r="D549" s="101">
        <v>1.3740000000000001</v>
      </c>
      <c r="E549" s="101">
        <v>1</v>
      </c>
      <c r="F549" s="101">
        <v>1</v>
      </c>
      <c r="G549" s="101">
        <v>1.25</v>
      </c>
      <c r="H549" s="101">
        <v>1.25</v>
      </c>
      <c r="I549" s="102" t="s">
        <v>1213</v>
      </c>
      <c r="J549" s="103" t="s">
        <v>1212</v>
      </c>
    </row>
    <row r="550" spans="1:10" ht="17.100000000000001" customHeight="1">
      <c r="A550" s="98" t="s">
        <v>756</v>
      </c>
      <c r="B550" s="99" t="s">
        <v>1357</v>
      </c>
      <c r="C550" s="100">
        <v>6.23</v>
      </c>
      <c r="D550" s="101">
        <v>1.7864</v>
      </c>
      <c r="E550" s="101">
        <v>1</v>
      </c>
      <c r="F550" s="101">
        <v>1</v>
      </c>
      <c r="G550" s="101">
        <v>1.25</v>
      </c>
      <c r="H550" s="101">
        <v>1.25</v>
      </c>
      <c r="I550" s="102" t="s">
        <v>1213</v>
      </c>
      <c r="J550" s="103" t="s">
        <v>1212</v>
      </c>
    </row>
    <row r="551" spans="1:10" ht="17.100000000000001" customHeight="1">
      <c r="A551" s="104" t="s">
        <v>757</v>
      </c>
      <c r="B551" s="105" t="s">
        <v>1357</v>
      </c>
      <c r="C551" s="106">
        <v>12.57</v>
      </c>
      <c r="D551" s="107">
        <v>3.3224</v>
      </c>
      <c r="E551" s="107">
        <v>1.1499999999999999</v>
      </c>
      <c r="F551" s="107">
        <v>1.1499999999999999</v>
      </c>
      <c r="G551" s="107">
        <v>1.65</v>
      </c>
      <c r="H551" s="107">
        <v>1.65</v>
      </c>
      <c r="I551" s="108" t="s">
        <v>1213</v>
      </c>
      <c r="J551" s="109" t="s">
        <v>1212</v>
      </c>
    </row>
    <row r="552" spans="1:10" ht="17.100000000000001" customHeight="1">
      <c r="A552" s="110" t="s">
        <v>758</v>
      </c>
      <c r="B552" s="111" t="s">
        <v>1786</v>
      </c>
      <c r="C552" s="112">
        <v>3.98</v>
      </c>
      <c r="D552" s="113">
        <v>1.1798</v>
      </c>
      <c r="E552" s="113">
        <v>1</v>
      </c>
      <c r="F552" s="113">
        <v>1</v>
      </c>
      <c r="G552" s="113">
        <v>1.25</v>
      </c>
      <c r="H552" s="113">
        <v>1.25</v>
      </c>
      <c r="I552" s="114" t="s">
        <v>1213</v>
      </c>
      <c r="J552" s="115" t="s">
        <v>1212</v>
      </c>
    </row>
    <row r="553" spans="1:10" ht="17.100000000000001" customHeight="1">
      <c r="A553" s="98" t="s">
        <v>759</v>
      </c>
      <c r="B553" s="99" t="s">
        <v>1786</v>
      </c>
      <c r="C553" s="100">
        <v>4.47</v>
      </c>
      <c r="D553" s="101">
        <v>1.2566999999999999</v>
      </c>
      <c r="E553" s="101">
        <v>1</v>
      </c>
      <c r="F553" s="101">
        <v>1</v>
      </c>
      <c r="G553" s="101">
        <v>1.25</v>
      </c>
      <c r="H553" s="101">
        <v>1.25</v>
      </c>
      <c r="I553" s="102" t="s">
        <v>1213</v>
      </c>
      <c r="J553" s="103" t="s">
        <v>1212</v>
      </c>
    </row>
    <row r="554" spans="1:10" ht="17.100000000000001" customHeight="1">
      <c r="A554" s="98" t="s">
        <v>760</v>
      </c>
      <c r="B554" s="99" t="s">
        <v>1786</v>
      </c>
      <c r="C554" s="100">
        <v>6.15</v>
      </c>
      <c r="D554" s="101">
        <v>1.4153</v>
      </c>
      <c r="E554" s="101">
        <v>1</v>
      </c>
      <c r="F554" s="101">
        <v>1</v>
      </c>
      <c r="G554" s="101">
        <v>1.25</v>
      </c>
      <c r="H554" s="101">
        <v>1.25</v>
      </c>
      <c r="I554" s="102" t="s">
        <v>1213</v>
      </c>
      <c r="J554" s="103" t="s">
        <v>1212</v>
      </c>
    </row>
    <row r="555" spans="1:10" ht="17.100000000000001" customHeight="1">
      <c r="A555" s="104" t="s">
        <v>761</v>
      </c>
      <c r="B555" s="105" t="s">
        <v>1786</v>
      </c>
      <c r="C555" s="106">
        <v>13.07</v>
      </c>
      <c r="D555" s="107">
        <v>3.4136000000000002</v>
      </c>
      <c r="E555" s="107">
        <v>1.1499999999999999</v>
      </c>
      <c r="F555" s="107">
        <v>1.1499999999999999</v>
      </c>
      <c r="G555" s="107">
        <v>1.65</v>
      </c>
      <c r="H555" s="107">
        <v>1.65</v>
      </c>
      <c r="I555" s="108" t="s">
        <v>1213</v>
      </c>
      <c r="J555" s="109" t="s">
        <v>1212</v>
      </c>
    </row>
    <row r="556" spans="1:10" ht="17.100000000000001" customHeight="1">
      <c r="A556" s="110" t="s">
        <v>762</v>
      </c>
      <c r="B556" s="111" t="s">
        <v>1787</v>
      </c>
      <c r="C556" s="112">
        <v>2.91</v>
      </c>
      <c r="D556" s="113">
        <v>0.49020000000000002</v>
      </c>
      <c r="E556" s="113">
        <v>1</v>
      </c>
      <c r="F556" s="113">
        <v>1</v>
      </c>
      <c r="G556" s="113">
        <v>1.25</v>
      </c>
      <c r="H556" s="113">
        <v>1.25</v>
      </c>
      <c r="I556" s="114" t="s">
        <v>1213</v>
      </c>
      <c r="J556" s="115" t="s">
        <v>1212</v>
      </c>
    </row>
    <row r="557" spans="1:10" ht="17.100000000000001" customHeight="1">
      <c r="A557" s="98" t="s">
        <v>763</v>
      </c>
      <c r="B557" s="99" t="s">
        <v>1787</v>
      </c>
      <c r="C557" s="100">
        <v>3.65</v>
      </c>
      <c r="D557" s="101">
        <v>0.61519999999999997</v>
      </c>
      <c r="E557" s="101">
        <v>1</v>
      </c>
      <c r="F557" s="101">
        <v>1</v>
      </c>
      <c r="G557" s="101">
        <v>1.25</v>
      </c>
      <c r="H557" s="101">
        <v>1.25</v>
      </c>
      <c r="I557" s="102" t="s">
        <v>1213</v>
      </c>
      <c r="J557" s="103" t="s">
        <v>1212</v>
      </c>
    </row>
    <row r="558" spans="1:10" ht="17.100000000000001" customHeight="1">
      <c r="A558" s="98" t="s">
        <v>764</v>
      </c>
      <c r="B558" s="99" t="s">
        <v>1787</v>
      </c>
      <c r="C558" s="100">
        <v>5.68</v>
      </c>
      <c r="D558" s="101">
        <v>0.9405</v>
      </c>
      <c r="E558" s="101">
        <v>1</v>
      </c>
      <c r="F558" s="101">
        <v>1</v>
      </c>
      <c r="G558" s="101">
        <v>1.25</v>
      </c>
      <c r="H558" s="101">
        <v>1.25</v>
      </c>
      <c r="I558" s="102" t="s">
        <v>1213</v>
      </c>
      <c r="J558" s="103" t="s">
        <v>1212</v>
      </c>
    </row>
    <row r="559" spans="1:10" ht="17.100000000000001" customHeight="1">
      <c r="A559" s="104" t="s">
        <v>765</v>
      </c>
      <c r="B559" s="105" t="s">
        <v>1787</v>
      </c>
      <c r="C559" s="106">
        <v>10.01</v>
      </c>
      <c r="D559" s="107">
        <v>2.0112999999999999</v>
      </c>
      <c r="E559" s="107">
        <v>1.1499999999999999</v>
      </c>
      <c r="F559" s="107">
        <v>1.1499999999999999</v>
      </c>
      <c r="G559" s="107">
        <v>1.65</v>
      </c>
      <c r="H559" s="107">
        <v>1.65</v>
      </c>
      <c r="I559" s="108" t="s">
        <v>1213</v>
      </c>
      <c r="J559" s="109" t="s">
        <v>1212</v>
      </c>
    </row>
    <row r="560" spans="1:10" ht="17.100000000000001" customHeight="1">
      <c r="A560" s="110" t="s">
        <v>766</v>
      </c>
      <c r="B560" s="111" t="s">
        <v>1788</v>
      </c>
      <c r="C560" s="112">
        <v>2.83</v>
      </c>
      <c r="D560" s="113">
        <v>0.50580000000000003</v>
      </c>
      <c r="E560" s="113">
        <v>1</v>
      </c>
      <c r="F560" s="113">
        <v>1</v>
      </c>
      <c r="G560" s="113">
        <v>1.25</v>
      </c>
      <c r="H560" s="113">
        <v>1.25</v>
      </c>
      <c r="I560" s="114" t="s">
        <v>1213</v>
      </c>
      <c r="J560" s="115" t="s">
        <v>1212</v>
      </c>
    </row>
    <row r="561" spans="1:10" ht="17.100000000000001" customHeight="1">
      <c r="A561" s="98" t="s">
        <v>767</v>
      </c>
      <c r="B561" s="99" t="s">
        <v>1788</v>
      </c>
      <c r="C561" s="100">
        <v>3.72</v>
      </c>
      <c r="D561" s="101">
        <v>0.66420000000000001</v>
      </c>
      <c r="E561" s="101">
        <v>1</v>
      </c>
      <c r="F561" s="101">
        <v>1</v>
      </c>
      <c r="G561" s="101">
        <v>1.25</v>
      </c>
      <c r="H561" s="101">
        <v>1.25</v>
      </c>
      <c r="I561" s="102" t="s">
        <v>1213</v>
      </c>
      <c r="J561" s="103" t="s">
        <v>1212</v>
      </c>
    </row>
    <row r="562" spans="1:10" ht="17.100000000000001" customHeight="1">
      <c r="A562" s="98" t="s">
        <v>768</v>
      </c>
      <c r="B562" s="99" t="s">
        <v>1788</v>
      </c>
      <c r="C562" s="100">
        <v>5.86</v>
      </c>
      <c r="D562" s="101">
        <v>1.0093000000000001</v>
      </c>
      <c r="E562" s="101">
        <v>1</v>
      </c>
      <c r="F562" s="101">
        <v>1</v>
      </c>
      <c r="G562" s="101">
        <v>1.25</v>
      </c>
      <c r="H562" s="101">
        <v>1.25</v>
      </c>
      <c r="I562" s="102" t="s">
        <v>1213</v>
      </c>
      <c r="J562" s="103" t="s">
        <v>1212</v>
      </c>
    </row>
    <row r="563" spans="1:10" ht="17.100000000000001" customHeight="1">
      <c r="A563" s="104" t="s">
        <v>769</v>
      </c>
      <c r="B563" s="105" t="s">
        <v>1788</v>
      </c>
      <c r="C563" s="106">
        <v>10.95</v>
      </c>
      <c r="D563" s="107">
        <v>2.1667000000000001</v>
      </c>
      <c r="E563" s="107">
        <v>1.1499999999999999</v>
      </c>
      <c r="F563" s="107">
        <v>1.1499999999999999</v>
      </c>
      <c r="G563" s="107">
        <v>1.65</v>
      </c>
      <c r="H563" s="107">
        <v>1.65</v>
      </c>
      <c r="I563" s="108" t="s">
        <v>1213</v>
      </c>
      <c r="J563" s="109" t="s">
        <v>1212</v>
      </c>
    </row>
    <row r="564" spans="1:10" ht="17.100000000000001" customHeight="1">
      <c r="A564" s="110" t="s">
        <v>770</v>
      </c>
      <c r="B564" s="111" t="s">
        <v>1789</v>
      </c>
      <c r="C564" s="112">
        <v>3.19</v>
      </c>
      <c r="D564" s="113">
        <v>0.59319999999999995</v>
      </c>
      <c r="E564" s="113">
        <v>1</v>
      </c>
      <c r="F564" s="113">
        <v>1</v>
      </c>
      <c r="G564" s="113">
        <v>1.25</v>
      </c>
      <c r="H564" s="113">
        <v>1.25</v>
      </c>
      <c r="I564" s="114" t="s">
        <v>1213</v>
      </c>
      <c r="J564" s="115" t="s">
        <v>1212</v>
      </c>
    </row>
    <row r="565" spans="1:10" ht="17.100000000000001" customHeight="1">
      <c r="A565" s="98" t="s">
        <v>771</v>
      </c>
      <c r="B565" s="99" t="s">
        <v>1789</v>
      </c>
      <c r="C565" s="100">
        <v>4.21</v>
      </c>
      <c r="D565" s="101">
        <v>0.81110000000000004</v>
      </c>
      <c r="E565" s="101">
        <v>1</v>
      </c>
      <c r="F565" s="101">
        <v>1</v>
      </c>
      <c r="G565" s="101">
        <v>1.25</v>
      </c>
      <c r="H565" s="101">
        <v>1.25</v>
      </c>
      <c r="I565" s="102" t="s">
        <v>1213</v>
      </c>
      <c r="J565" s="103" t="s">
        <v>1212</v>
      </c>
    </row>
    <row r="566" spans="1:10" ht="17.100000000000001" customHeight="1">
      <c r="A566" s="98" t="s">
        <v>772</v>
      </c>
      <c r="B566" s="99" t="s">
        <v>1789</v>
      </c>
      <c r="C566" s="100">
        <v>6.01</v>
      </c>
      <c r="D566" s="101">
        <v>1.0744</v>
      </c>
      <c r="E566" s="101">
        <v>1</v>
      </c>
      <c r="F566" s="101">
        <v>1</v>
      </c>
      <c r="G566" s="101">
        <v>1.25</v>
      </c>
      <c r="H566" s="101">
        <v>1.25</v>
      </c>
      <c r="I566" s="102" t="s">
        <v>1213</v>
      </c>
      <c r="J566" s="103" t="s">
        <v>1212</v>
      </c>
    </row>
    <row r="567" spans="1:10" ht="17.100000000000001" customHeight="1">
      <c r="A567" s="104" t="s">
        <v>773</v>
      </c>
      <c r="B567" s="105" t="s">
        <v>1789</v>
      </c>
      <c r="C567" s="106">
        <v>8.93</v>
      </c>
      <c r="D567" s="107">
        <v>1.5815999999999999</v>
      </c>
      <c r="E567" s="107">
        <v>1.1499999999999999</v>
      </c>
      <c r="F567" s="107">
        <v>1.1499999999999999</v>
      </c>
      <c r="G567" s="107">
        <v>1.65</v>
      </c>
      <c r="H567" s="107">
        <v>1.65</v>
      </c>
      <c r="I567" s="108" t="s">
        <v>1213</v>
      </c>
      <c r="J567" s="109" t="s">
        <v>1212</v>
      </c>
    </row>
    <row r="568" spans="1:10" ht="17.100000000000001" customHeight="1">
      <c r="A568" s="110" t="s">
        <v>774</v>
      </c>
      <c r="B568" s="111" t="s">
        <v>1790</v>
      </c>
      <c r="C568" s="112">
        <v>3.04</v>
      </c>
      <c r="D568" s="113">
        <v>0.54200000000000004</v>
      </c>
      <c r="E568" s="113">
        <v>1</v>
      </c>
      <c r="F568" s="113">
        <v>1</v>
      </c>
      <c r="G568" s="113">
        <v>1.25</v>
      </c>
      <c r="H568" s="113">
        <v>1.25</v>
      </c>
      <c r="I568" s="114" t="s">
        <v>1213</v>
      </c>
      <c r="J568" s="115" t="s">
        <v>1212</v>
      </c>
    </row>
    <row r="569" spans="1:10" ht="17.100000000000001" customHeight="1">
      <c r="A569" s="98" t="s">
        <v>775</v>
      </c>
      <c r="B569" s="99" t="s">
        <v>1790</v>
      </c>
      <c r="C569" s="100">
        <v>3.97</v>
      </c>
      <c r="D569" s="101">
        <v>0.70240000000000002</v>
      </c>
      <c r="E569" s="101">
        <v>1</v>
      </c>
      <c r="F569" s="101">
        <v>1</v>
      </c>
      <c r="G569" s="101">
        <v>1.25</v>
      </c>
      <c r="H569" s="101">
        <v>1.25</v>
      </c>
      <c r="I569" s="102" t="s">
        <v>1213</v>
      </c>
      <c r="J569" s="103" t="s">
        <v>1212</v>
      </c>
    </row>
    <row r="570" spans="1:10" ht="17.100000000000001" customHeight="1">
      <c r="A570" s="98" t="s">
        <v>776</v>
      </c>
      <c r="B570" s="99" t="s">
        <v>1790</v>
      </c>
      <c r="C570" s="100">
        <v>6.41</v>
      </c>
      <c r="D570" s="101">
        <v>1.0888</v>
      </c>
      <c r="E570" s="101">
        <v>1</v>
      </c>
      <c r="F570" s="101">
        <v>1</v>
      </c>
      <c r="G570" s="101">
        <v>1.25</v>
      </c>
      <c r="H570" s="101">
        <v>1.25</v>
      </c>
      <c r="I570" s="102" t="s">
        <v>1213</v>
      </c>
      <c r="J570" s="103" t="s">
        <v>1212</v>
      </c>
    </row>
    <row r="571" spans="1:10" ht="17.100000000000001" customHeight="1">
      <c r="A571" s="104" t="s">
        <v>777</v>
      </c>
      <c r="B571" s="105" t="s">
        <v>1790</v>
      </c>
      <c r="C571" s="106">
        <v>12.63</v>
      </c>
      <c r="D571" s="107">
        <v>2.5291999999999999</v>
      </c>
      <c r="E571" s="107">
        <v>1.1499999999999999</v>
      </c>
      <c r="F571" s="107">
        <v>1.1499999999999999</v>
      </c>
      <c r="G571" s="107">
        <v>1.65</v>
      </c>
      <c r="H571" s="107">
        <v>1.65</v>
      </c>
      <c r="I571" s="108" t="s">
        <v>1213</v>
      </c>
      <c r="J571" s="109" t="s">
        <v>1212</v>
      </c>
    </row>
    <row r="572" spans="1:10" ht="17.100000000000001" customHeight="1">
      <c r="A572" s="110" t="s">
        <v>778</v>
      </c>
      <c r="B572" s="111" t="s">
        <v>1791</v>
      </c>
      <c r="C572" s="112">
        <v>2.86</v>
      </c>
      <c r="D572" s="113">
        <v>0.52580000000000005</v>
      </c>
      <c r="E572" s="113">
        <v>1</v>
      </c>
      <c r="F572" s="113">
        <v>1</v>
      </c>
      <c r="G572" s="113">
        <v>1.25</v>
      </c>
      <c r="H572" s="113">
        <v>1.25</v>
      </c>
      <c r="I572" s="114" t="s">
        <v>1213</v>
      </c>
      <c r="J572" s="115" t="s">
        <v>1212</v>
      </c>
    </row>
    <row r="573" spans="1:10" ht="17.100000000000001" customHeight="1">
      <c r="A573" s="98" t="s">
        <v>779</v>
      </c>
      <c r="B573" s="99" t="s">
        <v>1791</v>
      </c>
      <c r="C573" s="100">
        <v>3.45</v>
      </c>
      <c r="D573" s="101">
        <v>0.65959999999999996</v>
      </c>
      <c r="E573" s="101">
        <v>1</v>
      </c>
      <c r="F573" s="101">
        <v>1</v>
      </c>
      <c r="G573" s="101">
        <v>1.25</v>
      </c>
      <c r="H573" s="101">
        <v>1.25</v>
      </c>
      <c r="I573" s="102" t="s">
        <v>1213</v>
      </c>
      <c r="J573" s="103" t="s">
        <v>1212</v>
      </c>
    </row>
    <row r="574" spans="1:10" ht="17.100000000000001" customHeight="1">
      <c r="A574" s="98" t="s">
        <v>780</v>
      </c>
      <c r="B574" s="99" t="s">
        <v>1791</v>
      </c>
      <c r="C574" s="100">
        <v>5.15</v>
      </c>
      <c r="D574" s="101">
        <v>0.93689999999999996</v>
      </c>
      <c r="E574" s="101">
        <v>1</v>
      </c>
      <c r="F574" s="101">
        <v>1</v>
      </c>
      <c r="G574" s="101">
        <v>1.25</v>
      </c>
      <c r="H574" s="101">
        <v>1.25</v>
      </c>
      <c r="I574" s="102" t="s">
        <v>1213</v>
      </c>
      <c r="J574" s="103" t="s">
        <v>1212</v>
      </c>
    </row>
    <row r="575" spans="1:10" ht="17.100000000000001" customHeight="1">
      <c r="A575" s="104" t="s">
        <v>781</v>
      </c>
      <c r="B575" s="105" t="s">
        <v>1791</v>
      </c>
      <c r="C575" s="106">
        <v>9.32</v>
      </c>
      <c r="D575" s="107">
        <v>1.7459</v>
      </c>
      <c r="E575" s="107">
        <v>1.1499999999999999</v>
      </c>
      <c r="F575" s="107">
        <v>1.1499999999999999</v>
      </c>
      <c r="G575" s="107">
        <v>1.65</v>
      </c>
      <c r="H575" s="107">
        <v>1.65</v>
      </c>
      <c r="I575" s="108" t="s">
        <v>1213</v>
      </c>
      <c r="J575" s="109" t="s">
        <v>1212</v>
      </c>
    </row>
    <row r="576" spans="1:10" ht="17.100000000000001" customHeight="1">
      <c r="A576" s="110" t="s">
        <v>782</v>
      </c>
      <c r="B576" s="111" t="s">
        <v>1792</v>
      </c>
      <c r="C576" s="112">
        <v>2.56</v>
      </c>
      <c r="D576" s="113">
        <v>0.6381</v>
      </c>
      <c r="E576" s="113">
        <v>1</v>
      </c>
      <c r="F576" s="113">
        <v>1</v>
      </c>
      <c r="G576" s="113">
        <v>1.25</v>
      </c>
      <c r="H576" s="113">
        <v>1.25</v>
      </c>
      <c r="I576" s="114" t="s">
        <v>1213</v>
      </c>
      <c r="J576" s="115" t="s">
        <v>1212</v>
      </c>
    </row>
    <row r="577" spans="1:10" ht="17.100000000000001" customHeight="1">
      <c r="A577" s="98" t="s">
        <v>783</v>
      </c>
      <c r="B577" s="99" t="s">
        <v>1792</v>
      </c>
      <c r="C577" s="100">
        <v>3.71</v>
      </c>
      <c r="D577" s="101">
        <v>0.84619999999999995</v>
      </c>
      <c r="E577" s="101">
        <v>1</v>
      </c>
      <c r="F577" s="101">
        <v>1</v>
      </c>
      <c r="G577" s="101">
        <v>1.25</v>
      </c>
      <c r="H577" s="101">
        <v>1.25</v>
      </c>
      <c r="I577" s="102" t="s">
        <v>1213</v>
      </c>
      <c r="J577" s="103" t="s">
        <v>1212</v>
      </c>
    </row>
    <row r="578" spans="1:10" ht="17.100000000000001" customHeight="1">
      <c r="A578" s="98" t="s">
        <v>784</v>
      </c>
      <c r="B578" s="99" t="s">
        <v>1792</v>
      </c>
      <c r="C578" s="100">
        <v>5.86</v>
      </c>
      <c r="D578" s="101">
        <v>1.1932</v>
      </c>
      <c r="E578" s="101">
        <v>1</v>
      </c>
      <c r="F578" s="101">
        <v>1</v>
      </c>
      <c r="G578" s="101">
        <v>1.25</v>
      </c>
      <c r="H578" s="101">
        <v>1.25</v>
      </c>
      <c r="I578" s="102" t="s">
        <v>1213</v>
      </c>
      <c r="J578" s="103" t="s">
        <v>1212</v>
      </c>
    </row>
    <row r="579" spans="1:10" ht="17.100000000000001" customHeight="1">
      <c r="A579" s="104" t="s">
        <v>785</v>
      </c>
      <c r="B579" s="105" t="s">
        <v>1792</v>
      </c>
      <c r="C579" s="106">
        <v>10.47</v>
      </c>
      <c r="D579" s="107">
        <v>2.1480000000000001</v>
      </c>
      <c r="E579" s="107">
        <v>1.1499999999999999</v>
      </c>
      <c r="F579" s="107">
        <v>1.1499999999999999</v>
      </c>
      <c r="G579" s="107">
        <v>1.65</v>
      </c>
      <c r="H579" s="107">
        <v>1.65</v>
      </c>
      <c r="I579" s="108" t="s">
        <v>1213</v>
      </c>
      <c r="J579" s="109" t="s">
        <v>1212</v>
      </c>
    </row>
    <row r="580" spans="1:10" ht="17.100000000000001" customHeight="1">
      <c r="A580" s="110" t="s">
        <v>786</v>
      </c>
      <c r="B580" s="111" t="s">
        <v>1793</v>
      </c>
      <c r="C580" s="112">
        <v>4.04</v>
      </c>
      <c r="D580" s="113">
        <v>4.3301999999999996</v>
      </c>
      <c r="E580" s="113">
        <v>1</v>
      </c>
      <c r="F580" s="113">
        <v>1</v>
      </c>
      <c r="G580" s="113">
        <v>1.25</v>
      </c>
      <c r="H580" s="113">
        <v>1.25</v>
      </c>
      <c r="I580" s="114" t="s">
        <v>1214</v>
      </c>
      <c r="J580" s="115" t="s">
        <v>1212</v>
      </c>
    </row>
    <row r="581" spans="1:10" ht="17.100000000000001" customHeight="1">
      <c r="A581" s="98" t="s">
        <v>787</v>
      </c>
      <c r="B581" s="99" t="s">
        <v>1793</v>
      </c>
      <c r="C581" s="100">
        <v>5.96</v>
      </c>
      <c r="D581" s="101">
        <v>5.2816000000000001</v>
      </c>
      <c r="E581" s="101">
        <v>1</v>
      </c>
      <c r="F581" s="101">
        <v>1</v>
      </c>
      <c r="G581" s="101">
        <v>1.25</v>
      </c>
      <c r="H581" s="101">
        <v>1.25</v>
      </c>
      <c r="I581" s="102" t="s">
        <v>1214</v>
      </c>
      <c r="J581" s="103" t="s">
        <v>1212</v>
      </c>
    </row>
    <row r="582" spans="1:10" ht="17.100000000000001" customHeight="1">
      <c r="A582" s="98" t="s">
        <v>788</v>
      </c>
      <c r="B582" s="99" t="s">
        <v>1793</v>
      </c>
      <c r="C582" s="100">
        <v>8.73</v>
      </c>
      <c r="D582" s="101">
        <v>7.1433</v>
      </c>
      <c r="E582" s="101">
        <v>1</v>
      </c>
      <c r="F582" s="101">
        <v>1</v>
      </c>
      <c r="G582" s="101">
        <v>1.25</v>
      </c>
      <c r="H582" s="101">
        <v>1.25</v>
      </c>
      <c r="I582" s="102" t="s">
        <v>1214</v>
      </c>
      <c r="J582" s="103" t="s">
        <v>1212</v>
      </c>
    </row>
    <row r="583" spans="1:10" ht="17.100000000000001" customHeight="1">
      <c r="A583" s="104" t="s">
        <v>789</v>
      </c>
      <c r="B583" s="105" t="s">
        <v>1793</v>
      </c>
      <c r="C583" s="106">
        <v>16.09</v>
      </c>
      <c r="D583" s="107">
        <v>9.6305999999999994</v>
      </c>
      <c r="E583" s="107">
        <v>1.2</v>
      </c>
      <c r="F583" s="107">
        <v>1.2</v>
      </c>
      <c r="G583" s="107">
        <v>1.65</v>
      </c>
      <c r="H583" s="107">
        <v>1.65</v>
      </c>
      <c r="I583" s="108" t="s">
        <v>1214</v>
      </c>
      <c r="J583" s="109" t="s">
        <v>1212</v>
      </c>
    </row>
    <row r="584" spans="1:10" ht="17.100000000000001" customHeight="1">
      <c r="A584" s="110" t="s">
        <v>790</v>
      </c>
      <c r="B584" s="111" t="s">
        <v>1794</v>
      </c>
      <c r="C584" s="112">
        <v>2.85</v>
      </c>
      <c r="D584" s="113">
        <v>2.8418999999999999</v>
      </c>
      <c r="E584" s="113">
        <v>1</v>
      </c>
      <c r="F584" s="113">
        <v>1</v>
      </c>
      <c r="G584" s="113">
        <v>1.25</v>
      </c>
      <c r="H584" s="113">
        <v>1.25</v>
      </c>
      <c r="I584" s="114" t="s">
        <v>1214</v>
      </c>
      <c r="J584" s="115" t="s">
        <v>1212</v>
      </c>
    </row>
    <row r="585" spans="1:10" ht="17.100000000000001" customHeight="1">
      <c r="A585" s="98" t="s">
        <v>791</v>
      </c>
      <c r="B585" s="99" t="s">
        <v>1794</v>
      </c>
      <c r="C585" s="100">
        <v>4.05</v>
      </c>
      <c r="D585" s="101">
        <v>3.4134000000000002</v>
      </c>
      <c r="E585" s="101">
        <v>1</v>
      </c>
      <c r="F585" s="101">
        <v>1</v>
      </c>
      <c r="G585" s="101">
        <v>1.25</v>
      </c>
      <c r="H585" s="101">
        <v>1.25</v>
      </c>
      <c r="I585" s="102" t="s">
        <v>1214</v>
      </c>
      <c r="J585" s="103" t="s">
        <v>1212</v>
      </c>
    </row>
    <row r="586" spans="1:10" ht="17.100000000000001" customHeight="1">
      <c r="A586" s="98" t="s">
        <v>792</v>
      </c>
      <c r="B586" s="99" t="s">
        <v>1794</v>
      </c>
      <c r="C586" s="100">
        <v>7.77</v>
      </c>
      <c r="D586" s="101">
        <v>4.8268000000000004</v>
      </c>
      <c r="E586" s="101">
        <v>1</v>
      </c>
      <c r="F586" s="101">
        <v>1</v>
      </c>
      <c r="G586" s="101">
        <v>1.25</v>
      </c>
      <c r="H586" s="101">
        <v>1.25</v>
      </c>
      <c r="I586" s="102" t="s">
        <v>1214</v>
      </c>
      <c r="J586" s="103" t="s">
        <v>1212</v>
      </c>
    </row>
    <row r="587" spans="1:10" ht="17.100000000000001" customHeight="1">
      <c r="A587" s="104" t="s">
        <v>793</v>
      </c>
      <c r="B587" s="105" t="s">
        <v>1794</v>
      </c>
      <c r="C587" s="106">
        <v>14.7</v>
      </c>
      <c r="D587" s="107">
        <v>6.8677000000000001</v>
      </c>
      <c r="E587" s="107">
        <v>1.2</v>
      </c>
      <c r="F587" s="107">
        <v>1.2</v>
      </c>
      <c r="G587" s="107">
        <v>1.65</v>
      </c>
      <c r="H587" s="107">
        <v>1.65</v>
      </c>
      <c r="I587" s="108" t="s">
        <v>1214</v>
      </c>
      <c r="J587" s="109" t="s">
        <v>1212</v>
      </c>
    </row>
    <row r="588" spans="1:10" ht="17.100000000000001" customHeight="1">
      <c r="A588" s="110" t="s">
        <v>794</v>
      </c>
      <c r="B588" s="111" t="s">
        <v>1795</v>
      </c>
      <c r="C588" s="112">
        <v>4.9400000000000004</v>
      </c>
      <c r="D588" s="113">
        <v>1.0692999999999999</v>
      </c>
      <c r="E588" s="113">
        <v>1</v>
      </c>
      <c r="F588" s="113">
        <v>1</v>
      </c>
      <c r="G588" s="113">
        <v>1.25</v>
      </c>
      <c r="H588" s="113">
        <v>1.25</v>
      </c>
      <c r="I588" s="114" t="s">
        <v>1214</v>
      </c>
      <c r="J588" s="115" t="s">
        <v>1212</v>
      </c>
    </row>
    <row r="589" spans="1:10" ht="17.100000000000001" customHeight="1">
      <c r="A589" s="98" t="s">
        <v>795</v>
      </c>
      <c r="B589" s="99" t="s">
        <v>1795</v>
      </c>
      <c r="C589" s="100">
        <v>7.15</v>
      </c>
      <c r="D589" s="101">
        <v>1.4499</v>
      </c>
      <c r="E589" s="101">
        <v>1</v>
      </c>
      <c r="F589" s="101">
        <v>1</v>
      </c>
      <c r="G589" s="101">
        <v>1.25</v>
      </c>
      <c r="H589" s="101">
        <v>1.25</v>
      </c>
      <c r="I589" s="102" t="s">
        <v>1214</v>
      </c>
      <c r="J589" s="103" t="s">
        <v>1212</v>
      </c>
    </row>
    <row r="590" spans="1:10" ht="17.100000000000001" customHeight="1">
      <c r="A590" s="98" t="s">
        <v>796</v>
      </c>
      <c r="B590" s="99" t="s">
        <v>1795</v>
      </c>
      <c r="C590" s="100">
        <v>10.79</v>
      </c>
      <c r="D590" s="101">
        <v>2.2423000000000002</v>
      </c>
      <c r="E590" s="101">
        <v>1</v>
      </c>
      <c r="F590" s="101">
        <v>1</v>
      </c>
      <c r="G590" s="101">
        <v>1.25</v>
      </c>
      <c r="H590" s="101">
        <v>1.25</v>
      </c>
      <c r="I590" s="102" t="s">
        <v>1214</v>
      </c>
      <c r="J590" s="103" t="s">
        <v>1212</v>
      </c>
    </row>
    <row r="591" spans="1:10" ht="17.100000000000001" customHeight="1">
      <c r="A591" s="104" t="s">
        <v>797</v>
      </c>
      <c r="B591" s="105" t="s">
        <v>1795</v>
      </c>
      <c r="C591" s="106">
        <v>17.93</v>
      </c>
      <c r="D591" s="107">
        <v>4.1902999999999997</v>
      </c>
      <c r="E591" s="107">
        <v>1.2</v>
      </c>
      <c r="F591" s="107">
        <v>1.2</v>
      </c>
      <c r="G591" s="107">
        <v>1.65</v>
      </c>
      <c r="H591" s="107">
        <v>1.65</v>
      </c>
      <c r="I591" s="108" t="s">
        <v>1214</v>
      </c>
      <c r="J591" s="109" t="s">
        <v>1212</v>
      </c>
    </row>
    <row r="592" spans="1:10" ht="17.100000000000001" customHeight="1">
      <c r="A592" s="110" t="s">
        <v>798</v>
      </c>
      <c r="B592" s="111" t="s">
        <v>1796</v>
      </c>
      <c r="C592" s="112">
        <v>3.98</v>
      </c>
      <c r="D592" s="113">
        <v>1.4117999999999999</v>
      </c>
      <c r="E592" s="113">
        <v>1</v>
      </c>
      <c r="F592" s="113">
        <v>1</v>
      </c>
      <c r="G592" s="113">
        <v>1.25</v>
      </c>
      <c r="H592" s="113">
        <v>1.25</v>
      </c>
      <c r="I592" s="114" t="s">
        <v>1214</v>
      </c>
      <c r="J592" s="115" t="s">
        <v>1212</v>
      </c>
    </row>
    <row r="593" spans="1:10" ht="17.100000000000001" customHeight="1">
      <c r="A593" s="98" t="s">
        <v>799</v>
      </c>
      <c r="B593" s="99" t="s">
        <v>1796</v>
      </c>
      <c r="C593" s="100">
        <v>5.0199999999999996</v>
      </c>
      <c r="D593" s="101">
        <v>1.6660999999999999</v>
      </c>
      <c r="E593" s="101">
        <v>1</v>
      </c>
      <c r="F593" s="101">
        <v>1</v>
      </c>
      <c r="G593" s="101">
        <v>1.25</v>
      </c>
      <c r="H593" s="101">
        <v>1.25</v>
      </c>
      <c r="I593" s="102" t="s">
        <v>1214</v>
      </c>
      <c r="J593" s="103" t="s">
        <v>1212</v>
      </c>
    </row>
    <row r="594" spans="1:10" ht="17.100000000000001" customHeight="1">
      <c r="A594" s="98" t="s">
        <v>800</v>
      </c>
      <c r="B594" s="99" t="s">
        <v>1796</v>
      </c>
      <c r="C594" s="100">
        <v>7.19</v>
      </c>
      <c r="D594" s="101">
        <v>2.1783000000000001</v>
      </c>
      <c r="E594" s="101">
        <v>1</v>
      </c>
      <c r="F594" s="101">
        <v>1</v>
      </c>
      <c r="G594" s="101">
        <v>1.25</v>
      </c>
      <c r="H594" s="101">
        <v>1.25</v>
      </c>
      <c r="I594" s="102" t="s">
        <v>1214</v>
      </c>
      <c r="J594" s="103" t="s">
        <v>1212</v>
      </c>
    </row>
    <row r="595" spans="1:10" ht="17.100000000000001" customHeight="1">
      <c r="A595" s="104" t="s">
        <v>801</v>
      </c>
      <c r="B595" s="105" t="s">
        <v>1796</v>
      </c>
      <c r="C595" s="106">
        <v>10.76</v>
      </c>
      <c r="D595" s="107">
        <v>3.1273</v>
      </c>
      <c r="E595" s="107">
        <v>1.2</v>
      </c>
      <c r="F595" s="107">
        <v>1.2</v>
      </c>
      <c r="G595" s="107">
        <v>1.65</v>
      </c>
      <c r="H595" s="107">
        <v>1.65</v>
      </c>
      <c r="I595" s="108" t="s">
        <v>1214</v>
      </c>
      <c r="J595" s="109" t="s">
        <v>1212</v>
      </c>
    </row>
    <row r="596" spans="1:10" ht="17.100000000000001" customHeight="1">
      <c r="A596" s="110" t="s">
        <v>802</v>
      </c>
      <c r="B596" s="111" t="s">
        <v>1797</v>
      </c>
      <c r="C596" s="112">
        <v>2.96</v>
      </c>
      <c r="D596" s="113">
        <v>1.3751</v>
      </c>
      <c r="E596" s="113">
        <v>1</v>
      </c>
      <c r="F596" s="113">
        <v>1</v>
      </c>
      <c r="G596" s="113">
        <v>1.25</v>
      </c>
      <c r="H596" s="113">
        <v>1.25</v>
      </c>
      <c r="I596" s="114" t="s">
        <v>1214</v>
      </c>
      <c r="J596" s="115" t="s">
        <v>1212</v>
      </c>
    </row>
    <row r="597" spans="1:10" ht="17.100000000000001" customHeight="1">
      <c r="A597" s="98" t="s">
        <v>803</v>
      </c>
      <c r="B597" s="99" t="s">
        <v>1797</v>
      </c>
      <c r="C597" s="100">
        <v>5.0599999999999996</v>
      </c>
      <c r="D597" s="101">
        <v>1.8934</v>
      </c>
      <c r="E597" s="101">
        <v>1</v>
      </c>
      <c r="F597" s="101">
        <v>1</v>
      </c>
      <c r="G597" s="101">
        <v>1.25</v>
      </c>
      <c r="H597" s="101">
        <v>1.25</v>
      </c>
      <c r="I597" s="102" t="s">
        <v>1214</v>
      </c>
      <c r="J597" s="103" t="s">
        <v>1212</v>
      </c>
    </row>
    <row r="598" spans="1:10" ht="17.100000000000001" customHeight="1">
      <c r="A598" s="98" t="s">
        <v>804</v>
      </c>
      <c r="B598" s="99" t="s">
        <v>1797</v>
      </c>
      <c r="C598" s="100">
        <v>9.16</v>
      </c>
      <c r="D598" s="101">
        <v>2.6728999999999998</v>
      </c>
      <c r="E598" s="101">
        <v>1</v>
      </c>
      <c r="F598" s="101">
        <v>1</v>
      </c>
      <c r="G598" s="101">
        <v>1.25</v>
      </c>
      <c r="H598" s="101">
        <v>1.25</v>
      </c>
      <c r="I598" s="102" t="s">
        <v>1214</v>
      </c>
      <c r="J598" s="103" t="s">
        <v>1212</v>
      </c>
    </row>
    <row r="599" spans="1:10" ht="17.100000000000001" customHeight="1">
      <c r="A599" s="104" t="s">
        <v>805</v>
      </c>
      <c r="B599" s="105" t="s">
        <v>1797</v>
      </c>
      <c r="C599" s="106">
        <v>15.81</v>
      </c>
      <c r="D599" s="107">
        <v>4.2055999999999996</v>
      </c>
      <c r="E599" s="107">
        <v>1.2</v>
      </c>
      <c r="F599" s="107">
        <v>1.2</v>
      </c>
      <c r="G599" s="107">
        <v>1.65</v>
      </c>
      <c r="H599" s="107">
        <v>1.65</v>
      </c>
      <c r="I599" s="108" t="s">
        <v>1214</v>
      </c>
      <c r="J599" s="109" t="s">
        <v>1212</v>
      </c>
    </row>
    <row r="600" spans="1:10" ht="17.100000000000001" customHeight="1">
      <c r="A600" s="110" t="s">
        <v>806</v>
      </c>
      <c r="B600" s="111" t="s">
        <v>1798</v>
      </c>
      <c r="C600" s="112">
        <v>2.1800000000000002</v>
      </c>
      <c r="D600" s="113">
        <v>1.085</v>
      </c>
      <c r="E600" s="113">
        <v>1</v>
      </c>
      <c r="F600" s="113">
        <v>1</v>
      </c>
      <c r="G600" s="113">
        <v>1.25</v>
      </c>
      <c r="H600" s="113">
        <v>1.25</v>
      </c>
      <c r="I600" s="114" t="s">
        <v>1214</v>
      </c>
      <c r="J600" s="115" t="s">
        <v>1212</v>
      </c>
    </row>
    <row r="601" spans="1:10" ht="17.100000000000001" customHeight="1">
      <c r="A601" s="98" t="s">
        <v>807</v>
      </c>
      <c r="B601" s="99" t="s">
        <v>1798</v>
      </c>
      <c r="C601" s="100">
        <v>3.63</v>
      </c>
      <c r="D601" s="101">
        <v>1.4215</v>
      </c>
      <c r="E601" s="101">
        <v>1</v>
      </c>
      <c r="F601" s="101">
        <v>1</v>
      </c>
      <c r="G601" s="101">
        <v>1.25</v>
      </c>
      <c r="H601" s="101">
        <v>1.25</v>
      </c>
      <c r="I601" s="102" t="s">
        <v>1214</v>
      </c>
      <c r="J601" s="103" t="s">
        <v>1212</v>
      </c>
    </row>
    <row r="602" spans="1:10" ht="17.100000000000001" customHeight="1">
      <c r="A602" s="98" t="s">
        <v>808</v>
      </c>
      <c r="B602" s="99" t="s">
        <v>1798</v>
      </c>
      <c r="C602" s="100">
        <v>7.25</v>
      </c>
      <c r="D602" s="101">
        <v>1.9529000000000001</v>
      </c>
      <c r="E602" s="101">
        <v>1</v>
      </c>
      <c r="F602" s="101">
        <v>1</v>
      </c>
      <c r="G602" s="101">
        <v>1.25</v>
      </c>
      <c r="H602" s="101">
        <v>1.25</v>
      </c>
      <c r="I602" s="102" t="s">
        <v>1214</v>
      </c>
      <c r="J602" s="103" t="s">
        <v>1212</v>
      </c>
    </row>
    <row r="603" spans="1:10" ht="17.100000000000001" customHeight="1">
      <c r="A603" s="104" t="s">
        <v>809</v>
      </c>
      <c r="B603" s="105" t="s">
        <v>1798</v>
      </c>
      <c r="C603" s="106">
        <v>16.02</v>
      </c>
      <c r="D603" s="107">
        <v>3.7867999999999999</v>
      </c>
      <c r="E603" s="107">
        <v>1.2</v>
      </c>
      <c r="F603" s="107">
        <v>1.2</v>
      </c>
      <c r="G603" s="107">
        <v>1.65</v>
      </c>
      <c r="H603" s="107">
        <v>1.65</v>
      </c>
      <c r="I603" s="108" t="s">
        <v>1214</v>
      </c>
      <c r="J603" s="109" t="s">
        <v>1212</v>
      </c>
    </row>
    <row r="604" spans="1:10" ht="17.100000000000001" customHeight="1">
      <c r="A604" s="110" t="s">
        <v>810</v>
      </c>
      <c r="B604" s="111" t="s">
        <v>1799</v>
      </c>
      <c r="C604" s="112">
        <v>3.79</v>
      </c>
      <c r="D604" s="113">
        <v>1.0854999999999999</v>
      </c>
      <c r="E604" s="113">
        <v>1</v>
      </c>
      <c r="F604" s="113">
        <v>1</v>
      </c>
      <c r="G604" s="113">
        <v>1.25</v>
      </c>
      <c r="H604" s="113">
        <v>1.25</v>
      </c>
      <c r="I604" s="114" t="s">
        <v>1214</v>
      </c>
      <c r="J604" s="115" t="s">
        <v>1212</v>
      </c>
    </row>
    <row r="605" spans="1:10" ht="17.100000000000001" customHeight="1">
      <c r="A605" s="98" t="s">
        <v>811</v>
      </c>
      <c r="B605" s="99" t="s">
        <v>1799</v>
      </c>
      <c r="C605" s="100">
        <v>8.44</v>
      </c>
      <c r="D605" s="101">
        <v>1.8859999999999999</v>
      </c>
      <c r="E605" s="101">
        <v>1</v>
      </c>
      <c r="F605" s="101">
        <v>1</v>
      </c>
      <c r="G605" s="101">
        <v>1.25</v>
      </c>
      <c r="H605" s="101">
        <v>1.25</v>
      </c>
      <c r="I605" s="102" t="s">
        <v>1214</v>
      </c>
      <c r="J605" s="103" t="s">
        <v>1212</v>
      </c>
    </row>
    <row r="606" spans="1:10" ht="17.100000000000001" customHeight="1">
      <c r="A606" s="98" t="s">
        <v>812</v>
      </c>
      <c r="B606" s="99" t="s">
        <v>1799</v>
      </c>
      <c r="C606" s="100">
        <v>15.39</v>
      </c>
      <c r="D606" s="101">
        <v>3.1379000000000001</v>
      </c>
      <c r="E606" s="101">
        <v>1</v>
      </c>
      <c r="F606" s="101">
        <v>1</v>
      </c>
      <c r="G606" s="101">
        <v>1.25</v>
      </c>
      <c r="H606" s="101">
        <v>1.25</v>
      </c>
      <c r="I606" s="102" t="s">
        <v>1214</v>
      </c>
      <c r="J606" s="103" t="s">
        <v>1212</v>
      </c>
    </row>
    <row r="607" spans="1:10" ht="17.100000000000001" customHeight="1">
      <c r="A607" s="104" t="s">
        <v>813</v>
      </c>
      <c r="B607" s="105" t="s">
        <v>1799</v>
      </c>
      <c r="C607" s="106">
        <v>26.46</v>
      </c>
      <c r="D607" s="107">
        <v>6.3320999999999996</v>
      </c>
      <c r="E607" s="107">
        <v>1.2</v>
      </c>
      <c r="F607" s="107">
        <v>1.2</v>
      </c>
      <c r="G607" s="107">
        <v>1.65</v>
      </c>
      <c r="H607" s="107">
        <v>1.65</v>
      </c>
      <c r="I607" s="108" t="s">
        <v>1214</v>
      </c>
      <c r="J607" s="109" t="s">
        <v>1212</v>
      </c>
    </row>
    <row r="608" spans="1:10" ht="17.100000000000001" customHeight="1">
      <c r="A608" s="110" t="s">
        <v>814</v>
      </c>
      <c r="B608" s="111" t="s">
        <v>1800</v>
      </c>
      <c r="C608" s="112">
        <v>2.92</v>
      </c>
      <c r="D608" s="113">
        <v>1.2724</v>
      </c>
      <c r="E608" s="113">
        <v>1</v>
      </c>
      <c r="F608" s="113">
        <v>1</v>
      </c>
      <c r="G608" s="113">
        <v>1.25</v>
      </c>
      <c r="H608" s="113">
        <v>1.25</v>
      </c>
      <c r="I608" s="114" t="s">
        <v>1214</v>
      </c>
      <c r="J608" s="115" t="s">
        <v>1212</v>
      </c>
    </row>
    <row r="609" spans="1:10" ht="17.100000000000001" customHeight="1">
      <c r="A609" s="98" t="s">
        <v>815</v>
      </c>
      <c r="B609" s="99" t="s">
        <v>1800</v>
      </c>
      <c r="C609" s="100">
        <v>4.46</v>
      </c>
      <c r="D609" s="101">
        <v>1.7082999999999999</v>
      </c>
      <c r="E609" s="101">
        <v>1</v>
      </c>
      <c r="F609" s="101">
        <v>1</v>
      </c>
      <c r="G609" s="101">
        <v>1.25</v>
      </c>
      <c r="H609" s="101">
        <v>1.25</v>
      </c>
      <c r="I609" s="102" t="s">
        <v>1214</v>
      </c>
      <c r="J609" s="103" t="s">
        <v>1212</v>
      </c>
    </row>
    <row r="610" spans="1:10" ht="17.100000000000001" customHeight="1">
      <c r="A610" s="98" t="s">
        <v>816</v>
      </c>
      <c r="B610" s="99" t="s">
        <v>1800</v>
      </c>
      <c r="C610" s="100">
        <v>8.68</v>
      </c>
      <c r="D610" s="101">
        <v>2.5295000000000001</v>
      </c>
      <c r="E610" s="101">
        <v>1</v>
      </c>
      <c r="F610" s="101">
        <v>1</v>
      </c>
      <c r="G610" s="101">
        <v>1.25</v>
      </c>
      <c r="H610" s="101">
        <v>1.25</v>
      </c>
      <c r="I610" s="102" t="s">
        <v>1214</v>
      </c>
      <c r="J610" s="103" t="s">
        <v>1212</v>
      </c>
    </row>
    <row r="611" spans="1:10" ht="17.100000000000001" customHeight="1">
      <c r="A611" s="104" t="s">
        <v>817</v>
      </c>
      <c r="B611" s="105" t="s">
        <v>1800</v>
      </c>
      <c r="C611" s="106">
        <v>13.77</v>
      </c>
      <c r="D611" s="107">
        <v>3.8921999999999999</v>
      </c>
      <c r="E611" s="107">
        <v>1.2</v>
      </c>
      <c r="F611" s="107">
        <v>1.2</v>
      </c>
      <c r="G611" s="107">
        <v>1.65</v>
      </c>
      <c r="H611" s="107">
        <v>1.65</v>
      </c>
      <c r="I611" s="108" t="s">
        <v>1214</v>
      </c>
      <c r="J611" s="109" t="s">
        <v>1212</v>
      </c>
    </row>
    <row r="612" spans="1:10" ht="17.100000000000001" customHeight="1">
      <c r="A612" s="110" t="s">
        <v>818</v>
      </c>
      <c r="B612" s="111" t="s">
        <v>1801</v>
      </c>
      <c r="C612" s="112">
        <v>2.84</v>
      </c>
      <c r="D612" s="113">
        <v>1.0669999999999999</v>
      </c>
      <c r="E612" s="113">
        <v>1</v>
      </c>
      <c r="F612" s="113">
        <v>1</v>
      </c>
      <c r="G612" s="113">
        <v>1.25</v>
      </c>
      <c r="H612" s="113">
        <v>1.25</v>
      </c>
      <c r="I612" s="114" t="s">
        <v>1214</v>
      </c>
      <c r="J612" s="115" t="s">
        <v>1212</v>
      </c>
    </row>
    <row r="613" spans="1:10" ht="17.100000000000001" customHeight="1">
      <c r="A613" s="98" t="s">
        <v>819</v>
      </c>
      <c r="B613" s="99" t="s">
        <v>1801</v>
      </c>
      <c r="C613" s="100">
        <v>5.34</v>
      </c>
      <c r="D613" s="101">
        <v>1.2089000000000001</v>
      </c>
      <c r="E613" s="101">
        <v>1</v>
      </c>
      <c r="F613" s="101">
        <v>1</v>
      </c>
      <c r="G613" s="101">
        <v>1.25</v>
      </c>
      <c r="H613" s="101">
        <v>1.25</v>
      </c>
      <c r="I613" s="102" t="s">
        <v>1214</v>
      </c>
      <c r="J613" s="103" t="s">
        <v>1212</v>
      </c>
    </row>
    <row r="614" spans="1:10" ht="17.100000000000001" customHeight="1">
      <c r="A614" s="98" t="s">
        <v>820</v>
      </c>
      <c r="B614" s="99" t="s">
        <v>1801</v>
      </c>
      <c r="C614" s="100">
        <v>7.78</v>
      </c>
      <c r="D614" s="101">
        <v>1.6480999999999999</v>
      </c>
      <c r="E614" s="101">
        <v>1</v>
      </c>
      <c r="F614" s="101">
        <v>1</v>
      </c>
      <c r="G614" s="101">
        <v>1.25</v>
      </c>
      <c r="H614" s="101">
        <v>1.25</v>
      </c>
      <c r="I614" s="102" t="s">
        <v>1214</v>
      </c>
      <c r="J614" s="103" t="s">
        <v>1212</v>
      </c>
    </row>
    <row r="615" spans="1:10" ht="17.100000000000001" customHeight="1">
      <c r="A615" s="104" t="s">
        <v>821</v>
      </c>
      <c r="B615" s="105" t="s">
        <v>1801</v>
      </c>
      <c r="C615" s="106">
        <v>13.37</v>
      </c>
      <c r="D615" s="107">
        <v>2.9990000000000001</v>
      </c>
      <c r="E615" s="107">
        <v>1.2</v>
      </c>
      <c r="F615" s="107">
        <v>1.2</v>
      </c>
      <c r="G615" s="107">
        <v>1.65</v>
      </c>
      <c r="H615" s="107">
        <v>1.65</v>
      </c>
      <c r="I615" s="108" t="s">
        <v>1214</v>
      </c>
      <c r="J615" s="109" t="s">
        <v>1212</v>
      </c>
    </row>
    <row r="616" spans="1:10" ht="17.100000000000001" customHeight="1">
      <c r="A616" s="110" t="s">
        <v>822</v>
      </c>
      <c r="B616" s="111" t="s">
        <v>1802</v>
      </c>
      <c r="C616" s="112">
        <v>2.2599999999999998</v>
      </c>
      <c r="D616" s="113">
        <v>0.94579999999999997</v>
      </c>
      <c r="E616" s="113">
        <v>1</v>
      </c>
      <c r="F616" s="113">
        <v>1</v>
      </c>
      <c r="G616" s="113">
        <v>1.25</v>
      </c>
      <c r="H616" s="113">
        <v>1.25</v>
      </c>
      <c r="I616" s="114" t="s">
        <v>1214</v>
      </c>
      <c r="J616" s="115" t="s">
        <v>1212</v>
      </c>
    </row>
    <row r="617" spans="1:10" ht="17.100000000000001" customHeight="1">
      <c r="A617" s="98" t="s">
        <v>823</v>
      </c>
      <c r="B617" s="99" t="s">
        <v>1802</v>
      </c>
      <c r="C617" s="100">
        <v>3.48</v>
      </c>
      <c r="D617" s="101">
        <v>1.498</v>
      </c>
      <c r="E617" s="101">
        <v>1</v>
      </c>
      <c r="F617" s="101">
        <v>1</v>
      </c>
      <c r="G617" s="101">
        <v>1.25</v>
      </c>
      <c r="H617" s="101">
        <v>1.25</v>
      </c>
      <c r="I617" s="102" t="s">
        <v>1214</v>
      </c>
      <c r="J617" s="103" t="s">
        <v>1212</v>
      </c>
    </row>
    <row r="618" spans="1:10" ht="17.100000000000001" customHeight="1">
      <c r="A618" s="98" t="s">
        <v>824</v>
      </c>
      <c r="B618" s="99" t="s">
        <v>1802</v>
      </c>
      <c r="C618" s="100">
        <v>7.11</v>
      </c>
      <c r="D618" s="101">
        <v>2.2970000000000002</v>
      </c>
      <c r="E618" s="101">
        <v>1</v>
      </c>
      <c r="F618" s="101">
        <v>1</v>
      </c>
      <c r="G618" s="101">
        <v>1.25</v>
      </c>
      <c r="H618" s="101">
        <v>1.25</v>
      </c>
      <c r="I618" s="102" t="s">
        <v>1214</v>
      </c>
      <c r="J618" s="103" t="s">
        <v>1212</v>
      </c>
    </row>
    <row r="619" spans="1:10" ht="17.100000000000001" customHeight="1">
      <c r="A619" s="104" t="s">
        <v>825</v>
      </c>
      <c r="B619" s="105" t="s">
        <v>1802</v>
      </c>
      <c r="C619" s="106">
        <v>12.96</v>
      </c>
      <c r="D619" s="107">
        <v>3.8252000000000002</v>
      </c>
      <c r="E619" s="107">
        <v>1.2</v>
      </c>
      <c r="F619" s="107">
        <v>1.2</v>
      </c>
      <c r="G619" s="107">
        <v>1.65</v>
      </c>
      <c r="H619" s="107">
        <v>1.65</v>
      </c>
      <c r="I619" s="108" t="s">
        <v>1214</v>
      </c>
      <c r="J619" s="109" t="s">
        <v>1212</v>
      </c>
    </row>
    <row r="620" spans="1:10" ht="17.100000000000001" customHeight="1">
      <c r="A620" s="110" t="s">
        <v>826</v>
      </c>
      <c r="B620" s="111" t="s">
        <v>1803</v>
      </c>
      <c r="C620" s="112">
        <v>2.5499999999999998</v>
      </c>
      <c r="D620" s="113">
        <v>0.80379999999999996</v>
      </c>
      <c r="E620" s="113">
        <v>1</v>
      </c>
      <c r="F620" s="113">
        <v>1</v>
      </c>
      <c r="G620" s="113">
        <v>1.25</v>
      </c>
      <c r="H620" s="113">
        <v>1.25</v>
      </c>
      <c r="I620" s="114" t="s">
        <v>1214</v>
      </c>
      <c r="J620" s="115" t="s">
        <v>1212</v>
      </c>
    </row>
    <row r="621" spans="1:10" ht="17.100000000000001" customHeight="1">
      <c r="A621" s="98" t="s">
        <v>827</v>
      </c>
      <c r="B621" s="99" t="s">
        <v>1803</v>
      </c>
      <c r="C621" s="100">
        <v>4.32</v>
      </c>
      <c r="D621" s="101">
        <v>1.1148</v>
      </c>
      <c r="E621" s="101">
        <v>1</v>
      </c>
      <c r="F621" s="101">
        <v>1</v>
      </c>
      <c r="G621" s="101">
        <v>1.25</v>
      </c>
      <c r="H621" s="101">
        <v>1.25</v>
      </c>
      <c r="I621" s="102" t="s">
        <v>1214</v>
      </c>
      <c r="J621" s="103" t="s">
        <v>1212</v>
      </c>
    </row>
    <row r="622" spans="1:10" ht="17.100000000000001" customHeight="1">
      <c r="A622" s="98" t="s">
        <v>828</v>
      </c>
      <c r="B622" s="99" t="s">
        <v>1803</v>
      </c>
      <c r="C622" s="100">
        <v>7.32</v>
      </c>
      <c r="D622" s="101">
        <v>1.7129000000000001</v>
      </c>
      <c r="E622" s="101">
        <v>1</v>
      </c>
      <c r="F622" s="101">
        <v>1</v>
      </c>
      <c r="G622" s="101">
        <v>1.25</v>
      </c>
      <c r="H622" s="101">
        <v>1.25</v>
      </c>
      <c r="I622" s="102" t="s">
        <v>1214</v>
      </c>
      <c r="J622" s="103" t="s">
        <v>1212</v>
      </c>
    </row>
    <row r="623" spans="1:10" ht="17.100000000000001" customHeight="1">
      <c r="A623" s="104" t="s">
        <v>829</v>
      </c>
      <c r="B623" s="105" t="s">
        <v>1803</v>
      </c>
      <c r="C623" s="106">
        <v>13.1</v>
      </c>
      <c r="D623" s="107">
        <v>3.0112999999999999</v>
      </c>
      <c r="E623" s="107">
        <v>1.2</v>
      </c>
      <c r="F623" s="107">
        <v>1.2</v>
      </c>
      <c r="G623" s="107">
        <v>1.65</v>
      </c>
      <c r="H623" s="107">
        <v>1.65</v>
      </c>
      <c r="I623" s="108" t="s">
        <v>1214</v>
      </c>
      <c r="J623" s="109" t="s">
        <v>1212</v>
      </c>
    </row>
    <row r="624" spans="1:10" ht="17.100000000000001" customHeight="1">
      <c r="A624" s="110" t="s">
        <v>830</v>
      </c>
      <c r="B624" s="111" t="s">
        <v>1804</v>
      </c>
      <c r="C624" s="112">
        <v>3.13</v>
      </c>
      <c r="D624" s="113">
        <v>0.95879999999999999</v>
      </c>
      <c r="E624" s="113">
        <v>1</v>
      </c>
      <c r="F624" s="113">
        <v>1</v>
      </c>
      <c r="G624" s="113">
        <v>1.25</v>
      </c>
      <c r="H624" s="113">
        <v>1.25</v>
      </c>
      <c r="I624" s="114" t="s">
        <v>1214</v>
      </c>
      <c r="J624" s="115" t="s">
        <v>1212</v>
      </c>
    </row>
    <row r="625" spans="1:10" ht="17.100000000000001" customHeight="1">
      <c r="A625" s="98" t="s">
        <v>831</v>
      </c>
      <c r="B625" s="99" t="s">
        <v>1804</v>
      </c>
      <c r="C625" s="100">
        <v>5.74</v>
      </c>
      <c r="D625" s="101">
        <v>1.3062</v>
      </c>
      <c r="E625" s="101">
        <v>1</v>
      </c>
      <c r="F625" s="101">
        <v>1</v>
      </c>
      <c r="G625" s="101">
        <v>1.25</v>
      </c>
      <c r="H625" s="101">
        <v>1.25</v>
      </c>
      <c r="I625" s="102" t="s">
        <v>1214</v>
      </c>
      <c r="J625" s="103" t="s">
        <v>1212</v>
      </c>
    </row>
    <row r="626" spans="1:10" ht="17.100000000000001" customHeight="1">
      <c r="A626" s="98" t="s">
        <v>832</v>
      </c>
      <c r="B626" s="99" t="s">
        <v>1804</v>
      </c>
      <c r="C626" s="100">
        <v>9.98</v>
      </c>
      <c r="D626" s="101">
        <v>2.0388999999999999</v>
      </c>
      <c r="E626" s="101">
        <v>1</v>
      </c>
      <c r="F626" s="101">
        <v>1</v>
      </c>
      <c r="G626" s="101">
        <v>1.25</v>
      </c>
      <c r="H626" s="101">
        <v>1.25</v>
      </c>
      <c r="I626" s="102" t="s">
        <v>1214</v>
      </c>
      <c r="J626" s="103" t="s">
        <v>1212</v>
      </c>
    </row>
    <row r="627" spans="1:10" ht="17.100000000000001" customHeight="1">
      <c r="A627" s="104" t="s">
        <v>833</v>
      </c>
      <c r="B627" s="105" t="s">
        <v>1804</v>
      </c>
      <c r="C627" s="106">
        <v>16.850000000000001</v>
      </c>
      <c r="D627" s="107">
        <v>3.7385000000000002</v>
      </c>
      <c r="E627" s="107">
        <v>1.2</v>
      </c>
      <c r="F627" s="107">
        <v>1.2</v>
      </c>
      <c r="G627" s="107">
        <v>1.65</v>
      </c>
      <c r="H627" s="107">
        <v>1.65</v>
      </c>
      <c r="I627" s="108" t="s">
        <v>1214</v>
      </c>
      <c r="J627" s="109" t="s">
        <v>1212</v>
      </c>
    </row>
    <row r="628" spans="1:10" ht="17.100000000000001" customHeight="1">
      <c r="A628" s="110" t="s">
        <v>834</v>
      </c>
      <c r="B628" s="111" t="s">
        <v>1805</v>
      </c>
      <c r="C628" s="112">
        <v>2.2999999999999998</v>
      </c>
      <c r="D628" s="113">
        <v>1.0519000000000001</v>
      </c>
      <c r="E628" s="113">
        <v>1</v>
      </c>
      <c r="F628" s="113">
        <v>1</v>
      </c>
      <c r="G628" s="113">
        <v>1.25</v>
      </c>
      <c r="H628" s="113">
        <v>1.25</v>
      </c>
      <c r="I628" s="114" t="s">
        <v>1214</v>
      </c>
      <c r="J628" s="115" t="s">
        <v>1212</v>
      </c>
    </row>
    <row r="629" spans="1:10" ht="17.100000000000001" customHeight="1">
      <c r="A629" s="98" t="s">
        <v>835</v>
      </c>
      <c r="B629" s="99" t="s">
        <v>1805</v>
      </c>
      <c r="C629" s="100">
        <v>4.5</v>
      </c>
      <c r="D629" s="101">
        <v>1.4970000000000001</v>
      </c>
      <c r="E629" s="101">
        <v>1</v>
      </c>
      <c r="F629" s="101">
        <v>1</v>
      </c>
      <c r="G629" s="101">
        <v>1.25</v>
      </c>
      <c r="H629" s="101">
        <v>1.25</v>
      </c>
      <c r="I629" s="102" t="s">
        <v>1214</v>
      </c>
      <c r="J629" s="103" t="s">
        <v>1212</v>
      </c>
    </row>
    <row r="630" spans="1:10" ht="17.100000000000001" customHeight="1">
      <c r="A630" s="98" t="s">
        <v>836</v>
      </c>
      <c r="B630" s="99" t="s">
        <v>1805</v>
      </c>
      <c r="C630" s="100">
        <v>8.6199999999999992</v>
      </c>
      <c r="D630" s="101">
        <v>2.2349999999999999</v>
      </c>
      <c r="E630" s="101">
        <v>1</v>
      </c>
      <c r="F630" s="101">
        <v>1</v>
      </c>
      <c r="G630" s="101">
        <v>1.25</v>
      </c>
      <c r="H630" s="101">
        <v>1.25</v>
      </c>
      <c r="I630" s="102" t="s">
        <v>1214</v>
      </c>
      <c r="J630" s="103" t="s">
        <v>1212</v>
      </c>
    </row>
    <row r="631" spans="1:10" ht="17.100000000000001" customHeight="1">
      <c r="A631" s="104" t="s">
        <v>837</v>
      </c>
      <c r="B631" s="105" t="s">
        <v>1805</v>
      </c>
      <c r="C631" s="106">
        <v>13.72</v>
      </c>
      <c r="D631" s="107">
        <v>3.6332</v>
      </c>
      <c r="E631" s="107">
        <v>1.2</v>
      </c>
      <c r="F631" s="107">
        <v>1.2</v>
      </c>
      <c r="G631" s="107">
        <v>1.65</v>
      </c>
      <c r="H631" s="107">
        <v>1.65</v>
      </c>
      <c r="I631" s="108" t="s">
        <v>1214</v>
      </c>
      <c r="J631" s="109" t="s">
        <v>1212</v>
      </c>
    </row>
    <row r="632" spans="1:10" ht="17.100000000000001" customHeight="1">
      <c r="A632" s="110" t="s">
        <v>838</v>
      </c>
      <c r="B632" s="111" t="s">
        <v>1806</v>
      </c>
      <c r="C632" s="112">
        <v>1.94</v>
      </c>
      <c r="D632" s="113">
        <v>1.7171000000000001</v>
      </c>
      <c r="E632" s="113">
        <v>1</v>
      </c>
      <c r="F632" s="113">
        <v>1</v>
      </c>
      <c r="G632" s="113">
        <v>1.25</v>
      </c>
      <c r="H632" s="113">
        <v>1.25</v>
      </c>
      <c r="I632" s="114" t="s">
        <v>1214</v>
      </c>
      <c r="J632" s="115" t="s">
        <v>1212</v>
      </c>
    </row>
    <row r="633" spans="1:10" ht="17.100000000000001" customHeight="1">
      <c r="A633" s="98" t="s">
        <v>839</v>
      </c>
      <c r="B633" s="99" t="s">
        <v>1806</v>
      </c>
      <c r="C633" s="100">
        <v>3.69</v>
      </c>
      <c r="D633" s="101">
        <v>2.0911</v>
      </c>
      <c r="E633" s="101">
        <v>1</v>
      </c>
      <c r="F633" s="101">
        <v>1</v>
      </c>
      <c r="G633" s="101">
        <v>1.25</v>
      </c>
      <c r="H633" s="101">
        <v>1.25</v>
      </c>
      <c r="I633" s="102" t="s">
        <v>1214</v>
      </c>
      <c r="J633" s="103" t="s">
        <v>1212</v>
      </c>
    </row>
    <row r="634" spans="1:10" ht="17.100000000000001" customHeight="1">
      <c r="A634" s="98" t="s">
        <v>840</v>
      </c>
      <c r="B634" s="99" t="s">
        <v>1806</v>
      </c>
      <c r="C634" s="100">
        <v>8.32</v>
      </c>
      <c r="D634" s="101">
        <v>3.0421999999999998</v>
      </c>
      <c r="E634" s="101">
        <v>1</v>
      </c>
      <c r="F634" s="101">
        <v>1</v>
      </c>
      <c r="G634" s="101">
        <v>1.25</v>
      </c>
      <c r="H634" s="101">
        <v>1.25</v>
      </c>
      <c r="I634" s="102" t="s">
        <v>1214</v>
      </c>
      <c r="J634" s="103" t="s">
        <v>1212</v>
      </c>
    </row>
    <row r="635" spans="1:10" ht="17.100000000000001" customHeight="1">
      <c r="A635" s="104" t="s">
        <v>841</v>
      </c>
      <c r="B635" s="105" t="s">
        <v>1806</v>
      </c>
      <c r="C635" s="106">
        <v>14.87</v>
      </c>
      <c r="D635" s="107">
        <v>5.0442</v>
      </c>
      <c r="E635" s="107">
        <v>1.2</v>
      </c>
      <c r="F635" s="107">
        <v>1.2</v>
      </c>
      <c r="G635" s="107">
        <v>1.65</v>
      </c>
      <c r="H635" s="107">
        <v>1.65</v>
      </c>
      <c r="I635" s="108" t="s">
        <v>1214</v>
      </c>
      <c r="J635" s="109" t="s">
        <v>1212</v>
      </c>
    </row>
    <row r="636" spans="1:10" ht="17.100000000000001" customHeight="1">
      <c r="A636" s="110" t="s">
        <v>1278</v>
      </c>
      <c r="B636" s="111" t="s">
        <v>1807</v>
      </c>
      <c r="C636" s="112">
        <v>1.54</v>
      </c>
      <c r="D636" s="113">
        <v>1.8415999999999999</v>
      </c>
      <c r="E636" s="113">
        <v>1</v>
      </c>
      <c r="F636" s="113">
        <v>1</v>
      </c>
      <c r="G636" s="113">
        <v>1.25</v>
      </c>
      <c r="H636" s="113">
        <v>1.25</v>
      </c>
      <c r="I636" s="114" t="s">
        <v>1214</v>
      </c>
      <c r="J636" s="115" t="s">
        <v>1212</v>
      </c>
    </row>
    <row r="637" spans="1:10" ht="17.100000000000001" customHeight="1">
      <c r="A637" s="98" t="s">
        <v>1279</v>
      </c>
      <c r="B637" s="99" t="s">
        <v>1807</v>
      </c>
      <c r="C637" s="100">
        <v>2.36</v>
      </c>
      <c r="D637" s="101">
        <v>2.0185</v>
      </c>
      <c r="E637" s="101">
        <v>1</v>
      </c>
      <c r="F637" s="101">
        <v>1</v>
      </c>
      <c r="G637" s="101">
        <v>1.25</v>
      </c>
      <c r="H637" s="101">
        <v>1.25</v>
      </c>
      <c r="I637" s="102" t="s">
        <v>1214</v>
      </c>
      <c r="J637" s="103" t="s">
        <v>1212</v>
      </c>
    </row>
    <row r="638" spans="1:10" ht="17.100000000000001" customHeight="1">
      <c r="A638" s="98" t="s">
        <v>1280</v>
      </c>
      <c r="B638" s="99" t="s">
        <v>1807</v>
      </c>
      <c r="C638" s="100">
        <v>4.9400000000000004</v>
      </c>
      <c r="D638" s="101">
        <v>2.6238000000000001</v>
      </c>
      <c r="E638" s="101">
        <v>1</v>
      </c>
      <c r="F638" s="101">
        <v>1</v>
      </c>
      <c r="G638" s="101">
        <v>1.25</v>
      </c>
      <c r="H638" s="101">
        <v>1.25</v>
      </c>
      <c r="I638" s="102" t="s">
        <v>1214</v>
      </c>
      <c r="J638" s="103" t="s">
        <v>1212</v>
      </c>
    </row>
    <row r="639" spans="1:10" ht="17.100000000000001" customHeight="1">
      <c r="A639" s="104" t="s">
        <v>1281</v>
      </c>
      <c r="B639" s="105" t="s">
        <v>1807</v>
      </c>
      <c r="C639" s="106">
        <v>9.7799999999999994</v>
      </c>
      <c r="D639" s="107">
        <v>3.9519000000000002</v>
      </c>
      <c r="E639" s="107">
        <v>1.2</v>
      </c>
      <c r="F639" s="107">
        <v>1.2</v>
      </c>
      <c r="G639" s="107">
        <v>1.65</v>
      </c>
      <c r="H639" s="107">
        <v>1.65</v>
      </c>
      <c r="I639" s="108" t="s">
        <v>1214</v>
      </c>
      <c r="J639" s="109" t="s">
        <v>1212</v>
      </c>
    </row>
    <row r="640" spans="1:10" ht="17.100000000000001" customHeight="1">
      <c r="A640" s="110" t="s">
        <v>1608</v>
      </c>
      <c r="B640" s="111" t="s">
        <v>1609</v>
      </c>
      <c r="C640" s="112">
        <v>3.83</v>
      </c>
      <c r="D640" s="113">
        <v>1.7136</v>
      </c>
      <c r="E640" s="113">
        <v>1</v>
      </c>
      <c r="F640" s="113">
        <v>1</v>
      </c>
      <c r="G640" s="113">
        <v>1.25</v>
      </c>
      <c r="H640" s="113">
        <v>1.25</v>
      </c>
      <c r="I640" s="114" t="s">
        <v>1214</v>
      </c>
      <c r="J640" s="115" t="s">
        <v>1212</v>
      </c>
    </row>
    <row r="641" spans="1:10" ht="17.100000000000001" customHeight="1">
      <c r="A641" s="98" t="s">
        <v>1610</v>
      </c>
      <c r="B641" s="99" t="s">
        <v>1609</v>
      </c>
      <c r="C641" s="100">
        <v>4.78</v>
      </c>
      <c r="D641" s="101">
        <v>1.9259999999999999</v>
      </c>
      <c r="E641" s="101">
        <v>1</v>
      </c>
      <c r="F641" s="101">
        <v>1</v>
      </c>
      <c r="G641" s="101">
        <v>1.25</v>
      </c>
      <c r="H641" s="101">
        <v>1.25</v>
      </c>
      <c r="I641" s="102" t="s">
        <v>1214</v>
      </c>
      <c r="J641" s="103" t="s">
        <v>1212</v>
      </c>
    </row>
    <row r="642" spans="1:10" ht="17.100000000000001" customHeight="1">
      <c r="A642" s="98" t="s">
        <v>1611</v>
      </c>
      <c r="B642" s="99" t="s">
        <v>1609</v>
      </c>
      <c r="C642" s="100">
        <v>6.82</v>
      </c>
      <c r="D642" s="101">
        <v>2.5207999999999999</v>
      </c>
      <c r="E642" s="101">
        <v>1</v>
      </c>
      <c r="F642" s="101">
        <v>1</v>
      </c>
      <c r="G642" s="101">
        <v>1.25</v>
      </c>
      <c r="H642" s="101">
        <v>1.25</v>
      </c>
      <c r="I642" s="102" t="s">
        <v>1214</v>
      </c>
      <c r="J642" s="103" t="s">
        <v>1212</v>
      </c>
    </row>
    <row r="643" spans="1:10" ht="17.100000000000001" customHeight="1">
      <c r="A643" s="104" t="s">
        <v>1612</v>
      </c>
      <c r="B643" s="105" t="s">
        <v>1609</v>
      </c>
      <c r="C643" s="106">
        <v>11.11</v>
      </c>
      <c r="D643" s="107">
        <v>3.5748000000000002</v>
      </c>
      <c r="E643" s="107">
        <v>1.2</v>
      </c>
      <c r="F643" s="107">
        <v>1.2</v>
      </c>
      <c r="G643" s="107">
        <v>1.65</v>
      </c>
      <c r="H643" s="107">
        <v>1.65</v>
      </c>
      <c r="I643" s="108" t="s">
        <v>1214</v>
      </c>
      <c r="J643" s="109" t="s">
        <v>1212</v>
      </c>
    </row>
    <row r="644" spans="1:10" ht="17.100000000000001" customHeight="1">
      <c r="A644" s="110" t="s">
        <v>1613</v>
      </c>
      <c r="B644" s="111" t="s">
        <v>1614</v>
      </c>
      <c r="C644" s="112">
        <v>1.93</v>
      </c>
      <c r="D644" s="113">
        <v>1.5799000000000001</v>
      </c>
      <c r="E644" s="113">
        <v>1</v>
      </c>
      <c r="F644" s="113">
        <v>1</v>
      </c>
      <c r="G644" s="113">
        <v>1.25</v>
      </c>
      <c r="H644" s="113">
        <v>1.25</v>
      </c>
      <c r="I644" s="114" t="s">
        <v>1214</v>
      </c>
      <c r="J644" s="115" t="s">
        <v>1212</v>
      </c>
    </row>
    <row r="645" spans="1:10" ht="17.100000000000001" customHeight="1">
      <c r="A645" s="98" t="s">
        <v>1615</v>
      </c>
      <c r="B645" s="99" t="s">
        <v>1614</v>
      </c>
      <c r="C645" s="100">
        <v>2.5499999999999998</v>
      </c>
      <c r="D645" s="101">
        <v>1.7158</v>
      </c>
      <c r="E645" s="101">
        <v>1</v>
      </c>
      <c r="F645" s="101">
        <v>1</v>
      </c>
      <c r="G645" s="101">
        <v>1.25</v>
      </c>
      <c r="H645" s="101">
        <v>1.25</v>
      </c>
      <c r="I645" s="102" t="s">
        <v>1214</v>
      </c>
      <c r="J645" s="103" t="s">
        <v>1212</v>
      </c>
    </row>
    <row r="646" spans="1:10" ht="17.100000000000001" customHeight="1">
      <c r="A646" s="98" t="s">
        <v>1616</v>
      </c>
      <c r="B646" s="99" t="s">
        <v>1614</v>
      </c>
      <c r="C646" s="100">
        <v>4.72</v>
      </c>
      <c r="D646" s="101">
        <v>2.2888000000000002</v>
      </c>
      <c r="E646" s="101">
        <v>1</v>
      </c>
      <c r="F646" s="101">
        <v>1</v>
      </c>
      <c r="G646" s="101">
        <v>1.25</v>
      </c>
      <c r="H646" s="101">
        <v>1.25</v>
      </c>
      <c r="I646" s="102" t="s">
        <v>1214</v>
      </c>
      <c r="J646" s="103" t="s">
        <v>1212</v>
      </c>
    </row>
    <row r="647" spans="1:10" ht="17.100000000000001" customHeight="1">
      <c r="A647" s="104" t="s">
        <v>1617</v>
      </c>
      <c r="B647" s="105" t="s">
        <v>1614</v>
      </c>
      <c r="C647" s="106">
        <v>9.59</v>
      </c>
      <c r="D647" s="107">
        <v>3.6535000000000002</v>
      </c>
      <c r="E647" s="107">
        <v>1.2</v>
      </c>
      <c r="F647" s="107">
        <v>1.2</v>
      </c>
      <c r="G647" s="107">
        <v>1.65</v>
      </c>
      <c r="H647" s="107">
        <v>1.65</v>
      </c>
      <c r="I647" s="108" t="s">
        <v>1214</v>
      </c>
      <c r="J647" s="109" t="s">
        <v>1212</v>
      </c>
    </row>
    <row r="648" spans="1:10" ht="17.100000000000001" customHeight="1">
      <c r="A648" s="110" t="s">
        <v>1618</v>
      </c>
      <c r="B648" s="111" t="s">
        <v>1619</v>
      </c>
      <c r="C648" s="112">
        <v>2.31</v>
      </c>
      <c r="D648" s="113">
        <v>2.1078999999999999</v>
      </c>
      <c r="E648" s="113">
        <v>1</v>
      </c>
      <c r="F648" s="113">
        <v>1</v>
      </c>
      <c r="G648" s="113">
        <v>1.25</v>
      </c>
      <c r="H648" s="113">
        <v>1.25</v>
      </c>
      <c r="I648" s="114" t="s">
        <v>1214</v>
      </c>
      <c r="J648" s="115" t="s">
        <v>1212</v>
      </c>
    </row>
    <row r="649" spans="1:10" ht="17.100000000000001" customHeight="1">
      <c r="A649" s="98" t="s">
        <v>1620</v>
      </c>
      <c r="B649" s="99" t="s">
        <v>1619</v>
      </c>
      <c r="C649" s="100">
        <v>3.67</v>
      </c>
      <c r="D649" s="101">
        <v>2.5289000000000001</v>
      </c>
      <c r="E649" s="101">
        <v>1</v>
      </c>
      <c r="F649" s="101">
        <v>1</v>
      </c>
      <c r="G649" s="101">
        <v>1.25</v>
      </c>
      <c r="H649" s="101">
        <v>1.25</v>
      </c>
      <c r="I649" s="102" t="s">
        <v>1214</v>
      </c>
      <c r="J649" s="103" t="s">
        <v>1212</v>
      </c>
    </row>
    <row r="650" spans="1:10" ht="17.100000000000001" customHeight="1">
      <c r="A650" s="98" t="s">
        <v>1621</v>
      </c>
      <c r="B650" s="99" t="s">
        <v>1619</v>
      </c>
      <c r="C650" s="100">
        <v>5.93</v>
      </c>
      <c r="D650" s="101">
        <v>3.2591999999999999</v>
      </c>
      <c r="E650" s="101">
        <v>1</v>
      </c>
      <c r="F650" s="101">
        <v>1</v>
      </c>
      <c r="G650" s="101">
        <v>1.25</v>
      </c>
      <c r="H650" s="101">
        <v>1.25</v>
      </c>
      <c r="I650" s="102" t="s">
        <v>1214</v>
      </c>
      <c r="J650" s="103" t="s">
        <v>1212</v>
      </c>
    </row>
    <row r="651" spans="1:10" ht="17.100000000000001" customHeight="1">
      <c r="A651" s="104" t="s">
        <v>1622</v>
      </c>
      <c r="B651" s="105" t="s">
        <v>1619</v>
      </c>
      <c r="C651" s="106">
        <v>11.32</v>
      </c>
      <c r="D651" s="107">
        <v>4.5404999999999998</v>
      </c>
      <c r="E651" s="107">
        <v>1.2</v>
      </c>
      <c r="F651" s="107">
        <v>1.2</v>
      </c>
      <c r="G651" s="107">
        <v>1.65</v>
      </c>
      <c r="H651" s="107">
        <v>1.65</v>
      </c>
      <c r="I651" s="108" t="s">
        <v>1214</v>
      </c>
      <c r="J651" s="109" t="s">
        <v>1212</v>
      </c>
    </row>
    <row r="652" spans="1:10" ht="17.100000000000001" customHeight="1">
      <c r="A652" s="110" t="s">
        <v>1623</v>
      </c>
      <c r="B652" s="111" t="s">
        <v>1624</v>
      </c>
      <c r="C652" s="112">
        <v>2.16</v>
      </c>
      <c r="D652" s="113">
        <v>1.5694999999999999</v>
      </c>
      <c r="E652" s="113">
        <v>1</v>
      </c>
      <c r="F652" s="113">
        <v>1</v>
      </c>
      <c r="G652" s="113">
        <v>1.25</v>
      </c>
      <c r="H652" s="113">
        <v>1.25</v>
      </c>
      <c r="I652" s="114" t="s">
        <v>1214</v>
      </c>
      <c r="J652" s="115" t="s">
        <v>1212</v>
      </c>
    </row>
    <row r="653" spans="1:10" ht="17.100000000000001" customHeight="1">
      <c r="A653" s="98" t="s">
        <v>1625</v>
      </c>
      <c r="B653" s="99" t="s">
        <v>1624</v>
      </c>
      <c r="C653" s="100">
        <v>2.63</v>
      </c>
      <c r="D653" s="101">
        <v>1.6618999999999999</v>
      </c>
      <c r="E653" s="101">
        <v>1</v>
      </c>
      <c r="F653" s="101">
        <v>1</v>
      </c>
      <c r="G653" s="101">
        <v>1.25</v>
      </c>
      <c r="H653" s="101">
        <v>1.25</v>
      </c>
      <c r="I653" s="102" t="s">
        <v>1214</v>
      </c>
      <c r="J653" s="103" t="s">
        <v>1212</v>
      </c>
    </row>
    <row r="654" spans="1:10" ht="17.100000000000001" customHeight="1">
      <c r="A654" s="98" t="s">
        <v>1626</v>
      </c>
      <c r="B654" s="99" t="s">
        <v>1624</v>
      </c>
      <c r="C654" s="100">
        <v>3.63</v>
      </c>
      <c r="D654" s="101">
        <v>2.3125</v>
      </c>
      <c r="E654" s="101">
        <v>1</v>
      </c>
      <c r="F654" s="101">
        <v>1</v>
      </c>
      <c r="G654" s="101">
        <v>1.25</v>
      </c>
      <c r="H654" s="101">
        <v>1.25</v>
      </c>
      <c r="I654" s="102" t="s">
        <v>1214</v>
      </c>
      <c r="J654" s="103" t="s">
        <v>1212</v>
      </c>
    </row>
    <row r="655" spans="1:10" ht="17.100000000000001" customHeight="1">
      <c r="A655" s="104" t="s">
        <v>1627</v>
      </c>
      <c r="B655" s="105" t="s">
        <v>1624</v>
      </c>
      <c r="C655" s="106">
        <v>8.74</v>
      </c>
      <c r="D655" s="107">
        <v>3.1263999999999998</v>
      </c>
      <c r="E655" s="107">
        <v>1.2</v>
      </c>
      <c r="F655" s="107">
        <v>1.2</v>
      </c>
      <c r="G655" s="107">
        <v>1.65</v>
      </c>
      <c r="H655" s="107">
        <v>1.65</v>
      </c>
      <c r="I655" s="108" t="s">
        <v>1214</v>
      </c>
      <c r="J655" s="109" t="s">
        <v>1212</v>
      </c>
    </row>
    <row r="656" spans="1:10" ht="17.100000000000001" customHeight="1">
      <c r="A656" s="110" t="s">
        <v>842</v>
      </c>
      <c r="B656" s="111" t="s">
        <v>1808</v>
      </c>
      <c r="C656" s="112">
        <v>3.38</v>
      </c>
      <c r="D656" s="113">
        <v>0.4763</v>
      </c>
      <c r="E656" s="113">
        <v>1</v>
      </c>
      <c r="F656" s="113">
        <v>1</v>
      </c>
      <c r="G656" s="113">
        <v>1.25</v>
      </c>
      <c r="H656" s="113">
        <v>1.25</v>
      </c>
      <c r="I656" s="114" t="s">
        <v>1214</v>
      </c>
      <c r="J656" s="115" t="s">
        <v>1212</v>
      </c>
    </row>
    <row r="657" spans="1:10" ht="17.100000000000001" customHeight="1">
      <c r="A657" s="98" t="s">
        <v>843</v>
      </c>
      <c r="B657" s="99" t="s">
        <v>1808</v>
      </c>
      <c r="C657" s="100">
        <v>4.1399999999999997</v>
      </c>
      <c r="D657" s="101">
        <v>0.59140000000000004</v>
      </c>
      <c r="E657" s="101">
        <v>1</v>
      </c>
      <c r="F657" s="101">
        <v>1</v>
      </c>
      <c r="G657" s="101">
        <v>1.25</v>
      </c>
      <c r="H657" s="101">
        <v>1.25</v>
      </c>
      <c r="I657" s="102" t="s">
        <v>1214</v>
      </c>
      <c r="J657" s="103" t="s">
        <v>1212</v>
      </c>
    </row>
    <row r="658" spans="1:10" ht="17.100000000000001" customHeight="1">
      <c r="A658" s="98" t="s">
        <v>844</v>
      </c>
      <c r="B658" s="99" t="s">
        <v>1808</v>
      </c>
      <c r="C658" s="100">
        <v>5.5</v>
      </c>
      <c r="D658" s="101">
        <v>0.8306</v>
      </c>
      <c r="E658" s="101">
        <v>1</v>
      </c>
      <c r="F658" s="101">
        <v>1</v>
      </c>
      <c r="G658" s="101">
        <v>1.25</v>
      </c>
      <c r="H658" s="101">
        <v>1.25</v>
      </c>
      <c r="I658" s="102" t="s">
        <v>1214</v>
      </c>
      <c r="J658" s="103" t="s">
        <v>1212</v>
      </c>
    </row>
    <row r="659" spans="1:10" ht="17.100000000000001" customHeight="1">
      <c r="A659" s="104" t="s">
        <v>845</v>
      </c>
      <c r="B659" s="105" t="s">
        <v>1808</v>
      </c>
      <c r="C659" s="106">
        <v>7.54</v>
      </c>
      <c r="D659" s="107">
        <v>1.3633999999999999</v>
      </c>
      <c r="E659" s="107">
        <v>1.2</v>
      </c>
      <c r="F659" s="107">
        <v>1.2</v>
      </c>
      <c r="G659" s="107">
        <v>1.65</v>
      </c>
      <c r="H659" s="107">
        <v>1.65</v>
      </c>
      <c r="I659" s="108" t="s">
        <v>1214</v>
      </c>
      <c r="J659" s="109" t="s">
        <v>1212</v>
      </c>
    </row>
    <row r="660" spans="1:10" ht="17.100000000000001" customHeight="1">
      <c r="A660" s="110" t="s">
        <v>846</v>
      </c>
      <c r="B660" s="111" t="s">
        <v>1809</v>
      </c>
      <c r="C660" s="112">
        <v>3.19</v>
      </c>
      <c r="D660" s="113">
        <v>0.50190000000000001</v>
      </c>
      <c r="E660" s="113">
        <v>1</v>
      </c>
      <c r="F660" s="113">
        <v>1</v>
      </c>
      <c r="G660" s="113">
        <v>1.25</v>
      </c>
      <c r="H660" s="113">
        <v>1.25</v>
      </c>
      <c r="I660" s="114" t="s">
        <v>1214</v>
      </c>
      <c r="J660" s="115" t="s">
        <v>1212</v>
      </c>
    </row>
    <row r="661" spans="1:10" ht="17.100000000000001" customHeight="1">
      <c r="A661" s="98" t="s">
        <v>847</v>
      </c>
      <c r="B661" s="99" t="s">
        <v>1809</v>
      </c>
      <c r="C661" s="100">
        <v>3.67</v>
      </c>
      <c r="D661" s="101">
        <v>0.60519999999999996</v>
      </c>
      <c r="E661" s="101">
        <v>1</v>
      </c>
      <c r="F661" s="101">
        <v>1</v>
      </c>
      <c r="G661" s="101">
        <v>1.25</v>
      </c>
      <c r="H661" s="101">
        <v>1.25</v>
      </c>
      <c r="I661" s="102" t="s">
        <v>1214</v>
      </c>
      <c r="J661" s="103" t="s">
        <v>1212</v>
      </c>
    </row>
    <row r="662" spans="1:10" ht="17.100000000000001" customHeight="1">
      <c r="A662" s="98" t="s">
        <v>848</v>
      </c>
      <c r="B662" s="99" t="s">
        <v>1809</v>
      </c>
      <c r="C662" s="100">
        <v>4.67</v>
      </c>
      <c r="D662" s="101">
        <v>0.78359999999999996</v>
      </c>
      <c r="E662" s="101">
        <v>1</v>
      </c>
      <c r="F662" s="101">
        <v>1</v>
      </c>
      <c r="G662" s="101">
        <v>1.25</v>
      </c>
      <c r="H662" s="101">
        <v>1.25</v>
      </c>
      <c r="I662" s="102" t="s">
        <v>1214</v>
      </c>
      <c r="J662" s="103" t="s">
        <v>1212</v>
      </c>
    </row>
    <row r="663" spans="1:10" ht="17.100000000000001" customHeight="1">
      <c r="A663" s="104" t="s">
        <v>849</v>
      </c>
      <c r="B663" s="105" t="s">
        <v>1809</v>
      </c>
      <c r="C663" s="106">
        <v>8.2799999999999994</v>
      </c>
      <c r="D663" s="107">
        <v>1.5038</v>
      </c>
      <c r="E663" s="107">
        <v>1.2</v>
      </c>
      <c r="F663" s="107">
        <v>1.2</v>
      </c>
      <c r="G663" s="107">
        <v>1.65</v>
      </c>
      <c r="H663" s="107">
        <v>1.65</v>
      </c>
      <c r="I663" s="108" t="s">
        <v>1214</v>
      </c>
      <c r="J663" s="109" t="s">
        <v>1212</v>
      </c>
    </row>
    <row r="664" spans="1:10" ht="17.100000000000001" customHeight="1">
      <c r="A664" s="110" t="s">
        <v>850</v>
      </c>
      <c r="B664" s="111" t="s">
        <v>1810</v>
      </c>
      <c r="C664" s="112">
        <v>2.62</v>
      </c>
      <c r="D664" s="113">
        <v>0.50139999999999996</v>
      </c>
      <c r="E664" s="113">
        <v>1</v>
      </c>
      <c r="F664" s="113">
        <v>1</v>
      </c>
      <c r="G664" s="113">
        <v>1.25</v>
      </c>
      <c r="H664" s="113">
        <v>1.25</v>
      </c>
      <c r="I664" s="114" t="s">
        <v>1214</v>
      </c>
      <c r="J664" s="115" t="s">
        <v>1212</v>
      </c>
    </row>
    <row r="665" spans="1:10" ht="17.100000000000001" customHeight="1">
      <c r="A665" s="98" t="s">
        <v>851</v>
      </c>
      <c r="B665" s="99" t="s">
        <v>1810</v>
      </c>
      <c r="C665" s="100">
        <v>3.63</v>
      </c>
      <c r="D665" s="101">
        <v>0.67989999999999995</v>
      </c>
      <c r="E665" s="101">
        <v>1</v>
      </c>
      <c r="F665" s="101">
        <v>1</v>
      </c>
      <c r="G665" s="101">
        <v>1.25</v>
      </c>
      <c r="H665" s="101">
        <v>1.25</v>
      </c>
      <c r="I665" s="102" t="s">
        <v>1214</v>
      </c>
      <c r="J665" s="103" t="s">
        <v>1212</v>
      </c>
    </row>
    <row r="666" spans="1:10" ht="17.100000000000001" customHeight="1">
      <c r="A666" s="98" t="s">
        <v>852</v>
      </c>
      <c r="B666" s="99" t="s">
        <v>1810</v>
      </c>
      <c r="C666" s="100">
        <v>5.28</v>
      </c>
      <c r="D666" s="101">
        <v>0.94850000000000001</v>
      </c>
      <c r="E666" s="101">
        <v>1</v>
      </c>
      <c r="F666" s="101">
        <v>1</v>
      </c>
      <c r="G666" s="101">
        <v>1.25</v>
      </c>
      <c r="H666" s="101">
        <v>1.25</v>
      </c>
      <c r="I666" s="102" t="s">
        <v>1214</v>
      </c>
      <c r="J666" s="103" t="s">
        <v>1212</v>
      </c>
    </row>
    <row r="667" spans="1:10" ht="17.100000000000001" customHeight="1">
      <c r="A667" s="104" t="s">
        <v>853</v>
      </c>
      <c r="B667" s="105" t="s">
        <v>1810</v>
      </c>
      <c r="C667" s="106">
        <v>8.91</v>
      </c>
      <c r="D667" s="107">
        <v>1.724</v>
      </c>
      <c r="E667" s="107">
        <v>1.2</v>
      </c>
      <c r="F667" s="107">
        <v>1.2</v>
      </c>
      <c r="G667" s="107">
        <v>1.65</v>
      </c>
      <c r="H667" s="107">
        <v>1.65</v>
      </c>
      <c r="I667" s="108" t="s">
        <v>1214</v>
      </c>
      <c r="J667" s="109" t="s">
        <v>1212</v>
      </c>
    </row>
    <row r="668" spans="1:10" ht="17.100000000000001" customHeight="1">
      <c r="A668" s="110" t="s">
        <v>854</v>
      </c>
      <c r="B668" s="111" t="s">
        <v>1811</v>
      </c>
      <c r="C668" s="112">
        <v>3.77</v>
      </c>
      <c r="D668" s="113">
        <v>0.7712</v>
      </c>
      <c r="E668" s="113">
        <v>1</v>
      </c>
      <c r="F668" s="113">
        <v>1</v>
      </c>
      <c r="G668" s="113">
        <v>1.25</v>
      </c>
      <c r="H668" s="113">
        <v>1.25</v>
      </c>
      <c r="I668" s="114" t="s">
        <v>1214</v>
      </c>
      <c r="J668" s="115" t="s">
        <v>1212</v>
      </c>
    </row>
    <row r="669" spans="1:10" ht="17.100000000000001" customHeight="1">
      <c r="A669" s="98" t="s">
        <v>855</v>
      </c>
      <c r="B669" s="99" t="s">
        <v>1811</v>
      </c>
      <c r="C669" s="100">
        <v>5.15</v>
      </c>
      <c r="D669" s="101">
        <v>0.90429999999999999</v>
      </c>
      <c r="E669" s="101">
        <v>1</v>
      </c>
      <c r="F669" s="101">
        <v>1</v>
      </c>
      <c r="G669" s="101">
        <v>1.25</v>
      </c>
      <c r="H669" s="101">
        <v>1.25</v>
      </c>
      <c r="I669" s="102" t="s">
        <v>1214</v>
      </c>
      <c r="J669" s="103" t="s">
        <v>1212</v>
      </c>
    </row>
    <row r="670" spans="1:10" ht="17.100000000000001" customHeight="1">
      <c r="A670" s="98" t="s">
        <v>856</v>
      </c>
      <c r="B670" s="99" t="s">
        <v>1811</v>
      </c>
      <c r="C670" s="100">
        <v>8.02</v>
      </c>
      <c r="D670" s="101">
        <v>1.3479000000000001</v>
      </c>
      <c r="E670" s="101">
        <v>1</v>
      </c>
      <c r="F670" s="101">
        <v>1</v>
      </c>
      <c r="G670" s="101">
        <v>1.25</v>
      </c>
      <c r="H670" s="101">
        <v>1.25</v>
      </c>
      <c r="I670" s="102" t="s">
        <v>1214</v>
      </c>
      <c r="J670" s="103" t="s">
        <v>1212</v>
      </c>
    </row>
    <row r="671" spans="1:10" ht="17.100000000000001" customHeight="1">
      <c r="A671" s="104" t="s">
        <v>857</v>
      </c>
      <c r="B671" s="105" t="s">
        <v>1811</v>
      </c>
      <c r="C671" s="106">
        <v>12.56</v>
      </c>
      <c r="D671" s="107">
        <v>2.1303999999999998</v>
      </c>
      <c r="E671" s="107">
        <v>1.2</v>
      </c>
      <c r="F671" s="107">
        <v>1.2</v>
      </c>
      <c r="G671" s="107">
        <v>1.65</v>
      </c>
      <c r="H671" s="107">
        <v>1.65</v>
      </c>
      <c r="I671" s="108" t="s">
        <v>1214</v>
      </c>
      <c r="J671" s="109" t="s">
        <v>1212</v>
      </c>
    </row>
    <row r="672" spans="1:10" ht="17.100000000000001" customHeight="1">
      <c r="A672" s="110" t="s">
        <v>858</v>
      </c>
      <c r="B672" s="111" t="s">
        <v>1812</v>
      </c>
      <c r="C672" s="112">
        <v>4.68</v>
      </c>
      <c r="D672" s="113">
        <v>0.69130000000000003</v>
      </c>
      <c r="E672" s="113">
        <v>1</v>
      </c>
      <c r="F672" s="113">
        <v>1</v>
      </c>
      <c r="G672" s="113">
        <v>1.25</v>
      </c>
      <c r="H672" s="113">
        <v>1.25</v>
      </c>
      <c r="I672" s="114" t="s">
        <v>1214</v>
      </c>
      <c r="J672" s="115" t="s">
        <v>1212</v>
      </c>
    </row>
    <row r="673" spans="1:10" ht="17.100000000000001" customHeight="1">
      <c r="A673" s="98" t="s">
        <v>859</v>
      </c>
      <c r="B673" s="99" t="s">
        <v>1812</v>
      </c>
      <c r="C673" s="100">
        <v>5.98</v>
      </c>
      <c r="D673" s="101">
        <v>0.88990000000000002</v>
      </c>
      <c r="E673" s="101">
        <v>1</v>
      </c>
      <c r="F673" s="101">
        <v>1</v>
      </c>
      <c r="G673" s="101">
        <v>1.25</v>
      </c>
      <c r="H673" s="101">
        <v>1.25</v>
      </c>
      <c r="I673" s="102" t="s">
        <v>1214</v>
      </c>
      <c r="J673" s="103" t="s">
        <v>1212</v>
      </c>
    </row>
    <row r="674" spans="1:10" ht="17.100000000000001" customHeight="1">
      <c r="A674" s="98" t="s">
        <v>860</v>
      </c>
      <c r="B674" s="99" t="s">
        <v>1812</v>
      </c>
      <c r="C674" s="100">
        <v>8.77</v>
      </c>
      <c r="D674" s="101">
        <v>1.2816000000000001</v>
      </c>
      <c r="E674" s="101">
        <v>1</v>
      </c>
      <c r="F674" s="101">
        <v>1</v>
      </c>
      <c r="G674" s="101">
        <v>1.25</v>
      </c>
      <c r="H674" s="101">
        <v>1.25</v>
      </c>
      <c r="I674" s="102" t="s">
        <v>1214</v>
      </c>
      <c r="J674" s="103" t="s">
        <v>1212</v>
      </c>
    </row>
    <row r="675" spans="1:10" ht="17.100000000000001" customHeight="1">
      <c r="A675" s="104" t="s">
        <v>861</v>
      </c>
      <c r="B675" s="105" t="s">
        <v>1812</v>
      </c>
      <c r="C675" s="106">
        <v>13.47</v>
      </c>
      <c r="D675" s="107">
        <v>2.0731000000000002</v>
      </c>
      <c r="E675" s="107">
        <v>1.2</v>
      </c>
      <c r="F675" s="107">
        <v>1.2</v>
      </c>
      <c r="G675" s="107">
        <v>1.65</v>
      </c>
      <c r="H675" s="107">
        <v>1.65</v>
      </c>
      <c r="I675" s="108" t="s">
        <v>1214</v>
      </c>
      <c r="J675" s="109" t="s">
        <v>1212</v>
      </c>
    </row>
    <row r="676" spans="1:10" ht="17.100000000000001" customHeight="1">
      <c r="A676" s="110" t="s">
        <v>862</v>
      </c>
      <c r="B676" s="111" t="s">
        <v>1813</v>
      </c>
      <c r="C676" s="112">
        <v>3.32</v>
      </c>
      <c r="D676" s="113">
        <v>0.59119999999999995</v>
      </c>
      <c r="E676" s="113">
        <v>1</v>
      </c>
      <c r="F676" s="113">
        <v>1</v>
      </c>
      <c r="G676" s="113">
        <v>1.25</v>
      </c>
      <c r="H676" s="113">
        <v>1.25</v>
      </c>
      <c r="I676" s="114" t="s">
        <v>1214</v>
      </c>
      <c r="J676" s="115" t="s">
        <v>1212</v>
      </c>
    </row>
    <row r="677" spans="1:10" ht="17.100000000000001" customHeight="1">
      <c r="A677" s="98" t="s">
        <v>863</v>
      </c>
      <c r="B677" s="99" t="s">
        <v>1813</v>
      </c>
      <c r="C677" s="100">
        <v>4.55</v>
      </c>
      <c r="D677" s="101">
        <v>0.80920000000000003</v>
      </c>
      <c r="E677" s="101">
        <v>1</v>
      </c>
      <c r="F677" s="101">
        <v>1</v>
      </c>
      <c r="G677" s="101">
        <v>1.25</v>
      </c>
      <c r="H677" s="101">
        <v>1.25</v>
      </c>
      <c r="I677" s="102" t="s">
        <v>1214</v>
      </c>
      <c r="J677" s="103" t="s">
        <v>1212</v>
      </c>
    </row>
    <row r="678" spans="1:10" ht="17.100000000000001" customHeight="1">
      <c r="A678" s="98" t="s">
        <v>864</v>
      </c>
      <c r="B678" s="99" t="s">
        <v>1813</v>
      </c>
      <c r="C678" s="100">
        <v>7.61</v>
      </c>
      <c r="D678" s="101">
        <v>1.2995000000000001</v>
      </c>
      <c r="E678" s="101">
        <v>1</v>
      </c>
      <c r="F678" s="101">
        <v>1</v>
      </c>
      <c r="G678" s="101">
        <v>1.25</v>
      </c>
      <c r="H678" s="101">
        <v>1.25</v>
      </c>
      <c r="I678" s="102" t="s">
        <v>1214</v>
      </c>
      <c r="J678" s="103" t="s">
        <v>1212</v>
      </c>
    </row>
    <row r="679" spans="1:10" ht="17.100000000000001" customHeight="1">
      <c r="A679" s="104" t="s">
        <v>865</v>
      </c>
      <c r="B679" s="105" t="s">
        <v>1813</v>
      </c>
      <c r="C679" s="106">
        <v>13.53</v>
      </c>
      <c r="D679" s="107">
        <v>2.7940999999999998</v>
      </c>
      <c r="E679" s="107">
        <v>1.2</v>
      </c>
      <c r="F679" s="107">
        <v>1.2</v>
      </c>
      <c r="G679" s="107">
        <v>1.65</v>
      </c>
      <c r="H679" s="107">
        <v>1.65</v>
      </c>
      <c r="I679" s="108" t="s">
        <v>1214</v>
      </c>
      <c r="J679" s="109" t="s">
        <v>1212</v>
      </c>
    </row>
    <row r="680" spans="1:10" ht="17.100000000000001" customHeight="1">
      <c r="A680" s="110" t="s">
        <v>866</v>
      </c>
      <c r="B680" s="111" t="s">
        <v>1814</v>
      </c>
      <c r="C680" s="112">
        <v>3.27</v>
      </c>
      <c r="D680" s="113">
        <v>0.5998</v>
      </c>
      <c r="E680" s="113">
        <v>1</v>
      </c>
      <c r="F680" s="113">
        <v>1</v>
      </c>
      <c r="G680" s="113">
        <v>1.25</v>
      </c>
      <c r="H680" s="113">
        <v>1.25</v>
      </c>
      <c r="I680" s="114" t="s">
        <v>1214</v>
      </c>
      <c r="J680" s="115" t="s">
        <v>1212</v>
      </c>
    </row>
    <row r="681" spans="1:10" ht="17.100000000000001" customHeight="1">
      <c r="A681" s="98" t="s">
        <v>867</v>
      </c>
      <c r="B681" s="99" t="s">
        <v>1814</v>
      </c>
      <c r="C681" s="100">
        <v>4.2300000000000004</v>
      </c>
      <c r="D681" s="101">
        <v>0.76280000000000003</v>
      </c>
      <c r="E681" s="101">
        <v>1</v>
      </c>
      <c r="F681" s="101">
        <v>1</v>
      </c>
      <c r="G681" s="101">
        <v>1.25</v>
      </c>
      <c r="H681" s="101">
        <v>1.25</v>
      </c>
      <c r="I681" s="102" t="s">
        <v>1214</v>
      </c>
      <c r="J681" s="103" t="s">
        <v>1212</v>
      </c>
    </row>
    <row r="682" spans="1:10" ht="17.100000000000001" customHeight="1">
      <c r="A682" s="98" t="s">
        <v>868</v>
      </c>
      <c r="B682" s="99" t="s">
        <v>1814</v>
      </c>
      <c r="C682" s="100">
        <v>5.52</v>
      </c>
      <c r="D682" s="101">
        <v>1.0235000000000001</v>
      </c>
      <c r="E682" s="101">
        <v>1</v>
      </c>
      <c r="F682" s="101">
        <v>1</v>
      </c>
      <c r="G682" s="101">
        <v>1.25</v>
      </c>
      <c r="H682" s="101">
        <v>1.25</v>
      </c>
      <c r="I682" s="102" t="s">
        <v>1214</v>
      </c>
      <c r="J682" s="103" t="s">
        <v>1212</v>
      </c>
    </row>
    <row r="683" spans="1:10" ht="17.100000000000001" customHeight="1">
      <c r="A683" s="104" t="s">
        <v>869</v>
      </c>
      <c r="B683" s="105" t="s">
        <v>1814</v>
      </c>
      <c r="C683" s="106">
        <v>9.68</v>
      </c>
      <c r="D683" s="107">
        <v>1.8648</v>
      </c>
      <c r="E683" s="107">
        <v>1.2</v>
      </c>
      <c r="F683" s="107">
        <v>1.2</v>
      </c>
      <c r="G683" s="107">
        <v>1.65</v>
      </c>
      <c r="H683" s="107">
        <v>1.65</v>
      </c>
      <c r="I683" s="108" t="s">
        <v>1214</v>
      </c>
      <c r="J683" s="109" t="s">
        <v>1212</v>
      </c>
    </row>
    <row r="684" spans="1:10" ht="17.100000000000001" customHeight="1">
      <c r="A684" s="110" t="s">
        <v>870</v>
      </c>
      <c r="B684" s="111" t="s">
        <v>1815</v>
      </c>
      <c r="C684" s="112">
        <v>3.32</v>
      </c>
      <c r="D684" s="113">
        <v>0.50929999999999997</v>
      </c>
      <c r="E684" s="113">
        <v>1</v>
      </c>
      <c r="F684" s="113">
        <v>1</v>
      </c>
      <c r="G684" s="113">
        <v>1.25</v>
      </c>
      <c r="H684" s="113">
        <v>1.25</v>
      </c>
      <c r="I684" s="114" t="s">
        <v>1214</v>
      </c>
      <c r="J684" s="115" t="s">
        <v>1212</v>
      </c>
    </row>
    <row r="685" spans="1:10" ht="17.100000000000001" customHeight="1">
      <c r="A685" s="98" t="s">
        <v>871</v>
      </c>
      <c r="B685" s="99" t="s">
        <v>1815</v>
      </c>
      <c r="C685" s="100">
        <v>5.24</v>
      </c>
      <c r="D685" s="101">
        <v>0.74880000000000002</v>
      </c>
      <c r="E685" s="101">
        <v>1</v>
      </c>
      <c r="F685" s="101">
        <v>1</v>
      </c>
      <c r="G685" s="101">
        <v>1.25</v>
      </c>
      <c r="H685" s="101">
        <v>1.25</v>
      </c>
      <c r="I685" s="102" t="s">
        <v>1214</v>
      </c>
      <c r="J685" s="103" t="s">
        <v>1212</v>
      </c>
    </row>
    <row r="686" spans="1:10" ht="17.100000000000001" customHeight="1">
      <c r="A686" s="98" t="s">
        <v>872</v>
      </c>
      <c r="B686" s="99" t="s">
        <v>1815</v>
      </c>
      <c r="C686" s="100">
        <v>7.54</v>
      </c>
      <c r="D686" s="101">
        <v>1.1221000000000001</v>
      </c>
      <c r="E686" s="101">
        <v>1</v>
      </c>
      <c r="F686" s="101">
        <v>1</v>
      </c>
      <c r="G686" s="101">
        <v>1.25</v>
      </c>
      <c r="H686" s="101">
        <v>1.25</v>
      </c>
      <c r="I686" s="102" t="s">
        <v>1214</v>
      </c>
      <c r="J686" s="103" t="s">
        <v>1212</v>
      </c>
    </row>
    <row r="687" spans="1:10" ht="17.100000000000001" customHeight="1">
      <c r="A687" s="104" t="s">
        <v>873</v>
      </c>
      <c r="B687" s="105" t="s">
        <v>1815</v>
      </c>
      <c r="C687" s="106">
        <v>10.69</v>
      </c>
      <c r="D687" s="107">
        <v>1.8851</v>
      </c>
      <c r="E687" s="107">
        <v>1.2</v>
      </c>
      <c r="F687" s="107">
        <v>1.2</v>
      </c>
      <c r="G687" s="107">
        <v>1.65</v>
      </c>
      <c r="H687" s="107">
        <v>1.65</v>
      </c>
      <c r="I687" s="108" t="s">
        <v>1214</v>
      </c>
      <c r="J687" s="109" t="s">
        <v>1212</v>
      </c>
    </row>
    <row r="688" spans="1:10" ht="17.100000000000001" customHeight="1">
      <c r="A688" s="110" t="s">
        <v>874</v>
      </c>
      <c r="B688" s="111" t="s">
        <v>1816</v>
      </c>
      <c r="C688" s="112">
        <v>2.92</v>
      </c>
      <c r="D688" s="113">
        <v>0.48220000000000002</v>
      </c>
      <c r="E688" s="113">
        <v>1</v>
      </c>
      <c r="F688" s="113">
        <v>1</v>
      </c>
      <c r="G688" s="113">
        <v>1.25</v>
      </c>
      <c r="H688" s="113">
        <v>1.25</v>
      </c>
      <c r="I688" s="114" t="s">
        <v>1214</v>
      </c>
      <c r="J688" s="115" t="s">
        <v>1212</v>
      </c>
    </row>
    <row r="689" spans="1:10" ht="17.100000000000001" customHeight="1">
      <c r="A689" s="98" t="s">
        <v>875</v>
      </c>
      <c r="B689" s="99" t="s">
        <v>1816</v>
      </c>
      <c r="C689" s="100">
        <v>4</v>
      </c>
      <c r="D689" s="101">
        <v>0.61560000000000004</v>
      </c>
      <c r="E689" s="101">
        <v>1</v>
      </c>
      <c r="F689" s="101">
        <v>1</v>
      </c>
      <c r="G689" s="101">
        <v>1.25</v>
      </c>
      <c r="H689" s="101">
        <v>1.25</v>
      </c>
      <c r="I689" s="102" t="s">
        <v>1214</v>
      </c>
      <c r="J689" s="103" t="s">
        <v>1212</v>
      </c>
    </row>
    <row r="690" spans="1:10" ht="17.100000000000001" customHeight="1">
      <c r="A690" s="98" t="s">
        <v>876</v>
      </c>
      <c r="B690" s="99" t="s">
        <v>1816</v>
      </c>
      <c r="C690" s="100">
        <v>6.07</v>
      </c>
      <c r="D690" s="101">
        <v>0.95299999999999996</v>
      </c>
      <c r="E690" s="101">
        <v>1</v>
      </c>
      <c r="F690" s="101">
        <v>1</v>
      </c>
      <c r="G690" s="101">
        <v>1.25</v>
      </c>
      <c r="H690" s="101">
        <v>1.25</v>
      </c>
      <c r="I690" s="102" t="s">
        <v>1214</v>
      </c>
      <c r="J690" s="103" t="s">
        <v>1212</v>
      </c>
    </row>
    <row r="691" spans="1:10" ht="17.100000000000001" customHeight="1">
      <c r="A691" s="104" t="s">
        <v>877</v>
      </c>
      <c r="B691" s="105" t="s">
        <v>1816</v>
      </c>
      <c r="C691" s="106">
        <v>10.210000000000001</v>
      </c>
      <c r="D691" s="107">
        <v>1.7767999999999999</v>
      </c>
      <c r="E691" s="107">
        <v>1.2</v>
      </c>
      <c r="F691" s="107">
        <v>1.2</v>
      </c>
      <c r="G691" s="107">
        <v>1.65</v>
      </c>
      <c r="H691" s="107">
        <v>1.65</v>
      </c>
      <c r="I691" s="108" t="s">
        <v>1214</v>
      </c>
      <c r="J691" s="109" t="s">
        <v>1212</v>
      </c>
    </row>
    <row r="692" spans="1:10" ht="17.100000000000001" customHeight="1">
      <c r="A692" s="110" t="s">
        <v>878</v>
      </c>
      <c r="B692" s="111" t="s">
        <v>1817</v>
      </c>
      <c r="C692" s="112">
        <v>4.0999999999999996</v>
      </c>
      <c r="D692" s="113">
        <v>1.3406</v>
      </c>
      <c r="E692" s="113">
        <v>1</v>
      </c>
      <c r="F692" s="113">
        <v>1</v>
      </c>
      <c r="G692" s="113">
        <v>1.25</v>
      </c>
      <c r="H692" s="113">
        <v>1.25</v>
      </c>
      <c r="I692" s="114" t="s">
        <v>1214</v>
      </c>
      <c r="J692" s="115" t="s">
        <v>1212</v>
      </c>
    </row>
    <row r="693" spans="1:10" ht="17.100000000000001" customHeight="1">
      <c r="A693" s="98" t="s">
        <v>879</v>
      </c>
      <c r="B693" s="99" t="s">
        <v>1817</v>
      </c>
      <c r="C693" s="100">
        <v>7.58</v>
      </c>
      <c r="D693" s="101">
        <v>1.6672</v>
      </c>
      <c r="E693" s="101">
        <v>1</v>
      </c>
      <c r="F693" s="101">
        <v>1</v>
      </c>
      <c r="G693" s="101">
        <v>1.25</v>
      </c>
      <c r="H693" s="101">
        <v>1.25</v>
      </c>
      <c r="I693" s="102" t="s">
        <v>1214</v>
      </c>
      <c r="J693" s="103" t="s">
        <v>1212</v>
      </c>
    </row>
    <row r="694" spans="1:10" ht="17.100000000000001" customHeight="1">
      <c r="A694" s="98" t="s">
        <v>880</v>
      </c>
      <c r="B694" s="99" t="s">
        <v>1817</v>
      </c>
      <c r="C694" s="100">
        <v>13.81</v>
      </c>
      <c r="D694" s="101">
        <v>2.6757</v>
      </c>
      <c r="E694" s="101">
        <v>1</v>
      </c>
      <c r="F694" s="101">
        <v>1</v>
      </c>
      <c r="G694" s="101">
        <v>1.25</v>
      </c>
      <c r="H694" s="101">
        <v>1.25</v>
      </c>
      <c r="I694" s="102" t="s">
        <v>1214</v>
      </c>
      <c r="J694" s="103" t="s">
        <v>1212</v>
      </c>
    </row>
    <row r="695" spans="1:10" ht="17.100000000000001" customHeight="1">
      <c r="A695" s="104" t="s">
        <v>881</v>
      </c>
      <c r="B695" s="105" t="s">
        <v>1817</v>
      </c>
      <c r="C695" s="106">
        <v>22.82</v>
      </c>
      <c r="D695" s="107">
        <v>4.7083000000000004</v>
      </c>
      <c r="E695" s="107">
        <v>1.2</v>
      </c>
      <c r="F695" s="107">
        <v>1.2</v>
      </c>
      <c r="G695" s="107">
        <v>1.65</v>
      </c>
      <c r="H695" s="107">
        <v>1.65</v>
      </c>
      <c r="I695" s="108" t="s">
        <v>1214</v>
      </c>
      <c r="J695" s="109" t="s">
        <v>1212</v>
      </c>
    </row>
    <row r="696" spans="1:10" ht="17.100000000000001" customHeight="1">
      <c r="A696" s="110" t="s">
        <v>882</v>
      </c>
      <c r="B696" s="111" t="s">
        <v>1818</v>
      </c>
      <c r="C696" s="112">
        <v>1.74</v>
      </c>
      <c r="D696" s="113">
        <v>1.1919999999999999</v>
      </c>
      <c r="E696" s="113">
        <v>1</v>
      </c>
      <c r="F696" s="113">
        <v>1</v>
      </c>
      <c r="G696" s="113">
        <v>1.25</v>
      </c>
      <c r="H696" s="113">
        <v>1.25</v>
      </c>
      <c r="I696" s="114" t="s">
        <v>1214</v>
      </c>
      <c r="J696" s="115" t="s">
        <v>1212</v>
      </c>
    </row>
    <row r="697" spans="1:10" ht="17.100000000000001" customHeight="1">
      <c r="A697" s="98" t="s">
        <v>883</v>
      </c>
      <c r="B697" s="99" t="s">
        <v>1818</v>
      </c>
      <c r="C697" s="100">
        <v>2.17</v>
      </c>
      <c r="D697" s="101">
        <v>1.6979</v>
      </c>
      <c r="E697" s="101">
        <v>1</v>
      </c>
      <c r="F697" s="101">
        <v>1</v>
      </c>
      <c r="G697" s="101">
        <v>1.25</v>
      </c>
      <c r="H697" s="101">
        <v>1.25</v>
      </c>
      <c r="I697" s="102" t="s">
        <v>1214</v>
      </c>
      <c r="J697" s="103" t="s">
        <v>1212</v>
      </c>
    </row>
    <row r="698" spans="1:10" ht="17.100000000000001" customHeight="1">
      <c r="A698" s="98" t="s">
        <v>884</v>
      </c>
      <c r="B698" s="99" t="s">
        <v>1818</v>
      </c>
      <c r="C698" s="100">
        <v>5.83</v>
      </c>
      <c r="D698" s="101">
        <v>1.9663999999999999</v>
      </c>
      <c r="E698" s="101">
        <v>1</v>
      </c>
      <c r="F698" s="101">
        <v>1</v>
      </c>
      <c r="G698" s="101">
        <v>1.25</v>
      </c>
      <c r="H698" s="101">
        <v>1.25</v>
      </c>
      <c r="I698" s="102" t="s">
        <v>1214</v>
      </c>
      <c r="J698" s="103" t="s">
        <v>1212</v>
      </c>
    </row>
    <row r="699" spans="1:10" ht="17.100000000000001" customHeight="1">
      <c r="A699" s="104" t="s">
        <v>885</v>
      </c>
      <c r="B699" s="105" t="s">
        <v>1818</v>
      </c>
      <c r="C699" s="106">
        <v>8.24</v>
      </c>
      <c r="D699" s="107">
        <v>2.8412000000000002</v>
      </c>
      <c r="E699" s="107">
        <v>1.2</v>
      </c>
      <c r="F699" s="107">
        <v>1.2</v>
      </c>
      <c r="G699" s="107">
        <v>1.65</v>
      </c>
      <c r="H699" s="107">
        <v>1.65</v>
      </c>
      <c r="I699" s="108" t="s">
        <v>1214</v>
      </c>
      <c r="J699" s="109" t="s">
        <v>1212</v>
      </c>
    </row>
    <row r="700" spans="1:10" ht="17.100000000000001" customHeight="1">
      <c r="A700" s="110" t="s">
        <v>886</v>
      </c>
      <c r="B700" s="111" t="s">
        <v>1819</v>
      </c>
      <c r="C700" s="112">
        <v>2.2200000000000002</v>
      </c>
      <c r="D700" s="113">
        <v>1.1102000000000001</v>
      </c>
      <c r="E700" s="113">
        <v>1</v>
      </c>
      <c r="F700" s="113">
        <v>1</v>
      </c>
      <c r="G700" s="113">
        <v>1.25</v>
      </c>
      <c r="H700" s="113">
        <v>1.25</v>
      </c>
      <c r="I700" s="114" t="s">
        <v>1214</v>
      </c>
      <c r="J700" s="115" t="s">
        <v>1212</v>
      </c>
    </row>
    <row r="701" spans="1:10" ht="17.100000000000001" customHeight="1">
      <c r="A701" s="98" t="s">
        <v>887</v>
      </c>
      <c r="B701" s="99" t="s">
        <v>1819</v>
      </c>
      <c r="C701" s="100">
        <v>3.53</v>
      </c>
      <c r="D701" s="101">
        <v>1.9839</v>
      </c>
      <c r="E701" s="101">
        <v>1</v>
      </c>
      <c r="F701" s="101">
        <v>1</v>
      </c>
      <c r="G701" s="101">
        <v>1.25</v>
      </c>
      <c r="H701" s="101">
        <v>1.25</v>
      </c>
      <c r="I701" s="102" t="s">
        <v>1214</v>
      </c>
      <c r="J701" s="103" t="s">
        <v>1212</v>
      </c>
    </row>
    <row r="702" spans="1:10" ht="17.100000000000001" customHeight="1">
      <c r="A702" s="98" t="s">
        <v>888</v>
      </c>
      <c r="B702" s="99" t="s">
        <v>1819</v>
      </c>
      <c r="C702" s="100">
        <v>4.97</v>
      </c>
      <c r="D702" s="101">
        <v>2.4701</v>
      </c>
      <c r="E702" s="101">
        <v>1</v>
      </c>
      <c r="F702" s="101">
        <v>1</v>
      </c>
      <c r="G702" s="101">
        <v>1.25</v>
      </c>
      <c r="H702" s="101">
        <v>1.25</v>
      </c>
      <c r="I702" s="102" t="s">
        <v>1214</v>
      </c>
      <c r="J702" s="103" t="s">
        <v>1212</v>
      </c>
    </row>
    <row r="703" spans="1:10" ht="17.100000000000001" customHeight="1">
      <c r="A703" s="104" t="s">
        <v>889</v>
      </c>
      <c r="B703" s="105" t="s">
        <v>1819</v>
      </c>
      <c r="C703" s="106">
        <v>11.14</v>
      </c>
      <c r="D703" s="107">
        <v>3.0842999999999998</v>
      </c>
      <c r="E703" s="107">
        <v>1.2</v>
      </c>
      <c r="F703" s="107">
        <v>1.2</v>
      </c>
      <c r="G703" s="107">
        <v>1.65</v>
      </c>
      <c r="H703" s="107">
        <v>1.65</v>
      </c>
      <c r="I703" s="108" t="s">
        <v>1214</v>
      </c>
      <c r="J703" s="109" t="s">
        <v>1212</v>
      </c>
    </row>
    <row r="704" spans="1:10" ht="17.100000000000001" customHeight="1">
      <c r="A704" s="110" t="s">
        <v>890</v>
      </c>
      <c r="B704" s="111" t="s">
        <v>1820</v>
      </c>
      <c r="C704" s="112">
        <v>3.27</v>
      </c>
      <c r="D704" s="113">
        <v>0.76559999999999995</v>
      </c>
      <c r="E704" s="113">
        <v>1</v>
      </c>
      <c r="F704" s="113">
        <v>1</v>
      </c>
      <c r="G704" s="113">
        <v>1.25</v>
      </c>
      <c r="H704" s="113">
        <v>1.25</v>
      </c>
      <c r="I704" s="114" t="s">
        <v>1214</v>
      </c>
      <c r="J704" s="115" t="s">
        <v>1212</v>
      </c>
    </row>
    <row r="705" spans="1:10" ht="17.100000000000001" customHeight="1">
      <c r="A705" s="98" t="s">
        <v>891</v>
      </c>
      <c r="B705" s="99" t="s">
        <v>1820</v>
      </c>
      <c r="C705" s="100">
        <v>5.17</v>
      </c>
      <c r="D705" s="101">
        <v>1.0665</v>
      </c>
      <c r="E705" s="101">
        <v>1</v>
      </c>
      <c r="F705" s="101">
        <v>1</v>
      </c>
      <c r="G705" s="101">
        <v>1.25</v>
      </c>
      <c r="H705" s="101">
        <v>1.25</v>
      </c>
      <c r="I705" s="102" t="s">
        <v>1214</v>
      </c>
      <c r="J705" s="103" t="s">
        <v>1212</v>
      </c>
    </row>
    <row r="706" spans="1:10" ht="17.100000000000001" customHeight="1">
      <c r="A706" s="98" t="s">
        <v>892</v>
      </c>
      <c r="B706" s="99" t="s">
        <v>1820</v>
      </c>
      <c r="C706" s="100">
        <v>9</v>
      </c>
      <c r="D706" s="101">
        <v>1.7215</v>
      </c>
      <c r="E706" s="101">
        <v>1</v>
      </c>
      <c r="F706" s="101">
        <v>1</v>
      </c>
      <c r="G706" s="101">
        <v>1.25</v>
      </c>
      <c r="H706" s="101">
        <v>1.25</v>
      </c>
      <c r="I706" s="102" t="s">
        <v>1214</v>
      </c>
      <c r="J706" s="103" t="s">
        <v>1212</v>
      </c>
    </row>
    <row r="707" spans="1:10" ht="17.100000000000001" customHeight="1">
      <c r="A707" s="104" t="s">
        <v>893</v>
      </c>
      <c r="B707" s="105" t="s">
        <v>1820</v>
      </c>
      <c r="C707" s="106">
        <v>14.82</v>
      </c>
      <c r="D707" s="107">
        <v>3.0849000000000002</v>
      </c>
      <c r="E707" s="107">
        <v>1.2</v>
      </c>
      <c r="F707" s="107">
        <v>1.2</v>
      </c>
      <c r="G707" s="107">
        <v>1.65</v>
      </c>
      <c r="H707" s="107">
        <v>1.65</v>
      </c>
      <c r="I707" s="108" t="s">
        <v>1214</v>
      </c>
      <c r="J707" s="109" t="s">
        <v>1212</v>
      </c>
    </row>
    <row r="708" spans="1:10" ht="17.100000000000001" customHeight="1">
      <c r="A708" s="110" t="s">
        <v>894</v>
      </c>
      <c r="B708" s="111" t="s">
        <v>1821</v>
      </c>
      <c r="C708" s="112">
        <v>3.81</v>
      </c>
      <c r="D708" s="113">
        <v>0.56340000000000001</v>
      </c>
      <c r="E708" s="113">
        <v>1</v>
      </c>
      <c r="F708" s="113">
        <v>1</v>
      </c>
      <c r="G708" s="113">
        <v>1.25</v>
      </c>
      <c r="H708" s="113">
        <v>1.25</v>
      </c>
      <c r="I708" s="114" t="s">
        <v>1214</v>
      </c>
      <c r="J708" s="115" t="s">
        <v>1212</v>
      </c>
    </row>
    <row r="709" spans="1:10" ht="17.100000000000001" customHeight="1">
      <c r="A709" s="98" t="s">
        <v>895</v>
      </c>
      <c r="B709" s="99" t="s">
        <v>1821</v>
      </c>
      <c r="C709" s="100">
        <v>4.8499999999999996</v>
      </c>
      <c r="D709" s="101">
        <v>0.71009999999999995</v>
      </c>
      <c r="E709" s="101">
        <v>1</v>
      </c>
      <c r="F709" s="101">
        <v>1</v>
      </c>
      <c r="G709" s="101">
        <v>1.25</v>
      </c>
      <c r="H709" s="101">
        <v>1.25</v>
      </c>
      <c r="I709" s="102" t="s">
        <v>1214</v>
      </c>
      <c r="J709" s="103" t="s">
        <v>1212</v>
      </c>
    </row>
    <row r="710" spans="1:10" ht="17.100000000000001" customHeight="1">
      <c r="A710" s="98" t="s">
        <v>896</v>
      </c>
      <c r="B710" s="99" t="s">
        <v>1821</v>
      </c>
      <c r="C710" s="100">
        <v>7.43</v>
      </c>
      <c r="D710" s="101">
        <v>1.0356000000000001</v>
      </c>
      <c r="E710" s="101">
        <v>1</v>
      </c>
      <c r="F710" s="101">
        <v>1</v>
      </c>
      <c r="G710" s="101">
        <v>1.25</v>
      </c>
      <c r="H710" s="101">
        <v>1.25</v>
      </c>
      <c r="I710" s="102" t="s">
        <v>1214</v>
      </c>
      <c r="J710" s="103" t="s">
        <v>1212</v>
      </c>
    </row>
    <row r="711" spans="1:10" ht="17.100000000000001" customHeight="1">
      <c r="A711" s="104" t="s">
        <v>897</v>
      </c>
      <c r="B711" s="105" t="s">
        <v>1821</v>
      </c>
      <c r="C711" s="106">
        <v>13</v>
      </c>
      <c r="D711" s="107">
        <v>1.9343999999999999</v>
      </c>
      <c r="E711" s="107">
        <v>1.2</v>
      </c>
      <c r="F711" s="107">
        <v>1.2</v>
      </c>
      <c r="G711" s="107">
        <v>1.65</v>
      </c>
      <c r="H711" s="107">
        <v>1.65</v>
      </c>
      <c r="I711" s="108" t="s">
        <v>1214</v>
      </c>
      <c r="J711" s="109" t="s">
        <v>1212</v>
      </c>
    </row>
    <row r="712" spans="1:10" ht="17.100000000000001" customHeight="1">
      <c r="A712" s="110" t="s">
        <v>898</v>
      </c>
      <c r="B712" s="111" t="s">
        <v>1822</v>
      </c>
      <c r="C712" s="112">
        <v>3.06</v>
      </c>
      <c r="D712" s="113">
        <v>0.38790000000000002</v>
      </c>
      <c r="E712" s="113">
        <v>1</v>
      </c>
      <c r="F712" s="113">
        <v>1</v>
      </c>
      <c r="G712" s="113">
        <v>1.25</v>
      </c>
      <c r="H712" s="113">
        <v>1.25</v>
      </c>
      <c r="I712" s="114" t="s">
        <v>1214</v>
      </c>
      <c r="J712" s="115" t="s">
        <v>1212</v>
      </c>
    </row>
    <row r="713" spans="1:10" ht="17.100000000000001" customHeight="1">
      <c r="A713" s="98" t="s">
        <v>899</v>
      </c>
      <c r="B713" s="99" t="s">
        <v>1822</v>
      </c>
      <c r="C713" s="100">
        <v>4.8899999999999997</v>
      </c>
      <c r="D713" s="101">
        <v>0.65920000000000001</v>
      </c>
      <c r="E713" s="101">
        <v>1</v>
      </c>
      <c r="F713" s="101">
        <v>1</v>
      </c>
      <c r="G713" s="101">
        <v>1.25</v>
      </c>
      <c r="H713" s="101">
        <v>1.25</v>
      </c>
      <c r="I713" s="102" t="s">
        <v>1214</v>
      </c>
      <c r="J713" s="103" t="s">
        <v>1212</v>
      </c>
    </row>
    <row r="714" spans="1:10" ht="17.100000000000001" customHeight="1">
      <c r="A714" s="98" t="s">
        <v>900</v>
      </c>
      <c r="B714" s="99" t="s">
        <v>1822</v>
      </c>
      <c r="C714" s="100">
        <v>7.87</v>
      </c>
      <c r="D714" s="101">
        <v>1.2123999999999999</v>
      </c>
      <c r="E714" s="101">
        <v>1</v>
      </c>
      <c r="F714" s="101">
        <v>1</v>
      </c>
      <c r="G714" s="101">
        <v>1.25</v>
      </c>
      <c r="H714" s="101">
        <v>1.25</v>
      </c>
      <c r="I714" s="102" t="s">
        <v>1214</v>
      </c>
      <c r="J714" s="103" t="s">
        <v>1212</v>
      </c>
    </row>
    <row r="715" spans="1:10" ht="17.100000000000001" customHeight="1">
      <c r="A715" s="104" t="s">
        <v>901</v>
      </c>
      <c r="B715" s="105" t="s">
        <v>1822</v>
      </c>
      <c r="C715" s="106">
        <v>13.02</v>
      </c>
      <c r="D715" s="107">
        <v>2.3639999999999999</v>
      </c>
      <c r="E715" s="107">
        <v>1.2</v>
      </c>
      <c r="F715" s="107">
        <v>1.2</v>
      </c>
      <c r="G715" s="107">
        <v>1.65</v>
      </c>
      <c r="H715" s="107">
        <v>1.65</v>
      </c>
      <c r="I715" s="108" t="s">
        <v>1214</v>
      </c>
      <c r="J715" s="109" t="s">
        <v>1212</v>
      </c>
    </row>
    <row r="716" spans="1:10" ht="17.100000000000001" customHeight="1">
      <c r="A716" s="110" t="s">
        <v>902</v>
      </c>
      <c r="B716" s="111" t="s">
        <v>1823</v>
      </c>
      <c r="C716" s="112">
        <v>3.03</v>
      </c>
      <c r="D716" s="113">
        <v>0.48649999999999999</v>
      </c>
      <c r="E716" s="113">
        <v>1</v>
      </c>
      <c r="F716" s="113">
        <v>1</v>
      </c>
      <c r="G716" s="113">
        <v>1.25</v>
      </c>
      <c r="H716" s="113">
        <v>1.25</v>
      </c>
      <c r="I716" s="114" t="s">
        <v>1214</v>
      </c>
      <c r="J716" s="115" t="s">
        <v>1212</v>
      </c>
    </row>
    <row r="717" spans="1:10" ht="17.100000000000001" customHeight="1">
      <c r="A717" s="98" t="s">
        <v>903</v>
      </c>
      <c r="B717" s="99" t="s">
        <v>1823</v>
      </c>
      <c r="C717" s="100">
        <v>4.29</v>
      </c>
      <c r="D717" s="101">
        <v>0.69410000000000005</v>
      </c>
      <c r="E717" s="101">
        <v>1</v>
      </c>
      <c r="F717" s="101">
        <v>1</v>
      </c>
      <c r="G717" s="101">
        <v>1.25</v>
      </c>
      <c r="H717" s="101">
        <v>1.25</v>
      </c>
      <c r="I717" s="102" t="s">
        <v>1214</v>
      </c>
      <c r="J717" s="103" t="s">
        <v>1212</v>
      </c>
    </row>
    <row r="718" spans="1:10" ht="17.100000000000001" customHeight="1">
      <c r="A718" s="98" t="s">
        <v>904</v>
      </c>
      <c r="B718" s="99" t="s">
        <v>1823</v>
      </c>
      <c r="C718" s="100">
        <v>6.36</v>
      </c>
      <c r="D718" s="101">
        <v>1.0123</v>
      </c>
      <c r="E718" s="101">
        <v>1</v>
      </c>
      <c r="F718" s="101">
        <v>1</v>
      </c>
      <c r="G718" s="101">
        <v>1.25</v>
      </c>
      <c r="H718" s="101">
        <v>1.25</v>
      </c>
      <c r="I718" s="102" t="s">
        <v>1214</v>
      </c>
      <c r="J718" s="103" t="s">
        <v>1212</v>
      </c>
    </row>
    <row r="719" spans="1:10" ht="17.100000000000001" customHeight="1">
      <c r="A719" s="104" t="s">
        <v>905</v>
      </c>
      <c r="B719" s="105" t="s">
        <v>1823</v>
      </c>
      <c r="C719" s="106">
        <v>8.4700000000000006</v>
      </c>
      <c r="D719" s="107">
        <v>1.4471000000000001</v>
      </c>
      <c r="E719" s="107">
        <v>1.2</v>
      </c>
      <c r="F719" s="107">
        <v>1.2</v>
      </c>
      <c r="G719" s="107">
        <v>1.65</v>
      </c>
      <c r="H719" s="107">
        <v>1.65</v>
      </c>
      <c r="I719" s="108" t="s">
        <v>1214</v>
      </c>
      <c r="J719" s="109" t="s">
        <v>1212</v>
      </c>
    </row>
    <row r="720" spans="1:10" ht="17.100000000000001" customHeight="1">
      <c r="A720" s="110" t="s">
        <v>906</v>
      </c>
      <c r="B720" s="111" t="s">
        <v>1824</v>
      </c>
      <c r="C720" s="112">
        <v>2.93</v>
      </c>
      <c r="D720" s="113">
        <v>0.44369999999999998</v>
      </c>
      <c r="E720" s="113">
        <v>1</v>
      </c>
      <c r="F720" s="113">
        <v>1</v>
      </c>
      <c r="G720" s="113">
        <v>1.25</v>
      </c>
      <c r="H720" s="113">
        <v>1.25</v>
      </c>
      <c r="I720" s="114" t="s">
        <v>1214</v>
      </c>
      <c r="J720" s="115" t="s">
        <v>1212</v>
      </c>
    </row>
    <row r="721" spans="1:10" ht="17.100000000000001" customHeight="1">
      <c r="A721" s="98" t="s">
        <v>907</v>
      </c>
      <c r="B721" s="99" t="s">
        <v>1824</v>
      </c>
      <c r="C721" s="100">
        <v>4.08</v>
      </c>
      <c r="D721" s="101">
        <v>0.60640000000000005</v>
      </c>
      <c r="E721" s="101">
        <v>1</v>
      </c>
      <c r="F721" s="101">
        <v>1</v>
      </c>
      <c r="G721" s="101">
        <v>1.25</v>
      </c>
      <c r="H721" s="101">
        <v>1.25</v>
      </c>
      <c r="I721" s="102" t="s">
        <v>1214</v>
      </c>
      <c r="J721" s="103" t="s">
        <v>1212</v>
      </c>
    </row>
    <row r="722" spans="1:10" ht="17.100000000000001" customHeight="1">
      <c r="A722" s="98" t="s">
        <v>908</v>
      </c>
      <c r="B722" s="99" t="s">
        <v>1824</v>
      </c>
      <c r="C722" s="100">
        <v>5.93</v>
      </c>
      <c r="D722" s="101">
        <v>0.90700000000000003</v>
      </c>
      <c r="E722" s="101">
        <v>1</v>
      </c>
      <c r="F722" s="101">
        <v>1</v>
      </c>
      <c r="G722" s="101">
        <v>1.25</v>
      </c>
      <c r="H722" s="101">
        <v>1.25</v>
      </c>
      <c r="I722" s="102" t="s">
        <v>1214</v>
      </c>
      <c r="J722" s="103" t="s">
        <v>1212</v>
      </c>
    </row>
    <row r="723" spans="1:10" ht="17.100000000000001" customHeight="1">
      <c r="A723" s="104" t="s">
        <v>909</v>
      </c>
      <c r="B723" s="105" t="s">
        <v>1824</v>
      </c>
      <c r="C723" s="106">
        <v>10.029999999999999</v>
      </c>
      <c r="D723" s="107">
        <v>1.6712</v>
      </c>
      <c r="E723" s="107">
        <v>1.2</v>
      </c>
      <c r="F723" s="107">
        <v>1.2</v>
      </c>
      <c r="G723" s="107">
        <v>1.65</v>
      </c>
      <c r="H723" s="107">
        <v>1.65</v>
      </c>
      <c r="I723" s="108" t="s">
        <v>1214</v>
      </c>
      <c r="J723" s="109" t="s">
        <v>1212</v>
      </c>
    </row>
    <row r="724" spans="1:10" ht="17.100000000000001" customHeight="1">
      <c r="A724" s="110" t="s">
        <v>910</v>
      </c>
      <c r="B724" s="111" t="s">
        <v>1825</v>
      </c>
      <c r="C724" s="112">
        <v>2.13</v>
      </c>
      <c r="D724" s="113">
        <v>0.51800000000000002</v>
      </c>
      <c r="E724" s="113">
        <v>1</v>
      </c>
      <c r="F724" s="113">
        <v>1</v>
      </c>
      <c r="G724" s="113">
        <v>1.25</v>
      </c>
      <c r="H724" s="113">
        <v>1.25</v>
      </c>
      <c r="I724" s="114" t="s">
        <v>1214</v>
      </c>
      <c r="J724" s="115" t="s">
        <v>1212</v>
      </c>
    </row>
    <row r="725" spans="1:10" ht="17.100000000000001" customHeight="1">
      <c r="A725" s="98" t="s">
        <v>911</v>
      </c>
      <c r="B725" s="99" t="s">
        <v>1825</v>
      </c>
      <c r="C725" s="100">
        <v>3.17</v>
      </c>
      <c r="D725" s="101">
        <v>0.67659999999999998</v>
      </c>
      <c r="E725" s="101">
        <v>1</v>
      </c>
      <c r="F725" s="101">
        <v>1</v>
      </c>
      <c r="G725" s="101">
        <v>1.25</v>
      </c>
      <c r="H725" s="101">
        <v>1.25</v>
      </c>
      <c r="I725" s="102" t="s">
        <v>1214</v>
      </c>
      <c r="J725" s="103" t="s">
        <v>1212</v>
      </c>
    </row>
    <row r="726" spans="1:10" ht="17.100000000000001" customHeight="1">
      <c r="A726" s="98" t="s">
        <v>912</v>
      </c>
      <c r="B726" s="99" t="s">
        <v>1825</v>
      </c>
      <c r="C726" s="100">
        <v>5.08</v>
      </c>
      <c r="D726" s="101">
        <v>0.99739999999999995</v>
      </c>
      <c r="E726" s="101">
        <v>1</v>
      </c>
      <c r="F726" s="101">
        <v>1</v>
      </c>
      <c r="G726" s="101">
        <v>1.25</v>
      </c>
      <c r="H726" s="101">
        <v>1.25</v>
      </c>
      <c r="I726" s="102" t="s">
        <v>1214</v>
      </c>
      <c r="J726" s="103" t="s">
        <v>1212</v>
      </c>
    </row>
    <row r="727" spans="1:10" ht="17.100000000000001" customHeight="1">
      <c r="A727" s="104" t="s">
        <v>913</v>
      </c>
      <c r="B727" s="105" t="s">
        <v>1825</v>
      </c>
      <c r="C727" s="106">
        <v>8.42</v>
      </c>
      <c r="D727" s="107">
        <v>1.8073999999999999</v>
      </c>
      <c r="E727" s="107">
        <v>1.2</v>
      </c>
      <c r="F727" s="107">
        <v>1.2</v>
      </c>
      <c r="G727" s="107">
        <v>1.65</v>
      </c>
      <c r="H727" s="107">
        <v>1.65</v>
      </c>
      <c r="I727" s="108" t="s">
        <v>1214</v>
      </c>
      <c r="J727" s="109" t="s">
        <v>1212</v>
      </c>
    </row>
    <row r="728" spans="1:10" ht="17.100000000000001" customHeight="1">
      <c r="A728" s="110" t="s">
        <v>914</v>
      </c>
      <c r="B728" s="111" t="s">
        <v>1826</v>
      </c>
      <c r="C728" s="112">
        <v>2.58</v>
      </c>
      <c r="D728" s="113">
        <v>0.42499999999999999</v>
      </c>
      <c r="E728" s="113">
        <v>1</v>
      </c>
      <c r="F728" s="113">
        <v>1</v>
      </c>
      <c r="G728" s="113">
        <v>1.25</v>
      </c>
      <c r="H728" s="113">
        <v>1.25</v>
      </c>
      <c r="I728" s="114" t="s">
        <v>1214</v>
      </c>
      <c r="J728" s="115" t="s">
        <v>1212</v>
      </c>
    </row>
    <row r="729" spans="1:10" ht="17.100000000000001" customHeight="1">
      <c r="A729" s="98" t="s">
        <v>915</v>
      </c>
      <c r="B729" s="99" t="s">
        <v>1826</v>
      </c>
      <c r="C729" s="100">
        <v>3.75</v>
      </c>
      <c r="D729" s="101">
        <v>0.55979999999999996</v>
      </c>
      <c r="E729" s="101">
        <v>1</v>
      </c>
      <c r="F729" s="101">
        <v>1</v>
      </c>
      <c r="G729" s="101">
        <v>1.25</v>
      </c>
      <c r="H729" s="101">
        <v>1.25</v>
      </c>
      <c r="I729" s="102" t="s">
        <v>1214</v>
      </c>
      <c r="J729" s="103" t="s">
        <v>1212</v>
      </c>
    </row>
    <row r="730" spans="1:10" ht="17.100000000000001" customHeight="1">
      <c r="A730" s="98" t="s">
        <v>916</v>
      </c>
      <c r="B730" s="99" t="s">
        <v>1826</v>
      </c>
      <c r="C730" s="100">
        <v>5.89</v>
      </c>
      <c r="D730" s="101">
        <v>0.85740000000000005</v>
      </c>
      <c r="E730" s="101">
        <v>1</v>
      </c>
      <c r="F730" s="101">
        <v>1</v>
      </c>
      <c r="G730" s="101">
        <v>1.25</v>
      </c>
      <c r="H730" s="101">
        <v>1.25</v>
      </c>
      <c r="I730" s="102" t="s">
        <v>1214</v>
      </c>
      <c r="J730" s="103" t="s">
        <v>1212</v>
      </c>
    </row>
    <row r="731" spans="1:10" ht="17.100000000000001" customHeight="1">
      <c r="A731" s="104" t="s">
        <v>917</v>
      </c>
      <c r="B731" s="105" t="s">
        <v>1826</v>
      </c>
      <c r="C731" s="106">
        <v>10.24</v>
      </c>
      <c r="D731" s="107">
        <v>1.6253</v>
      </c>
      <c r="E731" s="107">
        <v>1.2</v>
      </c>
      <c r="F731" s="107">
        <v>1.2</v>
      </c>
      <c r="G731" s="107">
        <v>1.65</v>
      </c>
      <c r="H731" s="107">
        <v>1.65</v>
      </c>
      <c r="I731" s="108" t="s">
        <v>1214</v>
      </c>
      <c r="J731" s="109" t="s">
        <v>1212</v>
      </c>
    </row>
    <row r="732" spans="1:10" ht="17.100000000000001" customHeight="1">
      <c r="A732" s="110" t="s">
        <v>918</v>
      </c>
      <c r="B732" s="111" t="s">
        <v>1827</v>
      </c>
      <c r="C732" s="112">
        <v>2.62</v>
      </c>
      <c r="D732" s="113">
        <v>1.2903</v>
      </c>
      <c r="E732" s="113">
        <v>1</v>
      </c>
      <c r="F732" s="113">
        <v>1</v>
      </c>
      <c r="G732" s="113">
        <v>1.25</v>
      </c>
      <c r="H732" s="113">
        <v>1.25</v>
      </c>
      <c r="I732" s="114" t="s">
        <v>1214</v>
      </c>
      <c r="J732" s="115" t="s">
        <v>1212</v>
      </c>
    </row>
    <row r="733" spans="1:10" ht="17.100000000000001" customHeight="1">
      <c r="A733" s="98" t="s">
        <v>919</v>
      </c>
      <c r="B733" s="99" t="s">
        <v>1827</v>
      </c>
      <c r="C733" s="100">
        <v>6.67</v>
      </c>
      <c r="D733" s="101">
        <v>2.3841000000000001</v>
      </c>
      <c r="E733" s="101">
        <v>1</v>
      </c>
      <c r="F733" s="101">
        <v>1</v>
      </c>
      <c r="G733" s="101">
        <v>1.25</v>
      </c>
      <c r="H733" s="101">
        <v>1.25</v>
      </c>
      <c r="I733" s="102" t="s">
        <v>1214</v>
      </c>
      <c r="J733" s="103" t="s">
        <v>1212</v>
      </c>
    </row>
    <row r="734" spans="1:10" ht="17.100000000000001" customHeight="1">
      <c r="A734" s="98" t="s">
        <v>920</v>
      </c>
      <c r="B734" s="99" t="s">
        <v>1827</v>
      </c>
      <c r="C734" s="100">
        <v>8.94</v>
      </c>
      <c r="D734" s="101">
        <v>2.9184999999999999</v>
      </c>
      <c r="E734" s="101">
        <v>1</v>
      </c>
      <c r="F734" s="101">
        <v>1</v>
      </c>
      <c r="G734" s="101">
        <v>1.25</v>
      </c>
      <c r="H734" s="101">
        <v>1.25</v>
      </c>
      <c r="I734" s="102" t="s">
        <v>1214</v>
      </c>
      <c r="J734" s="103" t="s">
        <v>1212</v>
      </c>
    </row>
    <row r="735" spans="1:10" ht="17.100000000000001" customHeight="1">
      <c r="A735" s="104" t="s">
        <v>921</v>
      </c>
      <c r="B735" s="105" t="s">
        <v>1827</v>
      </c>
      <c r="C735" s="106">
        <v>12.02</v>
      </c>
      <c r="D735" s="107">
        <v>4.1859000000000002</v>
      </c>
      <c r="E735" s="107">
        <v>1.2</v>
      </c>
      <c r="F735" s="107">
        <v>1.2</v>
      </c>
      <c r="G735" s="107">
        <v>1.65</v>
      </c>
      <c r="H735" s="107">
        <v>1.65</v>
      </c>
      <c r="I735" s="108" t="s">
        <v>1214</v>
      </c>
      <c r="J735" s="109" t="s">
        <v>1212</v>
      </c>
    </row>
    <row r="736" spans="1:10" ht="17.100000000000001" customHeight="1">
      <c r="A736" s="110" t="s">
        <v>922</v>
      </c>
      <c r="B736" s="111" t="s">
        <v>1828</v>
      </c>
      <c r="C736" s="112">
        <v>1.62</v>
      </c>
      <c r="D736" s="113">
        <v>1.1492</v>
      </c>
      <c r="E736" s="113">
        <v>1</v>
      </c>
      <c r="F736" s="113">
        <v>1</v>
      </c>
      <c r="G736" s="113">
        <v>1.25</v>
      </c>
      <c r="H736" s="113">
        <v>1.25</v>
      </c>
      <c r="I736" s="114" t="s">
        <v>1214</v>
      </c>
      <c r="J736" s="115" t="s">
        <v>1212</v>
      </c>
    </row>
    <row r="737" spans="1:10" ht="17.100000000000001" customHeight="1">
      <c r="A737" s="98" t="s">
        <v>923</v>
      </c>
      <c r="B737" s="99" t="s">
        <v>1828</v>
      </c>
      <c r="C737" s="100">
        <v>2.0699999999999998</v>
      </c>
      <c r="D737" s="101">
        <v>1.3391999999999999</v>
      </c>
      <c r="E737" s="101">
        <v>1</v>
      </c>
      <c r="F737" s="101">
        <v>1</v>
      </c>
      <c r="G737" s="101">
        <v>1.25</v>
      </c>
      <c r="H737" s="101">
        <v>1.25</v>
      </c>
      <c r="I737" s="102" t="s">
        <v>1214</v>
      </c>
      <c r="J737" s="103" t="s">
        <v>1212</v>
      </c>
    </row>
    <row r="738" spans="1:10" ht="17.100000000000001" customHeight="1">
      <c r="A738" s="98" t="s">
        <v>924</v>
      </c>
      <c r="B738" s="99" t="s">
        <v>1828</v>
      </c>
      <c r="C738" s="100">
        <v>4.47</v>
      </c>
      <c r="D738" s="101">
        <v>1.9530000000000001</v>
      </c>
      <c r="E738" s="101">
        <v>1</v>
      </c>
      <c r="F738" s="101">
        <v>1</v>
      </c>
      <c r="G738" s="101">
        <v>1.25</v>
      </c>
      <c r="H738" s="101">
        <v>1.25</v>
      </c>
      <c r="I738" s="102" t="s">
        <v>1214</v>
      </c>
      <c r="J738" s="103" t="s">
        <v>1212</v>
      </c>
    </row>
    <row r="739" spans="1:10" ht="17.100000000000001" customHeight="1">
      <c r="A739" s="104" t="s">
        <v>925</v>
      </c>
      <c r="B739" s="105" t="s">
        <v>1828</v>
      </c>
      <c r="C739" s="106">
        <v>12.96</v>
      </c>
      <c r="D739" s="107">
        <v>4.3598999999999997</v>
      </c>
      <c r="E739" s="107">
        <v>1.2</v>
      </c>
      <c r="F739" s="107">
        <v>1.2</v>
      </c>
      <c r="G739" s="107">
        <v>1.65</v>
      </c>
      <c r="H739" s="107">
        <v>1.65</v>
      </c>
      <c r="I739" s="108" t="s">
        <v>1214</v>
      </c>
      <c r="J739" s="109" t="s">
        <v>1212</v>
      </c>
    </row>
    <row r="740" spans="1:10" ht="17.100000000000001" customHeight="1">
      <c r="A740" s="110" t="s">
        <v>926</v>
      </c>
      <c r="B740" s="111" t="s">
        <v>1829</v>
      </c>
      <c r="C740" s="112">
        <v>1.53</v>
      </c>
      <c r="D740" s="113">
        <v>0.87050000000000005</v>
      </c>
      <c r="E740" s="113">
        <v>1</v>
      </c>
      <c r="F740" s="113">
        <v>1</v>
      </c>
      <c r="G740" s="113">
        <v>1.25</v>
      </c>
      <c r="H740" s="113">
        <v>1.25</v>
      </c>
      <c r="I740" s="114" t="s">
        <v>1214</v>
      </c>
      <c r="J740" s="115" t="s">
        <v>1212</v>
      </c>
    </row>
    <row r="741" spans="1:10" ht="17.100000000000001" customHeight="1">
      <c r="A741" s="98" t="s">
        <v>927</v>
      </c>
      <c r="B741" s="99" t="s">
        <v>1829</v>
      </c>
      <c r="C741" s="100">
        <v>3.04</v>
      </c>
      <c r="D741" s="101">
        <v>1.3002</v>
      </c>
      <c r="E741" s="101">
        <v>1</v>
      </c>
      <c r="F741" s="101">
        <v>1</v>
      </c>
      <c r="G741" s="101">
        <v>1.25</v>
      </c>
      <c r="H741" s="101">
        <v>1.25</v>
      </c>
      <c r="I741" s="102" t="s">
        <v>1214</v>
      </c>
      <c r="J741" s="103" t="s">
        <v>1212</v>
      </c>
    </row>
    <row r="742" spans="1:10" ht="17.100000000000001" customHeight="1">
      <c r="A742" s="98" t="s">
        <v>928</v>
      </c>
      <c r="B742" s="99" t="s">
        <v>1829</v>
      </c>
      <c r="C742" s="100">
        <v>7.95</v>
      </c>
      <c r="D742" s="101">
        <v>2.2928000000000002</v>
      </c>
      <c r="E742" s="101">
        <v>1</v>
      </c>
      <c r="F742" s="101">
        <v>1</v>
      </c>
      <c r="G742" s="101">
        <v>1.25</v>
      </c>
      <c r="H742" s="101">
        <v>1.25</v>
      </c>
      <c r="I742" s="102" t="s">
        <v>1214</v>
      </c>
      <c r="J742" s="103" t="s">
        <v>1212</v>
      </c>
    </row>
    <row r="743" spans="1:10" ht="17.100000000000001" customHeight="1">
      <c r="A743" s="104" t="s">
        <v>929</v>
      </c>
      <c r="B743" s="105" t="s">
        <v>1829</v>
      </c>
      <c r="C743" s="106">
        <v>14.69</v>
      </c>
      <c r="D743" s="107">
        <v>4.3396999999999997</v>
      </c>
      <c r="E743" s="107">
        <v>1.2</v>
      </c>
      <c r="F743" s="107">
        <v>1.2</v>
      </c>
      <c r="G743" s="107">
        <v>1.65</v>
      </c>
      <c r="H743" s="107">
        <v>1.65</v>
      </c>
      <c r="I743" s="108" t="s">
        <v>1214</v>
      </c>
      <c r="J743" s="109" t="s">
        <v>1212</v>
      </c>
    </row>
    <row r="744" spans="1:10" ht="17.100000000000001" customHeight="1">
      <c r="A744" s="110" t="s">
        <v>930</v>
      </c>
      <c r="B744" s="111" t="s">
        <v>1830</v>
      </c>
      <c r="C744" s="112">
        <v>3.99</v>
      </c>
      <c r="D744" s="113">
        <v>1.2697000000000001</v>
      </c>
      <c r="E744" s="113">
        <v>1</v>
      </c>
      <c r="F744" s="113">
        <v>1</v>
      </c>
      <c r="G744" s="113">
        <v>1.25</v>
      </c>
      <c r="H744" s="113">
        <v>1.25</v>
      </c>
      <c r="I744" s="114" t="s">
        <v>1214</v>
      </c>
      <c r="J744" s="115" t="s">
        <v>1212</v>
      </c>
    </row>
    <row r="745" spans="1:10" ht="17.100000000000001" customHeight="1">
      <c r="A745" s="98" t="s">
        <v>931</v>
      </c>
      <c r="B745" s="99" t="s">
        <v>1830</v>
      </c>
      <c r="C745" s="100">
        <v>5.92</v>
      </c>
      <c r="D745" s="101">
        <v>1.5266999999999999</v>
      </c>
      <c r="E745" s="101">
        <v>1</v>
      </c>
      <c r="F745" s="101">
        <v>1</v>
      </c>
      <c r="G745" s="101">
        <v>1.25</v>
      </c>
      <c r="H745" s="101">
        <v>1.25</v>
      </c>
      <c r="I745" s="102" t="s">
        <v>1214</v>
      </c>
      <c r="J745" s="103" t="s">
        <v>1212</v>
      </c>
    </row>
    <row r="746" spans="1:10" ht="17.100000000000001" customHeight="1">
      <c r="A746" s="98" t="s">
        <v>932</v>
      </c>
      <c r="B746" s="99" t="s">
        <v>1830</v>
      </c>
      <c r="C746" s="100">
        <v>10.07</v>
      </c>
      <c r="D746" s="101">
        <v>2.2549999999999999</v>
      </c>
      <c r="E746" s="101">
        <v>1</v>
      </c>
      <c r="F746" s="101">
        <v>1</v>
      </c>
      <c r="G746" s="101">
        <v>1.25</v>
      </c>
      <c r="H746" s="101">
        <v>1.25</v>
      </c>
      <c r="I746" s="102" t="s">
        <v>1214</v>
      </c>
      <c r="J746" s="103" t="s">
        <v>1212</v>
      </c>
    </row>
    <row r="747" spans="1:10" ht="17.100000000000001" customHeight="1">
      <c r="A747" s="104" t="s">
        <v>933</v>
      </c>
      <c r="B747" s="105" t="s">
        <v>1830</v>
      </c>
      <c r="C747" s="106">
        <v>20.68</v>
      </c>
      <c r="D747" s="107">
        <v>4.6622000000000003</v>
      </c>
      <c r="E747" s="107">
        <v>1.2</v>
      </c>
      <c r="F747" s="107">
        <v>1.2</v>
      </c>
      <c r="G747" s="107">
        <v>1.65</v>
      </c>
      <c r="H747" s="107">
        <v>1.65</v>
      </c>
      <c r="I747" s="108" t="s">
        <v>1214</v>
      </c>
      <c r="J747" s="109" t="s">
        <v>1212</v>
      </c>
    </row>
    <row r="748" spans="1:10" ht="17.100000000000001" customHeight="1">
      <c r="A748" s="110" t="s">
        <v>934</v>
      </c>
      <c r="B748" s="111" t="s">
        <v>1831</v>
      </c>
      <c r="C748" s="112">
        <v>2.61</v>
      </c>
      <c r="D748" s="113">
        <v>0.43809999999999999</v>
      </c>
      <c r="E748" s="113">
        <v>1</v>
      </c>
      <c r="F748" s="113">
        <v>1</v>
      </c>
      <c r="G748" s="113">
        <v>1.25</v>
      </c>
      <c r="H748" s="113">
        <v>1.25</v>
      </c>
      <c r="I748" s="114" t="s">
        <v>1214</v>
      </c>
      <c r="J748" s="115" t="s">
        <v>1212</v>
      </c>
    </row>
    <row r="749" spans="1:10" ht="17.100000000000001" customHeight="1">
      <c r="A749" s="98" t="s">
        <v>935</v>
      </c>
      <c r="B749" s="99" t="s">
        <v>1831</v>
      </c>
      <c r="C749" s="100">
        <v>2.81</v>
      </c>
      <c r="D749" s="101">
        <v>0.5675</v>
      </c>
      <c r="E749" s="101">
        <v>1</v>
      </c>
      <c r="F749" s="101">
        <v>1</v>
      </c>
      <c r="G749" s="101">
        <v>1.25</v>
      </c>
      <c r="H749" s="101">
        <v>1.25</v>
      </c>
      <c r="I749" s="102" t="s">
        <v>1214</v>
      </c>
      <c r="J749" s="103" t="s">
        <v>1212</v>
      </c>
    </row>
    <row r="750" spans="1:10" ht="17.100000000000001" customHeight="1">
      <c r="A750" s="98" t="s">
        <v>936</v>
      </c>
      <c r="B750" s="99" t="s">
        <v>1831</v>
      </c>
      <c r="C750" s="100">
        <v>4.46</v>
      </c>
      <c r="D750" s="101">
        <v>0.83320000000000005</v>
      </c>
      <c r="E750" s="101">
        <v>1</v>
      </c>
      <c r="F750" s="101">
        <v>1</v>
      </c>
      <c r="G750" s="101">
        <v>1.25</v>
      </c>
      <c r="H750" s="101">
        <v>1.25</v>
      </c>
      <c r="I750" s="102" t="s">
        <v>1214</v>
      </c>
      <c r="J750" s="103" t="s">
        <v>1212</v>
      </c>
    </row>
    <row r="751" spans="1:10" ht="17.100000000000001" customHeight="1">
      <c r="A751" s="104" t="s">
        <v>937</v>
      </c>
      <c r="B751" s="105" t="s">
        <v>1831</v>
      </c>
      <c r="C751" s="106">
        <v>8.24</v>
      </c>
      <c r="D751" s="107">
        <v>1.7097</v>
      </c>
      <c r="E751" s="107">
        <v>1.2</v>
      </c>
      <c r="F751" s="107">
        <v>1.2</v>
      </c>
      <c r="G751" s="107">
        <v>1.65</v>
      </c>
      <c r="H751" s="107">
        <v>1.65</v>
      </c>
      <c r="I751" s="108" t="s">
        <v>1214</v>
      </c>
      <c r="J751" s="109" t="s">
        <v>1212</v>
      </c>
    </row>
    <row r="752" spans="1:10" ht="17.100000000000001" customHeight="1">
      <c r="A752" s="110" t="s">
        <v>938</v>
      </c>
      <c r="B752" s="111" t="s">
        <v>1832</v>
      </c>
      <c r="C752" s="112">
        <v>3.37</v>
      </c>
      <c r="D752" s="113">
        <v>0.40510000000000002</v>
      </c>
      <c r="E752" s="113">
        <v>1</v>
      </c>
      <c r="F752" s="113">
        <v>1</v>
      </c>
      <c r="G752" s="113">
        <v>1.25</v>
      </c>
      <c r="H752" s="113">
        <v>1.25</v>
      </c>
      <c r="I752" s="114" t="s">
        <v>1214</v>
      </c>
      <c r="J752" s="115" t="s">
        <v>1212</v>
      </c>
    </row>
    <row r="753" spans="1:10" ht="17.100000000000001" customHeight="1">
      <c r="A753" s="98" t="s">
        <v>939</v>
      </c>
      <c r="B753" s="99" t="s">
        <v>1832</v>
      </c>
      <c r="C753" s="100">
        <v>4.8899999999999997</v>
      </c>
      <c r="D753" s="101">
        <v>0.57669999999999999</v>
      </c>
      <c r="E753" s="101">
        <v>1</v>
      </c>
      <c r="F753" s="101">
        <v>1</v>
      </c>
      <c r="G753" s="101">
        <v>1.25</v>
      </c>
      <c r="H753" s="101">
        <v>1.25</v>
      </c>
      <c r="I753" s="102" t="s">
        <v>1214</v>
      </c>
      <c r="J753" s="103" t="s">
        <v>1212</v>
      </c>
    </row>
    <row r="754" spans="1:10" ht="17.100000000000001" customHeight="1">
      <c r="A754" s="98" t="s">
        <v>940</v>
      </c>
      <c r="B754" s="99" t="s">
        <v>1832</v>
      </c>
      <c r="C754" s="100">
        <v>7.4</v>
      </c>
      <c r="D754" s="101">
        <v>0.90100000000000002</v>
      </c>
      <c r="E754" s="101">
        <v>1</v>
      </c>
      <c r="F754" s="101">
        <v>1</v>
      </c>
      <c r="G754" s="101">
        <v>1.25</v>
      </c>
      <c r="H754" s="101">
        <v>1.25</v>
      </c>
      <c r="I754" s="102" t="s">
        <v>1214</v>
      </c>
      <c r="J754" s="103" t="s">
        <v>1212</v>
      </c>
    </row>
    <row r="755" spans="1:10" ht="17.100000000000001" customHeight="1">
      <c r="A755" s="104" t="s">
        <v>941</v>
      </c>
      <c r="B755" s="105" t="s">
        <v>1832</v>
      </c>
      <c r="C755" s="106">
        <v>13.81</v>
      </c>
      <c r="D755" s="107">
        <v>1.8129999999999999</v>
      </c>
      <c r="E755" s="107">
        <v>1.2</v>
      </c>
      <c r="F755" s="107">
        <v>1.2</v>
      </c>
      <c r="G755" s="107">
        <v>1.65</v>
      </c>
      <c r="H755" s="107">
        <v>1.65</v>
      </c>
      <c r="I755" s="108" t="s">
        <v>1214</v>
      </c>
      <c r="J755" s="109" t="s">
        <v>1212</v>
      </c>
    </row>
    <row r="756" spans="1:10" ht="17.100000000000001" customHeight="1">
      <c r="A756" s="110" t="s">
        <v>942</v>
      </c>
      <c r="B756" s="111" t="s">
        <v>1833</v>
      </c>
      <c r="C756" s="112">
        <v>2.1</v>
      </c>
      <c r="D756" s="113">
        <v>0.34849999999999998</v>
      </c>
      <c r="E756" s="113">
        <v>1</v>
      </c>
      <c r="F756" s="113">
        <v>1</v>
      </c>
      <c r="G756" s="113">
        <v>1.25</v>
      </c>
      <c r="H756" s="113">
        <v>1.25</v>
      </c>
      <c r="I756" s="114" t="s">
        <v>1214</v>
      </c>
      <c r="J756" s="115" t="s">
        <v>1212</v>
      </c>
    </row>
    <row r="757" spans="1:10" ht="17.100000000000001" customHeight="1">
      <c r="A757" s="98" t="s">
        <v>943</v>
      </c>
      <c r="B757" s="99" t="s">
        <v>1833</v>
      </c>
      <c r="C757" s="100">
        <v>2.95</v>
      </c>
      <c r="D757" s="101">
        <v>0.50480000000000003</v>
      </c>
      <c r="E757" s="101">
        <v>1</v>
      </c>
      <c r="F757" s="101">
        <v>1</v>
      </c>
      <c r="G757" s="101">
        <v>1.25</v>
      </c>
      <c r="H757" s="101">
        <v>1.25</v>
      </c>
      <c r="I757" s="102" t="s">
        <v>1214</v>
      </c>
      <c r="J757" s="103" t="s">
        <v>1212</v>
      </c>
    </row>
    <row r="758" spans="1:10" ht="17.100000000000001" customHeight="1">
      <c r="A758" s="98" t="s">
        <v>944</v>
      </c>
      <c r="B758" s="99" t="s">
        <v>1833</v>
      </c>
      <c r="C758" s="100">
        <v>4.6500000000000004</v>
      </c>
      <c r="D758" s="101">
        <v>0.746</v>
      </c>
      <c r="E758" s="101">
        <v>1</v>
      </c>
      <c r="F758" s="101">
        <v>1</v>
      </c>
      <c r="G758" s="101">
        <v>1.25</v>
      </c>
      <c r="H758" s="101">
        <v>1.25</v>
      </c>
      <c r="I758" s="102" t="s">
        <v>1214</v>
      </c>
      <c r="J758" s="103" t="s">
        <v>1212</v>
      </c>
    </row>
    <row r="759" spans="1:10" ht="17.100000000000001" customHeight="1">
      <c r="A759" s="104" t="s">
        <v>945</v>
      </c>
      <c r="B759" s="105" t="s">
        <v>1833</v>
      </c>
      <c r="C759" s="106">
        <v>8.26</v>
      </c>
      <c r="D759" s="107">
        <v>1.3133999999999999</v>
      </c>
      <c r="E759" s="107">
        <v>1.2</v>
      </c>
      <c r="F759" s="107">
        <v>1.2</v>
      </c>
      <c r="G759" s="107">
        <v>1.65</v>
      </c>
      <c r="H759" s="107">
        <v>1.65</v>
      </c>
      <c r="I759" s="108" t="s">
        <v>1214</v>
      </c>
      <c r="J759" s="109" t="s">
        <v>1212</v>
      </c>
    </row>
    <row r="760" spans="1:10" ht="17.100000000000001" customHeight="1">
      <c r="A760" s="110" t="s">
        <v>946</v>
      </c>
      <c r="B760" s="111" t="s">
        <v>1834</v>
      </c>
      <c r="C760" s="112">
        <v>2.65</v>
      </c>
      <c r="D760" s="113">
        <v>0.50060000000000004</v>
      </c>
      <c r="E760" s="113">
        <v>1</v>
      </c>
      <c r="F760" s="113">
        <v>1</v>
      </c>
      <c r="G760" s="113">
        <v>1.25</v>
      </c>
      <c r="H760" s="113">
        <v>1.25</v>
      </c>
      <c r="I760" s="114" t="s">
        <v>1214</v>
      </c>
      <c r="J760" s="115" t="s">
        <v>1212</v>
      </c>
    </row>
    <row r="761" spans="1:10" ht="17.100000000000001" customHeight="1">
      <c r="A761" s="98" t="s">
        <v>947</v>
      </c>
      <c r="B761" s="99" t="s">
        <v>1834</v>
      </c>
      <c r="C761" s="100">
        <v>3.85</v>
      </c>
      <c r="D761" s="101">
        <v>0.69730000000000003</v>
      </c>
      <c r="E761" s="101">
        <v>1</v>
      </c>
      <c r="F761" s="101">
        <v>1</v>
      </c>
      <c r="G761" s="101">
        <v>1.25</v>
      </c>
      <c r="H761" s="101">
        <v>1.25</v>
      </c>
      <c r="I761" s="102" t="s">
        <v>1214</v>
      </c>
      <c r="J761" s="103" t="s">
        <v>1212</v>
      </c>
    </row>
    <row r="762" spans="1:10" ht="17.100000000000001" customHeight="1">
      <c r="A762" s="98" t="s">
        <v>948</v>
      </c>
      <c r="B762" s="99" t="s">
        <v>1834</v>
      </c>
      <c r="C762" s="100">
        <v>5.85</v>
      </c>
      <c r="D762" s="101">
        <v>1.0633999999999999</v>
      </c>
      <c r="E762" s="101">
        <v>1</v>
      </c>
      <c r="F762" s="101">
        <v>1</v>
      </c>
      <c r="G762" s="101">
        <v>1.25</v>
      </c>
      <c r="H762" s="101">
        <v>1.25</v>
      </c>
      <c r="I762" s="102" t="s">
        <v>1214</v>
      </c>
      <c r="J762" s="103" t="s">
        <v>1212</v>
      </c>
    </row>
    <row r="763" spans="1:10" ht="17.100000000000001" customHeight="1">
      <c r="A763" s="104" t="s">
        <v>949</v>
      </c>
      <c r="B763" s="105" t="s">
        <v>1834</v>
      </c>
      <c r="C763" s="106">
        <v>12.58</v>
      </c>
      <c r="D763" s="107">
        <v>2.1768000000000001</v>
      </c>
      <c r="E763" s="107">
        <v>1.2</v>
      </c>
      <c r="F763" s="107">
        <v>1.2</v>
      </c>
      <c r="G763" s="107">
        <v>1.65</v>
      </c>
      <c r="H763" s="107">
        <v>1.65</v>
      </c>
      <c r="I763" s="108" t="s">
        <v>1214</v>
      </c>
      <c r="J763" s="109" t="s">
        <v>1212</v>
      </c>
    </row>
    <row r="764" spans="1:10" ht="17.100000000000001" customHeight="1">
      <c r="A764" s="110" t="s">
        <v>950</v>
      </c>
      <c r="B764" s="111" t="s">
        <v>1835</v>
      </c>
      <c r="C764" s="112">
        <v>2.77</v>
      </c>
      <c r="D764" s="113">
        <v>0.49869999999999998</v>
      </c>
      <c r="E764" s="113">
        <v>1</v>
      </c>
      <c r="F764" s="113">
        <v>1</v>
      </c>
      <c r="G764" s="113">
        <v>1.25</v>
      </c>
      <c r="H764" s="113">
        <v>1.25</v>
      </c>
      <c r="I764" s="114" t="s">
        <v>1214</v>
      </c>
      <c r="J764" s="115" t="s">
        <v>1212</v>
      </c>
    </row>
    <row r="765" spans="1:10" ht="17.100000000000001" customHeight="1">
      <c r="A765" s="98" t="s">
        <v>951</v>
      </c>
      <c r="B765" s="99" t="s">
        <v>1835</v>
      </c>
      <c r="C765" s="100">
        <v>3.84</v>
      </c>
      <c r="D765" s="101">
        <v>0.67949999999999999</v>
      </c>
      <c r="E765" s="101">
        <v>1</v>
      </c>
      <c r="F765" s="101">
        <v>1</v>
      </c>
      <c r="G765" s="101">
        <v>1.25</v>
      </c>
      <c r="H765" s="101">
        <v>1.25</v>
      </c>
      <c r="I765" s="102" t="s">
        <v>1214</v>
      </c>
      <c r="J765" s="103" t="s">
        <v>1212</v>
      </c>
    </row>
    <row r="766" spans="1:10" ht="17.100000000000001" customHeight="1">
      <c r="A766" s="98" t="s">
        <v>952</v>
      </c>
      <c r="B766" s="99" t="s">
        <v>1835</v>
      </c>
      <c r="C766" s="100">
        <v>5.65</v>
      </c>
      <c r="D766" s="101">
        <v>0.97260000000000002</v>
      </c>
      <c r="E766" s="101">
        <v>1</v>
      </c>
      <c r="F766" s="101">
        <v>1</v>
      </c>
      <c r="G766" s="101">
        <v>1.25</v>
      </c>
      <c r="H766" s="101">
        <v>1.25</v>
      </c>
      <c r="I766" s="102" t="s">
        <v>1214</v>
      </c>
      <c r="J766" s="103" t="s">
        <v>1212</v>
      </c>
    </row>
    <row r="767" spans="1:10" ht="17.100000000000001" customHeight="1">
      <c r="A767" s="104" t="s">
        <v>953</v>
      </c>
      <c r="B767" s="105" t="s">
        <v>1835</v>
      </c>
      <c r="C767" s="106">
        <v>9.02</v>
      </c>
      <c r="D767" s="107">
        <v>1.7699</v>
      </c>
      <c r="E767" s="107">
        <v>1.2</v>
      </c>
      <c r="F767" s="107">
        <v>1.2</v>
      </c>
      <c r="G767" s="107">
        <v>1.65</v>
      </c>
      <c r="H767" s="107">
        <v>1.65</v>
      </c>
      <c r="I767" s="108" t="s">
        <v>1214</v>
      </c>
      <c r="J767" s="109" t="s">
        <v>1212</v>
      </c>
    </row>
    <row r="768" spans="1:10" ht="17.100000000000001" customHeight="1">
      <c r="A768" s="110" t="s">
        <v>954</v>
      </c>
      <c r="B768" s="111" t="s">
        <v>1836</v>
      </c>
      <c r="C768" s="112">
        <v>2.31</v>
      </c>
      <c r="D768" s="113">
        <v>0.43680000000000002</v>
      </c>
      <c r="E768" s="113">
        <v>1</v>
      </c>
      <c r="F768" s="113">
        <v>1</v>
      </c>
      <c r="G768" s="113">
        <v>1.25</v>
      </c>
      <c r="H768" s="113">
        <v>1.25</v>
      </c>
      <c r="I768" s="114" t="s">
        <v>1214</v>
      </c>
      <c r="J768" s="115" t="s">
        <v>1212</v>
      </c>
    </row>
    <row r="769" spans="1:10" ht="17.100000000000001" customHeight="1">
      <c r="A769" s="98" t="s">
        <v>955</v>
      </c>
      <c r="B769" s="99" t="s">
        <v>1836</v>
      </c>
      <c r="C769" s="100">
        <v>2.82</v>
      </c>
      <c r="D769" s="101">
        <v>0.53749999999999998</v>
      </c>
      <c r="E769" s="101">
        <v>1</v>
      </c>
      <c r="F769" s="101">
        <v>1</v>
      </c>
      <c r="G769" s="101">
        <v>1.25</v>
      </c>
      <c r="H769" s="101">
        <v>1.25</v>
      </c>
      <c r="I769" s="102" t="s">
        <v>1214</v>
      </c>
      <c r="J769" s="103" t="s">
        <v>1212</v>
      </c>
    </row>
    <row r="770" spans="1:10" ht="17.100000000000001" customHeight="1">
      <c r="A770" s="98" t="s">
        <v>956</v>
      </c>
      <c r="B770" s="99" t="s">
        <v>1836</v>
      </c>
      <c r="C770" s="100">
        <v>3.81</v>
      </c>
      <c r="D770" s="101">
        <v>0.72540000000000004</v>
      </c>
      <c r="E770" s="101">
        <v>1</v>
      </c>
      <c r="F770" s="101">
        <v>1</v>
      </c>
      <c r="G770" s="101">
        <v>1.25</v>
      </c>
      <c r="H770" s="101">
        <v>1.25</v>
      </c>
      <c r="I770" s="102" t="s">
        <v>1214</v>
      </c>
      <c r="J770" s="103" t="s">
        <v>1212</v>
      </c>
    </row>
    <row r="771" spans="1:10" ht="17.100000000000001" customHeight="1">
      <c r="A771" s="104" t="s">
        <v>957</v>
      </c>
      <c r="B771" s="105" t="s">
        <v>1836</v>
      </c>
      <c r="C771" s="106">
        <v>7.3</v>
      </c>
      <c r="D771" s="107">
        <v>1.4553</v>
      </c>
      <c r="E771" s="107">
        <v>1.2</v>
      </c>
      <c r="F771" s="107">
        <v>1.2</v>
      </c>
      <c r="G771" s="107">
        <v>1.65</v>
      </c>
      <c r="H771" s="107">
        <v>1.65</v>
      </c>
      <c r="I771" s="108" t="s">
        <v>1214</v>
      </c>
      <c r="J771" s="109" t="s">
        <v>1212</v>
      </c>
    </row>
    <row r="772" spans="1:10" ht="17.100000000000001" customHeight="1">
      <c r="A772" s="110" t="s">
        <v>1358</v>
      </c>
      <c r="B772" s="111" t="s">
        <v>1837</v>
      </c>
      <c r="C772" s="112">
        <v>2.67</v>
      </c>
      <c r="D772" s="113">
        <v>0.46100000000000002</v>
      </c>
      <c r="E772" s="113">
        <v>1</v>
      </c>
      <c r="F772" s="113">
        <v>1</v>
      </c>
      <c r="G772" s="113">
        <v>1.25</v>
      </c>
      <c r="H772" s="113">
        <v>1.25</v>
      </c>
      <c r="I772" s="114" t="s">
        <v>1214</v>
      </c>
      <c r="J772" s="115" t="s">
        <v>1212</v>
      </c>
    </row>
    <row r="773" spans="1:10" ht="17.100000000000001" customHeight="1">
      <c r="A773" s="98" t="s">
        <v>1359</v>
      </c>
      <c r="B773" s="99" t="s">
        <v>1837</v>
      </c>
      <c r="C773" s="100">
        <v>3.69</v>
      </c>
      <c r="D773" s="101">
        <v>0.60780000000000001</v>
      </c>
      <c r="E773" s="101">
        <v>1</v>
      </c>
      <c r="F773" s="101">
        <v>1</v>
      </c>
      <c r="G773" s="101">
        <v>1.25</v>
      </c>
      <c r="H773" s="101">
        <v>1.25</v>
      </c>
      <c r="I773" s="102" t="s">
        <v>1214</v>
      </c>
      <c r="J773" s="103" t="s">
        <v>1212</v>
      </c>
    </row>
    <row r="774" spans="1:10" ht="17.100000000000001" customHeight="1">
      <c r="A774" s="98" t="s">
        <v>1360</v>
      </c>
      <c r="B774" s="99" t="s">
        <v>1837</v>
      </c>
      <c r="C774" s="100">
        <v>5.59</v>
      </c>
      <c r="D774" s="101">
        <v>0.90290000000000004</v>
      </c>
      <c r="E774" s="101">
        <v>1</v>
      </c>
      <c r="F774" s="101">
        <v>1</v>
      </c>
      <c r="G774" s="101">
        <v>1.25</v>
      </c>
      <c r="H774" s="101">
        <v>1.25</v>
      </c>
      <c r="I774" s="102" t="s">
        <v>1214</v>
      </c>
      <c r="J774" s="103" t="s">
        <v>1212</v>
      </c>
    </row>
    <row r="775" spans="1:10" ht="17.100000000000001" customHeight="1">
      <c r="A775" s="104" t="s">
        <v>1361</v>
      </c>
      <c r="B775" s="105" t="s">
        <v>1837</v>
      </c>
      <c r="C775" s="106">
        <v>9.2899999999999991</v>
      </c>
      <c r="D775" s="107">
        <v>1.6518999999999999</v>
      </c>
      <c r="E775" s="107">
        <v>1.2</v>
      </c>
      <c r="F775" s="107">
        <v>1.2</v>
      </c>
      <c r="G775" s="107">
        <v>1.65</v>
      </c>
      <c r="H775" s="107">
        <v>1.65</v>
      </c>
      <c r="I775" s="108" t="s">
        <v>1214</v>
      </c>
      <c r="J775" s="109" t="s">
        <v>1212</v>
      </c>
    </row>
    <row r="776" spans="1:10" ht="17.100000000000001" customHeight="1">
      <c r="A776" s="110" t="s">
        <v>1362</v>
      </c>
      <c r="B776" s="111" t="s">
        <v>1838</v>
      </c>
      <c r="C776" s="112">
        <v>2.37</v>
      </c>
      <c r="D776" s="113">
        <v>0.4551</v>
      </c>
      <c r="E776" s="113">
        <v>1</v>
      </c>
      <c r="F776" s="113">
        <v>1</v>
      </c>
      <c r="G776" s="113">
        <v>1.25</v>
      </c>
      <c r="H776" s="113">
        <v>1.25</v>
      </c>
      <c r="I776" s="114" t="s">
        <v>1214</v>
      </c>
      <c r="J776" s="115" t="s">
        <v>1212</v>
      </c>
    </row>
    <row r="777" spans="1:10" ht="17.100000000000001" customHeight="1">
      <c r="A777" s="98" t="s">
        <v>1363</v>
      </c>
      <c r="B777" s="99" t="s">
        <v>1838</v>
      </c>
      <c r="C777" s="100">
        <v>3.62</v>
      </c>
      <c r="D777" s="101">
        <v>0.64049999999999996</v>
      </c>
      <c r="E777" s="101">
        <v>1</v>
      </c>
      <c r="F777" s="101">
        <v>1</v>
      </c>
      <c r="G777" s="101">
        <v>1.25</v>
      </c>
      <c r="H777" s="101">
        <v>1.25</v>
      </c>
      <c r="I777" s="102" t="s">
        <v>1214</v>
      </c>
      <c r="J777" s="103" t="s">
        <v>1212</v>
      </c>
    </row>
    <row r="778" spans="1:10" ht="17.100000000000001" customHeight="1">
      <c r="A778" s="98" t="s">
        <v>1364</v>
      </c>
      <c r="B778" s="99" t="s">
        <v>1838</v>
      </c>
      <c r="C778" s="100">
        <v>6.3</v>
      </c>
      <c r="D778" s="101">
        <v>1.0169999999999999</v>
      </c>
      <c r="E778" s="101">
        <v>1</v>
      </c>
      <c r="F778" s="101">
        <v>1</v>
      </c>
      <c r="G778" s="101">
        <v>1.25</v>
      </c>
      <c r="H778" s="101">
        <v>1.25</v>
      </c>
      <c r="I778" s="102" t="s">
        <v>1214</v>
      </c>
      <c r="J778" s="103" t="s">
        <v>1212</v>
      </c>
    </row>
    <row r="779" spans="1:10" ht="17.100000000000001" customHeight="1">
      <c r="A779" s="104" t="s">
        <v>1365</v>
      </c>
      <c r="B779" s="105" t="s">
        <v>1838</v>
      </c>
      <c r="C779" s="106">
        <v>10.49</v>
      </c>
      <c r="D779" s="107">
        <v>1.8473999999999999</v>
      </c>
      <c r="E779" s="107">
        <v>1.2</v>
      </c>
      <c r="F779" s="107">
        <v>1.2</v>
      </c>
      <c r="G779" s="107">
        <v>1.65</v>
      </c>
      <c r="H779" s="107">
        <v>1.65</v>
      </c>
      <c r="I779" s="108" t="s">
        <v>1214</v>
      </c>
      <c r="J779" s="109" t="s">
        <v>1212</v>
      </c>
    </row>
    <row r="780" spans="1:10" ht="17.100000000000001" customHeight="1">
      <c r="A780" s="110" t="s">
        <v>958</v>
      </c>
      <c r="B780" s="111" t="s">
        <v>1839</v>
      </c>
      <c r="C780" s="112">
        <v>4.5599999999999996</v>
      </c>
      <c r="D780" s="113">
        <v>4.2149000000000001</v>
      </c>
      <c r="E780" s="113">
        <v>1</v>
      </c>
      <c r="F780" s="113">
        <v>1</v>
      </c>
      <c r="G780" s="113">
        <v>1.25</v>
      </c>
      <c r="H780" s="113">
        <v>1.25</v>
      </c>
      <c r="I780" s="114" t="s">
        <v>1214</v>
      </c>
      <c r="J780" s="115" t="s">
        <v>1212</v>
      </c>
    </row>
    <row r="781" spans="1:10" ht="17.100000000000001" customHeight="1">
      <c r="A781" s="98" t="s">
        <v>959</v>
      </c>
      <c r="B781" s="99" t="s">
        <v>1839</v>
      </c>
      <c r="C781" s="100">
        <v>4.97</v>
      </c>
      <c r="D781" s="101">
        <v>4.8070000000000004</v>
      </c>
      <c r="E781" s="101">
        <v>1</v>
      </c>
      <c r="F781" s="101">
        <v>1</v>
      </c>
      <c r="G781" s="101">
        <v>1.25</v>
      </c>
      <c r="H781" s="101">
        <v>1.25</v>
      </c>
      <c r="I781" s="102" t="s">
        <v>1214</v>
      </c>
      <c r="J781" s="103" t="s">
        <v>1212</v>
      </c>
    </row>
    <row r="782" spans="1:10" ht="17.100000000000001" customHeight="1">
      <c r="A782" s="98" t="s">
        <v>960</v>
      </c>
      <c r="B782" s="99" t="s">
        <v>1839</v>
      </c>
      <c r="C782" s="100">
        <v>7.05</v>
      </c>
      <c r="D782" s="101">
        <v>5.7060000000000004</v>
      </c>
      <c r="E782" s="101">
        <v>1</v>
      </c>
      <c r="F782" s="101">
        <v>1</v>
      </c>
      <c r="G782" s="101">
        <v>1.25</v>
      </c>
      <c r="H782" s="101">
        <v>1.25</v>
      </c>
      <c r="I782" s="102" t="s">
        <v>1214</v>
      </c>
      <c r="J782" s="103" t="s">
        <v>1212</v>
      </c>
    </row>
    <row r="783" spans="1:10" ht="17.100000000000001" customHeight="1">
      <c r="A783" s="104" t="s">
        <v>961</v>
      </c>
      <c r="B783" s="105" t="s">
        <v>1839</v>
      </c>
      <c r="C783" s="106">
        <v>15.11</v>
      </c>
      <c r="D783" s="107">
        <v>8.8115000000000006</v>
      </c>
      <c r="E783" s="107">
        <v>1.2</v>
      </c>
      <c r="F783" s="107">
        <v>1.2</v>
      </c>
      <c r="G783" s="107">
        <v>1.65</v>
      </c>
      <c r="H783" s="107">
        <v>1.65</v>
      </c>
      <c r="I783" s="108" t="s">
        <v>1214</v>
      </c>
      <c r="J783" s="109" t="s">
        <v>1212</v>
      </c>
    </row>
    <row r="784" spans="1:10" ht="17.100000000000001" customHeight="1">
      <c r="A784" s="110" t="s">
        <v>962</v>
      </c>
      <c r="B784" s="111" t="s">
        <v>1840</v>
      </c>
      <c r="C784" s="112">
        <v>4.5199999999999996</v>
      </c>
      <c r="D784" s="113">
        <v>1.6134999999999999</v>
      </c>
      <c r="E784" s="113">
        <v>1</v>
      </c>
      <c r="F784" s="113">
        <v>1</v>
      </c>
      <c r="G784" s="113">
        <v>1.25</v>
      </c>
      <c r="H784" s="113">
        <v>1.25</v>
      </c>
      <c r="I784" s="114" t="s">
        <v>1214</v>
      </c>
      <c r="J784" s="115" t="s">
        <v>1212</v>
      </c>
    </row>
    <row r="785" spans="1:10" ht="17.100000000000001" customHeight="1">
      <c r="A785" s="98" t="s">
        <v>963</v>
      </c>
      <c r="B785" s="99" t="s">
        <v>1840</v>
      </c>
      <c r="C785" s="100">
        <v>6.24</v>
      </c>
      <c r="D785" s="101">
        <v>2.3220999999999998</v>
      </c>
      <c r="E785" s="101">
        <v>1</v>
      </c>
      <c r="F785" s="101">
        <v>1</v>
      </c>
      <c r="G785" s="101">
        <v>1.25</v>
      </c>
      <c r="H785" s="101">
        <v>1.25</v>
      </c>
      <c r="I785" s="102" t="s">
        <v>1214</v>
      </c>
      <c r="J785" s="103" t="s">
        <v>1212</v>
      </c>
    </row>
    <row r="786" spans="1:10" ht="17.100000000000001" customHeight="1">
      <c r="A786" s="98" t="s">
        <v>964</v>
      </c>
      <c r="B786" s="99" t="s">
        <v>1840</v>
      </c>
      <c r="C786" s="100">
        <v>9</v>
      </c>
      <c r="D786" s="101">
        <v>2.9994999999999998</v>
      </c>
      <c r="E786" s="101">
        <v>1</v>
      </c>
      <c r="F786" s="101">
        <v>1</v>
      </c>
      <c r="G786" s="101">
        <v>1.25</v>
      </c>
      <c r="H786" s="101">
        <v>1.25</v>
      </c>
      <c r="I786" s="102" t="s">
        <v>1214</v>
      </c>
      <c r="J786" s="103" t="s">
        <v>1212</v>
      </c>
    </row>
    <row r="787" spans="1:10" ht="17.100000000000001" customHeight="1">
      <c r="A787" s="104" t="s">
        <v>965</v>
      </c>
      <c r="B787" s="105" t="s">
        <v>1840</v>
      </c>
      <c r="C787" s="106">
        <v>19.79</v>
      </c>
      <c r="D787" s="107">
        <v>5.8517000000000001</v>
      </c>
      <c r="E787" s="107">
        <v>1.2</v>
      </c>
      <c r="F787" s="107">
        <v>1.2</v>
      </c>
      <c r="G787" s="107">
        <v>1.65</v>
      </c>
      <c r="H787" s="107">
        <v>1.65</v>
      </c>
      <c r="I787" s="108" t="s">
        <v>1214</v>
      </c>
      <c r="J787" s="109" t="s">
        <v>1212</v>
      </c>
    </row>
    <row r="788" spans="1:10" ht="17.100000000000001" customHeight="1">
      <c r="A788" s="110" t="s">
        <v>966</v>
      </c>
      <c r="B788" s="111" t="s">
        <v>1841</v>
      </c>
      <c r="C788" s="112">
        <v>2.84</v>
      </c>
      <c r="D788" s="113">
        <v>1.4296</v>
      </c>
      <c r="E788" s="113">
        <v>1</v>
      </c>
      <c r="F788" s="113">
        <v>1</v>
      </c>
      <c r="G788" s="113">
        <v>1.25</v>
      </c>
      <c r="H788" s="113">
        <v>1.25</v>
      </c>
      <c r="I788" s="114" t="s">
        <v>1214</v>
      </c>
      <c r="J788" s="115" t="s">
        <v>1212</v>
      </c>
    </row>
    <row r="789" spans="1:10" ht="17.100000000000001" customHeight="1">
      <c r="A789" s="98" t="s">
        <v>967</v>
      </c>
      <c r="B789" s="99" t="s">
        <v>1841</v>
      </c>
      <c r="C789" s="100">
        <v>3.79</v>
      </c>
      <c r="D789" s="101">
        <v>1.6652</v>
      </c>
      <c r="E789" s="101">
        <v>1</v>
      </c>
      <c r="F789" s="101">
        <v>1</v>
      </c>
      <c r="G789" s="101">
        <v>1.25</v>
      </c>
      <c r="H789" s="101">
        <v>1.25</v>
      </c>
      <c r="I789" s="102" t="s">
        <v>1214</v>
      </c>
      <c r="J789" s="103" t="s">
        <v>1212</v>
      </c>
    </row>
    <row r="790" spans="1:10" ht="17.100000000000001" customHeight="1">
      <c r="A790" s="98" t="s">
        <v>968</v>
      </c>
      <c r="B790" s="99" t="s">
        <v>1841</v>
      </c>
      <c r="C790" s="100">
        <v>7.19</v>
      </c>
      <c r="D790" s="101">
        <v>2.4216000000000002</v>
      </c>
      <c r="E790" s="101">
        <v>1</v>
      </c>
      <c r="F790" s="101">
        <v>1</v>
      </c>
      <c r="G790" s="101">
        <v>1.25</v>
      </c>
      <c r="H790" s="101">
        <v>1.25</v>
      </c>
      <c r="I790" s="102" t="s">
        <v>1214</v>
      </c>
      <c r="J790" s="103" t="s">
        <v>1212</v>
      </c>
    </row>
    <row r="791" spans="1:10" ht="17.100000000000001" customHeight="1">
      <c r="A791" s="104" t="s">
        <v>969</v>
      </c>
      <c r="B791" s="105" t="s">
        <v>1841</v>
      </c>
      <c r="C791" s="106">
        <v>12.91</v>
      </c>
      <c r="D791" s="107">
        <v>4.0861000000000001</v>
      </c>
      <c r="E791" s="107">
        <v>1.2</v>
      </c>
      <c r="F791" s="107">
        <v>1.2</v>
      </c>
      <c r="G791" s="107">
        <v>1.65</v>
      </c>
      <c r="H791" s="107">
        <v>1.65</v>
      </c>
      <c r="I791" s="108" t="s">
        <v>1214</v>
      </c>
      <c r="J791" s="109" t="s">
        <v>1212</v>
      </c>
    </row>
    <row r="792" spans="1:10" ht="17.100000000000001" customHeight="1">
      <c r="A792" s="110" t="s">
        <v>970</v>
      </c>
      <c r="B792" s="111" t="s">
        <v>1842</v>
      </c>
      <c r="C792" s="112">
        <v>2.37</v>
      </c>
      <c r="D792" s="113">
        <v>1.1941999999999999</v>
      </c>
      <c r="E792" s="113">
        <v>1</v>
      </c>
      <c r="F792" s="113">
        <v>1</v>
      </c>
      <c r="G792" s="113">
        <v>1.25</v>
      </c>
      <c r="H792" s="113">
        <v>1.25</v>
      </c>
      <c r="I792" s="114" t="s">
        <v>1214</v>
      </c>
      <c r="J792" s="115" t="s">
        <v>1212</v>
      </c>
    </row>
    <row r="793" spans="1:10" ht="17.100000000000001" customHeight="1">
      <c r="A793" s="98" t="s">
        <v>971</v>
      </c>
      <c r="B793" s="99" t="s">
        <v>1842</v>
      </c>
      <c r="C793" s="100">
        <v>3.36</v>
      </c>
      <c r="D793" s="101">
        <v>1.3563000000000001</v>
      </c>
      <c r="E793" s="101">
        <v>1</v>
      </c>
      <c r="F793" s="101">
        <v>1</v>
      </c>
      <c r="G793" s="101">
        <v>1.25</v>
      </c>
      <c r="H793" s="101">
        <v>1.25</v>
      </c>
      <c r="I793" s="102" t="s">
        <v>1214</v>
      </c>
      <c r="J793" s="103" t="s">
        <v>1212</v>
      </c>
    </row>
    <row r="794" spans="1:10" ht="17.100000000000001" customHeight="1">
      <c r="A794" s="98" t="s">
        <v>972</v>
      </c>
      <c r="B794" s="99" t="s">
        <v>1842</v>
      </c>
      <c r="C794" s="100">
        <v>7.71</v>
      </c>
      <c r="D794" s="101">
        <v>2.0373999999999999</v>
      </c>
      <c r="E794" s="101">
        <v>1</v>
      </c>
      <c r="F794" s="101">
        <v>1</v>
      </c>
      <c r="G794" s="101">
        <v>1.25</v>
      </c>
      <c r="H794" s="101">
        <v>1.25</v>
      </c>
      <c r="I794" s="102" t="s">
        <v>1214</v>
      </c>
      <c r="J794" s="103" t="s">
        <v>1212</v>
      </c>
    </row>
    <row r="795" spans="1:10" ht="17.100000000000001" customHeight="1">
      <c r="A795" s="104" t="s">
        <v>973</v>
      </c>
      <c r="B795" s="105" t="s">
        <v>1842</v>
      </c>
      <c r="C795" s="106">
        <v>14.94</v>
      </c>
      <c r="D795" s="107">
        <v>3.6259999999999999</v>
      </c>
      <c r="E795" s="107">
        <v>1.2</v>
      </c>
      <c r="F795" s="107">
        <v>1.2</v>
      </c>
      <c r="G795" s="107">
        <v>1.65</v>
      </c>
      <c r="H795" s="107">
        <v>1.65</v>
      </c>
      <c r="I795" s="108" t="s">
        <v>1214</v>
      </c>
      <c r="J795" s="109" t="s">
        <v>1212</v>
      </c>
    </row>
    <row r="796" spans="1:10" ht="17.100000000000001" customHeight="1">
      <c r="A796" s="110" t="s">
        <v>974</v>
      </c>
      <c r="B796" s="111" t="s">
        <v>1628</v>
      </c>
      <c r="C796" s="112">
        <v>2.52</v>
      </c>
      <c r="D796" s="113">
        <v>0.94750000000000001</v>
      </c>
      <c r="E796" s="113">
        <v>1</v>
      </c>
      <c r="F796" s="113">
        <v>1</v>
      </c>
      <c r="G796" s="113">
        <v>1.25</v>
      </c>
      <c r="H796" s="113">
        <v>1.25</v>
      </c>
      <c r="I796" s="114" t="s">
        <v>1214</v>
      </c>
      <c r="J796" s="115" t="s">
        <v>1212</v>
      </c>
    </row>
    <row r="797" spans="1:10" ht="17.100000000000001" customHeight="1">
      <c r="A797" s="98" t="s">
        <v>975</v>
      </c>
      <c r="B797" s="99" t="s">
        <v>1628</v>
      </c>
      <c r="C797" s="100">
        <v>5.38</v>
      </c>
      <c r="D797" s="101">
        <v>1.4240999999999999</v>
      </c>
      <c r="E797" s="101">
        <v>1</v>
      </c>
      <c r="F797" s="101">
        <v>1</v>
      </c>
      <c r="G797" s="101">
        <v>1.25</v>
      </c>
      <c r="H797" s="101">
        <v>1.25</v>
      </c>
      <c r="I797" s="102" t="s">
        <v>1214</v>
      </c>
      <c r="J797" s="103" t="s">
        <v>1212</v>
      </c>
    </row>
    <row r="798" spans="1:10" ht="17.100000000000001" customHeight="1">
      <c r="A798" s="98" t="s">
        <v>976</v>
      </c>
      <c r="B798" s="99" t="s">
        <v>1628</v>
      </c>
      <c r="C798" s="100">
        <v>10.4</v>
      </c>
      <c r="D798" s="101">
        <v>2.2227000000000001</v>
      </c>
      <c r="E798" s="101">
        <v>1</v>
      </c>
      <c r="F798" s="101">
        <v>1</v>
      </c>
      <c r="G798" s="101">
        <v>1.25</v>
      </c>
      <c r="H798" s="101">
        <v>1.25</v>
      </c>
      <c r="I798" s="102" t="s">
        <v>1214</v>
      </c>
      <c r="J798" s="103" t="s">
        <v>1212</v>
      </c>
    </row>
    <row r="799" spans="1:10" ht="17.100000000000001" customHeight="1">
      <c r="A799" s="104" t="s">
        <v>977</v>
      </c>
      <c r="B799" s="105" t="s">
        <v>1628</v>
      </c>
      <c r="C799" s="106">
        <v>18.579999999999998</v>
      </c>
      <c r="D799" s="107">
        <v>3.8209</v>
      </c>
      <c r="E799" s="107">
        <v>1.2</v>
      </c>
      <c r="F799" s="107">
        <v>1.2</v>
      </c>
      <c r="G799" s="107">
        <v>1.65</v>
      </c>
      <c r="H799" s="107">
        <v>1.65</v>
      </c>
      <c r="I799" s="108" t="s">
        <v>1214</v>
      </c>
      <c r="J799" s="109" t="s">
        <v>1212</v>
      </c>
    </row>
    <row r="800" spans="1:10" ht="17.100000000000001" customHeight="1">
      <c r="A800" s="110" t="s">
        <v>978</v>
      </c>
      <c r="B800" s="111" t="s">
        <v>1843</v>
      </c>
      <c r="C800" s="112">
        <v>2.2400000000000002</v>
      </c>
      <c r="D800" s="113">
        <v>0.94769999999999999</v>
      </c>
      <c r="E800" s="113">
        <v>1</v>
      </c>
      <c r="F800" s="113">
        <v>1</v>
      </c>
      <c r="G800" s="113">
        <v>1.25</v>
      </c>
      <c r="H800" s="113">
        <v>1.25</v>
      </c>
      <c r="I800" s="114" t="s">
        <v>1214</v>
      </c>
      <c r="J800" s="115" t="s">
        <v>1212</v>
      </c>
    </row>
    <row r="801" spans="1:10" ht="17.100000000000001" customHeight="1">
      <c r="A801" s="98" t="s">
        <v>979</v>
      </c>
      <c r="B801" s="99" t="s">
        <v>1843</v>
      </c>
      <c r="C801" s="100">
        <v>4.16</v>
      </c>
      <c r="D801" s="101">
        <v>1.2215</v>
      </c>
      <c r="E801" s="101">
        <v>1</v>
      </c>
      <c r="F801" s="101">
        <v>1</v>
      </c>
      <c r="G801" s="101">
        <v>1.25</v>
      </c>
      <c r="H801" s="101">
        <v>1.25</v>
      </c>
      <c r="I801" s="102" t="s">
        <v>1214</v>
      </c>
      <c r="J801" s="103" t="s">
        <v>1212</v>
      </c>
    </row>
    <row r="802" spans="1:10" ht="17.100000000000001" customHeight="1">
      <c r="A802" s="98" t="s">
        <v>980</v>
      </c>
      <c r="B802" s="99" t="s">
        <v>1843</v>
      </c>
      <c r="C802" s="100">
        <v>8.19</v>
      </c>
      <c r="D802" s="101">
        <v>1.7254</v>
      </c>
      <c r="E802" s="101">
        <v>1</v>
      </c>
      <c r="F802" s="101">
        <v>1</v>
      </c>
      <c r="G802" s="101">
        <v>1.25</v>
      </c>
      <c r="H802" s="101">
        <v>1.25</v>
      </c>
      <c r="I802" s="102" t="s">
        <v>1214</v>
      </c>
      <c r="J802" s="103" t="s">
        <v>1212</v>
      </c>
    </row>
    <row r="803" spans="1:10" ht="17.100000000000001" customHeight="1">
      <c r="A803" s="104" t="s">
        <v>981</v>
      </c>
      <c r="B803" s="105" t="s">
        <v>1843</v>
      </c>
      <c r="C803" s="106">
        <v>14.78</v>
      </c>
      <c r="D803" s="107">
        <v>3.2191000000000001</v>
      </c>
      <c r="E803" s="107">
        <v>1.2</v>
      </c>
      <c r="F803" s="107">
        <v>1.2</v>
      </c>
      <c r="G803" s="107">
        <v>1.65</v>
      </c>
      <c r="H803" s="107">
        <v>1.65</v>
      </c>
      <c r="I803" s="108" t="s">
        <v>1214</v>
      </c>
      <c r="J803" s="109" t="s">
        <v>1212</v>
      </c>
    </row>
    <row r="804" spans="1:10" ht="17.100000000000001" customHeight="1">
      <c r="A804" s="110" t="s">
        <v>982</v>
      </c>
      <c r="B804" s="111" t="s">
        <v>1844</v>
      </c>
      <c r="C804" s="112">
        <v>2.02</v>
      </c>
      <c r="D804" s="113">
        <v>0.82130000000000003</v>
      </c>
      <c r="E804" s="113">
        <v>1</v>
      </c>
      <c r="F804" s="113">
        <v>1</v>
      </c>
      <c r="G804" s="113">
        <v>1.25</v>
      </c>
      <c r="H804" s="113">
        <v>1.25</v>
      </c>
      <c r="I804" s="114" t="s">
        <v>1214</v>
      </c>
      <c r="J804" s="115" t="s">
        <v>1212</v>
      </c>
    </row>
    <row r="805" spans="1:10" ht="17.100000000000001" customHeight="1">
      <c r="A805" s="98" t="s">
        <v>983</v>
      </c>
      <c r="B805" s="99" t="s">
        <v>1844</v>
      </c>
      <c r="C805" s="100">
        <v>3.34</v>
      </c>
      <c r="D805" s="101">
        <v>1.0206999999999999</v>
      </c>
      <c r="E805" s="101">
        <v>1</v>
      </c>
      <c r="F805" s="101">
        <v>1</v>
      </c>
      <c r="G805" s="101">
        <v>1.25</v>
      </c>
      <c r="H805" s="101">
        <v>1.25</v>
      </c>
      <c r="I805" s="102" t="s">
        <v>1214</v>
      </c>
      <c r="J805" s="103" t="s">
        <v>1212</v>
      </c>
    </row>
    <row r="806" spans="1:10" ht="17.100000000000001" customHeight="1">
      <c r="A806" s="98" t="s">
        <v>984</v>
      </c>
      <c r="B806" s="99" t="s">
        <v>1844</v>
      </c>
      <c r="C806" s="100">
        <v>7.54</v>
      </c>
      <c r="D806" s="101">
        <v>1.6735</v>
      </c>
      <c r="E806" s="101">
        <v>1</v>
      </c>
      <c r="F806" s="101">
        <v>1</v>
      </c>
      <c r="G806" s="101">
        <v>1.25</v>
      </c>
      <c r="H806" s="101">
        <v>1.25</v>
      </c>
      <c r="I806" s="102" t="s">
        <v>1214</v>
      </c>
      <c r="J806" s="103" t="s">
        <v>1212</v>
      </c>
    </row>
    <row r="807" spans="1:10" ht="17.100000000000001" customHeight="1">
      <c r="A807" s="104" t="s">
        <v>985</v>
      </c>
      <c r="B807" s="105" t="s">
        <v>1844</v>
      </c>
      <c r="C807" s="106">
        <v>13.22</v>
      </c>
      <c r="D807" s="107">
        <v>2.9430999999999998</v>
      </c>
      <c r="E807" s="107">
        <v>1.2</v>
      </c>
      <c r="F807" s="107">
        <v>1.2</v>
      </c>
      <c r="G807" s="107">
        <v>1.65</v>
      </c>
      <c r="H807" s="107">
        <v>1.65</v>
      </c>
      <c r="I807" s="108" t="s">
        <v>1214</v>
      </c>
      <c r="J807" s="109" t="s">
        <v>1212</v>
      </c>
    </row>
    <row r="808" spans="1:10" ht="17.100000000000001" customHeight="1">
      <c r="A808" s="110" t="s">
        <v>986</v>
      </c>
      <c r="B808" s="111" t="s">
        <v>1845</v>
      </c>
      <c r="C808" s="112">
        <v>3.31</v>
      </c>
      <c r="D808" s="113">
        <v>1.3734999999999999</v>
      </c>
      <c r="E808" s="113">
        <v>1</v>
      </c>
      <c r="F808" s="113">
        <v>1</v>
      </c>
      <c r="G808" s="113">
        <v>1.25</v>
      </c>
      <c r="H808" s="113">
        <v>1.25</v>
      </c>
      <c r="I808" s="114" t="s">
        <v>1214</v>
      </c>
      <c r="J808" s="115" t="s">
        <v>1212</v>
      </c>
    </row>
    <row r="809" spans="1:10" ht="17.100000000000001" customHeight="1">
      <c r="A809" s="98" t="s">
        <v>987</v>
      </c>
      <c r="B809" s="99" t="s">
        <v>1845</v>
      </c>
      <c r="C809" s="100">
        <v>4.68</v>
      </c>
      <c r="D809" s="101">
        <v>1.5357000000000001</v>
      </c>
      <c r="E809" s="101">
        <v>1</v>
      </c>
      <c r="F809" s="101">
        <v>1</v>
      </c>
      <c r="G809" s="101">
        <v>1.25</v>
      </c>
      <c r="H809" s="101">
        <v>1.25</v>
      </c>
      <c r="I809" s="102" t="s">
        <v>1214</v>
      </c>
      <c r="J809" s="103" t="s">
        <v>1212</v>
      </c>
    </row>
    <row r="810" spans="1:10" ht="17.100000000000001" customHeight="1">
      <c r="A810" s="98" t="s">
        <v>988</v>
      </c>
      <c r="B810" s="99" t="s">
        <v>1845</v>
      </c>
      <c r="C810" s="100">
        <v>8.27</v>
      </c>
      <c r="D810" s="101">
        <v>2.1246999999999998</v>
      </c>
      <c r="E810" s="101">
        <v>1</v>
      </c>
      <c r="F810" s="101">
        <v>1</v>
      </c>
      <c r="G810" s="101">
        <v>1.25</v>
      </c>
      <c r="H810" s="101">
        <v>1.25</v>
      </c>
      <c r="I810" s="102" t="s">
        <v>1214</v>
      </c>
      <c r="J810" s="103" t="s">
        <v>1212</v>
      </c>
    </row>
    <row r="811" spans="1:10" ht="17.100000000000001" customHeight="1">
      <c r="A811" s="104" t="s">
        <v>989</v>
      </c>
      <c r="B811" s="105" t="s">
        <v>1845</v>
      </c>
      <c r="C811" s="106">
        <v>18.309999999999999</v>
      </c>
      <c r="D811" s="107">
        <v>4.3451000000000004</v>
      </c>
      <c r="E811" s="107">
        <v>1.2</v>
      </c>
      <c r="F811" s="107">
        <v>1.2</v>
      </c>
      <c r="G811" s="107">
        <v>1.65</v>
      </c>
      <c r="H811" s="107">
        <v>1.65</v>
      </c>
      <c r="I811" s="108" t="s">
        <v>1214</v>
      </c>
      <c r="J811" s="109" t="s">
        <v>1212</v>
      </c>
    </row>
    <row r="812" spans="1:10" ht="17.100000000000001" customHeight="1">
      <c r="A812" s="110" t="s">
        <v>990</v>
      </c>
      <c r="B812" s="111" t="s">
        <v>1846</v>
      </c>
      <c r="C812" s="112">
        <v>2.58</v>
      </c>
      <c r="D812" s="113">
        <v>0.66639999999999999</v>
      </c>
      <c r="E812" s="113">
        <v>1</v>
      </c>
      <c r="F812" s="113">
        <v>1</v>
      </c>
      <c r="G812" s="113">
        <v>1.25</v>
      </c>
      <c r="H812" s="113">
        <v>1.25</v>
      </c>
      <c r="I812" s="114" t="s">
        <v>1214</v>
      </c>
      <c r="J812" s="115" t="s">
        <v>1212</v>
      </c>
    </row>
    <row r="813" spans="1:10" ht="17.100000000000001" customHeight="1">
      <c r="A813" s="98" t="s">
        <v>991</v>
      </c>
      <c r="B813" s="99" t="s">
        <v>1846</v>
      </c>
      <c r="C813" s="100">
        <v>4.21</v>
      </c>
      <c r="D813" s="101">
        <v>0.76380000000000003</v>
      </c>
      <c r="E813" s="101">
        <v>1</v>
      </c>
      <c r="F813" s="101">
        <v>1</v>
      </c>
      <c r="G813" s="101">
        <v>1.25</v>
      </c>
      <c r="H813" s="101">
        <v>1.25</v>
      </c>
      <c r="I813" s="102" t="s">
        <v>1214</v>
      </c>
      <c r="J813" s="103" t="s">
        <v>1212</v>
      </c>
    </row>
    <row r="814" spans="1:10" ht="17.100000000000001" customHeight="1">
      <c r="A814" s="98" t="s">
        <v>992</v>
      </c>
      <c r="B814" s="99" t="s">
        <v>1846</v>
      </c>
      <c r="C814" s="100">
        <v>7.13</v>
      </c>
      <c r="D814" s="101">
        <v>1.1357999999999999</v>
      </c>
      <c r="E814" s="101">
        <v>1</v>
      </c>
      <c r="F814" s="101">
        <v>1</v>
      </c>
      <c r="G814" s="101">
        <v>1.25</v>
      </c>
      <c r="H814" s="101">
        <v>1.25</v>
      </c>
      <c r="I814" s="102" t="s">
        <v>1214</v>
      </c>
      <c r="J814" s="103" t="s">
        <v>1212</v>
      </c>
    </row>
    <row r="815" spans="1:10" ht="17.100000000000001" customHeight="1">
      <c r="A815" s="104" t="s">
        <v>993</v>
      </c>
      <c r="B815" s="105" t="s">
        <v>1846</v>
      </c>
      <c r="C815" s="106">
        <v>10.02</v>
      </c>
      <c r="D815" s="107">
        <v>1.6359999999999999</v>
      </c>
      <c r="E815" s="107">
        <v>1.2</v>
      </c>
      <c r="F815" s="107">
        <v>1.2</v>
      </c>
      <c r="G815" s="107">
        <v>1.65</v>
      </c>
      <c r="H815" s="107">
        <v>1.65</v>
      </c>
      <c r="I815" s="108" t="s">
        <v>1214</v>
      </c>
      <c r="J815" s="109" t="s">
        <v>1212</v>
      </c>
    </row>
    <row r="816" spans="1:10" ht="17.100000000000001" customHeight="1">
      <c r="A816" s="110" t="s">
        <v>994</v>
      </c>
      <c r="B816" s="111" t="s">
        <v>1847</v>
      </c>
      <c r="C816" s="112">
        <v>2.64</v>
      </c>
      <c r="D816" s="113">
        <v>0.41789999999999999</v>
      </c>
      <c r="E816" s="113">
        <v>1</v>
      </c>
      <c r="F816" s="113">
        <v>1</v>
      </c>
      <c r="G816" s="113">
        <v>1.25</v>
      </c>
      <c r="H816" s="113">
        <v>1.25</v>
      </c>
      <c r="I816" s="114" t="s">
        <v>1214</v>
      </c>
      <c r="J816" s="115" t="s">
        <v>1212</v>
      </c>
    </row>
    <row r="817" spans="1:10" ht="17.100000000000001" customHeight="1">
      <c r="A817" s="98" t="s">
        <v>995</v>
      </c>
      <c r="B817" s="99" t="s">
        <v>1847</v>
      </c>
      <c r="C817" s="100">
        <v>4.26</v>
      </c>
      <c r="D817" s="101">
        <v>0.6381</v>
      </c>
      <c r="E817" s="101">
        <v>1</v>
      </c>
      <c r="F817" s="101">
        <v>1</v>
      </c>
      <c r="G817" s="101">
        <v>1.25</v>
      </c>
      <c r="H817" s="101">
        <v>1.25</v>
      </c>
      <c r="I817" s="102" t="s">
        <v>1214</v>
      </c>
      <c r="J817" s="103" t="s">
        <v>1212</v>
      </c>
    </row>
    <row r="818" spans="1:10" ht="17.100000000000001" customHeight="1">
      <c r="A818" s="98" t="s">
        <v>996</v>
      </c>
      <c r="B818" s="99" t="s">
        <v>1847</v>
      </c>
      <c r="C818" s="100">
        <v>7.87</v>
      </c>
      <c r="D818" s="101">
        <v>1.2521</v>
      </c>
      <c r="E818" s="101">
        <v>1</v>
      </c>
      <c r="F818" s="101">
        <v>1</v>
      </c>
      <c r="G818" s="101">
        <v>1.25</v>
      </c>
      <c r="H818" s="101">
        <v>1.25</v>
      </c>
      <c r="I818" s="102" t="s">
        <v>1214</v>
      </c>
      <c r="J818" s="103" t="s">
        <v>1212</v>
      </c>
    </row>
    <row r="819" spans="1:10" ht="17.100000000000001" customHeight="1">
      <c r="A819" s="104" t="s">
        <v>997</v>
      </c>
      <c r="B819" s="105" t="s">
        <v>1847</v>
      </c>
      <c r="C819" s="106">
        <v>16.54</v>
      </c>
      <c r="D819" s="107">
        <v>2.8416999999999999</v>
      </c>
      <c r="E819" s="107">
        <v>1.2</v>
      </c>
      <c r="F819" s="107">
        <v>1.2</v>
      </c>
      <c r="G819" s="107">
        <v>1.65</v>
      </c>
      <c r="H819" s="107">
        <v>1.65</v>
      </c>
      <c r="I819" s="108" t="s">
        <v>1214</v>
      </c>
      <c r="J819" s="109" t="s">
        <v>1212</v>
      </c>
    </row>
    <row r="820" spans="1:10" ht="17.100000000000001" customHeight="1">
      <c r="A820" s="110" t="s">
        <v>998</v>
      </c>
      <c r="B820" s="111" t="s">
        <v>1848</v>
      </c>
      <c r="C820" s="112">
        <v>2.78</v>
      </c>
      <c r="D820" s="113">
        <v>0.4718</v>
      </c>
      <c r="E820" s="113">
        <v>1</v>
      </c>
      <c r="F820" s="113">
        <v>1</v>
      </c>
      <c r="G820" s="113">
        <v>1.25</v>
      </c>
      <c r="H820" s="113">
        <v>1.25</v>
      </c>
      <c r="I820" s="114" t="s">
        <v>1214</v>
      </c>
      <c r="J820" s="115" t="s">
        <v>1212</v>
      </c>
    </row>
    <row r="821" spans="1:10" ht="17.100000000000001" customHeight="1">
      <c r="A821" s="98" t="s">
        <v>999</v>
      </c>
      <c r="B821" s="99" t="s">
        <v>1848</v>
      </c>
      <c r="C821" s="100">
        <v>3.62</v>
      </c>
      <c r="D821" s="101">
        <v>0.59619999999999995</v>
      </c>
      <c r="E821" s="101">
        <v>1</v>
      </c>
      <c r="F821" s="101">
        <v>1</v>
      </c>
      <c r="G821" s="101">
        <v>1.25</v>
      </c>
      <c r="H821" s="101">
        <v>1.25</v>
      </c>
      <c r="I821" s="102" t="s">
        <v>1214</v>
      </c>
      <c r="J821" s="103" t="s">
        <v>1212</v>
      </c>
    </row>
    <row r="822" spans="1:10" ht="17.100000000000001" customHeight="1">
      <c r="A822" s="98" t="s">
        <v>1000</v>
      </c>
      <c r="B822" s="99" t="s">
        <v>1848</v>
      </c>
      <c r="C822" s="100">
        <v>5.12</v>
      </c>
      <c r="D822" s="101">
        <v>0.80920000000000003</v>
      </c>
      <c r="E822" s="101">
        <v>1</v>
      </c>
      <c r="F822" s="101">
        <v>1</v>
      </c>
      <c r="G822" s="101">
        <v>1.25</v>
      </c>
      <c r="H822" s="101">
        <v>1.25</v>
      </c>
      <c r="I822" s="102" t="s">
        <v>1214</v>
      </c>
      <c r="J822" s="103" t="s">
        <v>1212</v>
      </c>
    </row>
    <row r="823" spans="1:10" ht="17.100000000000001" customHeight="1">
      <c r="A823" s="104" t="s">
        <v>1001</v>
      </c>
      <c r="B823" s="105" t="s">
        <v>1848</v>
      </c>
      <c r="C823" s="106">
        <v>8.27</v>
      </c>
      <c r="D823" s="107">
        <v>1.3072999999999999</v>
      </c>
      <c r="E823" s="107">
        <v>1.2</v>
      </c>
      <c r="F823" s="107">
        <v>1.2</v>
      </c>
      <c r="G823" s="107">
        <v>1.65</v>
      </c>
      <c r="H823" s="107">
        <v>1.65</v>
      </c>
      <c r="I823" s="108" t="s">
        <v>1214</v>
      </c>
      <c r="J823" s="109" t="s">
        <v>1212</v>
      </c>
    </row>
    <row r="824" spans="1:10" ht="17.100000000000001" customHeight="1">
      <c r="A824" s="110" t="s">
        <v>1002</v>
      </c>
      <c r="B824" s="111" t="s">
        <v>1849</v>
      </c>
      <c r="C824" s="112">
        <v>1.89</v>
      </c>
      <c r="D824" s="113">
        <v>0.50970000000000004</v>
      </c>
      <c r="E824" s="113">
        <v>1</v>
      </c>
      <c r="F824" s="113">
        <v>1</v>
      </c>
      <c r="G824" s="113">
        <v>1.25</v>
      </c>
      <c r="H824" s="113">
        <v>1.25</v>
      </c>
      <c r="I824" s="114" t="s">
        <v>1214</v>
      </c>
      <c r="J824" s="115" t="s">
        <v>1212</v>
      </c>
    </row>
    <row r="825" spans="1:10" ht="17.100000000000001" customHeight="1">
      <c r="A825" s="98" t="s">
        <v>1003</v>
      </c>
      <c r="B825" s="99" t="s">
        <v>1849</v>
      </c>
      <c r="C825" s="100">
        <v>2.2599999999999998</v>
      </c>
      <c r="D825" s="101">
        <v>0.62819999999999998</v>
      </c>
      <c r="E825" s="101">
        <v>1</v>
      </c>
      <c r="F825" s="101">
        <v>1</v>
      </c>
      <c r="G825" s="101">
        <v>1.25</v>
      </c>
      <c r="H825" s="101">
        <v>1.25</v>
      </c>
      <c r="I825" s="102" t="s">
        <v>1214</v>
      </c>
      <c r="J825" s="103" t="s">
        <v>1212</v>
      </c>
    </row>
    <row r="826" spans="1:10" ht="17.100000000000001" customHeight="1">
      <c r="A826" s="98" t="s">
        <v>1004</v>
      </c>
      <c r="B826" s="99" t="s">
        <v>1849</v>
      </c>
      <c r="C826" s="100">
        <v>4.91</v>
      </c>
      <c r="D826" s="101">
        <v>1.0559000000000001</v>
      </c>
      <c r="E826" s="101">
        <v>1</v>
      </c>
      <c r="F826" s="101">
        <v>1</v>
      </c>
      <c r="G826" s="101">
        <v>1.25</v>
      </c>
      <c r="H826" s="101">
        <v>1.25</v>
      </c>
      <c r="I826" s="102" t="s">
        <v>1214</v>
      </c>
      <c r="J826" s="103" t="s">
        <v>1212</v>
      </c>
    </row>
    <row r="827" spans="1:10" ht="17.100000000000001" customHeight="1">
      <c r="A827" s="104" t="s">
        <v>1005</v>
      </c>
      <c r="B827" s="105" t="s">
        <v>1849</v>
      </c>
      <c r="C827" s="106">
        <v>8</v>
      </c>
      <c r="D827" s="107">
        <v>1.7131000000000001</v>
      </c>
      <c r="E827" s="107">
        <v>1.2</v>
      </c>
      <c r="F827" s="107">
        <v>1.2</v>
      </c>
      <c r="G827" s="107">
        <v>1.65</v>
      </c>
      <c r="H827" s="107">
        <v>1.65</v>
      </c>
      <c r="I827" s="108" t="s">
        <v>1214</v>
      </c>
      <c r="J827" s="109" t="s">
        <v>1212</v>
      </c>
    </row>
    <row r="828" spans="1:10" ht="17.100000000000001" customHeight="1">
      <c r="A828" s="110" t="s">
        <v>1006</v>
      </c>
      <c r="B828" s="111" t="s">
        <v>1850</v>
      </c>
      <c r="C828" s="112">
        <v>2.2999999999999998</v>
      </c>
      <c r="D828" s="113">
        <v>0.4229</v>
      </c>
      <c r="E828" s="113">
        <v>1</v>
      </c>
      <c r="F828" s="113">
        <v>1</v>
      </c>
      <c r="G828" s="113">
        <v>1.25</v>
      </c>
      <c r="H828" s="113">
        <v>1.25</v>
      </c>
      <c r="I828" s="114" t="s">
        <v>1214</v>
      </c>
      <c r="J828" s="115" t="s">
        <v>1212</v>
      </c>
    </row>
    <row r="829" spans="1:10" ht="17.100000000000001" customHeight="1">
      <c r="A829" s="98" t="s">
        <v>1007</v>
      </c>
      <c r="B829" s="99" t="s">
        <v>1850</v>
      </c>
      <c r="C829" s="100">
        <v>3.82</v>
      </c>
      <c r="D829" s="101">
        <v>0.62190000000000001</v>
      </c>
      <c r="E829" s="101">
        <v>1</v>
      </c>
      <c r="F829" s="101">
        <v>1</v>
      </c>
      <c r="G829" s="101">
        <v>1.25</v>
      </c>
      <c r="H829" s="101">
        <v>1.25</v>
      </c>
      <c r="I829" s="102" t="s">
        <v>1214</v>
      </c>
      <c r="J829" s="103" t="s">
        <v>1212</v>
      </c>
    </row>
    <row r="830" spans="1:10" ht="17.100000000000001" customHeight="1">
      <c r="A830" s="98" t="s">
        <v>1008</v>
      </c>
      <c r="B830" s="99" t="s">
        <v>1850</v>
      </c>
      <c r="C830" s="100">
        <v>5.41</v>
      </c>
      <c r="D830" s="101">
        <v>0.90529999999999999</v>
      </c>
      <c r="E830" s="101">
        <v>1</v>
      </c>
      <c r="F830" s="101">
        <v>1</v>
      </c>
      <c r="G830" s="101">
        <v>1.25</v>
      </c>
      <c r="H830" s="101">
        <v>1.25</v>
      </c>
      <c r="I830" s="102" t="s">
        <v>1214</v>
      </c>
      <c r="J830" s="103" t="s">
        <v>1212</v>
      </c>
    </row>
    <row r="831" spans="1:10" ht="17.100000000000001" customHeight="1">
      <c r="A831" s="104" t="s">
        <v>1009</v>
      </c>
      <c r="B831" s="105" t="s">
        <v>1850</v>
      </c>
      <c r="C831" s="106">
        <v>8.39</v>
      </c>
      <c r="D831" s="107">
        <v>1.5315000000000001</v>
      </c>
      <c r="E831" s="107">
        <v>1.2</v>
      </c>
      <c r="F831" s="107">
        <v>1.2</v>
      </c>
      <c r="G831" s="107">
        <v>1.65</v>
      </c>
      <c r="H831" s="107">
        <v>1.65</v>
      </c>
      <c r="I831" s="108" t="s">
        <v>1214</v>
      </c>
      <c r="J831" s="109" t="s">
        <v>1212</v>
      </c>
    </row>
    <row r="832" spans="1:10" ht="17.100000000000001" customHeight="1">
      <c r="A832" s="110" t="s">
        <v>1010</v>
      </c>
      <c r="B832" s="111" t="s">
        <v>1851</v>
      </c>
      <c r="C832" s="112">
        <v>2.69</v>
      </c>
      <c r="D832" s="113">
        <v>0.47989999999999999</v>
      </c>
      <c r="E832" s="113">
        <v>1</v>
      </c>
      <c r="F832" s="113">
        <v>1</v>
      </c>
      <c r="G832" s="113">
        <v>1.25</v>
      </c>
      <c r="H832" s="113">
        <v>1.25</v>
      </c>
      <c r="I832" s="114" t="s">
        <v>1214</v>
      </c>
      <c r="J832" s="115" t="s">
        <v>1212</v>
      </c>
    </row>
    <row r="833" spans="1:10" ht="17.100000000000001" customHeight="1">
      <c r="A833" s="98" t="s">
        <v>1011</v>
      </c>
      <c r="B833" s="99" t="s">
        <v>1851</v>
      </c>
      <c r="C833" s="100">
        <v>3.59</v>
      </c>
      <c r="D833" s="101">
        <v>0.63439999999999996</v>
      </c>
      <c r="E833" s="101">
        <v>1</v>
      </c>
      <c r="F833" s="101">
        <v>1</v>
      </c>
      <c r="G833" s="101">
        <v>1.25</v>
      </c>
      <c r="H833" s="101">
        <v>1.25</v>
      </c>
      <c r="I833" s="102" t="s">
        <v>1214</v>
      </c>
      <c r="J833" s="103" t="s">
        <v>1212</v>
      </c>
    </row>
    <row r="834" spans="1:10" ht="17.100000000000001" customHeight="1">
      <c r="A834" s="98" t="s">
        <v>1012</v>
      </c>
      <c r="B834" s="99" t="s">
        <v>1851</v>
      </c>
      <c r="C834" s="100">
        <v>5.61</v>
      </c>
      <c r="D834" s="101">
        <v>0.95750000000000002</v>
      </c>
      <c r="E834" s="101">
        <v>1</v>
      </c>
      <c r="F834" s="101">
        <v>1</v>
      </c>
      <c r="G834" s="101">
        <v>1.25</v>
      </c>
      <c r="H834" s="101">
        <v>1.25</v>
      </c>
      <c r="I834" s="102" t="s">
        <v>1214</v>
      </c>
      <c r="J834" s="103" t="s">
        <v>1212</v>
      </c>
    </row>
    <row r="835" spans="1:10" ht="17.100000000000001" customHeight="1">
      <c r="A835" s="104" t="s">
        <v>1013</v>
      </c>
      <c r="B835" s="105" t="s">
        <v>1851</v>
      </c>
      <c r="C835" s="106">
        <v>8.85</v>
      </c>
      <c r="D835" s="107">
        <v>1.5619000000000001</v>
      </c>
      <c r="E835" s="107">
        <v>1.2</v>
      </c>
      <c r="F835" s="107">
        <v>1.2</v>
      </c>
      <c r="G835" s="107">
        <v>1.65</v>
      </c>
      <c r="H835" s="107">
        <v>1.65</v>
      </c>
      <c r="I835" s="108" t="s">
        <v>1214</v>
      </c>
      <c r="J835" s="109" t="s">
        <v>1212</v>
      </c>
    </row>
    <row r="836" spans="1:10" ht="17.100000000000001" customHeight="1">
      <c r="A836" s="110" t="s">
        <v>1282</v>
      </c>
      <c r="B836" s="111" t="s">
        <v>1852</v>
      </c>
      <c r="C836" s="112">
        <v>2.67</v>
      </c>
      <c r="D836" s="113">
        <v>0.47099999999999997</v>
      </c>
      <c r="E836" s="113">
        <v>1</v>
      </c>
      <c r="F836" s="113">
        <v>1</v>
      </c>
      <c r="G836" s="113">
        <v>1.25</v>
      </c>
      <c r="H836" s="113">
        <v>1.25</v>
      </c>
      <c r="I836" s="114" t="s">
        <v>1214</v>
      </c>
      <c r="J836" s="115" t="s">
        <v>1212</v>
      </c>
    </row>
    <row r="837" spans="1:10" ht="17.100000000000001" customHeight="1">
      <c r="A837" s="98" t="s">
        <v>1283</v>
      </c>
      <c r="B837" s="99" t="s">
        <v>1852</v>
      </c>
      <c r="C837" s="100">
        <v>3.71</v>
      </c>
      <c r="D837" s="101">
        <v>0.61850000000000005</v>
      </c>
      <c r="E837" s="101">
        <v>1</v>
      </c>
      <c r="F837" s="101">
        <v>1</v>
      </c>
      <c r="G837" s="101">
        <v>1.25</v>
      </c>
      <c r="H837" s="101">
        <v>1.25</v>
      </c>
      <c r="I837" s="102" t="s">
        <v>1214</v>
      </c>
      <c r="J837" s="103" t="s">
        <v>1212</v>
      </c>
    </row>
    <row r="838" spans="1:10" ht="17.100000000000001" customHeight="1">
      <c r="A838" s="98" t="s">
        <v>1284</v>
      </c>
      <c r="B838" s="99" t="s">
        <v>1852</v>
      </c>
      <c r="C838" s="100">
        <v>5.98</v>
      </c>
      <c r="D838" s="101">
        <v>0.96230000000000004</v>
      </c>
      <c r="E838" s="101">
        <v>1</v>
      </c>
      <c r="F838" s="101">
        <v>1</v>
      </c>
      <c r="G838" s="101">
        <v>1.25</v>
      </c>
      <c r="H838" s="101">
        <v>1.25</v>
      </c>
      <c r="I838" s="102" t="s">
        <v>1214</v>
      </c>
      <c r="J838" s="103" t="s">
        <v>1212</v>
      </c>
    </row>
    <row r="839" spans="1:10" ht="17.100000000000001" customHeight="1">
      <c r="A839" s="104" t="s">
        <v>1285</v>
      </c>
      <c r="B839" s="105" t="s">
        <v>1852</v>
      </c>
      <c r="C839" s="106">
        <v>9.73</v>
      </c>
      <c r="D839" s="107">
        <v>1.7644</v>
      </c>
      <c r="E839" s="107">
        <v>1.2</v>
      </c>
      <c r="F839" s="107">
        <v>1.2</v>
      </c>
      <c r="G839" s="107">
        <v>1.65</v>
      </c>
      <c r="H839" s="107">
        <v>1.65</v>
      </c>
      <c r="I839" s="108" t="s">
        <v>1214</v>
      </c>
      <c r="J839" s="109" t="s">
        <v>1212</v>
      </c>
    </row>
    <row r="840" spans="1:10" ht="17.100000000000001" customHeight="1">
      <c r="A840" s="110" t="s">
        <v>1286</v>
      </c>
      <c r="B840" s="111" t="s">
        <v>1853</v>
      </c>
      <c r="C840" s="112">
        <v>2.4</v>
      </c>
      <c r="D840" s="113">
        <v>0.44400000000000001</v>
      </c>
      <c r="E840" s="113">
        <v>1</v>
      </c>
      <c r="F840" s="113">
        <v>1</v>
      </c>
      <c r="G840" s="113">
        <v>1.25</v>
      </c>
      <c r="H840" s="113">
        <v>1.25</v>
      </c>
      <c r="I840" s="114" t="s">
        <v>1214</v>
      </c>
      <c r="J840" s="115" t="s">
        <v>1212</v>
      </c>
    </row>
    <row r="841" spans="1:10" ht="17.100000000000001" customHeight="1">
      <c r="A841" s="98" t="s">
        <v>1287</v>
      </c>
      <c r="B841" s="99" t="s">
        <v>1853</v>
      </c>
      <c r="C841" s="100">
        <v>3.23</v>
      </c>
      <c r="D841" s="101">
        <v>0.58240000000000003</v>
      </c>
      <c r="E841" s="101">
        <v>1</v>
      </c>
      <c r="F841" s="101">
        <v>1</v>
      </c>
      <c r="G841" s="101">
        <v>1.25</v>
      </c>
      <c r="H841" s="101">
        <v>1.25</v>
      </c>
      <c r="I841" s="102" t="s">
        <v>1214</v>
      </c>
      <c r="J841" s="103" t="s">
        <v>1212</v>
      </c>
    </row>
    <row r="842" spans="1:10" ht="17.100000000000001" customHeight="1">
      <c r="A842" s="98" t="s">
        <v>1288</v>
      </c>
      <c r="B842" s="99" t="s">
        <v>1853</v>
      </c>
      <c r="C842" s="100">
        <v>5.01</v>
      </c>
      <c r="D842" s="101">
        <v>0.88460000000000005</v>
      </c>
      <c r="E842" s="101">
        <v>1</v>
      </c>
      <c r="F842" s="101">
        <v>1</v>
      </c>
      <c r="G842" s="101">
        <v>1.25</v>
      </c>
      <c r="H842" s="101">
        <v>1.25</v>
      </c>
      <c r="I842" s="102" t="s">
        <v>1214</v>
      </c>
      <c r="J842" s="103" t="s">
        <v>1212</v>
      </c>
    </row>
    <row r="843" spans="1:10" ht="17.100000000000001" customHeight="1">
      <c r="A843" s="104" t="s">
        <v>1289</v>
      </c>
      <c r="B843" s="105" t="s">
        <v>1853</v>
      </c>
      <c r="C843" s="106">
        <v>8.49</v>
      </c>
      <c r="D843" s="107">
        <v>1.5127999999999999</v>
      </c>
      <c r="E843" s="107">
        <v>1.2</v>
      </c>
      <c r="F843" s="107">
        <v>1.2</v>
      </c>
      <c r="G843" s="107">
        <v>1.65</v>
      </c>
      <c r="H843" s="107">
        <v>1.65</v>
      </c>
      <c r="I843" s="108" t="s">
        <v>1214</v>
      </c>
      <c r="J843" s="109" t="s">
        <v>1212</v>
      </c>
    </row>
    <row r="844" spans="1:10" ht="17.100000000000001" customHeight="1">
      <c r="A844" s="110" t="s">
        <v>1014</v>
      </c>
      <c r="B844" s="111" t="s">
        <v>1854</v>
      </c>
      <c r="C844" s="112">
        <v>1.66</v>
      </c>
      <c r="D844" s="113">
        <v>1.3280000000000001</v>
      </c>
      <c r="E844" s="113">
        <v>1</v>
      </c>
      <c r="F844" s="113">
        <v>1</v>
      </c>
      <c r="G844" s="113">
        <v>1.25</v>
      </c>
      <c r="H844" s="113">
        <v>1.25</v>
      </c>
      <c r="I844" s="114" t="s">
        <v>1214</v>
      </c>
      <c r="J844" s="115" t="s">
        <v>1212</v>
      </c>
    </row>
    <row r="845" spans="1:10" ht="17.100000000000001" customHeight="1">
      <c r="A845" s="98" t="s">
        <v>1015</v>
      </c>
      <c r="B845" s="99" t="s">
        <v>1854</v>
      </c>
      <c r="C845" s="100">
        <v>2.27</v>
      </c>
      <c r="D845" s="101">
        <v>1.5144</v>
      </c>
      <c r="E845" s="101">
        <v>1</v>
      </c>
      <c r="F845" s="101">
        <v>1</v>
      </c>
      <c r="G845" s="101">
        <v>1.25</v>
      </c>
      <c r="H845" s="101">
        <v>1.25</v>
      </c>
      <c r="I845" s="102" t="s">
        <v>1214</v>
      </c>
      <c r="J845" s="103" t="s">
        <v>1212</v>
      </c>
    </row>
    <row r="846" spans="1:10" ht="17.100000000000001" customHeight="1">
      <c r="A846" s="98" t="s">
        <v>1016</v>
      </c>
      <c r="B846" s="99" t="s">
        <v>1854</v>
      </c>
      <c r="C846" s="100">
        <v>6.88</v>
      </c>
      <c r="D846" s="101">
        <v>2.3288000000000002</v>
      </c>
      <c r="E846" s="101">
        <v>1</v>
      </c>
      <c r="F846" s="101">
        <v>1</v>
      </c>
      <c r="G846" s="101">
        <v>1.25</v>
      </c>
      <c r="H846" s="101">
        <v>1.25</v>
      </c>
      <c r="I846" s="102" t="s">
        <v>1214</v>
      </c>
      <c r="J846" s="103" t="s">
        <v>1212</v>
      </c>
    </row>
    <row r="847" spans="1:10" ht="17.100000000000001" customHeight="1">
      <c r="A847" s="104" t="s">
        <v>1017</v>
      </c>
      <c r="B847" s="105" t="s">
        <v>1854</v>
      </c>
      <c r="C847" s="106">
        <v>13.54</v>
      </c>
      <c r="D847" s="107">
        <v>4.4642999999999997</v>
      </c>
      <c r="E847" s="107">
        <v>1.2</v>
      </c>
      <c r="F847" s="107">
        <v>1.2</v>
      </c>
      <c r="G847" s="107">
        <v>1.65</v>
      </c>
      <c r="H847" s="107">
        <v>1.65</v>
      </c>
      <c r="I847" s="108" t="s">
        <v>1214</v>
      </c>
      <c r="J847" s="109" t="s">
        <v>1212</v>
      </c>
    </row>
    <row r="848" spans="1:10" ht="17.100000000000001" customHeight="1">
      <c r="A848" s="110" t="s">
        <v>1018</v>
      </c>
      <c r="B848" s="111" t="s">
        <v>1855</v>
      </c>
      <c r="C848" s="112">
        <v>2.04</v>
      </c>
      <c r="D848" s="113">
        <v>0.72689999999999999</v>
      </c>
      <c r="E848" s="113">
        <v>1</v>
      </c>
      <c r="F848" s="113">
        <v>1</v>
      </c>
      <c r="G848" s="113">
        <v>1.25</v>
      </c>
      <c r="H848" s="113">
        <v>1.25</v>
      </c>
      <c r="I848" s="114" t="s">
        <v>1214</v>
      </c>
      <c r="J848" s="115" t="s">
        <v>1212</v>
      </c>
    </row>
    <row r="849" spans="1:10" ht="17.100000000000001" customHeight="1">
      <c r="A849" s="98" t="s">
        <v>1019</v>
      </c>
      <c r="B849" s="99" t="s">
        <v>1855</v>
      </c>
      <c r="C849" s="100">
        <v>3.06</v>
      </c>
      <c r="D849" s="101">
        <v>0.86639999999999995</v>
      </c>
      <c r="E849" s="101">
        <v>1</v>
      </c>
      <c r="F849" s="101">
        <v>1</v>
      </c>
      <c r="G849" s="101">
        <v>1.25</v>
      </c>
      <c r="H849" s="101">
        <v>1.25</v>
      </c>
      <c r="I849" s="102" t="s">
        <v>1214</v>
      </c>
      <c r="J849" s="103" t="s">
        <v>1212</v>
      </c>
    </row>
    <row r="850" spans="1:10" ht="17.100000000000001" customHeight="1">
      <c r="A850" s="98" t="s">
        <v>1020</v>
      </c>
      <c r="B850" s="99" t="s">
        <v>1855</v>
      </c>
      <c r="C850" s="100">
        <v>7.26</v>
      </c>
      <c r="D850" s="101">
        <v>1.6261000000000001</v>
      </c>
      <c r="E850" s="101">
        <v>1</v>
      </c>
      <c r="F850" s="101">
        <v>1</v>
      </c>
      <c r="G850" s="101">
        <v>1.25</v>
      </c>
      <c r="H850" s="101">
        <v>1.25</v>
      </c>
      <c r="I850" s="102" t="s">
        <v>1214</v>
      </c>
      <c r="J850" s="103" t="s">
        <v>1212</v>
      </c>
    </row>
    <row r="851" spans="1:10" ht="17.100000000000001" customHeight="1">
      <c r="A851" s="104" t="s">
        <v>1021</v>
      </c>
      <c r="B851" s="105" t="s">
        <v>1855</v>
      </c>
      <c r="C851" s="106">
        <v>12.76</v>
      </c>
      <c r="D851" s="107">
        <v>2.8451</v>
      </c>
      <c r="E851" s="107">
        <v>1.2</v>
      </c>
      <c r="F851" s="107">
        <v>1.2</v>
      </c>
      <c r="G851" s="107">
        <v>1.65</v>
      </c>
      <c r="H851" s="107">
        <v>1.65</v>
      </c>
      <c r="I851" s="108" t="s">
        <v>1214</v>
      </c>
      <c r="J851" s="109" t="s">
        <v>1212</v>
      </c>
    </row>
    <row r="852" spans="1:10" ht="17.100000000000001" customHeight="1">
      <c r="A852" s="110" t="s">
        <v>1022</v>
      </c>
      <c r="B852" s="111" t="s">
        <v>1856</v>
      </c>
      <c r="C852" s="112">
        <v>2.08</v>
      </c>
      <c r="D852" s="113">
        <v>0.92730000000000001</v>
      </c>
      <c r="E852" s="113">
        <v>1</v>
      </c>
      <c r="F852" s="113">
        <v>1</v>
      </c>
      <c r="G852" s="113">
        <v>1.25</v>
      </c>
      <c r="H852" s="113">
        <v>1.25</v>
      </c>
      <c r="I852" s="114" t="s">
        <v>1214</v>
      </c>
      <c r="J852" s="115" t="s">
        <v>1212</v>
      </c>
    </row>
    <row r="853" spans="1:10" ht="17.100000000000001" customHeight="1">
      <c r="A853" s="98" t="s">
        <v>1023</v>
      </c>
      <c r="B853" s="99" t="s">
        <v>1856</v>
      </c>
      <c r="C853" s="100">
        <v>4.62</v>
      </c>
      <c r="D853" s="101">
        <v>1.2682</v>
      </c>
      <c r="E853" s="101">
        <v>1</v>
      </c>
      <c r="F853" s="101">
        <v>1</v>
      </c>
      <c r="G853" s="101">
        <v>1.25</v>
      </c>
      <c r="H853" s="101">
        <v>1.25</v>
      </c>
      <c r="I853" s="102" t="s">
        <v>1214</v>
      </c>
      <c r="J853" s="103" t="s">
        <v>1212</v>
      </c>
    </row>
    <row r="854" spans="1:10" ht="17.100000000000001" customHeight="1">
      <c r="A854" s="98" t="s">
        <v>1024</v>
      </c>
      <c r="B854" s="99" t="s">
        <v>1856</v>
      </c>
      <c r="C854" s="100">
        <v>8.93</v>
      </c>
      <c r="D854" s="101">
        <v>1.8553999999999999</v>
      </c>
      <c r="E854" s="101">
        <v>1</v>
      </c>
      <c r="F854" s="101">
        <v>1</v>
      </c>
      <c r="G854" s="101">
        <v>1.25</v>
      </c>
      <c r="H854" s="101">
        <v>1.25</v>
      </c>
      <c r="I854" s="102" t="s">
        <v>1214</v>
      </c>
      <c r="J854" s="103" t="s">
        <v>1212</v>
      </c>
    </row>
    <row r="855" spans="1:10" ht="17.100000000000001" customHeight="1">
      <c r="A855" s="104" t="s">
        <v>1025</v>
      </c>
      <c r="B855" s="105" t="s">
        <v>1856</v>
      </c>
      <c r="C855" s="106">
        <v>15.36</v>
      </c>
      <c r="D855" s="107">
        <v>3.1787000000000001</v>
      </c>
      <c r="E855" s="107">
        <v>1.2</v>
      </c>
      <c r="F855" s="107">
        <v>1.2</v>
      </c>
      <c r="G855" s="107">
        <v>1.65</v>
      </c>
      <c r="H855" s="107">
        <v>1.65</v>
      </c>
      <c r="I855" s="108" t="s">
        <v>1214</v>
      </c>
      <c r="J855" s="109" t="s">
        <v>1212</v>
      </c>
    </row>
    <row r="856" spans="1:10" ht="17.100000000000001" customHeight="1">
      <c r="A856" s="110" t="s">
        <v>1026</v>
      </c>
      <c r="B856" s="111" t="s">
        <v>1857</v>
      </c>
      <c r="C856" s="112">
        <v>1.57</v>
      </c>
      <c r="D856" s="113">
        <v>1.1617</v>
      </c>
      <c r="E856" s="113">
        <v>1</v>
      </c>
      <c r="F856" s="113">
        <v>1</v>
      </c>
      <c r="G856" s="113">
        <v>1.25</v>
      </c>
      <c r="H856" s="113">
        <v>1.25</v>
      </c>
      <c r="I856" s="114" t="s">
        <v>1214</v>
      </c>
      <c r="J856" s="115" t="s">
        <v>1212</v>
      </c>
    </row>
    <row r="857" spans="1:10" ht="17.100000000000001" customHeight="1">
      <c r="A857" s="98" t="s">
        <v>1027</v>
      </c>
      <c r="B857" s="99" t="s">
        <v>1857</v>
      </c>
      <c r="C857" s="100">
        <v>1.57</v>
      </c>
      <c r="D857" s="101">
        <v>1.4113</v>
      </c>
      <c r="E857" s="101">
        <v>1</v>
      </c>
      <c r="F857" s="101">
        <v>1</v>
      </c>
      <c r="G857" s="101">
        <v>1.25</v>
      </c>
      <c r="H857" s="101">
        <v>1.25</v>
      </c>
      <c r="I857" s="102" t="s">
        <v>1214</v>
      </c>
      <c r="J857" s="103" t="s">
        <v>1212</v>
      </c>
    </row>
    <row r="858" spans="1:10" ht="17.100000000000001" customHeight="1">
      <c r="A858" s="98" t="s">
        <v>1028</v>
      </c>
      <c r="B858" s="99" t="s">
        <v>1857</v>
      </c>
      <c r="C858" s="100">
        <v>3.39</v>
      </c>
      <c r="D858" s="101">
        <v>1.6979</v>
      </c>
      <c r="E858" s="101">
        <v>1</v>
      </c>
      <c r="F858" s="101">
        <v>1</v>
      </c>
      <c r="G858" s="101">
        <v>1.25</v>
      </c>
      <c r="H858" s="101">
        <v>1.25</v>
      </c>
      <c r="I858" s="102" t="s">
        <v>1214</v>
      </c>
      <c r="J858" s="103" t="s">
        <v>1212</v>
      </c>
    </row>
    <row r="859" spans="1:10" ht="17.100000000000001" customHeight="1">
      <c r="A859" s="104" t="s">
        <v>1029</v>
      </c>
      <c r="B859" s="105" t="s">
        <v>1857</v>
      </c>
      <c r="C859" s="106">
        <v>15.79</v>
      </c>
      <c r="D859" s="107">
        <v>4.0133999999999999</v>
      </c>
      <c r="E859" s="107">
        <v>1.2</v>
      </c>
      <c r="F859" s="107">
        <v>1.2</v>
      </c>
      <c r="G859" s="107">
        <v>1.65</v>
      </c>
      <c r="H859" s="107">
        <v>1.65</v>
      </c>
      <c r="I859" s="108" t="s">
        <v>1214</v>
      </c>
      <c r="J859" s="109" t="s">
        <v>1212</v>
      </c>
    </row>
    <row r="860" spans="1:10" ht="17.100000000000001" customHeight="1">
      <c r="A860" s="110" t="s">
        <v>1030</v>
      </c>
      <c r="B860" s="111" t="s">
        <v>1858</v>
      </c>
      <c r="C860" s="112">
        <v>2.52</v>
      </c>
      <c r="D860" s="113">
        <v>0.4501</v>
      </c>
      <c r="E860" s="113">
        <v>1</v>
      </c>
      <c r="F860" s="113">
        <v>1</v>
      </c>
      <c r="G860" s="113">
        <v>1.25</v>
      </c>
      <c r="H860" s="113">
        <v>1.25</v>
      </c>
      <c r="I860" s="114" t="s">
        <v>1214</v>
      </c>
      <c r="J860" s="115" t="s">
        <v>1212</v>
      </c>
    </row>
    <row r="861" spans="1:10" ht="17.100000000000001" customHeight="1">
      <c r="A861" s="98" t="s">
        <v>1031</v>
      </c>
      <c r="B861" s="99" t="s">
        <v>1858</v>
      </c>
      <c r="C861" s="100">
        <v>4.25</v>
      </c>
      <c r="D861" s="101">
        <v>0.66039999999999999</v>
      </c>
      <c r="E861" s="101">
        <v>1</v>
      </c>
      <c r="F861" s="101">
        <v>1</v>
      </c>
      <c r="G861" s="101">
        <v>1.25</v>
      </c>
      <c r="H861" s="101">
        <v>1.25</v>
      </c>
      <c r="I861" s="102" t="s">
        <v>1214</v>
      </c>
      <c r="J861" s="103" t="s">
        <v>1212</v>
      </c>
    </row>
    <row r="862" spans="1:10" ht="17.100000000000001" customHeight="1">
      <c r="A862" s="98" t="s">
        <v>1032</v>
      </c>
      <c r="B862" s="99" t="s">
        <v>1858</v>
      </c>
      <c r="C862" s="100">
        <v>6.6</v>
      </c>
      <c r="D862" s="101">
        <v>1.0103</v>
      </c>
      <c r="E862" s="101">
        <v>1</v>
      </c>
      <c r="F862" s="101">
        <v>1</v>
      </c>
      <c r="G862" s="101">
        <v>1.25</v>
      </c>
      <c r="H862" s="101">
        <v>1.25</v>
      </c>
      <c r="I862" s="102" t="s">
        <v>1214</v>
      </c>
      <c r="J862" s="103" t="s">
        <v>1212</v>
      </c>
    </row>
    <row r="863" spans="1:10" ht="17.100000000000001" customHeight="1">
      <c r="A863" s="104" t="s">
        <v>1033</v>
      </c>
      <c r="B863" s="105" t="s">
        <v>1858</v>
      </c>
      <c r="C863" s="106">
        <v>9.6199999999999992</v>
      </c>
      <c r="D863" s="107">
        <v>1.5079</v>
      </c>
      <c r="E863" s="107">
        <v>1.2</v>
      </c>
      <c r="F863" s="107">
        <v>1.2</v>
      </c>
      <c r="G863" s="107">
        <v>1.65</v>
      </c>
      <c r="H863" s="107">
        <v>1.65</v>
      </c>
      <c r="I863" s="108" t="s">
        <v>1214</v>
      </c>
      <c r="J863" s="109" t="s">
        <v>1212</v>
      </c>
    </row>
    <row r="864" spans="1:10" ht="17.100000000000001" customHeight="1">
      <c r="A864" s="110" t="s">
        <v>1034</v>
      </c>
      <c r="B864" s="111" t="s">
        <v>1859</v>
      </c>
      <c r="C864" s="112">
        <v>2.7</v>
      </c>
      <c r="D864" s="113">
        <v>0.46629999999999999</v>
      </c>
      <c r="E864" s="113">
        <v>1</v>
      </c>
      <c r="F864" s="113">
        <v>1</v>
      </c>
      <c r="G864" s="113">
        <v>1.25</v>
      </c>
      <c r="H864" s="113">
        <v>1.25</v>
      </c>
      <c r="I864" s="114" t="s">
        <v>1214</v>
      </c>
      <c r="J864" s="115" t="s">
        <v>1212</v>
      </c>
    </row>
    <row r="865" spans="1:10" ht="17.100000000000001" customHeight="1">
      <c r="A865" s="98" t="s">
        <v>1035</v>
      </c>
      <c r="B865" s="99" t="s">
        <v>1859</v>
      </c>
      <c r="C865" s="100">
        <v>3.63</v>
      </c>
      <c r="D865" s="101">
        <v>0.61350000000000005</v>
      </c>
      <c r="E865" s="101">
        <v>1</v>
      </c>
      <c r="F865" s="101">
        <v>1</v>
      </c>
      <c r="G865" s="101">
        <v>1.25</v>
      </c>
      <c r="H865" s="101">
        <v>1.25</v>
      </c>
      <c r="I865" s="102" t="s">
        <v>1214</v>
      </c>
      <c r="J865" s="103" t="s">
        <v>1212</v>
      </c>
    </row>
    <row r="866" spans="1:10" ht="17.100000000000001" customHeight="1">
      <c r="A866" s="98" t="s">
        <v>1036</v>
      </c>
      <c r="B866" s="99" t="s">
        <v>1859</v>
      </c>
      <c r="C866" s="100">
        <v>5.64</v>
      </c>
      <c r="D866" s="101">
        <v>0.91590000000000005</v>
      </c>
      <c r="E866" s="101">
        <v>1</v>
      </c>
      <c r="F866" s="101">
        <v>1</v>
      </c>
      <c r="G866" s="101">
        <v>1.25</v>
      </c>
      <c r="H866" s="101">
        <v>1.25</v>
      </c>
      <c r="I866" s="102" t="s">
        <v>1214</v>
      </c>
      <c r="J866" s="103" t="s">
        <v>1212</v>
      </c>
    </row>
    <row r="867" spans="1:10" ht="17.100000000000001" customHeight="1">
      <c r="A867" s="104" t="s">
        <v>1037</v>
      </c>
      <c r="B867" s="105" t="s">
        <v>1859</v>
      </c>
      <c r="C867" s="106">
        <v>9.57</v>
      </c>
      <c r="D867" s="107">
        <v>1.6943999999999999</v>
      </c>
      <c r="E867" s="107">
        <v>1.2</v>
      </c>
      <c r="F867" s="107">
        <v>1.2</v>
      </c>
      <c r="G867" s="107">
        <v>1.65</v>
      </c>
      <c r="H867" s="107">
        <v>1.65</v>
      </c>
      <c r="I867" s="108" t="s">
        <v>1214</v>
      </c>
      <c r="J867" s="109" t="s">
        <v>1212</v>
      </c>
    </row>
    <row r="868" spans="1:10" ht="17.100000000000001" customHeight="1">
      <c r="A868" s="110" t="s">
        <v>1038</v>
      </c>
      <c r="B868" s="111" t="s">
        <v>1860</v>
      </c>
      <c r="C868" s="112">
        <v>2.5299999999999998</v>
      </c>
      <c r="D868" s="113">
        <v>1.2964</v>
      </c>
      <c r="E868" s="113">
        <v>1</v>
      </c>
      <c r="F868" s="113">
        <v>1</v>
      </c>
      <c r="G868" s="113">
        <v>1.25</v>
      </c>
      <c r="H868" s="113">
        <v>1.25</v>
      </c>
      <c r="I868" s="114" t="s">
        <v>1214</v>
      </c>
      <c r="J868" s="115" t="s">
        <v>1212</v>
      </c>
    </row>
    <row r="869" spans="1:10" ht="17.100000000000001" customHeight="1">
      <c r="A869" s="98" t="s">
        <v>1039</v>
      </c>
      <c r="B869" s="99" t="s">
        <v>1860</v>
      </c>
      <c r="C869" s="100">
        <v>3.85</v>
      </c>
      <c r="D869" s="101">
        <v>1.6132</v>
      </c>
      <c r="E869" s="101">
        <v>1</v>
      </c>
      <c r="F869" s="101">
        <v>1</v>
      </c>
      <c r="G869" s="101">
        <v>1.25</v>
      </c>
      <c r="H869" s="101">
        <v>1.25</v>
      </c>
      <c r="I869" s="102" t="s">
        <v>1214</v>
      </c>
      <c r="J869" s="103" t="s">
        <v>1212</v>
      </c>
    </row>
    <row r="870" spans="1:10" ht="17.100000000000001" customHeight="1">
      <c r="A870" s="98" t="s">
        <v>1040</v>
      </c>
      <c r="B870" s="99" t="s">
        <v>1860</v>
      </c>
      <c r="C870" s="100">
        <v>7.98</v>
      </c>
      <c r="D870" s="101">
        <v>2.5051000000000001</v>
      </c>
      <c r="E870" s="101">
        <v>1</v>
      </c>
      <c r="F870" s="101">
        <v>1</v>
      </c>
      <c r="G870" s="101">
        <v>1.25</v>
      </c>
      <c r="H870" s="101">
        <v>1.25</v>
      </c>
      <c r="I870" s="102" t="s">
        <v>1214</v>
      </c>
      <c r="J870" s="103" t="s">
        <v>1212</v>
      </c>
    </row>
    <row r="871" spans="1:10" ht="17.100000000000001" customHeight="1">
      <c r="A871" s="104" t="s">
        <v>1041</v>
      </c>
      <c r="B871" s="105" t="s">
        <v>1860</v>
      </c>
      <c r="C871" s="106">
        <v>15.48</v>
      </c>
      <c r="D871" s="107">
        <v>4.5740999999999996</v>
      </c>
      <c r="E871" s="107">
        <v>1.2</v>
      </c>
      <c r="F871" s="107">
        <v>1.2</v>
      </c>
      <c r="G871" s="107">
        <v>1.65</v>
      </c>
      <c r="H871" s="107">
        <v>1.65</v>
      </c>
      <c r="I871" s="108" t="s">
        <v>1214</v>
      </c>
      <c r="J871" s="109" t="s">
        <v>1212</v>
      </c>
    </row>
    <row r="872" spans="1:10" ht="17.100000000000001" customHeight="1">
      <c r="A872" s="110" t="s">
        <v>1042</v>
      </c>
      <c r="B872" s="111" t="s">
        <v>1861</v>
      </c>
      <c r="C872" s="112">
        <v>3.48</v>
      </c>
      <c r="D872" s="113">
        <v>1.3649</v>
      </c>
      <c r="E872" s="113">
        <v>1</v>
      </c>
      <c r="F872" s="113">
        <v>1</v>
      </c>
      <c r="G872" s="113">
        <v>1.25</v>
      </c>
      <c r="H872" s="113">
        <v>1.25</v>
      </c>
      <c r="I872" s="114" t="s">
        <v>1214</v>
      </c>
      <c r="J872" s="115" t="s">
        <v>1212</v>
      </c>
    </row>
    <row r="873" spans="1:10" ht="17.100000000000001" customHeight="1">
      <c r="A873" s="98" t="s">
        <v>1043</v>
      </c>
      <c r="B873" s="99" t="s">
        <v>1861</v>
      </c>
      <c r="C873" s="100">
        <v>4.74</v>
      </c>
      <c r="D873" s="101">
        <v>1.6331</v>
      </c>
      <c r="E873" s="101">
        <v>1</v>
      </c>
      <c r="F873" s="101">
        <v>1</v>
      </c>
      <c r="G873" s="101">
        <v>1.25</v>
      </c>
      <c r="H873" s="101">
        <v>1.25</v>
      </c>
      <c r="I873" s="102" t="s">
        <v>1214</v>
      </c>
      <c r="J873" s="103" t="s">
        <v>1212</v>
      </c>
    </row>
    <row r="874" spans="1:10" ht="17.100000000000001" customHeight="1">
      <c r="A874" s="98" t="s">
        <v>1044</v>
      </c>
      <c r="B874" s="99" t="s">
        <v>1861</v>
      </c>
      <c r="C874" s="100">
        <v>8.35</v>
      </c>
      <c r="D874" s="101">
        <v>2.4323000000000001</v>
      </c>
      <c r="E874" s="101">
        <v>1</v>
      </c>
      <c r="F874" s="101">
        <v>1</v>
      </c>
      <c r="G874" s="101">
        <v>1.25</v>
      </c>
      <c r="H874" s="101">
        <v>1.25</v>
      </c>
      <c r="I874" s="102" t="s">
        <v>1214</v>
      </c>
      <c r="J874" s="103" t="s">
        <v>1212</v>
      </c>
    </row>
    <row r="875" spans="1:10" ht="17.100000000000001" customHeight="1">
      <c r="A875" s="104" t="s">
        <v>1045</v>
      </c>
      <c r="B875" s="105" t="s">
        <v>1861</v>
      </c>
      <c r="C875" s="106">
        <v>14.9</v>
      </c>
      <c r="D875" s="107">
        <v>4.4684999999999997</v>
      </c>
      <c r="E875" s="107">
        <v>1.2</v>
      </c>
      <c r="F875" s="107">
        <v>1.2</v>
      </c>
      <c r="G875" s="107">
        <v>1.65</v>
      </c>
      <c r="H875" s="107">
        <v>1.65</v>
      </c>
      <c r="I875" s="108" t="s">
        <v>1214</v>
      </c>
      <c r="J875" s="109" t="s">
        <v>1212</v>
      </c>
    </row>
    <row r="876" spans="1:10" ht="17.100000000000001" customHeight="1">
      <c r="A876" s="110" t="s">
        <v>1046</v>
      </c>
      <c r="B876" s="111" t="s">
        <v>1862</v>
      </c>
      <c r="C876" s="112">
        <v>2.2200000000000002</v>
      </c>
      <c r="D876" s="113">
        <v>1.2014</v>
      </c>
      <c r="E876" s="113">
        <v>1</v>
      </c>
      <c r="F876" s="113">
        <v>1</v>
      </c>
      <c r="G876" s="113">
        <v>1.25</v>
      </c>
      <c r="H876" s="113">
        <v>1.25</v>
      </c>
      <c r="I876" s="114" t="s">
        <v>1214</v>
      </c>
      <c r="J876" s="115" t="s">
        <v>1212</v>
      </c>
    </row>
    <row r="877" spans="1:10" ht="17.100000000000001" customHeight="1">
      <c r="A877" s="98" t="s">
        <v>1047</v>
      </c>
      <c r="B877" s="99" t="s">
        <v>1862</v>
      </c>
      <c r="C877" s="100">
        <v>3.3</v>
      </c>
      <c r="D877" s="101">
        <v>1.4298</v>
      </c>
      <c r="E877" s="101">
        <v>1</v>
      </c>
      <c r="F877" s="101">
        <v>1</v>
      </c>
      <c r="G877" s="101">
        <v>1.25</v>
      </c>
      <c r="H877" s="101">
        <v>1.25</v>
      </c>
      <c r="I877" s="102" t="s">
        <v>1214</v>
      </c>
      <c r="J877" s="103" t="s">
        <v>1212</v>
      </c>
    </row>
    <row r="878" spans="1:10" ht="17.100000000000001" customHeight="1">
      <c r="A878" s="98" t="s">
        <v>1048</v>
      </c>
      <c r="B878" s="99" t="s">
        <v>1862</v>
      </c>
      <c r="C878" s="100">
        <v>7.62</v>
      </c>
      <c r="D878" s="101">
        <v>2.2789000000000001</v>
      </c>
      <c r="E878" s="101">
        <v>1</v>
      </c>
      <c r="F878" s="101">
        <v>1</v>
      </c>
      <c r="G878" s="101">
        <v>1.25</v>
      </c>
      <c r="H878" s="101">
        <v>1.25</v>
      </c>
      <c r="I878" s="102" t="s">
        <v>1214</v>
      </c>
      <c r="J878" s="103" t="s">
        <v>1212</v>
      </c>
    </row>
    <row r="879" spans="1:10" ht="17.100000000000001" customHeight="1">
      <c r="A879" s="104" t="s">
        <v>1049</v>
      </c>
      <c r="B879" s="105" t="s">
        <v>1862</v>
      </c>
      <c r="C879" s="106">
        <v>13.39</v>
      </c>
      <c r="D879" s="107">
        <v>3.9106999999999998</v>
      </c>
      <c r="E879" s="107">
        <v>1.2</v>
      </c>
      <c r="F879" s="107">
        <v>1.2</v>
      </c>
      <c r="G879" s="107">
        <v>1.65</v>
      </c>
      <c r="H879" s="107">
        <v>1.65</v>
      </c>
      <c r="I879" s="108" t="s">
        <v>1214</v>
      </c>
      <c r="J879" s="109" t="s">
        <v>1212</v>
      </c>
    </row>
    <row r="880" spans="1:10" ht="17.100000000000001" customHeight="1">
      <c r="A880" s="110" t="s">
        <v>1050</v>
      </c>
      <c r="B880" s="111" t="s">
        <v>1863</v>
      </c>
      <c r="C880" s="112">
        <v>1.99</v>
      </c>
      <c r="D880" s="113">
        <v>0.93669999999999998</v>
      </c>
      <c r="E880" s="113">
        <v>1</v>
      </c>
      <c r="F880" s="113">
        <v>1</v>
      </c>
      <c r="G880" s="113">
        <v>1.25</v>
      </c>
      <c r="H880" s="113">
        <v>1.25</v>
      </c>
      <c r="I880" s="114" t="s">
        <v>1214</v>
      </c>
      <c r="J880" s="115" t="s">
        <v>1212</v>
      </c>
    </row>
    <row r="881" spans="1:10" ht="17.100000000000001" customHeight="1">
      <c r="A881" s="98" t="s">
        <v>1051</v>
      </c>
      <c r="B881" s="99" t="s">
        <v>1863</v>
      </c>
      <c r="C881" s="100">
        <v>2.69</v>
      </c>
      <c r="D881" s="101">
        <v>1.121</v>
      </c>
      <c r="E881" s="101">
        <v>1</v>
      </c>
      <c r="F881" s="101">
        <v>1</v>
      </c>
      <c r="G881" s="101">
        <v>1.25</v>
      </c>
      <c r="H881" s="101">
        <v>1.25</v>
      </c>
      <c r="I881" s="102" t="s">
        <v>1214</v>
      </c>
      <c r="J881" s="103" t="s">
        <v>1212</v>
      </c>
    </row>
    <row r="882" spans="1:10" ht="17.100000000000001" customHeight="1">
      <c r="A882" s="98" t="s">
        <v>1052</v>
      </c>
      <c r="B882" s="99" t="s">
        <v>1863</v>
      </c>
      <c r="C882" s="100">
        <v>5.88</v>
      </c>
      <c r="D882" s="101">
        <v>1.8160000000000001</v>
      </c>
      <c r="E882" s="101">
        <v>1</v>
      </c>
      <c r="F882" s="101">
        <v>1</v>
      </c>
      <c r="G882" s="101">
        <v>1.25</v>
      </c>
      <c r="H882" s="101">
        <v>1.25</v>
      </c>
      <c r="I882" s="102" t="s">
        <v>1214</v>
      </c>
      <c r="J882" s="103" t="s">
        <v>1212</v>
      </c>
    </row>
    <row r="883" spans="1:10" ht="17.100000000000001" customHeight="1">
      <c r="A883" s="104" t="s">
        <v>1053</v>
      </c>
      <c r="B883" s="105" t="s">
        <v>1863</v>
      </c>
      <c r="C883" s="106">
        <v>11.36</v>
      </c>
      <c r="D883" s="107">
        <v>3.1667999999999998</v>
      </c>
      <c r="E883" s="107">
        <v>1.2</v>
      </c>
      <c r="F883" s="107">
        <v>1.2</v>
      </c>
      <c r="G883" s="107">
        <v>1.65</v>
      </c>
      <c r="H883" s="107">
        <v>1.65</v>
      </c>
      <c r="I883" s="108" t="s">
        <v>1214</v>
      </c>
      <c r="J883" s="109" t="s">
        <v>1212</v>
      </c>
    </row>
    <row r="884" spans="1:10" ht="17.100000000000001" customHeight="1">
      <c r="A884" s="110" t="s">
        <v>1054</v>
      </c>
      <c r="B884" s="111" t="s">
        <v>1864</v>
      </c>
      <c r="C884" s="112">
        <v>1.56</v>
      </c>
      <c r="D884" s="113">
        <v>0.76539999999999997</v>
      </c>
      <c r="E884" s="113">
        <v>1</v>
      </c>
      <c r="F884" s="113">
        <v>1</v>
      </c>
      <c r="G884" s="113">
        <v>1.25</v>
      </c>
      <c r="H884" s="113">
        <v>1.25</v>
      </c>
      <c r="I884" s="114" t="s">
        <v>1214</v>
      </c>
      <c r="J884" s="115" t="s">
        <v>1212</v>
      </c>
    </row>
    <row r="885" spans="1:10" ht="17.100000000000001" customHeight="1">
      <c r="A885" s="98" t="s">
        <v>1055</v>
      </c>
      <c r="B885" s="99" t="s">
        <v>1864</v>
      </c>
      <c r="C885" s="100">
        <v>1.97</v>
      </c>
      <c r="D885" s="101">
        <v>1.1565000000000001</v>
      </c>
      <c r="E885" s="101">
        <v>1</v>
      </c>
      <c r="F885" s="101">
        <v>1</v>
      </c>
      <c r="G885" s="101">
        <v>1.25</v>
      </c>
      <c r="H885" s="101">
        <v>1.25</v>
      </c>
      <c r="I885" s="102" t="s">
        <v>1214</v>
      </c>
      <c r="J885" s="103" t="s">
        <v>1212</v>
      </c>
    </row>
    <row r="886" spans="1:10" ht="17.100000000000001" customHeight="1">
      <c r="A886" s="98" t="s">
        <v>1056</v>
      </c>
      <c r="B886" s="99" t="s">
        <v>1864</v>
      </c>
      <c r="C886" s="100">
        <v>6.8</v>
      </c>
      <c r="D886" s="101">
        <v>2.0388999999999999</v>
      </c>
      <c r="E886" s="101">
        <v>1</v>
      </c>
      <c r="F886" s="101">
        <v>1</v>
      </c>
      <c r="G886" s="101">
        <v>1.25</v>
      </c>
      <c r="H886" s="101">
        <v>1.25</v>
      </c>
      <c r="I886" s="102" t="s">
        <v>1214</v>
      </c>
      <c r="J886" s="103" t="s">
        <v>1212</v>
      </c>
    </row>
    <row r="887" spans="1:10" ht="17.100000000000001" customHeight="1">
      <c r="A887" s="104" t="s">
        <v>1057</v>
      </c>
      <c r="B887" s="105" t="s">
        <v>1864</v>
      </c>
      <c r="C887" s="106">
        <v>13.3</v>
      </c>
      <c r="D887" s="107">
        <v>3.0344000000000002</v>
      </c>
      <c r="E887" s="107">
        <v>1.2</v>
      </c>
      <c r="F887" s="107">
        <v>1.2</v>
      </c>
      <c r="G887" s="107">
        <v>1.65</v>
      </c>
      <c r="H887" s="107">
        <v>1.65</v>
      </c>
      <c r="I887" s="108" t="s">
        <v>1214</v>
      </c>
      <c r="J887" s="109" t="s">
        <v>1212</v>
      </c>
    </row>
    <row r="888" spans="1:10" ht="17.100000000000001" customHeight="1">
      <c r="A888" s="110" t="s">
        <v>1058</v>
      </c>
      <c r="B888" s="111" t="s">
        <v>1865</v>
      </c>
      <c r="C888" s="112">
        <v>2.06</v>
      </c>
      <c r="D888" s="113">
        <v>0.66459999999999997</v>
      </c>
      <c r="E888" s="113">
        <v>1</v>
      </c>
      <c r="F888" s="113">
        <v>1</v>
      </c>
      <c r="G888" s="113">
        <v>1.25</v>
      </c>
      <c r="H888" s="113">
        <v>1.25</v>
      </c>
      <c r="I888" s="114" t="s">
        <v>1214</v>
      </c>
      <c r="J888" s="115" t="s">
        <v>1212</v>
      </c>
    </row>
    <row r="889" spans="1:10" ht="17.100000000000001" customHeight="1">
      <c r="A889" s="98" t="s">
        <v>1059</v>
      </c>
      <c r="B889" s="99" t="s">
        <v>1865</v>
      </c>
      <c r="C889" s="100">
        <v>3.24</v>
      </c>
      <c r="D889" s="101">
        <v>0.87460000000000004</v>
      </c>
      <c r="E889" s="101">
        <v>1</v>
      </c>
      <c r="F889" s="101">
        <v>1</v>
      </c>
      <c r="G889" s="101">
        <v>1.25</v>
      </c>
      <c r="H889" s="101">
        <v>1.25</v>
      </c>
      <c r="I889" s="102" t="s">
        <v>1214</v>
      </c>
      <c r="J889" s="103" t="s">
        <v>1212</v>
      </c>
    </row>
    <row r="890" spans="1:10" ht="17.100000000000001" customHeight="1">
      <c r="A890" s="98" t="s">
        <v>1060</v>
      </c>
      <c r="B890" s="99" t="s">
        <v>1865</v>
      </c>
      <c r="C890" s="100">
        <v>7.21</v>
      </c>
      <c r="D890" s="101">
        <v>1.4845999999999999</v>
      </c>
      <c r="E890" s="101">
        <v>1</v>
      </c>
      <c r="F890" s="101">
        <v>1</v>
      </c>
      <c r="G890" s="101">
        <v>1.25</v>
      </c>
      <c r="H890" s="101">
        <v>1.25</v>
      </c>
      <c r="I890" s="102" t="s">
        <v>1214</v>
      </c>
      <c r="J890" s="103" t="s">
        <v>1212</v>
      </c>
    </row>
    <row r="891" spans="1:10" ht="17.100000000000001" customHeight="1">
      <c r="A891" s="104" t="s">
        <v>1061</v>
      </c>
      <c r="B891" s="105" t="s">
        <v>1865</v>
      </c>
      <c r="C891" s="106">
        <v>14.58</v>
      </c>
      <c r="D891" s="107">
        <v>3.0203000000000002</v>
      </c>
      <c r="E891" s="107">
        <v>1.2</v>
      </c>
      <c r="F891" s="107">
        <v>1.2</v>
      </c>
      <c r="G891" s="107">
        <v>1.65</v>
      </c>
      <c r="H891" s="107">
        <v>1.65</v>
      </c>
      <c r="I891" s="108" t="s">
        <v>1214</v>
      </c>
      <c r="J891" s="109" t="s">
        <v>1212</v>
      </c>
    </row>
    <row r="892" spans="1:10" ht="17.100000000000001" customHeight="1">
      <c r="A892" s="110" t="s">
        <v>1062</v>
      </c>
      <c r="B892" s="111" t="s">
        <v>1866</v>
      </c>
      <c r="C892" s="112">
        <v>2.2999999999999998</v>
      </c>
      <c r="D892" s="113">
        <v>0.82089999999999996</v>
      </c>
      <c r="E892" s="113">
        <v>1</v>
      </c>
      <c r="F892" s="113">
        <v>1</v>
      </c>
      <c r="G892" s="113">
        <v>1.25</v>
      </c>
      <c r="H892" s="113">
        <v>1.25</v>
      </c>
      <c r="I892" s="114" t="s">
        <v>1214</v>
      </c>
      <c r="J892" s="115" t="s">
        <v>1212</v>
      </c>
    </row>
    <row r="893" spans="1:10" ht="17.100000000000001" customHeight="1">
      <c r="A893" s="98" t="s">
        <v>1063</v>
      </c>
      <c r="B893" s="99" t="s">
        <v>1866</v>
      </c>
      <c r="C893" s="100">
        <v>4.16</v>
      </c>
      <c r="D893" s="101">
        <v>1.149</v>
      </c>
      <c r="E893" s="101">
        <v>1</v>
      </c>
      <c r="F893" s="101">
        <v>1</v>
      </c>
      <c r="G893" s="101">
        <v>1.25</v>
      </c>
      <c r="H893" s="101">
        <v>1.25</v>
      </c>
      <c r="I893" s="102" t="s">
        <v>1214</v>
      </c>
      <c r="J893" s="103" t="s">
        <v>1212</v>
      </c>
    </row>
    <row r="894" spans="1:10" ht="17.100000000000001" customHeight="1">
      <c r="A894" s="98" t="s">
        <v>1064</v>
      </c>
      <c r="B894" s="99" t="s">
        <v>1866</v>
      </c>
      <c r="C894" s="100">
        <v>8.85</v>
      </c>
      <c r="D894" s="101">
        <v>2.0838000000000001</v>
      </c>
      <c r="E894" s="101">
        <v>1</v>
      </c>
      <c r="F894" s="101">
        <v>1</v>
      </c>
      <c r="G894" s="101">
        <v>1.25</v>
      </c>
      <c r="H894" s="101">
        <v>1.25</v>
      </c>
      <c r="I894" s="102" t="s">
        <v>1214</v>
      </c>
      <c r="J894" s="103" t="s">
        <v>1212</v>
      </c>
    </row>
    <row r="895" spans="1:10" ht="17.100000000000001" customHeight="1">
      <c r="A895" s="104" t="s">
        <v>1065</v>
      </c>
      <c r="B895" s="105" t="s">
        <v>1866</v>
      </c>
      <c r="C895" s="106">
        <v>13.96</v>
      </c>
      <c r="D895" s="107">
        <v>3.3544</v>
      </c>
      <c r="E895" s="107">
        <v>1.2</v>
      </c>
      <c r="F895" s="107">
        <v>1.2</v>
      </c>
      <c r="G895" s="107">
        <v>1.65</v>
      </c>
      <c r="H895" s="107">
        <v>1.65</v>
      </c>
      <c r="I895" s="108" t="s">
        <v>1214</v>
      </c>
      <c r="J895" s="109" t="s">
        <v>1212</v>
      </c>
    </row>
    <row r="896" spans="1:10" ht="17.100000000000001" customHeight="1">
      <c r="A896" s="110" t="s">
        <v>1066</v>
      </c>
      <c r="B896" s="111" t="s">
        <v>1867</v>
      </c>
      <c r="C896" s="112">
        <v>2.11</v>
      </c>
      <c r="D896" s="113">
        <v>0.89059999999999995</v>
      </c>
      <c r="E896" s="113">
        <v>1</v>
      </c>
      <c r="F896" s="113">
        <v>1</v>
      </c>
      <c r="G896" s="113">
        <v>1.25</v>
      </c>
      <c r="H896" s="113">
        <v>1.25</v>
      </c>
      <c r="I896" s="114" t="s">
        <v>1214</v>
      </c>
      <c r="J896" s="115" t="s">
        <v>1212</v>
      </c>
    </row>
    <row r="897" spans="1:10" ht="17.100000000000001" customHeight="1">
      <c r="A897" s="98" t="s">
        <v>1067</v>
      </c>
      <c r="B897" s="99" t="s">
        <v>1867</v>
      </c>
      <c r="C897" s="100">
        <v>2.87</v>
      </c>
      <c r="D897" s="101">
        <v>1.1133999999999999</v>
      </c>
      <c r="E897" s="101">
        <v>1</v>
      </c>
      <c r="F897" s="101">
        <v>1</v>
      </c>
      <c r="G897" s="101">
        <v>1.25</v>
      </c>
      <c r="H897" s="101">
        <v>1.25</v>
      </c>
      <c r="I897" s="102" t="s">
        <v>1214</v>
      </c>
      <c r="J897" s="103" t="s">
        <v>1212</v>
      </c>
    </row>
    <row r="898" spans="1:10" ht="17.100000000000001" customHeight="1">
      <c r="A898" s="98" t="s">
        <v>1068</v>
      </c>
      <c r="B898" s="99" t="s">
        <v>1867</v>
      </c>
      <c r="C898" s="100">
        <v>5.77</v>
      </c>
      <c r="D898" s="101">
        <v>1.9490000000000001</v>
      </c>
      <c r="E898" s="101">
        <v>1</v>
      </c>
      <c r="F898" s="101">
        <v>1</v>
      </c>
      <c r="G898" s="101">
        <v>1.25</v>
      </c>
      <c r="H898" s="101">
        <v>1.25</v>
      </c>
      <c r="I898" s="102" t="s">
        <v>1214</v>
      </c>
      <c r="J898" s="103" t="s">
        <v>1212</v>
      </c>
    </row>
    <row r="899" spans="1:10" ht="17.100000000000001" customHeight="1">
      <c r="A899" s="104" t="s">
        <v>1069</v>
      </c>
      <c r="B899" s="105" t="s">
        <v>1867</v>
      </c>
      <c r="C899" s="106">
        <v>12.01</v>
      </c>
      <c r="D899" s="107">
        <v>3.4802</v>
      </c>
      <c r="E899" s="107">
        <v>1.2</v>
      </c>
      <c r="F899" s="107">
        <v>1.2</v>
      </c>
      <c r="G899" s="107">
        <v>1.65</v>
      </c>
      <c r="H899" s="107">
        <v>1.65</v>
      </c>
      <c r="I899" s="108" t="s">
        <v>1214</v>
      </c>
      <c r="J899" s="109" t="s">
        <v>1212</v>
      </c>
    </row>
    <row r="900" spans="1:10" ht="17.100000000000001" customHeight="1">
      <c r="A900" s="110" t="s">
        <v>1070</v>
      </c>
      <c r="B900" s="111" t="s">
        <v>1868</v>
      </c>
      <c r="C900" s="112">
        <v>2.91</v>
      </c>
      <c r="D900" s="113">
        <v>0.50180000000000002</v>
      </c>
      <c r="E900" s="113">
        <v>1</v>
      </c>
      <c r="F900" s="113">
        <v>1</v>
      </c>
      <c r="G900" s="113">
        <v>1.25</v>
      </c>
      <c r="H900" s="113">
        <v>1.25</v>
      </c>
      <c r="I900" s="114" t="s">
        <v>1214</v>
      </c>
      <c r="J900" s="115" t="s">
        <v>1212</v>
      </c>
    </row>
    <row r="901" spans="1:10" ht="17.100000000000001" customHeight="1">
      <c r="A901" s="98" t="s">
        <v>1071</v>
      </c>
      <c r="B901" s="99" t="s">
        <v>1868</v>
      </c>
      <c r="C901" s="100">
        <v>3.91</v>
      </c>
      <c r="D901" s="101">
        <v>0.68710000000000004</v>
      </c>
      <c r="E901" s="101">
        <v>1</v>
      </c>
      <c r="F901" s="101">
        <v>1</v>
      </c>
      <c r="G901" s="101">
        <v>1.25</v>
      </c>
      <c r="H901" s="101">
        <v>1.25</v>
      </c>
      <c r="I901" s="102" t="s">
        <v>1214</v>
      </c>
      <c r="J901" s="103" t="s">
        <v>1212</v>
      </c>
    </row>
    <row r="902" spans="1:10" ht="17.100000000000001" customHeight="1">
      <c r="A902" s="98" t="s">
        <v>1072</v>
      </c>
      <c r="B902" s="99" t="s">
        <v>1868</v>
      </c>
      <c r="C902" s="100">
        <v>6.29</v>
      </c>
      <c r="D902" s="101">
        <v>1.0389999999999999</v>
      </c>
      <c r="E902" s="101">
        <v>1</v>
      </c>
      <c r="F902" s="101">
        <v>1</v>
      </c>
      <c r="G902" s="101">
        <v>1.25</v>
      </c>
      <c r="H902" s="101">
        <v>1.25</v>
      </c>
      <c r="I902" s="102" t="s">
        <v>1214</v>
      </c>
      <c r="J902" s="103" t="s">
        <v>1212</v>
      </c>
    </row>
    <row r="903" spans="1:10" ht="17.100000000000001" customHeight="1">
      <c r="A903" s="104" t="s">
        <v>1073</v>
      </c>
      <c r="B903" s="105" t="s">
        <v>1868</v>
      </c>
      <c r="C903" s="106">
        <v>11.16</v>
      </c>
      <c r="D903" s="107">
        <v>1.7342</v>
      </c>
      <c r="E903" s="107">
        <v>1.2</v>
      </c>
      <c r="F903" s="107">
        <v>1.2</v>
      </c>
      <c r="G903" s="107">
        <v>1.65</v>
      </c>
      <c r="H903" s="107">
        <v>1.65</v>
      </c>
      <c r="I903" s="108" t="s">
        <v>1214</v>
      </c>
      <c r="J903" s="109" t="s">
        <v>1212</v>
      </c>
    </row>
    <row r="904" spans="1:10" ht="17.100000000000001" customHeight="1">
      <c r="A904" s="110" t="s">
        <v>1074</v>
      </c>
      <c r="B904" s="111" t="s">
        <v>1869</v>
      </c>
      <c r="C904" s="112">
        <v>2.68</v>
      </c>
      <c r="D904" s="113">
        <v>0.48509999999999998</v>
      </c>
      <c r="E904" s="113">
        <v>1</v>
      </c>
      <c r="F904" s="113">
        <v>1</v>
      </c>
      <c r="G904" s="113">
        <v>1.25</v>
      </c>
      <c r="H904" s="113">
        <v>1.25</v>
      </c>
      <c r="I904" s="114" t="s">
        <v>1214</v>
      </c>
      <c r="J904" s="115" t="s">
        <v>1212</v>
      </c>
    </row>
    <row r="905" spans="1:10" ht="17.100000000000001" customHeight="1">
      <c r="A905" s="98" t="s">
        <v>1075</v>
      </c>
      <c r="B905" s="99" t="s">
        <v>1869</v>
      </c>
      <c r="C905" s="100">
        <v>3.74</v>
      </c>
      <c r="D905" s="101">
        <v>0.65510000000000002</v>
      </c>
      <c r="E905" s="101">
        <v>1</v>
      </c>
      <c r="F905" s="101">
        <v>1</v>
      </c>
      <c r="G905" s="101">
        <v>1.25</v>
      </c>
      <c r="H905" s="101">
        <v>1.25</v>
      </c>
      <c r="I905" s="102" t="s">
        <v>1214</v>
      </c>
      <c r="J905" s="103" t="s">
        <v>1212</v>
      </c>
    </row>
    <row r="906" spans="1:10" ht="17.100000000000001" customHeight="1">
      <c r="A906" s="98" t="s">
        <v>1076</v>
      </c>
      <c r="B906" s="99" t="s">
        <v>1869</v>
      </c>
      <c r="C906" s="100">
        <v>6.07</v>
      </c>
      <c r="D906" s="101">
        <v>1.0031000000000001</v>
      </c>
      <c r="E906" s="101">
        <v>1</v>
      </c>
      <c r="F906" s="101">
        <v>1</v>
      </c>
      <c r="G906" s="101">
        <v>1.25</v>
      </c>
      <c r="H906" s="101">
        <v>1.25</v>
      </c>
      <c r="I906" s="102" t="s">
        <v>1214</v>
      </c>
      <c r="J906" s="103" t="s">
        <v>1212</v>
      </c>
    </row>
    <row r="907" spans="1:10" ht="17.100000000000001" customHeight="1">
      <c r="A907" s="104" t="s">
        <v>1077</v>
      </c>
      <c r="B907" s="105" t="s">
        <v>1869</v>
      </c>
      <c r="C907" s="106">
        <v>9.1199999999999992</v>
      </c>
      <c r="D907" s="107">
        <v>1.4931000000000001</v>
      </c>
      <c r="E907" s="107">
        <v>1.2</v>
      </c>
      <c r="F907" s="107">
        <v>1.2</v>
      </c>
      <c r="G907" s="107">
        <v>1.65</v>
      </c>
      <c r="H907" s="107">
        <v>1.65</v>
      </c>
      <c r="I907" s="108" t="s">
        <v>1214</v>
      </c>
      <c r="J907" s="109" t="s">
        <v>1212</v>
      </c>
    </row>
    <row r="908" spans="1:10" ht="17.100000000000001" customHeight="1">
      <c r="A908" s="110" t="s">
        <v>1078</v>
      </c>
      <c r="B908" s="111" t="s">
        <v>1870</v>
      </c>
      <c r="C908" s="112">
        <v>1.85</v>
      </c>
      <c r="D908" s="113">
        <v>0.41210000000000002</v>
      </c>
      <c r="E908" s="113">
        <v>1</v>
      </c>
      <c r="F908" s="113">
        <v>1</v>
      </c>
      <c r="G908" s="113">
        <v>1.25</v>
      </c>
      <c r="H908" s="113">
        <v>1.25</v>
      </c>
      <c r="I908" s="114" t="s">
        <v>1214</v>
      </c>
      <c r="J908" s="115" t="s">
        <v>1212</v>
      </c>
    </row>
    <row r="909" spans="1:10" ht="17.100000000000001" customHeight="1">
      <c r="A909" s="98" t="s">
        <v>1079</v>
      </c>
      <c r="B909" s="99" t="s">
        <v>1870</v>
      </c>
      <c r="C909" s="100">
        <v>2.35</v>
      </c>
      <c r="D909" s="101">
        <v>0.51270000000000004</v>
      </c>
      <c r="E909" s="101">
        <v>1</v>
      </c>
      <c r="F909" s="101">
        <v>1</v>
      </c>
      <c r="G909" s="101">
        <v>1.25</v>
      </c>
      <c r="H909" s="101">
        <v>1.25</v>
      </c>
      <c r="I909" s="102" t="s">
        <v>1214</v>
      </c>
      <c r="J909" s="103" t="s">
        <v>1212</v>
      </c>
    </row>
    <row r="910" spans="1:10" ht="17.100000000000001" customHeight="1">
      <c r="A910" s="98" t="s">
        <v>1080</v>
      </c>
      <c r="B910" s="99" t="s">
        <v>1870</v>
      </c>
      <c r="C910" s="100">
        <v>4.0999999999999996</v>
      </c>
      <c r="D910" s="101">
        <v>0.77680000000000005</v>
      </c>
      <c r="E910" s="101">
        <v>1</v>
      </c>
      <c r="F910" s="101">
        <v>1</v>
      </c>
      <c r="G910" s="101">
        <v>1.25</v>
      </c>
      <c r="H910" s="101">
        <v>1.25</v>
      </c>
      <c r="I910" s="102" t="s">
        <v>1214</v>
      </c>
      <c r="J910" s="103" t="s">
        <v>1212</v>
      </c>
    </row>
    <row r="911" spans="1:10" ht="17.100000000000001" customHeight="1">
      <c r="A911" s="104" t="s">
        <v>1081</v>
      </c>
      <c r="B911" s="105" t="s">
        <v>1870</v>
      </c>
      <c r="C911" s="106">
        <v>9.08</v>
      </c>
      <c r="D911" s="107">
        <v>1.5462</v>
      </c>
      <c r="E911" s="107">
        <v>1.2</v>
      </c>
      <c r="F911" s="107">
        <v>1.2</v>
      </c>
      <c r="G911" s="107">
        <v>1.65</v>
      </c>
      <c r="H911" s="107">
        <v>1.65</v>
      </c>
      <c r="I911" s="108" t="s">
        <v>1214</v>
      </c>
      <c r="J911" s="109" t="s">
        <v>1212</v>
      </c>
    </row>
    <row r="912" spans="1:10" ht="17.100000000000001" customHeight="1">
      <c r="A912" s="110" t="s">
        <v>1629</v>
      </c>
      <c r="B912" s="111" t="s">
        <v>1630</v>
      </c>
      <c r="C912" s="112">
        <v>2.73</v>
      </c>
      <c r="D912" s="113">
        <v>0.59719999999999995</v>
      </c>
      <c r="E912" s="113">
        <v>1</v>
      </c>
      <c r="F912" s="113">
        <v>1</v>
      </c>
      <c r="G912" s="113">
        <v>1</v>
      </c>
      <c r="H912" s="113">
        <v>1</v>
      </c>
      <c r="I912" s="114" t="s">
        <v>61</v>
      </c>
      <c r="J912" s="115" t="s">
        <v>61</v>
      </c>
    </row>
    <row r="913" spans="1:10" ht="17.100000000000001" customHeight="1">
      <c r="A913" s="98" t="s">
        <v>1631</v>
      </c>
      <c r="B913" s="99" t="s">
        <v>1630</v>
      </c>
      <c r="C913" s="100">
        <v>3.41</v>
      </c>
      <c r="D913" s="101">
        <v>0.68300000000000005</v>
      </c>
      <c r="E913" s="101">
        <v>1</v>
      </c>
      <c r="F913" s="101">
        <v>1</v>
      </c>
      <c r="G913" s="101">
        <v>1</v>
      </c>
      <c r="H913" s="101">
        <v>1</v>
      </c>
      <c r="I913" s="102" t="s">
        <v>61</v>
      </c>
      <c r="J913" s="103" t="s">
        <v>61</v>
      </c>
    </row>
    <row r="914" spans="1:10" ht="17.100000000000001" customHeight="1">
      <c r="A914" s="98" t="s">
        <v>1632</v>
      </c>
      <c r="B914" s="99" t="s">
        <v>1630</v>
      </c>
      <c r="C914" s="100">
        <v>5.92</v>
      </c>
      <c r="D914" s="101">
        <v>0.94210000000000005</v>
      </c>
      <c r="E914" s="101">
        <v>1</v>
      </c>
      <c r="F914" s="101">
        <v>1</v>
      </c>
      <c r="G914" s="101">
        <v>1</v>
      </c>
      <c r="H914" s="101">
        <v>1</v>
      </c>
      <c r="I914" s="102" t="s">
        <v>61</v>
      </c>
      <c r="J914" s="103" t="s">
        <v>61</v>
      </c>
    </row>
    <row r="915" spans="1:10" ht="17.100000000000001" customHeight="1">
      <c r="A915" s="104" t="s">
        <v>1633</v>
      </c>
      <c r="B915" s="105" t="s">
        <v>1630</v>
      </c>
      <c r="C915" s="106">
        <v>11.15</v>
      </c>
      <c r="D915" s="107">
        <v>1.9624999999999999</v>
      </c>
      <c r="E915" s="107">
        <v>1.3</v>
      </c>
      <c r="F915" s="107">
        <v>1.3</v>
      </c>
      <c r="G915" s="107">
        <v>1.3</v>
      </c>
      <c r="H915" s="107">
        <v>1.3</v>
      </c>
      <c r="I915" s="108" t="s">
        <v>61</v>
      </c>
      <c r="J915" s="109" t="s">
        <v>61</v>
      </c>
    </row>
    <row r="916" spans="1:10" ht="17.100000000000001" customHeight="1">
      <c r="A916" s="110" t="s">
        <v>1082</v>
      </c>
      <c r="B916" s="111" t="s">
        <v>1871</v>
      </c>
      <c r="C916" s="112">
        <v>2.97</v>
      </c>
      <c r="D916" s="113">
        <v>0.59099999999999997</v>
      </c>
      <c r="E916" s="113">
        <v>1</v>
      </c>
      <c r="F916" s="113">
        <v>1</v>
      </c>
      <c r="G916" s="113">
        <v>1</v>
      </c>
      <c r="H916" s="113">
        <v>1</v>
      </c>
      <c r="I916" s="114" t="s">
        <v>61</v>
      </c>
      <c r="J916" s="115" t="s">
        <v>61</v>
      </c>
    </row>
    <row r="917" spans="1:10" ht="17.100000000000001" customHeight="1">
      <c r="A917" s="98" t="s">
        <v>1083</v>
      </c>
      <c r="B917" s="99" t="s">
        <v>1871</v>
      </c>
      <c r="C917" s="100">
        <v>3.83</v>
      </c>
      <c r="D917" s="101">
        <v>0.71560000000000001</v>
      </c>
      <c r="E917" s="101">
        <v>1</v>
      </c>
      <c r="F917" s="101">
        <v>1</v>
      </c>
      <c r="G917" s="101">
        <v>1</v>
      </c>
      <c r="H917" s="101">
        <v>1</v>
      </c>
      <c r="I917" s="102" t="s">
        <v>61</v>
      </c>
      <c r="J917" s="103" t="s">
        <v>61</v>
      </c>
    </row>
    <row r="918" spans="1:10" ht="17.100000000000001" customHeight="1">
      <c r="A918" s="98" t="s">
        <v>1084</v>
      </c>
      <c r="B918" s="99" t="s">
        <v>1871</v>
      </c>
      <c r="C918" s="100">
        <v>5.52</v>
      </c>
      <c r="D918" s="101">
        <v>0.90400000000000003</v>
      </c>
      <c r="E918" s="101">
        <v>1</v>
      </c>
      <c r="F918" s="101">
        <v>1</v>
      </c>
      <c r="G918" s="101">
        <v>1</v>
      </c>
      <c r="H918" s="101">
        <v>1</v>
      </c>
      <c r="I918" s="102" t="s">
        <v>61</v>
      </c>
      <c r="J918" s="103" t="s">
        <v>61</v>
      </c>
    </row>
    <row r="919" spans="1:10" ht="17.100000000000001" customHeight="1">
      <c r="A919" s="104" t="s">
        <v>1085</v>
      </c>
      <c r="B919" s="105" t="s">
        <v>1871</v>
      </c>
      <c r="C919" s="106">
        <v>7.99</v>
      </c>
      <c r="D919" s="107">
        <v>1.5544</v>
      </c>
      <c r="E919" s="107">
        <v>1.3</v>
      </c>
      <c r="F919" s="107">
        <v>1.3</v>
      </c>
      <c r="G919" s="107">
        <v>1.3</v>
      </c>
      <c r="H919" s="107">
        <v>1.3</v>
      </c>
      <c r="I919" s="108" t="s">
        <v>61</v>
      </c>
      <c r="J919" s="109" t="s">
        <v>61</v>
      </c>
    </row>
    <row r="920" spans="1:10" ht="17.100000000000001" customHeight="1">
      <c r="A920" s="110" t="s">
        <v>1086</v>
      </c>
      <c r="B920" s="111" t="s">
        <v>1872</v>
      </c>
      <c r="C920" s="112">
        <v>2.11</v>
      </c>
      <c r="D920" s="113">
        <v>0.55800000000000005</v>
      </c>
      <c r="E920" s="113">
        <v>1</v>
      </c>
      <c r="F920" s="113">
        <v>1</v>
      </c>
      <c r="G920" s="113">
        <v>1</v>
      </c>
      <c r="H920" s="113">
        <v>1</v>
      </c>
      <c r="I920" s="114" t="s">
        <v>61</v>
      </c>
      <c r="J920" s="115" t="s">
        <v>61</v>
      </c>
    </row>
    <row r="921" spans="1:10" ht="17.100000000000001" customHeight="1">
      <c r="A921" s="98" t="s">
        <v>1087</v>
      </c>
      <c r="B921" s="99" t="s">
        <v>1872</v>
      </c>
      <c r="C921" s="100">
        <v>2.44</v>
      </c>
      <c r="D921" s="101">
        <v>0.57920000000000005</v>
      </c>
      <c r="E921" s="101">
        <v>1</v>
      </c>
      <c r="F921" s="101">
        <v>1</v>
      </c>
      <c r="G921" s="101">
        <v>1</v>
      </c>
      <c r="H921" s="101">
        <v>1</v>
      </c>
      <c r="I921" s="102" t="s">
        <v>61</v>
      </c>
      <c r="J921" s="103" t="s">
        <v>61</v>
      </c>
    </row>
    <row r="922" spans="1:10" ht="17.100000000000001" customHeight="1">
      <c r="A922" s="98" t="s">
        <v>1088</v>
      </c>
      <c r="B922" s="99" t="s">
        <v>1872</v>
      </c>
      <c r="C922" s="100">
        <v>3.85</v>
      </c>
      <c r="D922" s="101">
        <v>0.7097</v>
      </c>
      <c r="E922" s="101">
        <v>1</v>
      </c>
      <c r="F922" s="101">
        <v>1</v>
      </c>
      <c r="G922" s="101">
        <v>1</v>
      </c>
      <c r="H922" s="101">
        <v>1</v>
      </c>
      <c r="I922" s="102" t="s">
        <v>61</v>
      </c>
      <c r="J922" s="103" t="s">
        <v>61</v>
      </c>
    </row>
    <row r="923" spans="1:10" ht="17.100000000000001" customHeight="1">
      <c r="A923" s="104" t="s">
        <v>1089</v>
      </c>
      <c r="B923" s="105" t="s">
        <v>1872</v>
      </c>
      <c r="C923" s="106">
        <v>5.37</v>
      </c>
      <c r="D923" s="107">
        <v>0.98519999999999996</v>
      </c>
      <c r="E923" s="107">
        <v>1.3</v>
      </c>
      <c r="F923" s="107">
        <v>1.3</v>
      </c>
      <c r="G923" s="107">
        <v>1.3</v>
      </c>
      <c r="H923" s="107">
        <v>1.3</v>
      </c>
      <c r="I923" s="108" t="s">
        <v>61</v>
      </c>
      <c r="J923" s="109" t="s">
        <v>61</v>
      </c>
    </row>
    <row r="924" spans="1:10" ht="17.100000000000001" customHeight="1">
      <c r="A924" s="110" t="s">
        <v>1090</v>
      </c>
      <c r="B924" s="111" t="s">
        <v>1873</v>
      </c>
      <c r="C924" s="112">
        <v>2.25</v>
      </c>
      <c r="D924" s="113">
        <v>0.39140000000000003</v>
      </c>
      <c r="E924" s="113">
        <v>1</v>
      </c>
      <c r="F924" s="113">
        <v>1</v>
      </c>
      <c r="G924" s="113">
        <v>1</v>
      </c>
      <c r="H924" s="113">
        <v>1</v>
      </c>
      <c r="I924" s="114" t="s">
        <v>61</v>
      </c>
      <c r="J924" s="115" t="s">
        <v>61</v>
      </c>
    </row>
    <row r="925" spans="1:10" ht="17.100000000000001" customHeight="1">
      <c r="A925" s="98" t="s">
        <v>1091</v>
      </c>
      <c r="B925" s="99" t="s">
        <v>1873</v>
      </c>
      <c r="C925" s="100">
        <v>2.54</v>
      </c>
      <c r="D925" s="101">
        <v>0.45639999999999997</v>
      </c>
      <c r="E925" s="101">
        <v>1</v>
      </c>
      <c r="F925" s="101">
        <v>1</v>
      </c>
      <c r="G925" s="101">
        <v>1</v>
      </c>
      <c r="H925" s="101">
        <v>1</v>
      </c>
      <c r="I925" s="102" t="s">
        <v>61</v>
      </c>
      <c r="J925" s="103" t="s">
        <v>61</v>
      </c>
    </row>
    <row r="926" spans="1:10" ht="17.100000000000001" customHeight="1">
      <c r="A926" s="98" t="s">
        <v>1092</v>
      </c>
      <c r="B926" s="99" t="s">
        <v>1873</v>
      </c>
      <c r="C926" s="100">
        <v>3.73</v>
      </c>
      <c r="D926" s="101">
        <v>0.66410000000000002</v>
      </c>
      <c r="E926" s="101">
        <v>1</v>
      </c>
      <c r="F926" s="101">
        <v>1</v>
      </c>
      <c r="G926" s="101">
        <v>1</v>
      </c>
      <c r="H926" s="101">
        <v>1</v>
      </c>
      <c r="I926" s="102" t="s">
        <v>61</v>
      </c>
      <c r="J926" s="103" t="s">
        <v>61</v>
      </c>
    </row>
    <row r="927" spans="1:10" ht="17.100000000000001" customHeight="1">
      <c r="A927" s="104" t="s">
        <v>1093</v>
      </c>
      <c r="B927" s="105" t="s">
        <v>1873</v>
      </c>
      <c r="C927" s="106">
        <v>7.12</v>
      </c>
      <c r="D927" s="107">
        <v>1.6237999999999999</v>
      </c>
      <c r="E927" s="107">
        <v>1.3</v>
      </c>
      <c r="F927" s="107">
        <v>1.3</v>
      </c>
      <c r="G927" s="107">
        <v>1.3</v>
      </c>
      <c r="H927" s="107">
        <v>1.3</v>
      </c>
      <c r="I927" s="108" t="s">
        <v>61</v>
      </c>
      <c r="J927" s="109" t="s">
        <v>61</v>
      </c>
    </row>
    <row r="928" spans="1:10" ht="17.100000000000001" customHeight="1">
      <c r="A928" s="110" t="s">
        <v>1634</v>
      </c>
      <c r="B928" s="111" t="s">
        <v>1635</v>
      </c>
      <c r="C928" s="112">
        <v>1.31</v>
      </c>
      <c r="D928" s="113">
        <v>0.47249999999999998</v>
      </c>
      <c r="E928" s="113">
        <v>1</v>
      </c>
      <c r="F928" s="113">
        <v>1</v>
      </c>
      <c r="G928" s="113">
        <v>1</v>
      </c>
      <c r="H928" s="113">
        <v>1</v>
      </c>
      <c r="I928" s="114" t="s">
        <v>61</v>
      </c>
      <c r="J928" s="115" t="s">
        <v>61</v>
      </c>
    </row>
    <row r="929" spans="1:10" ht="17.100000000000001" customHeight="1">
      <c r="A929" s="98" t="s">
        <v>1636</v>
      </c>
      <c r="B929" s="99" t="s">
        <v>1635</v>
      </c>
      <c r="C929" s="100">
        <v>1.71</v>
      </c>
      <c r="D929" s="101">
        <v>0.6139</v>
      </c>
      <c r="E929" s="101">
        <v>1</v>
      </c>
      <c r="F929" s="101">
        <v>1</v>
      </c>
      <c r="G929" s="101">
        <v>1</v>
      </c>
      <c r="H929" s="101">
        <v>1</v>
      </c>
      <c r="I929" s="102" t="s">
        <v>61</v>
      </c>
      <c r="J929" s="103" t="s">
        <v>61</v>
      </c>
    </row>
    <row r="930" spans="1:10" ht="17.100000000000001" customHeight="1">
      <c r="A930" s="98" t="s">
        <v>1637</v>
      </c>
      <c r="B930" s="99" t="s">
        <v>1635</v>
      </c>
      <c r="C930" s="100">
        <v>2.94</v>
      </c>
      <c r="D930" s="101">
        <v>0.84119999999999995</v>
      </c>
      <c r="E930" s="101">
        <v>1</v>
      </c>
      <c r="F930" s="101">
        <v>1</v>
      </c>
      <c r="G930" s="101">
        <v>1</v>
      </c>
      <c r="H930" s="101">
        <v>1</v>
      </c>
      <c r="I930" s="102" t="s">
        <v>61</v>
      </c>
      <c r="J930" s="103" t="s">
        <v>61</v>
      </c>
    </row>
    <row r="931" spans="1:10" ht="17.100000000000001" customHeight="1">
      <c r="A931" s="104" t="s">
        <v>1638</v>
      </c>
      <c r="B931" s="105" t="s">
        <v>1635</v>
      </c>
      <c r="C931" s="106">
        <v>5.99</v>
      </c>
      <c r="D931" s="107">
        <v>1.8675999999999999</v>
      </c>
      <c r="E931" s="107">
        <v>1.3</v>
      </c>
      <c r="F931" s="107">
        <v>1.3</v>
      </c>
      <c r="G931" s="107">
        <v>1.3</v>
      </c>
      <c r="H931" s="107">
        <v>1.3</v>
      </c>
      <c r="I931" s="108" t="s">
        <v>61</v>
      </c>
      <c r="J931" s="109" t="s">
        <v>61</v>
      </c>
    </row>
    <row r="932" spans="1:10" ht="17.100000000000001" customHeight="1">
      <c r="A932" s="110" t="s">
        <v>1639</v>
      </c>
      <c r="B932" s="111" t="s">
        <v>1640</v>
      </c>
      <c r="C932" s="112">
        <v>2.21</v>
      </c>
      <c r="D932" s="113">
        <v>0.54259999999999997</v>
      </c>
      <c r="E932" s="113">
        <v>1</v>
      </c>
      <c r="F932" s="113">
        <v>1</v>
      </c>
      <c r="G932" s="113">
        <v>1</v>
      </c>
      <c r="H932" s="113">
        <v>1</v>
      </c>
      <c r="I932" s="114" t="s">
        <v>61</v>
      </c>
      <c r="J932" s="115" t="s">
        <v>61</v>
      </c>
    </row>
    <row r="933" spans="1:10" ht="17.100000000000001" customHeight="1">
      <c r="A933" s="98" t="s">
        <v>1641</v>
      </c>
      <c r="B933" s="99" t="s">
        <v>1640</v>
      </c>
      <c r="C933" s="100">
        <v>2.7</v>
      </c>
      <c r="D933" s="101">
        <v>0.79959999999999998</v>
      </c>
      <c r="E933" s="101">
        <v>1</v>
      </c>
      <c r="F933" s="101">
        <v>1</v>
      </c>
      <c r="G933" s="101">
        <v>1</v>
      </c>
      <c r="H933" s="101">
        <v>1</v>
      </c>
      <c r="I933" s="102" t="s">
        <v>61</v>
      </c>
      <c r="J933" s="103" t="s">
        <v>61</v>
      </c>
    </row>
    <row r="934" spans="1:10" ht="17.100000000000001" customHeight="1">
      <c r="A934" s="98" t="s">
        <v>1642</v>
      </c>
      <c r="B934" s="99" t="s">
        <v>1640</v>
      </c>
      <c r="C934" s="100">
        <v>5.0599999999999996</v>
      </c>
      <c r="D934" s="101">
        <v>1.2267999999999999</v>
      </c>
      <c r="E934" s="101">
        <v>1</v>
      </c>
      <c r="F934" s="101">
        <v>1</v>
      </c>
      <c r="G934" s="101">
        <v>1</v>
      </c>
      <c r="H934" s="101">
        <v>1</v>
      </c>
      <c r="I934" s="102" t="s">
        <v>61</v>
      </c>
      <c r="J934" s="103" t="s">
        <v>61</v>
      </c>
    </row>
    <row r="935" spans="1:10" ht="17.100000000000001" customHeight="1">
      <c r="A935" s="104" t="s">
        <v>1643</v>
      </c>
      <c r="B935" s="105" t="s">
        <v>1640</v>
      </c>
      <c r="C935" s="106">
        <v>8.11</v>
      </c>
      <c r="D935" s="107">
        <v>2.2488000000000001</v>
      </c>
      <c r="E935" s="107">
        <v>1.3</v>
      </c>
      <c r="F935" s="107">
        <v>1.3</v>
      </c>
      <c r="G935" s="107">
        <v>1.3</v>
      </c>
      <c r="H935" s="107">
        <v>1.3</v>
      </c>
      <c r="I935" s="108" t="s">
        <v>61</v>
      </c>
      <c r="J935" s="109" t="s">
        <v>61</v>
      </c>
    </row>
    <row r="936" spans="1:10" ht="17.100000000000001" customHeight="1">
      <c r="A936" s="110" t="s">
        <v>1644</v>
      </c>
      <c r="B936" s="111" t="s">
        <v>1645</v>
      </c>
      <c r="C936" s="112">
        <v>2.08</v>
      </c>
      <c r="D936" s="113">
        <v>0.36349999999999999</v>
      </c>
      <c r="E936" s="113">
        <v>1</v>
      </c>
      <c r="F936" s="113">
        <v>1</v>
      </c>
      <c r="G936" s="113">
        <v>1</v>
      </c>
      <c r="H936" s="113">
        <v>1</v>
      </c>
      <c r="I936" s="114" t="s">
        <v>61</v>
      </c>
      <c r="J936" s="115" t="s">
        <v>61</v>
      </c>
    </row>
    <row r="937" spans="1:10" ht="17.100000000000001" customHeight="1">
      <c r="A937" s="98" t="s">
        <v>1646</v>
      </c>
      <c r="B937" s="99" t="s">
        <v>1645</v>
      </c>
      <c r="C937" s="100">
        <v>2.82</v>
      </c>
      <c r="D937" s="101">
        <v>0.73850000000000005</v>
      </c>
      <c r="E937" s="101">
        <v>1</v>
      </c>
      <c r="F937" s="101">
        <v>1</v>
      </c>
      <c r="G937" s="101">
        <v>1</v>
      </c>
      <c r="H937" s="101">
        <v>1</v>
      </c>
      <c r="I937" s="102" t="s">
        <v>61</v>
      </c>
      <c r="J937" s="103" t="s">
        <v>61</v>
      </c>
    </row>
    <row r="938" spans="1:10" ht="17.100000000000001" customHeight="1">
      <c r="A938" s="98" t="s">
        <v>1647</v>
      </c>
      <c r="B938" s="99" t="s">
        <v>1645</v>
      </c>
      <c r="C938" s="100">
        <v>5.29</v>
      </c>
      <c r="D938" s="101">
        <v>1.4778</v>
      </c>
      <c r="E938" s="101">
        <v>1</v>
      </c>
      <c r="F938" s="101">
        <v>1</v>
      </c>
      <c r="G938" s="101">
        <v>1</v>
      </c>
      <c r="H938" s="101">
        <v>1</v>
      </c>
      <c r="I938" s="102" t="s">
        <v>61</v>
      </c>
      <c r="J938" s="103" t="s">
        <v>61</v>
      </c>
    </row>
    <row r="939" spans="1:10" ht="17.100000000000001" customHeight="1">
      <c r="A939" s="104" t="s">
        <v>1648</v>
      </c>
      <c r="B939" s="105" t="s">
        <v>1645</v>
      </c>
      <c r="C939" s="106">
        <v>12.87</v>
      </c>
      <c r="D939" s="107">
        <v>3.9845000000000002</v>
      </c>
      <c r="E939" s="107">
        <v>1.3</v>
      </c>
      <c r="F939" s="107">
        <v>1.3</v>
      </c>
      <c r="G939" s="107">
        <v>1.3</v>
      </c>
      <c r="H939" s="107">
        <v>1.3</v>
      </c>
      <c r="I939" s="108" t="s">
        <v>61</v>
      </c>
      <c r="J939" s="109" t="s">
        <v>61</v>
      </c>
    </row>
    <row r="940" spans="1:10" ht="17.100000000000001" customHeight="1">
      <c r="A940" s="110" t="s">
        <v>1094</v>
      </c>
      <c r="B940" s="111" t="s">
        <v>1874</v>
      </c>
      <c r="C940" s="112">
        <v>2.0499999999999998</v>
      </c>
      <c r="D940" s="113">
        <v>0.34739999999999999</v>
      </c>
      <c r="E940" s="113">
        <v>1</v>
      </c>
      <c r="F940" s="113">
        <v>1</v>
      </c>
      <c r="G940" s="113">
        <v>1</v>
      </c>
      <c r="H940" s="113">
        <v>1</v>
      </c>
      <c r="I940" s="114" t="s">
        <v>61</v>
      </c>
      <c r="J940" s="115" t="s">
        <v>61</v>
      </c>
    </row>
    <row r="941" spans="1:10" ht="17.100000000000001" customHeight="1">
      <c r="A941" s="98" t="s">
        <v>1095</v>
      </c>
      <c r="B941" s="99" t="s">
        <v>1874</v>
      </c>
      <c r="C941" s="100">
        <v>2.36</v>
      </c>
      <c r="D941" s="101">
        <v>0.39879999999999999</v>
      </c>
      <c r="E941" s="101">
        <v>1</v>
      </c>
      <c r="F941" s="101">
        <v>1</v>
      </c>
      <c r="G941" s="101">
        <v>1</v>
      </c>
      <c r="H941" s="101">
        <v>1</v>
      </c>
      <c r="I941" s="102" t="s">
        <v>61</v>
      </c>
      <c r="J941" s="103" t="s">
        <v>61</v>
      </c>
    </row>
    <row r="942" spans="1:10" ht="17.100000000000001" customHeight="1">
      <c r="A942" s="98" t="s">
        <v>1096</v>
      </c>
      <c r="B942" s="99" t="s">
        <v>1874</v>
      </c>
      <c r="C942" s="100">
        <v>3.38</v>
      </c>
      <c r="D942" s="101">
        <v>0.5181</v>
      </c>
      <c r="E942" s="101">
        <v>1</v>
      </c>
      <c r="F942" s="101">
        <v>1</v>
      </c>
      <c r="G942" s="101">
        <v>1</v>
      </c>
      <c r="H942" s="101">
        <v>1</v>
      </c>
      <c r="I942" s="102" t="s">
        <v>61</v>
      </c>
      <c r="J942" s="103" t="s">
        <v>61</v>
      </c>
    </row>
    <row r="943" spans="1:10" ht="17.100000000000001" customHeight="1">
      <c r="A943" s="104" t="s">
        <v>1097</v>
      </c>
      <c r="B943" s="105" t="s">
        <v>1874</v>
      </c>
      <c r="C943" s="106">
        <v>4.75</v>
      </c>
      <c r="D943" s="107">
        <v>0.68479999999999996</v>
      </c>
      <c r="E943" s="107">
        <v>1.3</v>
      </c>
      <c r="F943" s="107">
        <v>1.3</v>
      </c>
      <c r="G943" s="107">
        <v>1.3</v>
      </c>
      <c r="H943" s="107">
        <v>1.3</v>
      </c>
      <c r="I943" s="108" t="s">
        <v>61</v>
      </c>
      <c r="J943" s="109" t="s">
        <v>61</v>
      </c>
    </row>
    <row r="944" spans="1:10" ht="17.100000000000001" customHeight="1">
      <c r="A944" s="110" t="s">
        <v>1098</v>
      </c>
      <c r="B944" s="111" t="s">
        <v>1875</v>
      </c>
      <c r="C944" s="112">
        <v>1.98</v>
      </c>
      <c r="D944" s="113">
        <v>0.27239999999999998</v>
      </c>
      <c r="E944" s="113">
        <v>1</v>
      </c>
      <c r="F944" s="113">
        <v>1</v>
      </c>
      <c r="G944" s="113">
        <v>1</v>
      </c>
      <c r="H944" s="113">
        <v>1</v>
      </c>
      <c r="I944" s="114" t="s">
        <v>61</v>
      </c>
      <c r="J944" s="115" t="s">
        <v>61</v>
      </c>
    </row>
    <row r="945" spans="1:10" ht="17.100000000000001" customHeight="1">
      <c r="A945" s="98" t="s">
        <v>1099</v>
      </c>
      <c r="B945" s="99" t="s">
        <v>1875</v>
      </c>
      <c r="C945" s="100">
        <v>2.54</v>
      </c>
      <c r="D945" s="101">
        <v>0.39250000000000002</v>
      </c>
      <c r="E945" s="101">
        <v>1</v>
      </c>
      <c r="F945" s="101">
        <v>1</v>
      </c>
      <c r="G945" s="101">
        <v>1</v>
      </c>
      <c r="H945" s="101">
        <v>1</v>
      </c>
      <c r="I945" s="102" t="s">
        <v>61</v>
      </c>
      <c r="J945" s="103" t="s">
        <v>61</v>
      </c>
    </row>
    <row r="946" spans="1:10" ht="17.100000000000001" customHeight="1">
      <c r="A946" s="98" t="s">
        <v>1100</v>
      </c>
      <c r="B946" s="99" t="s">
        <v>1875</v>
      </c>
      <c r="C946" s="100">
        <v>3.76</v>
      </c>
      <c r="D946" s="101">
        <v>0.6069</v>
      </c>
      <c r="E946" s="101">
        <v>1</v>
      </c>
      <c r="F946" s="101">
        <v>1</v>
      </c>
      <c r="G946" s="101">
        <v>1</v>
      </c>
      <c r="H946" s="101">
        <v>1</v>
      </c>
      <c r="I946" s="102" t="s">
        <v>61</v>
      </c>
      <c r="J946" s="103" t="s">
        <v>61</v>
      </c>
    </row>
    <row r="947" spans="1:10" ht="17.100000000000001" customHeight="1">
      <c r="A947" s="104" t="s">
        <v>1101</v>
      </c>
      <c r="B947" s="105" t="s">
        <v>1875</v>
      </c>
      <c r="C947" s="106">
        <v>5.79</v>
      </c>
      <c r="D947" s="107">
        <v>1.2364999999999999</v>
      </c>
      <c r="E947" s="107">
        <v>1.3</v>
      </c>
      <c r="F947" s="107">
        <v>1.3</v>
      </c>
      <c r="G947" s="107">
        <v>1.3</v>
      </c>
      <c r="H947" s="107">
        <v>1.3</v>
      </c>
      <c r="I947" s="108" t="s">
        <v>61</v>
      </c>
      <c r="J947" s="109" t="s">
        <v>61</v>
      </c>
    </row>
    <row r="948" spans="1:10" ht="17.100000000000001" customHeight="1">
      <c r="A948" s="110" t="s">
        <v>1102</v>
      </c>
      <c r="B948" s="111" t="s">
        <v>1876</v>
      </c>
      <c r="C948" s="112">
        <v>1.25</v>
      </c>
      <c r="D948" s="113">
        <v>0.28899999999999998</v>
      </c>
      <c r="E948" s="113">
        <v>1</v>
      </c>
      <c r="F948" s="113">
        <v>1</v>
      </c>
      <c r="G948" s="113">
        <v>1</v>
      </c>
      <c r="H948" s="113">
        <v>1</v>
      </c>
      <c r="I948" s="114" t="s">
        <v>61</v>
      </c>
      <c r="J948" s="115" t="s">
        <v>61</v>
      </c>
    </row>
    <row r="949" spans="1:10" ht="17.100000000000001" customHeight="1">
      <c r="A949" s="98" t="s">
        <v>1103</v>
      </c>
      <c r="B949" s="99" t="s">
        <v>1876</v>
      </c>
      <c r="C949" s="100">
        <v>1.71</v>
      </c>
      <c r="D949" s="101">
        <v>0.3821</v>
      </c>
      <c r="E949" s="101">
        <v>1</v>
      </c>
      <c r="F949" s="101">
        <v>1</v>
      </c>
      <c r="G949" s="101">
        <v>1</v>
      </c>
      <c r="H949" s="101">
        <v>1</v>
      </c>
      <c r="I949" s="102" t="s">
        <v>61</v>
      </c>
      <c r="J949" s="103" t="s">
        <v>61</v>
      </c>
    </row>
    <row r="950" spans="1:10" ht="17.100000000000001" customHeight="1">
      <c r="A950" s="98" t="s">
        <v>1104</v>
      </c>
      <c r="B950" s="99" t="s">
        <v>1876</v>
      </c>
      <c r="C950" s="100">
        <v>2.79</v>
      </c>
      <c r="D950" s="101">
        <v>0.57969999999999999</v>
      </c>
      <c r="E950" s="101">
        <v>1</v>
      </c>
      <c r="F950" s="101">
        <v>1</v>
      </c>
      <c r="G950" s="101">
        <v>1</v>
      </c>
      <c r="H950" s="101">
        <v>1</v>
      </c>
      <c r="I950" s="102" t="s">
        <v>61</v>
      </c>
      <c r="J950" s="103" t="s">
        <v>61</v>
      </c>
    </row>
    <row r="951" spans="1:10" ht="17.100000000000001" customHeight="1">
      <c r="A951" s="104" t="s">
        <v>1105</v>
      </c>
      <c r="B951" s="105" t="s">
        <v>1876</v>
      </c>
      <c r="C951" s="106">
        <v>5.44</v>
      </c>
      <c r="D951" s="107">
        <v>1.3214999999999999</v>
      </c>
      <c r="E951" s="107">
        <v>1.3</v>
      </c>
      <c r="F951" s="107">
        <v>1.3</v>
      </c>
      <c r="G951" s="107">
        <v>1.3</v>
      </c>
      <c r="H951" s="107">
        <v>1.3</v>
      </c>
      <c r="I951" s="108" t="s">
        <v>61</v>
      </c>
      <c r="J951" s="109" t="s">
        <v>61</v>
      </c>
    </row>
    <row r="952" spans="1:10" ht="17.100000000000001" customHeight="1">
      <c r="A952" s="110" t="s">
        <v>1106</v>
      </c>
      <c r="B952" s="111" t="s">
        <v>1649</v>
      </c>
      <c r="C952" s="112">
        <v>2.11</v>
      </c>
      <c r="D952" s="113">
        <v>0.25290000000000001</v>
      </c>
      <c r="E952" s="113">
        <v>1</v>
      </c>
      <c r="F952" s="113">
        <v>1</v>
      </c>
      <c r="G952" s="113">
        <v>1</v>
      </c>
      <c r="H952" s="113">
        <v>1</v>
      </c>
      <c r="I952" s="114" t="s">
        <v>61</v>
      </c>
      <c r="J952" s="115" t="s">
        <v>61</v>
      </c>
    </row>
    <row r="953" spans="1:10" ht="17.100000000000001" customHeight="1">
      <c r="A953" s="98" t="s">
        <v>1107</v>
      </c>
      <c r="B953" s="99" t="s">
        <v>1649</v>
      </c>
      <c r="C953" s="100">
        <v>2.84</v>
      </c>
      <c r="D953" s="101">
        <v>0.3276</v>
      </c>
      <c r="E953" s="101">
        <v>1</v>
      </c>
      <c r="F953" s="101">
        <v>1</v>
      </c>
      <c r="G953" s="101">
        <v>1</v>
      </c>
      <c r="H953" s="101">
        <v>1</v>
      </c>
      <c r="I953" s="102" t="s">
        <v>61</v>
      </c>
      <c r="J953" s="103" t="s">
        <v>61</v>
      </c>
    </row>
    <row r="954" spans="1:10" ht="17.100000000000001" customHeight="1">
      <c r="A954" s="98" t="s">
        <v>1108</v>
      </c>
      <c r="B954" s="99" t="s">
        <v>1649</v>
      </c>
      <c r="C954" s="100">
        <v>4.9400000000000004</v>
      </c>
      <c r="D954" s="101">
        <v>0.46400000000000002</v>
      </c>
      <c r="E954" s="101">
        <v>1</v>
      </c>
      <c r="F954" s="101">
        <v>1</v>
      </c>
      <c r="G954" s="101">
        <v>1</v>
      </c>
      <c r="H954" s="101">
        <v>1</v>
      </c>
      <c r="I954" s="102" t="s">
        <v>61</v>
      </c>
      <c r="J954" s="103" t="s">
        <v>61</v>
      </c>
    </row>
    <row r="955" spans="1:10" ht="17.100000000000001" customHeight="1">
      <c r="A955" s="104" t="s">
        <v>1109</v>
      </c>
      <c r="B955" s="105" t="s">
        <v>1649</v>
      </c>
      <c r="C955" s="106">
        <v>6.26</v>
      </c>
      <c r="D955" s="107">
        <v>1.0698000000000001</v>
      </c>
      <c r="E955" s="107">
        <v>1.3</v>
      </c>
      <c r="F955" s="107">
        <v>1.3</v>
      </c>
      <c r="G955" s="107">
        <v>1.3</v>
      </c>
      <c r="H955" s="107">
        <v>1.3</v>
      </c>
      <c r="I955" s="108" t="s">
        <v>61</v>
      </c>
      <c r="J955" s="109" t="s">
        <v>61</v>
      </c>
    </row>
    <row r="956" spans="1:10" ht="17.100000000000001" customHeight="1">
      <c r="A956" s="110" t="s">
        <v>1110</v>
      </c>
      <c r="B956" s="111" t="s">
        <v>1877</v>
      </c>
      <c r="C956" s="112">
        <v>1.41</v>
      </c>
      <c r="D956" s="113">
        <v>0.22550000000000001</v>
      </c>
      <c r="E956" s="113">
        <v>1.25</v>
      </c>
      <c r="F956" s="113">
        <v>1.75</v>
      </c>
      <c r="G956" s="113">
        <v>1.25</v>
      </c>
      <c r="H956" s="113">
        <v>1.75</v>
      </c>
      <c r="I956" s="114" t="s">
        <v>60</v>
      </c>
      <c r="J956" s="115" t="s">
        <v>60</v>
      </c>
    </row>
    <row r="957" spans="1:10" ht="17.100000000000001" customHeight="1">
      <c r="A957" s="98" t="s">
        <v>1111</v>
      </c>
      <c r="B957" s="99" t="s">
        <v>1877</v>
      </c>
      <c r="C957" s="100">
        <v>1.42</v>
      </c>
      <c r="D957" s="101">
        <v>0.31530000000000002</v>
      </c>
      <c r="E957" s="101">
        <v>1.25</v>
      </c>
      <c r="F957" s="101">
        <v>1.75</v>
      </c>
      <c r="G957" s="101">
        <v>1.25</v>
      </c>
      <c r="H957" s="101">
        <v>1.75</v>
      </c>
      <c r="I957" s="102" t="s">
        <v>60</v>
      </c>
      <c r="J957" s="103" t="s">
        <v>60</v>
      </c>
    </row>
    <row r="958" spans="1:10" ht="17.100000000000001" customHeight="1">
      <c r="A958" s="98" t="s">
        <v>1112</v>
      </c>
      <c r="B958" s="99" t="s">
        <v>1877</v>
      </c>
      <c r="C958" s="100">
        <v>1.74</v>
      </c>
      <c r="D958" s="101">
        <v>0.51290000000000002</v>
      </c>
      <c r="E958" s="101">
        <v>1.25</v>
      </c>
      <c r="F958" s="101">
        <v>1.75</v>
      </c>
      <c r="G958" s="101">
        <v>1.25</v>
      </c>
      <c r="H958" s="101">
        <v>1.75</v>
      </c>
      <c r="I958" s="102" t="s">
        <v>60</v>
      </c>
      <c r="J958" s="103" t="s">
        <v>60</v>
      </c>
    </row>
    <row r="959" spans="1:10" ht="17.100000000000001" customHeight="1">
      <c r="A959" s="104" t="s">
        <v>1113</v>
      </c>
      <c r="B959" s="105" t="s">
        <v>1877</v>
      </c>
      <c r="C959" s="106">
        <v>1.74</v>
      </c>
      <c r="D959" s="107">
        <v>0.84660000000000002</v>
      </c>
      <c r="E959" s="107">
        <v>1.95</v>
      </c>
      <c r="F959" s="107">
        <v>2.4500000000000002</v>
      </c>
      <c r="G959" s="107">
        <v>1.95</v>
      </c>
      <c r="H959" s="107">
        <v>2.4500000000000002</v>
      </c>
      <c r="I959" s="108" t="s">
        <v>60</v>
      </c>
      <c r="J959" s="109" t="s">
        <v>60</v>
      </c>
    </row>
    <row r="960" spans="1:10" ht="17.100000000000001" customHeight="1">
      <c r="A960" s="110" t="s">
        <v>1114</v>
      </c>
      <c r="B960" s="111" t="s">
        <v>1878</v>
      </c>
      <c r="C960" s="112">
        <v>1.23</v>
      </c>
      <c r="D960" s="113">
        <v>0.1023</v>
      </c>
      <c r="E960" s="113">
        <v>1.25</v>
      </c>
      <c r="F960" s="113">
        <v>1.75</v>
      </c>
      <c r="G960" s="113">
        <v>1.25</v>
      </c>
      <c r="H960" s="113">
        <v>1.75</v>
      </c>
      <c r="I960" s="114" t="s">
        <v>60</v>
      </c>
      <c r="J960" s="115" t="s">
        <v>60</v>
      </c>
    </row>
    <row r="961" spans="1:10" ht="17.100000000000001" customHeight="1">
      <c r="A961" s="98" t="s">
        <v>1115</v>
      </c>
      <c r="B961" s="99" t="s">
        <v>1878</v>
      </c>
      <c r="C961" s="100">
        <v>1.36</v>
      </c>
      <c r="D961" s="101">
        <v>0.15409999999999999</v>
      </c>
      <c r="E961" s="101">
        <v>1.25</v>
      </c>
      <c r="F961" s="101">
        <v>1.75</v>
      </c>
      <c r="G961" s="101">
        <v>1.25</v>
      </c>
      <c r="H961" s="101">
        <v>1.75</v>
      </c>
      <c r="I961" s="102" t="s">
        <v>60</v>
      </c>
      <c r="J961" s="103" t="s">
        <v>60</v>
      </c>
    </row>
    <row r="962" spans="1:10" ht="17.100000000000001" customHeight="1">
      <c r="A962" s="98" t="s">
        <v>1116</v>
      </c>
      <c r="B962" s="99" t="s">
        <v>1878</v>
      </c>
      <c r="C962" s="100">
        <v>1.33</v>
      </c>
      <c r="D962" s="101">
        <v>0.2374</v>
      </c>
      <c r="E962" s="101">
        <v>1.25</v>
      </c>
      <c r="F962" s="101">
        <v>1.75</v>
      </c>
      <c r="G962" s="101">
        <v>1.25</v>
      </c>
      <c r="H962" s="101">
        <v>1.75</v>
      </c>
      <c r="I962" s="102" t="s">
        <v>60</v>
      </c>
      <c r="J962" s="103" t="s">
        <v>60</v>
      </c>
    </row>
    <row r="963" spans="1:10" ht="17.100000000000001" customHeight="1">
      <c r="A963" s="104" t="s">
        <v>1117</v>
      </c>
      <c r="B963" s="105" t="s">
        <v>1878</v>
      </c>
      <c r="C963" s="106">
        <v>1.33</v>
      </c>
      <c r="D963" s="107">
        <v>0.40870000000000001</v>
      </c>
      <c r="E963" s="107">
        <v>1.95</v>
      </c>
      <c r="F963" s="107">
        <v>2.4500000000000002</v>
      </c>
      <c r="G963" s="107">
        <v>1.95</v>
      </c>
      <c r="H963" s="107">
        <v>2.4500000000000002</v>
      </c>
      <c r="I963" s="108" t="s">
        <v>60</v>
      </c>
      <c r="J963" s="109" t="s">
        <v>60</v>
      </c>
    </row>
    <row r="964" spans="1:10" ht="17.100000000000001" customHeight="1">
      <c r="A964" s="110" t="s">
        <v>1118</v>
      </c>
      <c r="B964" s="111" t="s">
        <v>1879</v>
      </c>
      <c r="C964" s="112">
        <v>31.88</v>
      </c>
      <c r="D964" s="113">
        <v>13.747199999999999</v>
      </c>
      <c r="E964" s="113">
        <v>1.25</v>
      </c>
      <c r="F964" s="113">
        <v>1.75</v>
      </c>
      <c r="G964" s="113">
        <v>1.25</v>
      </c>
      <c r="H964" s="113">
        <v>1.75</v>
      </c>
      <c r="I964" s="114" t="s">
        <v>60</v>
      </c>
      <c r="J964" s="115" t="s">
        <v>60</v>
      </c>
    </row>
    <row r="965" spans="1:10" ht="17.100000000000001" customHeight="1">
      <c r="A965" s="98" t="s">
        <v>1119</v>
      </c>
      <c r="B965" s="99" t="s">
        <v>1879</v>
      </c>
      <c r="C965" s="100">
        <v>47.39</v>
      </c>
      <c r="D965" s="101">
        <v>14.4222</v>
      </c>
      <c r="E965" s="101">
        <v>1.25</v>
      </c>
      <c r="F965" s="101">
        <v>1.75</v>
      </c>
      <c r="G965" s="101">
        <v>1.25</v>
      </c>
      <c r="H965" s="101">
        <v>1.75</v>
      </c>
      <c r="I965" s="102" t="s">
        <v>60</v>
      </c>
      <c r="J965" s="103" t="s">
        <v>60</v>
      </c>
    </row>
    <row r="966" spans="1:10" ht="17.100000000000001" customHeight="1">
      <c r="A966" s="98" t="s">
        <v>1120</v>
      </c>
      <c r="B966" s="99" t="s">
        <v>1879</v>
      </c>
      <c r="C966" s="100">
        <v>63.28</v>
      </c>
      <c r="D966" s="101">
        <v>28.3919</v>
      </c>
      <c r="E966" s="101">
        <v>1.25</v>
      </c>
      <c r="F966" s="101">
        <v>1.75</v>
      </c>
      <c r="G966" s="101">
        <v>1.25</v>
      </c>
      <c r="H966" s="101">
        <v>1.75</v>
      </c>
      <c r="I966" s="102" t="s">
        <v>60</v>
      </c>
      <c r="J966" s="103" t="s">
        <v>60</v>
      </c>
    </row>
    <row r="967" spans="1:10" ht="17.100000000000001" customHeight="1">
      <c r="A967" s="104" t="s">
        <v>1121</v>
      </c>
      <c r="B967" s="105" t="s">
        <v>1879</v>
      </c>
      <c r="C967" s="106">
        <v>65.760000000000005</v>
      </c>
      <c r="D967" s="107">
        <v>33.863599999999998</v>
      </c>
      <c r="E967" s="107">
        <v>1.95</v>
      </c>
      <c r="F967" s="107">
        <v>2.4500000000000002</v>
      </c>
      <c r="G967" s="107">
        <v>1.95</v>
      </c>
      <c r="H967" s="107">
        <v>2.4500000000000002</v>
      </c>
      <c r="I967" s="108" t="s">
        <v>60</v>
      </c>
      <c r="J967" s="109" t="s">
        <v>60</v>
      </c>
    </row>
    <row r="968" spans="1:10" ht="17.100000000000001" customHeight="1">
      <c r="A968" s="110" t="s">
        <v>1122</v>
      </c>
      <c r="B968" s="111" t="s">
        <v>1880</v>
      </c>
      <c r="C968" s="112">
        <v>6</v>
      </c>
      <c r="D968" s="113">
        <v>5.4881000000000002</v>
      </c>
      <c r="E968" s="113">
        <v>1.25</v>
      </c>
      <c r="F968" s="113">
        <v>1.75</v>
      </c>
      <c r="G968" s="113">
        <v>1.25</v>
      </c>
      <c r="H968" s="113">
        <v>1.75</v>
      </c>
      <c r="I968" s="114" t="s">
        <v>60</v>
      </c>
      <c r="J968" s="115" t="s">
        <v>60</v>
      </c>
    </row>
    <row r="969" spans="1:10" ht="17.100000000000001" customHeight="1">
      <c r="A969" s="98" t="s">
        <v>1123</v>
      </c>
      <c r="B969" s="99" t="s">
        <v>1880</v>
      </c>
      <c r="C969" s="100">
        <v>49.79</v>
      </c>
      <c r="D969" s="101">
        <v>7.9397000000000002</v>
      </c>
      <c r="E969" s="101">
        <v>1.25</v>
      </c>
      <c r="F969" s="101">
        <v>1.75</v>
      </c>
      <c r="G969" s="101">
        <v>1.25</v>
      </c>
      <c r="H969" s="101">
        <v>1.75</v>
      </c>
      <c r="I969" s="102" t="s">
        <v>60</v>
      </c>
      <c r="J969" s="103" t="s">
        <v>60</v>
      </c>
    </row>
    <row r="970" spans="1:10" ht="17.100000000000001" customHeight="1">
      <c r="A970" s="98" t="s">
        <v>1124</v>
      </c>
      <c r="B970" s="99" t="s">
        <v>1880</v>
      </c>
      <c r="C970" s="100">
        <v>83.64</v>
      </c>
      <c r="D970" s="101">
        <v>15.359</v>
      </c>
      <c r="E970" s="101">
        <v>1.25</v>
      </c>
      <c r="F970" s="101">
        <v>1.75</v>
      </c>
      <c r="G970" s="101">
        <v>1.25</v>
      </c>
      <c r="H970" s="101">
        <v>1.75</v>
      </c>
      <c r="I970" s="102" t="s">
        <v>60</v>
      </c>
      <c r="J970" s="103" t="s">
        <v>60</v>
      </c>
    </row>
    <row r="971" spans="1:10" ht="17.100000000000001" customHeight="1">
      <c r="A971" s="104" t="s">
        <v>1125</v>
      </c>
      <c r="B971" s="99" t="s">
        <v>1880</v>
      </c>
      <c r="C971" s="106">
        <v>118.89</v>
      </c>
      <c r="D971" s="107">
        <v>25.023399999999999</v>
      </c>
      <c r="E971" s="107">
        <v>1.95</v>
      </c>
      <c r="F971" s="107">
        <v>2.4500000000000002</v>
      </c>
      <c r="G971" s="107">
        <v>1.95</v>
      </c>
      <c r="H971" s="107">
        <v>2.4500000000000002</v>
      </c>
      <c r="I971" s="108" t="s">
        <v>60</v>
      </c>
      <c r="J971" s="109" t="s">
        <v>60</v>
      </c>
    </row>
    <row r="972" spans="1:10" ht="17.100000000000001" customHeight="1">
      <c r="A972" s="110" t="s">
        <v>1126</v>
      </c>
      <c r="B972" s="111" t="s">
        <v>1881</v>
      </c>
      <c r="C972" s="112">
        <v>63.46</v>
      </c>
      <c r="D972" s="113">
        <v>5.2183999999999999</v>
      </c>
      <c r="E972" s="113">
        <v>1.25</v>
      </c>
      <c r="F972" s="113">
        <v>1.75</v>
      </c>
      <c r="G972" s="113">
        <v>1.25</v>
      </c>
      <c r="H972" s="113">
        <v>1.75</v>
      </c>
      <c r="I972" s="114" t="s">
        <v>60</v>
      </c>
      <c r="J972" s="115" t="s">
        <v>60</v>
      </c>
    </row>
    <row r="973" spans="1:10" ht="17.100000000000001" customHeight="1">
      <c r="A973" s="98" t="s">
        <v>1127</v>
      </c>
      <c r="B973" s="99" t="s">
        <v>1881</v>
      </c>
      <c r="C973" s="100">
        <v>51.02</v>
      </c>
      <c r="D973" s="101">
        <v>2.7907999999999999</v>
      </c>
      <c r="E973" s="101">
        <v>1.25</v>
      </c>
      <c r="F973" s="101">
        <v>1.75</v>
      </c>
      <c r="G973" s="101">
        <v>1.25</v>
      </c>
      <c r="H973" s="101">
        <v>1.75</v>
      </c>
      <c r="I973" s="102" t="s">
        <v>60</v>
      </c>
      <c r="J973" s="103" t="s">
        <v>60</v>
      </c>
    </row>
    <row r="974" spans="1:10" ht="17.100000000000001" customHeight="1">
      <c r="A974" s="98" t="s">
        <v>1128</v>
      </c>
      <c r="B974" s="99" t="s">
        <v>1881</v>
      </c>
      <c r="C974" s="100">
        <v>51.02</v>
      </c>
      <c r="D974" s="101">
        <v>2.6579999999999999</v>
      </c>
      <c r="E974" s="101">
        <v>1.25</v>
      </c>
      <c r="F974" s="101">
        <v>1.75</v>
      </c>
      <c r="G974" s="101">
        <v>1.25</v>
      </c>
      <c r="H974" s="101">
        <v>1.75</v>
      </c>
      <c r="I974" s="102" t="s">
        <v>60</v>
      </c>
      <c r="J974" s="103" t="s">
        <v>60</v>
      </c>
    </row>
    <row r="975" spans="1:10" ht="17.100000000000001" customHeight="1">
      <c r="A975" s="104" t="s">
        <v>1129</v>
      </c>
      <c r="B975" s="105" t="s">
        <v>1881</v>
      </c>
      <c r="C975" s="106">
        <v>1.92</v>
      </c>
      <c r="D975" s="107">
        <v>6.88E-2</v>
      </c>
      <c r="E975" s="107">
        <v>1.95</v>
      </c>
      <c r="F975" s="107">
        <v>2.4500000000000002</v>
      </c>
      <c r="G975" s="107">
        <v>1.95</v>
      </c>
      <c r="H975" s="107">
        <v>2.4500000000000002</v>
      </c>
      <c r="I975" s="108" t="s">
        <v>60</v>
      </c>
      <c r="J975" s="109" t="s">
        <v>60</v>
      </c>
    </row>
    <row r="976" spans="1:10" ht="17.100000000000001" customHeight="1">
      <c r="A976" s="110" t="s">
        <v>1130</v>
      </c>
      <c r="B976" s="99" t="s">
        <v>1882</v>
      </c>
      <c r="C976" s="112">
        <v>2.67</v>
      </c>
      <c r="D976" s="113">
        <v>0.18010000000000001</v>
      </c>
      <c r="E976" s="113">
        <v>1.25</v>
      </c>
      <c r="F976" s="113">
        <v>1.75</v>
      </c>
      <c r="G976" s="113">
        <v>1.25</v>
      </c>
      <c r="H976" s="113">
        <v>1.75</v>
      </c>
      <c r="I976" s="114" t="s">
        <v>60</v>
      </c>
      <c r="J976" s="115" t="s">
        <v>60</v>
      </c>
    </row>
    <row r="977" spans="1:10" ht="17.100000000000001" customHeight="1">
      <c r="A977" s="98" t="s">
        <v>1131</v>
      </c>
      <c r="B977" s="99" t="s">
        <v>1882</v>
      </c>
      <c r="C977" s="100">
        <v>57.31</v>
      </c>
      <c r="D977" s="101">
        <v>5.8742000000000001</v>
      </c>
      <c r="E977" s="101">
        <v>1.25</v>
      </c>
      <c r="F977" s="101">
        <v>1.75</v>
      </c>
      <c r="G977" s="101">
        <v>1.25</v>
      </c>
      <c r="H977" s="101">
        <v>1.75</v>
      </c>
      <c r="I977" s="102" t="s">
        <v>60</v>
      </c>
      <c r="J977" s="103" t="s">
        <v>60</v>
      </c>
    </row>
    <row r="978" spans="1:10" ht="17.100000000000001" customHeight="1">
      <c r="A978" s="98" t="s">
        <v>1132</v>
      </c>
      <c r="B978" s="99" t="s">
        <v>1882</v>
      </c>
      <c r="C978" s="100">
        <v>65.84</v>
      </c>
      <c r="D978" s="101">
        <v>7.3693999999999997</v>
      </c>
      <c r="E978" s="101">
        <v>1.25</v>
      </c>
      <c r="F978" s="101">
        <v>1.75</v>
      </c>
      <c r="G978" s="101">
        <v>1.25</v>
      </c>
      <c r="H978" s="101">
        <v>1.75</v>
      </c>
      <c r="I978" s="102" t="s">
        <v>60</v>
      </c>
      <c r="J978" s="103" t="s">
        <v>60</v>
      </c>
    </row>
    <row r="979" spans="1:10" ht="17.100000000000001" customHeight="1">
      <c r="A979" s="104" t="s">
        <v>1133</v>
      </c>
      <c r="B979" s="105" t="s">
        <v>1882</v>
      </c>
      <c r="C979" s="106">
        <v>94.68</v>
      </c>
      <c r="D979" s="107">
        <v>17.314299999999999</v>
      </c>
      <c r="E979" s="107">
        <v>1.95</v>
      </c>
      <c r="F979" s="107">
        <v>2.4500000000000002</v>
      </c>
      <c r="G979" s="107">
        <v>1.95</v>
      </c>
      <c r="H979" s="107">
        <v>2.4500000000000002</v>
      </c>
      <c r="I979" s="108" t="s">
        <v>60</v>
      </c>
      <c r="J979" s="109" t="s">
        <v>60</v>
      </c>
    </row>
    <row r="980" spans="1:10" ht="17.100000000000001" customHeight="1">
      <c r="A980" s="110" t="s">
        <v>1134</v>
      </c>
      <c r="B980" s="111" t="s">
        <v>1883</v>
      </c>
      <c r="C980" s="112">
        <v>3.76</v>
      </c>
      <c r="D980" s="113">
        <v>0.1951</v>
      </c>
      <c r="E980" s="113">
        <v>1.25</v>
      </c>
      <c r="F980" s="113">
        <v>1.75</v>
      </c>
      <c r="G980" s="113">
        <v>1.25</v>
      </c>
      <c r="H980" s="113">
        <v>1.75</v>
      </c>
      <c r="I980" s="114" t="s">
        <v>60</v>
      </c>
      <c r="J980" s="115" t="s">
        <v>60</v>
      </c>
    </row>
    <row r="981" spans="1:10" ht="17.100000000000001" customHeight="1">
      <c r="A981" s="98" t="s">
        <v>1135</v>
      </c>
      <c r="B981" s="99" t="s">
        <v>1883</v>
      </c>
      <c r="C981" s="100">
        <v>61.36</v>
      </c>
      <c r="D981" s="101">
        <v>8.1160999999999994</v>
      </c>
      <c r="E981" s="101">
        <v>1.25</v>
      </c>
      <c r="F981" s="101">
        <v>1.75</v>
      </c>
      <c r="G981" s="101">
        <v>1.25</v>
      </c>
      <c r="H981" s="101">
        <v>1.75</v>
      </c>
      <c r="I981" s="102" t="s">
        <v>60</v>
      </c>
      <c r="J981" s="103" t="s">
        <v>60</v>
      </c>
    </row>
    <row r="982" spans="1:10" ht="17.100000000000001" customHeight="1">
      <c r="A982" s="98" t="s">
        <v>1136</v>
      </c>
      <c r="B982" s="99" t="s">
        <v>1883</v>
      </c>
      <c r="C982" s="100">
        <v>69.2</v>
      </c>
      <c r="D982" s="101">
        <v>10.182499999999999</v>
      </c>
      <c r="E982" s="101">
        <v>1.25</v>
      </c>
      <c r="F982" s="101">
        <v>1.75</v>
      </c>
      <c r="G982" s="101">
        <v>1.25</v>
      </c>
      <c r="H982" s="101">
        <v>1.75</v>
      </c>
      <c r="I982" s="102" t="s">
        <v>60</v>
      </c>
      <c r="J982" s="103" t="s">
        <v>60</v>
      </c>
    </row>
    <row r="983" spans="1:10" ht="17.100000000000001" customHeight="1">
      <c r="A983" s="104" t="s">
        <v>1137</v>
      </c>
      <c r="B983" s="105" t="s">
        <v>1883</v>
      </c>
      <c r="C983" s="106">
        <v>85.31</v>
      </c>
      <c r="D983" s="107">
        <v>15.1073</v>
      </c>
      <c r="E983" s="107">
        <v>1.95</v>
      </c>
      <c r="F983" s="107">
        <v>2.4500000000000002</v>
      </c>
      <c r="G983" s="107">
        <v>1.95</v>
      </c>
      <c r="H983" s="107">
        <v>2.4500000000000002</v>
      </c>
      <c r="I983" s="108" t="s">
        <v>60</v>
      </c>
      <c r="J983" s="109" t="s">
        <v>60</v>
      </c>
    </row>
    <row r="984" spans="1:10" ht="17.100000000000001" customHeight="1">
      <c r="A984" s="110" t="s">
        <v>1138</v>
      </c>
      <c r="B984" s="111" t="s">
        <v>1884</v>
      </c>
      <c r="C984" s="112">
        <v>17.920000000000002</v>
      </c>
      <c r="D984" s="113">
        <v>1.0831999999999999</v>
      </c>
      <c r="E984" s="113">
        <v>1.25</v>
      </c>
      <c r="F984" s="113">
        <v>1.75</v>
      </c>
      <c r="G984" s="113">
        <v>1.25</v>
      </c>
      <c r="H984" s="113">
        <v>1.75</v>
      </c>
      <c r="I984" s="114" t="s">
        <v>60</v>
      </c>
      <c r="J984" s="115" t="s">
        <v>60</v>
      </c>
    </row>
    <row r="985" spans="1:10" ht="17.100000000000001" customHeight="1">
      <c r="A985" s="98" t="s">
        <v>1139</v>
      </c>
      <c r="B985" s="99" t="s">
        <v>1884</v>
      </c>
      <c r="C985" s="100">
        <v>50.91</v>
      </c>
      <c r="D985" s="101">
        <v>7.2356999999999996</v>
      </c>
      <c r="E985" s="101">
        <v>1.25</v>
      </c>
      <c r="F985" s="101">
        <v>1.75</v>
      </c>
      <c r="G985" s="101">
        <v>1.25</v>
      </c>
      <c r="H985" s="101">
        <v>1.75</v>
      </c>
      <c r="I985" s="102" t="s">
        <v>60</v>
      </c>
      <c r="J985" s="103" t="s">
        <v>60</v>
      </c>
    </row>
    <row r="986" spans="1:10" ht="17.100000000000001" customHeight="1">
      <c r="A986" s="98" t="s">
        <v>1140</v>
      </c>
      <c r="B986" s="99" t="s">
        <v>1884</v>
      </c>
      <c r="C986" s="100">
        <v>57.7</v>
      </c>
      <c r="D986" s="101">
        <v>8.5777000000000001</v>
      </c>
      <c r="E986" s="101">
        <v>1.25</v>
      </c>
      <c r="F986" s="101">
        <v>1.75</v>
      </c>
      <c r="G986" s="101">
        <v>1.25</v>
      </c>
      <c r="H986" s="101">
        <v>1.75</v>
      </c>
      <c r="I986" s="102" t="s">
        <v>60</v>
      </c>
      <c r="J986" s="103" t="s">
        <v>60</v>
      </c>
    </row>
    <row r="987" spans="1:10" ht="17.100000000000001" customHeight="1">
      <c r="A987" s="104" t="s">
        <v>1141</v>
      </c>
      <c r="B987" s="105" t="s">
        <v>1884</v>
      </c>
      <c r="C987" s="106">
        <v>69.569999999999993</v>
      </c>
      <c r="D987" s="107">
        <v>11.8642</v>
      </c>
      <c r="E987" s="107">
        <v>1.95</v>
      </c>
      <c r="F987" s="107">
        <v>2.4500000000000002</v>
      </c>
      <c r="G987" s="107">
        <v>1.95</v>
      </c>
      <c r="H987" s="107">
        <v>2.4500000000000002</v>
      </c>
      <c r="I987" s="108" t="s">
        <v>60</v>
      </c>
      <c r="J987" s="109" t="s">
        <v>60</v>
      </c>
    </row>
    <row r="988" spans="1:10" ht="17.100000000000001" customHeight="1">
      <c r="A988" s="110" t="s">
        <v>1142</v>
      </c>
      <c r="B988" s="111" t="s">
        <v>1885</v>
      </c>
      <c r="C988" s="112">
        <v>3.02</v>
      </c>
      <c r="D988" s="113">
        <v>0.15720000000000001</v>
      </c>
      <c r="E988" s="113">
        <v>1.25</v>
      </c>
      <c r="F988" s="113">
        <v>1.75</v>
      </c>
      <c r="G988" s="113">
        <v>1.25</v>
      </c>
      <c r="H988" s="113">
        <v>1.75</v>
      </c>
      <c r="I988" s="114" t="s">
        <v>60</v>
      </c>
      <c r="J988" s="115" t="s">
        <v>60</v>
      </c>
    </row>
    <row r="989" spans="1:10" ht="17.100000000000001" customHeight="1">
      <c r="A989" s="98" t="s">
        <v>1143</v>
      </c>
      <c r="B989" s="99" t="s">
        <v>1885</v>
      </c>
      <c r="C989" s="100">
        <v>36.35</v>
      </c>
      <c r="D989" s="101">
        <v>3.7370999999999999</v>
      </c>
      <c r="E989" s="101">
        <v>1.25</v>
      </c>
      <c r="F989" s="101">
        <v>1.75</v>
      </c>
      <c r="G989" s="101">
        <v>1.25</v>
      </c>
      <c r="H989" s="101">
        <v>1.75</v>
      </c>
      <c r="I989" s="102" t="s">
        <v>60</v>
      </c>
      <c r="J989" s="103" t="s">
        <v>60</v>
      </c>
    </row>
    <row r="990" spans="1:10" ht="17.100000000000001" customHeight="1">
      <c r="A990" s="98" t="s">
        <v>1144</v>
      </c>
      <c r="B990" s="99" t="s">
        <v>1885</v>
      </c>
      <c r="C990" s="100">
        <v>49.59</v>
      </c>
      <c r="D990" s="101">
        <v>6.3604000000000003</v>
      </c>
      <c r="E990" s="101">
        <v>1.25</v>
      </c>
      <c r="F990" s="101">
        <v>1.75</v>
      </c>
      <c r="G990" s="101">
        <v>1.25</v>
      </c>
      <c r="H990" s="101">
        <v>1.75</v>
      </c>
      <c r="I990" s="102" t="s">
        <v>60</v>
      </c>
      <c r="J990" s="103" t="s">
        <v>60</v>
      </c>
    </row>
    <row r="991" spans="1:10" ht="17.100000000000001" customHeight="1">
      <c r="A991" s="104" t="s">
        <v>1145</v>
      </c>
      <c r="B991" s="105" t="s">
        <v>1885</v>
      </c>
      <c r="C991" s="106">
        <v>74.3</v>
      </c>
      <c r="D991" s="107">
        <v>13.6561</v>
      </c>
      <c r="E991" s="107">
        <v>1.95</v>
      </c>
      <c r="F991" s="107">
        <v>2.4500000000000002</v>
      </c>
      <c r="G991" s="107">
        <v>1.95</v>
      </c>
      <c r="H991" s="107">
        <v>2.4500000000000002</v>
      </c>
      <c r="I991" s="108" t="s">
        <v>60</v>
      </c>
      <c r="J991" s="109" t="s">
        <v>60</v>
      </c>
    </row>
    <row r="992" spans="1:10" ht="17.100000000000001" customHeight="1">
      <c r="A992" s="110" t="s">
        <v>1146</v>
      </c>
      <c r="B992" s="111" t="s">
        <v>1886</v>
      </c>
      <c r="C992" s="112">
        <v>24.79</v>
      </c>
      <c r="D992" s="113">
        <v>2.9821</v>
      </c>
      <c r="E992" s="113">
        <v>1.25</v>
      </c>
      <c r="F992" s="113">
        <v>1.75</v>
      </c>
      <c r="G992" s="113">
        <v>1.25</v>
      </c>
      <c r="H992" s="113">
        <v>1.75</v>
      </c>
      <c r="I992" s="114" t="s">
        <v>60</v>
      </c>
      <c r="J992" s="115" t="s">
        <v>60</v>
      </c>
    </row>
    <row r="993" spans="1:10" ht="17.100000000000001" customHeight="1">
      <c r="A993" s="98" t="s">
        <v>1147</v>
      </c>
      <c r="B993" s="99" t="s">
        <v>1886</v>
      </c>
      <c r="C993" s="100">
        <v>39.159999999999997</v>
      </c>
      <c r="D993" s="101">
        <v>5.3701999999999996</v>
      </c>
      <c r="E993" s="101">
        <v>1.25</v>
      </c>
      <c r="F993" s="101">
        <v>1.75</v>
      </c>
      <c r="G993" s="101">
        <v>1.25</v>
      </c>
      <c r="H993" s="101">
        <v>1.75</v>
      </c>
      <c r="I993" s="102" t="s">
        <v>60</v>
      </c>
      <c r="J993" s="103" t="s">
        <v>60</v>
      </c>
    </row>
    <row r="994" spans="1:10" ht="17.100000000000001" customHeight="1">
      <c r="A994" s="98" t="s">
        <v>1148</v>
      </c>
      <c r="B994" s="99" t="s">
        <v>1886</v>
      </c>
      <c r="C994" s="100">
        <v>47.13</v>
      </c>
      <c r="D994" s="101">
        <v>6.7990000000000004</v>
      </c>
      <c r="E994" s="101">
        <v>1.25</v>
      </c>
      <c r="F994" s="101">
        <v>1.75</v>
      </c>
      <c r="G994" s="101">
        <v>1.25</v>
      </c>
      <c r="H994" s="101">
        <v>1.75</v>
      </c>
      <c r="I994" s="102" t="s">
        <v>60</v>
      </c>
      <c r="J994" s="103" t="s">
        <v>60</v>
      </c>
    </row>
    <row r="995" spans="1:10" ht="17.100000000000001" customHeight="1">
      <c r="A995" s="104" t="s">
        <v>1149</v>
      </c>
      <c r="B995" s="105" t="s">
        <v>1886</v>
      </c>
      <c r="C995" s="106">
        <v>59.78</v>
      </c>
      <c r="D995" s="107">
        <v>9.7553999999999998</v>
      </c>
      <c r="E995" s="107">
        <v>1.95</v>
      </c>
      <c r="F995" s="107">
        <v>2.4500000000000002</v>
      </c>
      <c r="G995" s="107">
        <v>1.95</v>
      </c>
      <c r="H995" s="107">
        <v>2.4500000000000002</v>
      </c>
      <c r="I995" s="108" t="s">
        <v>60</v>
      </c>
      <c r="J995" s="109" t="s">
        <v>60</v>
      </c>
    </row>
    <row r="996" spans="1:10" ht="17.100000000000001" customHeight="1">
      <c r="A996" s="110" t="s">
        <v>1150</v>
      </c>
      <c r="B996" s="111" t="s">
        <v>1887</v>
      </c>
      <c r="C996" s="112">
        <v>12.41</v>
      </c>
      <c r="D996" s="113">
        <v>0.65659999999999996</v>
      </c>
      <c r="E996" s="113">
        <v>1.25</v>
      </c>
      <c r="F996" s="113">
        <v>1.75</v>
      </c>
      <c r="G996" s="113">
        <v>1.25</v>
      </c>
      <c r="H996" s="113">
        <v>1.75</v>
      </c>
      <c r="I996" s="114" t="s">
        <v>60</v>
      </c>
      <c r="J996" s="115" t="s">
        <v>60</v>
      </c>
    </row>
    <row r="997" spans="1:10" ht="17.100000000000001" customHeight="1">
      <c r="A997" s="98" t="s">
        <v>1151</v>
      </c>
      <c r="B997" s="99" t="s">
        <v>1887</v>
      </c>
      <c r="C997" s="100">
        <v>30.26</v>
      </c>
      <c r="D997" s="101">
        <v>3.6162000000000001</v>
      </c>
      <c r="E997" s="101">
        <v>1.25</v>
      </c>
      <c r="F997" s="101">
        <v>1.75</v>
      </c>
      <c r="G997" s="101">
        <v>1.25</v>
      </c>
      <c r="H997" s="101">
        <v>1.75</v>
      </c>
      <c r="I997" s="102" t="s">
        <v>60</v>
      </c>
      <c r="J997" s="103" t="s">
        <v>60</v>
      </c>
    </row>
    <row r="998" spans="1:10" ht="17.100000000000001" customHeight="1">
      <c r="A998" s="98" t="s">
        <v>1152</v>
      </c>
      <c r="B998" s="99" t="s">
        <v>1887</v>
      </c>
      <c r="C998" s="100">
        <v>41.59</v>
      </c>
      <c r="D998" s="101">
        <v>5.7126999999999999</v>
      </c>
      <c r="E998" s="101">
        <v>1.25</v>
      </c>
      <c r="F998" s="101">
        <v>1.75</v>
      </c>
      <c r="G998" s="101">
        <v>1.25</v>
      </c>
      <c r="H998" s="101">
        <v>1.75</v>
      </c>
      <c r="I998" s="102" t="s">
        <v>60</v>
      </c>
      <c r="J998" s="103" t="s">
        <v>60</v>
      </c>
    </row>
    <row r="999" spans="1:10" ht="17.100000000000001" customHeight="1">
      <c r="A999" s="104" t="s">
        <v>1153</v>
      </c>
      <c r="B999" s="105" t="s">
        <v>1887</v>
      </c>
      <c r="C999" s="106">
        <v>55.34</v>
      </c>
      <c r="D999" s="107">
        <v>7.4435000000000002</v>
      </c>
      <c r="E999" s="107">
        <v>1.95</v>
      </c>
      <c r="F999" s="107">
        <v>2.4500000000000002</v>
      </c>
      <c r="G999" s="107">
        <v>1.95</v>
      </c>
      <c r="H999" s="107">
        <v>2.4500000000000002</v>
      </c>
      <c r="I999" s="108" t="s">
        <v>60</v>
      </c>
      <c r="J999" s="109" t="s">
        <v>60</v>
      </c>
    </row>
    <row r="1000" spans="1:10" ht="17.100000000000001" customHeight="1">
      <c r="A1000" s="110" t="s">
        <v>1154</v>
      </c>
      <c r="B1000" s="111" t="s">
        <v>1888</v>
      </c>
      <c r="C1000" s="112">
        <v>15</v>
      </c>
      <c r="D1000" s="113">
        <v>1.4688000000000001</v>
      </c>
      <c r="E1000" s="113">
        <v>1.25</v>
      </c>
      <c r="F1000" s="113">
        <v>1.75</v>
      </c>
      <c r="G1000" s="113">
        <v>1.25</v>
      </c>
      <c r="H1000" s="113">
        <v>1.75</v>
      </c>
      <c r="I1000" s="114" t="s">
        <v>60</v>
      </c>
      <c r="J1000" s="115" t="s">
        <v>60</v>
      </c>
    </row>
    <row r="1001" spans="1:10" ht="17.100000000000001" customHeight="1">
      <c r="A1001" s="98" t="s">
        <v>1155</v>
      </c>
      <c r="B1001" s="99" t="s">
        <v>1888</v>
      </c>
      <c r="C1001" s="100">
        <v>26.19</v>
      </c>
      <c r="D1001" s="101">
        <v>4.7031999999999998</v>
      </c>
      <c r="E1001" s="101">
        <v>1.25</v>
      </c>
      <c r="F1001" s="101">
        <v>1.75</v>
      </c>
      <c r="G1001" s="101">
        <v>1.25</v>
      </c>
      <c r="H1001" s="101">
        <v>1.75</v>
      </c>
      <c r="I1001" s="102" t="s">
        <v>60</v>
      </c>
      <c r="J1001" s="103" t="s">
        <v>60</v>
      </c>
    </row>
    <row r="1002" spans="1:10" ht="17.100000000000001" customHeight="1">
      <c r="A1002" s="98" t="s">
        <v>1156</v>
      </c>
      <c r="B1002" s="99" t="s">
        <v>1888</v>
      </c>
      <c r="C1002" s="100">
        <v>41.04</v>
      </c>
      <c r="D1002" s="101">
        <v>7.9230999999999998</v>
      </c>
      <c r="E1002" s="101">
        <v>1.25</v>
      </c>
      <c r="F1002" s="101">
        <v>1.75</v>
      </c>
      <c r="G1002" s="101">
        <v>1.25</v>
      </c>
      <c r="H1002" s="101">
        <v>1.75</v>
      </c>
      <c r="I1002" s="102" t="s">
        <v>60</v>
      </c>
      <c r="J1002" s="103" t="s">
        <v>60</v>
      </c>
    </row>
    <row r="1003" spans="1:10" ht="17.100000000000001" customHeight="1">
      <c r="A1003" s="104" t="s">
        <v>1157</v>
      </c>
      <c r="B1003" s="105" t="s">
        <v>1888</v>
      </c>
      <c r="C1003" s="106">
        <v>78.28</v>
      </c>
      <c r="D1003" s="107">
        <v>16.543500000000002</v>
      </c>
      <c r="E1003" s="107">
        <v>1.95</v>
      </c>
      <c r="F1003" s="107">
        <v>2.4500000000000002</v>
      </c>
      <c r="G1003" s="107">
        <v>1.95</v>
      </c>
      <c r="H1003" s="107">
        <v>2.4500000000000002</v>
      </c>
      <c r="I1003" s="108" t="s">
        <v>60</v>
      </c>
      <c r="J1003" s="109" t="s">
        <v>60</v>
      </c>
    </row>
    <row r="1004" spans="1:10" ht="17.100000000000001" customHeight="1">
      <c r="A1004" s="110" t="s">
        <v>1158</v>
      </c>
      <c r="B1004" s="111" t="s">
        <v>1889</v>
      </c>
      <c r="C1004" s="112">
        <v>14.2</v>
      </c>
      <c r="D1004" s="113">
        <v>1.2584</v>
      </c>
      <c r="E1004" s="113">
        <v>1.25</v>
      </c>
      <c r="F1004" s="113">
        <v>1.75</v>
      </c>
      <c r="G1004" s="113">
        <v>1.25</v>
      </c>
      <c r="H1004" s="113">
        <v>1.75</v>
      </c>
      <c r="I1004" s="114" t="s">
        <v>60</v>
      </c>
      <c r="J1004" s="115" t="s">
        <v>60</v>
      </c>
    </row>
    <row r="1005" spans="1:10" ht="17.100000000000001" customHeight="1">
      <c r="A1005" s="98" t="s">
        <v>1159</v>
      </c>
      <c r="B1005" s="99" t="s">
        <v>1889</v>
      </c>
      <c r="C1005" s="100">
        <v>21.81</v>
      </c>
      <c r="D1005" s="101">
        <v>2.5680999999999998</v>
      </c>
      <c r="E1005" s="101">
        <v>1.25</v>
      </c>
      <c r="F1005" s="101">
        <v>1.75</v>
      </c>
      <c r="G1005" s="101">
        <v>1.25</v>
      </c>
      <c r="H1005" s="101">
        <v>1.75</v>
      </c>
      <c r="I1005" s="102" t="s">
        <v>60</v>
      </c>
      <c r="J1005" s="103" t="s">
        <v>60</v>
      </c>
    </row>
    <row r="1006" spans="1:10" ht="17.100000000000001" customHeight="1">
      <c r="A1006" s="98" t="s">
        <v>1160</v>
      </c>
      <c r="B1006" s="99" t="s">
        <v>1889</v>
      </c>
      <c r="C1006" s="100">
        <v>34.58</v>
      </c>
      <c r="D1006" s="101">
        <v>4.4200999999999997</v>
      </c>
      <c r="E1006" s="101">
        <v>1.25</v>
      </c>
      <c r="F1006" s="101">
        <v>1.75</v>
      </c>
      <c r="G1006" s="101">
        <v>1.25</v>
      </c>
      <c r="H1006" s="101">
        <v>1.75</v>
      </c>
      <c r="I1006" s="102" t="s">
        <v>60</v>
      </c>
      <c r="J1006" s="103" t="s">
        <v>60</v>
      </c>
    </row>
    <row r="1007" spans="1:10" ht="17.100000000000001" customHeight="1">
      <c r="A1007" s="104" t="s">
        <v>1161</v>
      </c>
      <c r="B1007" s="105" t="s">
        <v>1889</v>
      </c>
      <c r="C1007" s="106">
        <v>43.81</v>
      </c>
      <c r="D1007" s="107">
        <v>6.6239999999999997</v>
      </c>
      <c r="E1007" s="107">
        <v>1.95</v>
      </c>
      <c r="F1007" s="107">
        <v>2.4500000000000002</v>
      </c>
      <c r="G1007" s="107">
        <v>1.95</v>
      </c>
      <c r="H1007" s="107">
        <v>2.4500000000000002</v>
      </c>
      <c r="I1007" s="108" t="s">
        <v>60</v>
      </c>
      <c r="J1007" s="109" t="s">
        <v>60</v>
      </c>
    </row>
    <row r="1008" spans="1:10" ht="17.100000000000001" customHeight="1">
      <c r="A1008" s="110" t="s">
        <v>1162</v>
      </c>
      <c r="B1008" s="111" t="s">
        <v>1890</v>
      </c>
      <c r="C1008" s="112">
        <v>18.39</v>
      </c>
      <c r="D1008" s="113">
        <v>2.2431000000000001</v>
      </c>
      <c r="E1008" s="113">
        <v>1.25</v>
      </c>
      <c r="F1008" s="113">
        <v>1.75</v>
      </c>
      <c r="G1008" s="113">
        <v>1.25</v>
      </c>
      <c r="H1008" s="113">
        <v>1.75</v>
      </c>
      <c r="I1008" s="114" t="s">
        <v>60</v>
      </c>
      <c r="J1008" s="115" t="s">
        <v>60</v>
      </c>
    </row>
    <row r="1009" spans="1:10" ht="17.100000000000001" customHeight="1">
      <c r="A1009" s="98" t="s">
        <v>1163</v>
      </c>
      <c r="B1009" s="99" t="s">
        <v>1890</v>
      </c>
      <c r="C1009" s="100">
        <v>26.51</v>
      </c>
      <c r="D1009" s="101">
        <v>3.4424000000000001</v>
      </c>
      <c r="E1009" s="101">
        <v>1.25</v>
      </c>
      <c r="F1009" s="101">
        <v>1.75</v>
      </c>
      <c r="G1009" s="101">
        <v>1.25</v>
      </c>
      <c r="H1009" s="101">
        <v>1.75</v>
      </c>
      <c r="I1009" s="102" t="s">
        <v>60</v>
      </c>
      <c r="J1009" s="103" t="s">
        <v>60</v>
      </c>
    </row>
    <row r="1010" spans="1:10" ht="17.100000000000001" customHeight="1">
      <c r="A1010" s="98" t="s">
        <v>1164</v>
      </c>
      <c r="B1010" s="99" t="s">
        <v>1890</v>
      </c>
      <c r="C1010" s="100">
        <v>33.78</v>
      </c>
      <c r="D1010" s="101">
        <v>4.5796000000000001</v>
      </c>
      <c r="E1010" s="101">
        <v>1.25</v>
      </c>
      <c r="F1010" s="101">
        <v>1.75</v>
      </c>
      <c r="G1010" s="101">
        <v>1.25</v>
      </c>
      <c r="H1010" s="101">
        <v>1.75</v>
      </c>
      <c r="I1010" s="102" t="s">
        <v>60</v>
      </c>
      <c r="J1010" s="103" t="s">
        <v>60</v>
      </c>
    </row>
    <row r="1011" spans="1:10" ht="17.100000000000001" customHeight="1">
      <c r="A1011" s="104" t="s">
        <v>1165</v>
      </c>
      <c r="B1011" s="105" t="s">
        <v>1890</v>
      </c>
      <c r="C1011" s="106">
        <v>43.39</v>
      </c>
      <c r="D1011" s="107">
        <v>6.5080999999999998</v>
      </c>
      <c r="E1011" s="107">
        <v>1.95</v>
      </c>
      <c r="F1011" s="107">
        <v>2.4500000000000002</v>
      </c>
      <c r="G1011" s="107">
        <v>1.95</v>
      </c>
      <c r="H1011" s="107">
        <v>2.4500000000000002</v>
      </c>
      <c r="I1011" s="108" t="s">
        <v>60</v>
      </c>
      <c r="J1011" s="109" t="s">
        <v>60</v>
      </c>
    </row>
    <row r="1012" spans="1:10" ht="17.100000000000001" customHeight="1">
      <c r="A1012" s="110" t="s">
        <v>1166</v>
      </c>
      <c r="B1012" s="111" t="s">
        <v>1891</v>
      </c>
      <c r="C1012" s="112">
        <v>14.74</v>
      </c>
      <c r="D1012" s="113">
        <v>1.5765</v>
      </c>
      <c r="E1012" s="113">
        <v>1.25</v>
      </c>
      <c r="F1012" s="113">
        <v>1.75</v>
      </c>
      <c r="G1012" s="113">
        <v>1.25</v>
      </c>
      <c r="H1012" s="113">
        <v>1.75</v>
      </c>
      <c r="I1012" s="114" t="s">
        <v>60</v>
      </c>
      <c r="J1012" s="115" t="s">
        <v>60</v>
      </c>
    </row>
    <row r="1013" spans="1:10" ht="17.100000000000001" customHeight="1">
      <c r="A1013" s="98" t="s">
        <v>1167</v>
      </c>
      <c r="B1013" s="99" t="s">
        <v>1891</v>
      </c>
      <c r="C1013" s="100">
        <v>23.02</v>
      </c>
      <c r="D1013" s="101">
        <v>2.6360999999999999</v>
      </c>
      <c r="E1013" s="101">
        <v>1.25</v>
      </c>
      <c r="F1013" s="101">
        <v>1.75</v>
      </c>
      <c r="G1013" s="101">
        <v>1.25</v>
      </c>
      <c r="H1013" s="101">
        <v>1.75</v>
      </c>
      <c r="I1013" s="102" t="s">
        <v>60</v>
      </c>
      <c r="J1013" s="103" t="s">
        <v>60</v>
      </c>
    </row>
    <row r="1014" spans="1:10" ht="17.100000000000001" customHeight="1">
      <c r="A1014" s="98" t="s">
        <v>1168</v>
      </c>
      <c r="B1014" s="99" t="s">
        <v>1891</v>
      </c>
      <c r="C1014" s="100">
        <v>34.39</v>
      </c>
      <c r="D1014" s="101">
        <v>4.5320999999999998</v>
      </c>
      <c r="E1014" s="101">
        <v>1.25</v>
      </c>
      <c r="F1014" s="101">
        <v>1.75</v>
      </c>
      <c r="G1014" s="101">
        <v>1.25</v>
      </c>
      <c r="H1014" s="101">
        <v>1.75</v>
      </c>
      <c r="I1014" s="102" t="s">
        <v>60</v>
      </c>
      <c r="J1014" s="103" t="s">
        <v>60</v>
      </c>
    </row>
    <row r="1015" spans="1:10" ht="17.100000000000001" customHeight="1">
      <c r="A1015" s="104" t="s">
        <v>1169</v>
      </c>
      <c r="B1015" s="105" t="s">
        <v>1891</v>
      </c>
      <c r="C1015" s="106">
        <v>38.42</v>
      </c>
      <c r="D1015" s="107">
        <v>6.7510000000000003</v>
      </c>
      <c r="E1015" s="107">
        <v>1.95</v>
      </c>
      <c r="F1015" s="107">
        <v>2.4500000000000002</v>
      </c>
      <c r="G1015" s="107">
        <v>1.95</v>
      </c>
      <c r="H1015" s="107">
        <v>2.4500000000000002</v>
      </c>
      <c r="I1015" s="108" t="s">
        <v>60</v>
      </c>
      <c r="J1015" s="109" t="s">
        <v>60</v>
      </c>
    </row>
    <row r="1016" spans="1:10" ht="17.100000000000001" customHeight="1">
      <c r="A1016" s="110" t="s">
        <v>1170</v>
      </c>
      <c r="B1016" s="111" t="s">
        <v>1892</v>
      </c>
      <c r="C1016" s="112">
        <v>10.89</v>
      </c>
      <c r="D1016" s="113">
        <v>0.89200000000000002</v>
      </c>
      <c r="E1016" s="113">
        <v>1.25</v>
      </c>
      <c r="F1016" s="113">
        <v>1.75</v>
      </c>
      <c r="G1016" s="113">
        <v>1.25</v>
      </c>
      <c r="H1016" s="113">
        <v>1.75</v>
      </c>
      <c r="I1016" s="114" t="s">
        <v>60</v>
      </c>
      <c r="J1016" s="115" t="s">
        <v>60</v>
      </c>
    </row>
    <row r="1017" spans="1:10" ht="17.100000000000001" customHeight="1">
      <c r="A1017" s="98" t="s">
        <v>1171</v>
      </c>
      <c r="B1017" s="99" t="s">
        <v>1892</v>
      </c>
      <c r="C1017" s="100">
        <v>19.52</v>
      </c>
      <c r="D1017" s="101">
        <v>2.1688000000000001</v>
      </c>
      <c r="E1017" s="101">
        <v>1.25</v>
      </c>
      <c r="F1017" s="101">
        <v>1.75</v>
      </c>
      <c r="G1017" s="101">
        <v>1.25</v>
      </c>
      <c r="H1017" s="101">
        <v>1.75</v>
      </c>
      <c r="I1017" s="102" t="s">
        <v>60</v>
      </c>
      <c r="J1017" s="103" t="s">
        <v>60</v>
      </c>
    </row>
    <row r="1018" spans="1:10" ht="17.100000000000001" customHeight="1">
      <c r="A1018" s="98" t="s">
        <v>1172</v>
      </c>
      <c r="B1018" s="99" t="s">
        <v>1892</v>
      </c>
      <c r="C1018" s="100">
        <v>30.2</v>
      </c>
      <c r="D1018" s="101">
        <v>3.625</v>
      </c>
      <c r="E1018" s="101">
        <v>1.25</v>
      </c>
      <c r="F1018" s="101">
        <v>1.75</v>
      </c>
      <c r="G1018" s="101">
        <v>1.25</v>
      </c>
      <c r="H1018" s="101">
        <v>1.75</v>
      </c>
      <c r="I1018" s="102" t="s">
        <v>60</v>
      </c>
      <c r="J1018" s="103" t="s">
        <v>60</v>
      </c>
    </row>
    <row r="1019" spans="1:10" ht="17.100000000000001" customHeight="1">
      <c r="A1019" s="104" t="s">
        <v>1173</v>
      </c>
      <c r="B1019" s="105" t="s">
        <v>1892</v>
      </c>
      <c r="C1019" s="106">
        <v>33.97</v>
      </c>
      <c r="D1019" s="107">
        <v>4.0349000000000004</v>
      </c>
      <c r="E1019" s="107">
        <v>1.95</v>
      </c>
      <c r="F1019" s="107">
        <v>2.4500000000000002</v>
      </c>
      <c r="G1019" s="107">
        <v>1.95</v>
      </c>
      <c r="H1019" s="107">
        <v>2.4500000000000002</v>
      </c>
      <c r="I1019" s="108" t="s">
        <v>60</v>
      </c>
      <c r="J1019" s="109" t="s">
        <v>60</v>
      </c>
    </row>
    <row r="1020" spans="1:10" ht="17.100000000000001" customHeight="1">
      <c r="A1020" s="110" t="s">
        <v>1174</v>
      </c>
      <c r="B1020" s="111" t="s">
        <v>1893</v>
      </c>
      <c r="C1020" s="112">
        <v>6.76</v>
      </c>
      <c r="D1020" s="113">
        <v>0.43619999999999998</v>
      </c>
      <c r="E1020" s="113">
        <v>1.25</v>
      </c>
      <c r="F1020" s="113">
        <v>1.75</v>
      </c>
      <c r="G1020" s="113">
        <v>1.25</v>
      </c>
      <c r="H1020" s="113">
        <v>1.75</v>
      </c>
      <c r="I1020" s="114" t="s">
        <v>60</v>
      </c>
      <c r="J1020" s="115" t="s">
        <v>60</v>
      </c>
    </row>
    <row r="1021" spans="1:10" ht="17.100000000000001" customHeight="1">
      <c r="A1021" s="98" t="s">
        <v>1175</v>
      </c>
      <c r="B1021" s="99" t="s">
        <v>1893</v>
      </c>
      <c r="C1021" s="100">
        <v>15.31</v>
      </c>
      <c r="D1021" s="101">
        <v>1.5428999999999999</v>
      </c>
      <c r="E1021" s="101">
        <v>1.25</v>
      </c>
      <c r="F1021" s="101">
        <v>1.75</v>
      </c>
      <c r="G1021" s="101">
        <v>1.25</v>
      </c>
      <c r="H1021" s="101">
        <v>1.75</v>
      </c>
      <c r="I1021" s="102" t="s">
        <v>60</v>
      </c>
      <c r="J1021" s="103" t="s">
        <v>60</v>
      </c>
    </row>
    <row r="1022" spans="1:10" ht="17.100000000000001" customHeight="1">
      <c r="A1022" s="98" t="s">
        <v>1176</v>
      </c>
      <c r="B1022" s="99" t="s">
        <v>1893</v>
      </c>
      <c r="C1022" s="100">
        <v>24.96</v>
      </c>
      <c r="D1022" s="101">
        <v>3.2627999999999999</v>
      </c>
      <c r="E1022" s="101">
        <v>1.25</v>
      </c>
      <c r="F1022" s="101">
        <v>1.75</v>
      </c>
      <c r="G1022" s="101">
        <v>1.25</v>
      </c>
      <c r="H1022" s="101">
        <v>1.75</v>
      </c>
      <c r="I1022" s="102" t="s">
        <v>60</v>
      </c>
      <c r="J1022" s="103" t="s">
        <v>60</v>
      </c>
    </row>
    <row r="1023" spans="1:10" ht="17.100000000000001" customHeight="1">
      <c r="A1023" s="104" t="s">
        <v>1177</v>
      </c>
      <c r="B1023" s="105" t="s">
        <v>1893</v>
      </c>
      <c r="C1023" s="106">
        <v>31.26</v>
      </c>
      <c r="D1023" s="107">
        <v>4.9870999999999999</v>
      </c>
      <c r="E1023" s="107">
        <v>1.95</v>
      </c>
      <c r="F1023" s="107">
        <v>2.4500000000000002</v>
      </c>
      <c r="G1023" s="107">
        <v>1.95</v>
      </c>
      <c r="H1023" s="107">
        <v>2.4500000000000002</v>
      </c>
      <c r="I1023" s="108" t="s">
        <v>60</v>
      </c>
      <c r="J1023" s="109" t="s">
        <v>60</v>
      </c>
    </row>
    <row r="1024" spans="1:10" ht="17.100000000000001" customHeight="1">
      <c r="A1024" s="110" t="s">
        <v>1178</v>
      </c>
      <c r="B1024" s="111" t="s">
        <v>1894</v>
      </c>
      <c r="C1024" s="112">
        <v>11.47</v>
      </c>
      <c r="D1024" s="113">
        <v>1.3855999999999999</v>
      </c>
      <c r="E1024" s="113">
        <v>1.25</v>
      </c>
      <c r="F1024" s="113">
        <v>1.75</v>
      </c>
      <c r="G1024" s="113">
        <v>1.25</v>
      </c>
      <c r="H1024" s="113">
        <v>1.75</v>
      </c>
      <c r="I1024" s="114" t="s">
        <v>60</v>
      </c>
      <c r="J1024" s="115" t="s">
        <v>60</v>
      </c>
    </row>
    <row r="1025" spans="1:10" ht="17.100000000000001" customHeight="1">
      <c r="A1025" s="98" t="s">
        <v>1179</v>
      </c>
      <c r="B1025" s="99" t="s">
        <v>1894</v>
      </c>
      <c r="C1025" s="100">
        <v>16.2</v>
      </c>
      <c r="D1025" s="101">
        <v>2.0663</v>
      </c>
      <c r="E1025" s="101">
        <v>1.25</v>
      </c>
      <c r="F1025" s="101">
        <v>1.75</v>
      </c>
      <c r="G1025" s="101">
        <v>1.25</v>
      </c>
      <c r="H1025" s="101">
        <v>1.75</v>
      </c>
      <c r="I1025" s="102" t="s">
        <v>60</v>
      </c>
      <c r="J1025" s="103" t="s">
        <v>60</v>
      </c>
    </row>
    <row r="1026" spans="1:10" ht="17.100000000000001" customHeight="1">
      <c r="A1026" s="98" t="s">
        <v>1180</v>
      </c>
      <c r="B1026" s="99" t="s">
        <v>1894</v>
      </c>
      <c r="C1026" s="100">
        <v>20.38</v>
      </c>
      <c r="D1026" s="101">
        <v>2.7275</v>
      </c>
      <c r="E1026" s="101">
        <v>1.25</v>
      </c>
      <c r="F1026" s="101">
        <v>1.75</v>
      </c>
      <c r="G1026" s="101">
        <v>1.25</v>
      </c>
      <c r="H1026" s="101">
        <v>1.75</v>
      </c>
      <c r="I1026" s="102" t="s">
        <v>60</v>
      </c>
      <c r="J1026" s="103" t="s">
        <v>60</v>
      </c>
    </row>
    <row r="1027" spans="1:10" ht="17.100000000000001" customHeight="1">
      <c r="A1027" s="104" t="s">
        <v>1181</v>
      </c>
      <c r="B1027" s="105" t="s">
        <v>1894</v>
      </c>
      <c r="C1027" s="106">
        <v>25.92</v>
      </c>
      <c r="D1027" s="107">
        <v>4.9001999999999999</v>
      </c>
      <c r="E1027" s="107">
        <v>1.95</v>
      </c>
      <c r="F1027" s="107">
        <v>2.4500000000000002</v>
      </c>
      <c r="G1027" s="107">
        <v>1.95</v>
      </c>
      <c r="H1027" s="107">
        <v>2.4500000000000002</v>
      </c>
      <c r="I1027" s="108" t="s">
        <v>60</v>
      </c>
      <c r="J1027" s="109" t="s">
        <v>60</v>
      </c>
    </row>
    <row r="1028" spans="1:10" ht="17.100000000000001" customHeight="1">
      <c r="A1028" s="110" t="s">
        <v>1182</v>
      </c>
      <c r="B1028" s="111" t="s">
        <v>1895</v>
      </c>
      <c r="C1028" s="112">
        <v>8.89</v>
      </c>
      <c r="D1028" s="113">
        <v>0.88990000000000002</v>
      </c>
      <c r="E1028" s="113">
        <v>1.25</v>
      </c>
      <c r="F1028" s="113">
        <v>1.75</v>
      </c>
      <c r="G1028" s="113">
        <v>1.25</v>
      </c>
      <c r="H1028" s="113">
        <v>1.75</v>
      </c>
      <c r="I1028" s="114" t="s">
        <v>60</v>
      </c>
      <c r="J1028" s="115" t="s">
        <v>60</v>
      </c>
    </row>
    <row r="1029" spans="1:10" ht="17.100000000000001" customHeight="1">
      <c r="A1029" s="98" t="s">
        <v>1183</v>
      </c>
      <c r="B1029" s="99" t="s">
        <v>1895</v>
      </c>
      <c r="C1029" s="100">
        <v>14.33</v>
      </c>
      <c r="D1029" s="101">
        <v>1.5685</v>
      </c>
      <c r="E1029" s="101">
        <v>1.25</v>
      </c>
      <c r="F1029" s="101">
        <v>1.75</v>
      </c>
      <c r="G1029" s="101">
        <v>1.25</v>
      </c>
      <c r="H1029" s="101">
        <v>1.75</v>
      </c>
      <c r="I1029" s="102" t="s">
        <v>60</v>
      </c>
      <c r="J1029" s="103" t="s">
        <v>60</v>
      </c>
    </row>
    <row r="1030" spans="1:10" ht="17.100000000000001" customHeight="1">
      <c r="A1030" s="98" t="s">
        <v>1184</v>
      </c>
      <c r="B1030" s="99" t="s">
        <v>1895</v>
      </c>
      <c r="C1030" s="100">
        <v>22.14</v>
      </c>
      <c r="D1030" s="101">
        <v>3.0411000000000001</v>
      </c>
      <c r="E1030" s="101">
        <v>1.25</v>
      </c>
      <c r="F1030" s="101">
        <v>1.75</v>
      </c>
      <c r="G1030" s="101">
        <v>1.25</v>
      </c>
      <c r="H1030" s="101">
        <v>1.75</v>
      </c>
      <c r="I1030" s="102" t="s">
        <v>60</v>
      </c>
      <c r="J1030" s="103" t="s">
        <v>60</v>
      </c>
    </row>
    <row r="1031" spans="1:10" ht="17.100000000000001" customHeight="1">
      <c r="A1031" s="104" t="s">
        <v>1185</v>
      </c>
      <c r="B1031" s="105" t="s">
        <v>1895</v>
      </c>
      <c r="C1031" s="106">
        <v>25.67</v>
      </c>
      <c r="D1031" s="107">
        <v>3.6536</v>
      </c>
      <c r="E1031" s="107">
        <v>1.95</v>
      </c>
      <c r="F1031" s="107">
        <v>2.4500000000000002</v>
      </c>
      <c r="G1031" s="107">
        <v>1.95</v>
      </c>
      <c r="H1031" s="107">
        <v>2.4500000000000002</v>
      </c>
      <c r="I1031" s="108" t="s">
        <v>60</v>
      </c>
      <c r="J1031" s="109" t="s">
        <v>60</v>
      </c>
    </row>
    <row r="1032" spans="1:10" ht="17.100000000000001" customHeight="1">
      <c r="A1032" s="110" t="s">
        <v>1186</v>
      </c>
      <c r="B1032" s="111" t="s">
        <v>1896</v>
      </c>
      <c r="C1032" s="112">
        <v>11.3</v>
      </c>
      <c r="D1032" s="113">
        <v>1.0613999999999999</v>
      </c>
      <c r="E1032" s="113">
        <v>1.25</v>
      </c>
      <c r="F1032" s="113">
        <v>1.75</v>
      </c>
      <c r="G1032" s="113">
        <v>1.25</v>
      </c>
      <c r="H1032" s="113">
        <v>1.75</v>
      </c>
      <c r="I1032" s="114" t="s">
        <v>60</v>
      </c>
      <c r="J1032" s="115" t="s">
        <v>60</v>
      </c>
    </row>
    <row r="1033" spans="1:10" ht="17.100000000000001" customHeight="1">
      <c r="A1033" s="98" t="s">
        <v>0</v>
      </c>
      <c r="B1033" s="99" t="s">
        <v>1896</v>
      </c>
      <c r="C1033" s="100">
        <v>16.09</v>
      </c>
      <c r="D1033" s="101">
        <v>1.7475000000000001</v>
      </c>
      <c r="E1033" s="101">
        <v>1.25</v>
      </c>
      <c r="F1033" s="101">
        <v>1.75</v>
      </c>
      <c r="G1033" s="101">
        <v>1.25</v>
      </c>
      <c r="H1033" s="101">
        <v>1.75</v>
      </c>
      <c r="I1033" s="102" t="s">
        <v>60</v>
      </c>
      <c r="J1033" s="103" t="s">
        <v>60</v>
      </c>
    </row>
    <row r="1034" spans="1:10" ht="17.100000000000001" customHeight="1">
      <c r="A1034" s="98" t="s">
        <v>1</v>
      </c>
      <c r="B1034" s="99" t="s">
        <v>1896</v>
      </c>
      <c r="C1034" s="100">
        <v>24.22</v>
      </c>
      <c r="D1034" s="101">
        <v>3.1212</v>
      </c>
      <c r="E1034" s="101">
        <v>1.25</v>
      </c>
      <c r="F1034" s="101">
        <v>1.75</v>
      </c>
      <c r="G1034" s="101">
        <v>1.25</v>
      </c>
      <c r="H1034" s="101">
        <v>1.75</v>
      </c>
      <c r="I1034" s="102" t="s">
        <v>60</v>
      </c>
      <c r="J1034" s="103" t="s">
        <v>60</v>
      </c>
    </row>
    <row r="1035" spans="1:10" ht="17.100000000000001" customHeight="1">
      <c r="A1035" s="104" t="s">
        <v>2</v>
      </c>
      <c r="B1035" s="105" t="s">
        <v>1896</v>
      </c>
      <c r="C1035" s="106">
        <v>38.64</v>
      </c>
      <c r="D1035" s="107">
        <v>6.9024999999999999</v>
      </c>
      <c r="E1035" s="107">
        <v>1.95</v>
      </c>
      <c r="F1035" s="107">
        <v>2.4500000000000002</v>
      </c>
      <c r="G1035" s="107">
        <v>1.95</v>
      </c>
      <c r="H1035" s="107">
        <v>2.4500000000000002</v>
      </c>
      <c r="I1035" s="108" t="s">
        <v>60</v>
      </c>
      <c r="J1035" s="109" t="s">
        <v>60</v>
      </c>
    </row>
    <row r="1036" spans="1:10" ht="17.100000000000001" customHeight="1">
      <c r="A1036" s="110" t="s">
        <v>3</v>
      </c>
      <c r="B1036" s="111" t="s">
        <v>1897</v>
      </c>
      <c r="C1036" s="112">
        <v>2.85</v>
      </c>
      <c r="D1036" s="113">
        <v>0.15579999999999999</v>
      </c>
      <c r="E1036" s="113">
        <v>1</v>
      </c>
      <c r="F1036" s="113">
        <v>1</v>
      </c>
      <c r="G1036" s="113">
        <v>1</v>
      </c>
      <c r="H1036" s="113">
        <v>1</v>
      </c>
      <c r="I1036" s="114" t="s">
        <v>1188</v>
      </c>
      <c r="J1036" s="115" t="s">
        <v>1188</v>
      </c>
    </row>
    <row r="1037" spans="1:10" ht="17.100000000000001" customHeight="1">
      <c r="A1037" s="98" t="s">
        <v>4</v>
      </c>
      <c r="B1037" s="99" t="s">
        <v>1897</v>
      </c>
      <c r="C1037" s="100">
        <v>3.39</v>
      </c>
      <c r="D1037" s="101">
        <v>0.18709999999999999</v>
      </c>
      <c r="E1037" s="101">
        <v>1</v>
      </c>
      <c r="F1037" s="101">
        <v>1</v>
      </c>
      <c r="G1037" s="101">
        <v>1</v>
      </c>
      <c r="H1037" s="101">
        <v>1</v>
      </c>
      <c r="I1037" s="102" t="s">
        <v>1188</v>
      </c>
      <c r="J1037" s="103" t="s">
        <v>1188</v>
      </c>
    </row>
    <row r="1038" spans="1:10" ht="17.100000000000001" customHeight="1">
      <c r="A1038" s="98" t="s">
        <v>5</v>
      </c>
      <c r="B1038" s="99" t="s">
        <v>1897</v>
      </c>
      <c r="C1038" s="100">
        <v>6.53</v>
      </c>
      <c r="D1038" s="101">
        <v>0.4577</v>
      </c>
      <c r="E1038" s="101">
        <v>1.25</v>
      </c>
      <c r="F1038" s="101">
        <v>1.75</v>
      </c>
      <c r="G1038" s="101">
        <v>1.25</v>
      </c>
      <c r="H1038" s="101">
        <v>1.75</v>
      </c>
      <c r="I1038" s="102" t="s">
        <v>60</v>
      </c>
      <c r="J1038" s="103" t="s">
        <v>60</v>
      </c>
    </row>
    <row r="1039" spans="1:10" ht="17.100000000000001" customHeight="1">
      <c r="A1039" s="104" t="s">
        <v>6</v>
      </c>
      <c r="B1039" s="105" t="s">
        <v>1897</v>
      </c>
      <c r="C1039" s="106">
        <v>13.44</v>
      </c>
      <c r="D1039" s="107">
        <v>2.2149999999999999</v>
      </c>
      <c r="E1039" s="107">
        <v>1.95</v>
      </c>
      <c r="F1039" s="107">
        <v>2.4500000000000002</v>
      </c>
      <c r="G1039" s="107">
        <v>1.95</v>
      </c>
      <c r="H1039" s="107">
        <v>2.4500000000000002</v>
      </c>
      <c r="I1039" s="108" t="s">
        <v>60</v>
      </c>
      <c r="J1039" s="109" t="s">
        <v>60</v>
      </c>
    </row>
    <row r="1040" spans="1:10" ht="17.100000000000001" customHeight="1">
      <c r="A1040" s="110" t="s">
        <v>7</v>
      </c>
      <c r="B1040" s="111" t="s">
        <v>1898</v>
      </c>
      <c r="C1040" s="112">
        <v>8.31</v>
      </c>
      <c r="D1040" s="113">
        <v>2.4786999999999999</v>
      </c>
      <c r="E1040" s="113">
        <v>1.25</v>
      </c>
      <c r="F1040" s="113">
        <v>1.75</v>
      </c>
      <c r="G1040" s="113">
        <v>1.25</v>
      </c>
      <c r="H1040" s="113">
        <v>1.75</v>
      </c>
      <c r="I1040" s="114" t="s">
        <v>60</v>
      </c>
      <c r="J1040" s="115" t="s">
        <v>60</v>
      </c>
    </row>
    <row r="1041" spans="1:10" ht="17.100000000000001" customHeight="1">
      <c r="A1041" s="98" t="s">
        <v>8</v>
      </c>
      <c r="B1041" s="99" t="s">
        <v>1898</v>
      </c>
      <c r="C1041" s="100">
        <v>12.36</v>
      </c>
      <c r="D1041" s="101">
        <v>4.1718000000000002</v>
      </c>
      <c r="E1041" s="101">
        <v>1.25</v>
      </c>
      <c r="F1041" s="101">
        <v>1.75</v>
      </c>
      <c r="G1041" s="101">
        <v>1.25</v>
      </c>
      <c r="H1041" s="101">
        <v>1.75</v>
      </c>
      <c r="I1041" s="102" t="s">
        <v>60</v>
      </c>
      <c r="J1041" s="103" t="s">
        <v>60</v>
      </c>
    </row>
    <row r="1042" spans="1:10" ht="17.100000000000001" customHeight="1">
      <c r="A1042" s="98" t="s">
        <v>9</v>
      </c>
      <c r="B1042" s="99" t="s">
        <v>1898</v>
      </c>
      <c r="C1042" s="100">
        <v>20.170000000000002</v>
      </c>
      <c r="D1042" s="101">
        <v>7.6988000000000003</v>
      </c>
      <c r="E1042" s="101">
        <v>1.25</v>
      </c>
      <c r="F1042" s="101">
        <v>1.75</v>
      </c>
      <c r="G1042" s="101">
        <v>1.25</v>
      </c>
      <c r="H1042" s="101">
        <v>1.75</v>
      </c>
      <c r="I1042" s="102" t="s">
        <v>60</v>
      </c>
      <c r="J1042" s="103" t="s">
        <v>60</v>
      </c>
    </row>
    <row r="1043" spans="1:10" ht="17.100000000000001" customHeight="1">
      <c r="A1043" s="104" t="s">
        <v>10</v>
      </c>
      <c r="B1043" s="105" t="s">
        <v>1898</v>
      </c>
      <c r="C1043" s="106">
        <v>45.56</v>
      </c>
      <c r="D1043" s="107">
        <v>14.6914</v>
      </c>
      <c r="E1043" s="107">
        <v>1.95</v>
      </c>
      <c r="F1043" s="107">
        <v>2.4500000000000002</v>
      </c>
      <c r="G1043" s="107">
        <v>1.95</v>
      </c>
      <c r="H1043" s="107">
        <v>2.4500000000000002</v>
      </c>
      <c r="I1043" s="108" t="s">
        <v>60</v>
      </c>
      <c r="J1043" s="109" t="s">
        <v>60</v>
      </c>
    </row>
    <row r="1044" spans="1:10" ht="17.100000000000001" customHeight="1">
      <c r="A1044" s="110" t="s">
        <v>11</v>
      </c>
      <c r="B1044" s="111" t="s">
        <v>1899</v>
      </c>
      <c r="C1044" s="112">
        <v>4.8899999999999997</v>
      </c>
      <c r="D1044" s="113">
        <v>1.0519000000000001</v>
      </c>
      <c r="E1044" s="113">
        <v>1.25</v>
      </c>
      <c r="F1044" s="113">
        <v>1.75</v>
      </c>
      <c r="G1044" s="113">
        <v>1.25</v>
      </c>
      <c r="H1044" s="113">
        <v>1.75</v>
      </c>
      <c r="I1044" s="114" t="s">
        <v>60</v>
      </c>
      <c r="J1044" s="115" t="s">
        <v>60</v>
      </c>
    </row>
    <row r="1045" spans="1:10" ht="17.100000000000001" customHeight="1">
      <c r="A1045" s="98" t="s">
        <v>12</v>
      </c>
      <c r="B1045" s="99" t="s">
        <v>1899</v>
      </c>
      <c r="C1045" s="100">
        <v>13.02</v>
      </c>
      <c r="D1045" s="101">
        <v>2.6797</v>
      </c>
      <c r="E1045" s="101">
        <v>1.25</v>
      </c>
      <c r="F1045" s="101">
        <v>1.75</v>
      </c>
      <c r="G1045" s="101">
        <v>1.25</v>
      </c>
      <c r="H1045" s="101">
        <v>1.75</v>
      </c>
      <c r="I1045" s="102" t="s">
        <v>60</v>
      </c>
      <c r="J1045" s="103" t="s">
        <v>60</v>
      </c>
    </row>
    <row r="1046" spans="1:10" ht="17.100000000000001" customHeight="1">
      <c r="A1046" s="98" t="s">
        <v>13</v>
      </c>
      <c r="B1046" s="99" t="s">
        <v>1899</v>
      </c>
      <c r="C1046" s="100">
        <v>28.61</v>
      </c>
      <c r="D1046" s="101">
        <v>5.2215999999999996</v>
      </c>
      <c r="E1046" s="101">
        <v>1.25</v>
      </c>
      <c r="F1046" s="101">
        <v>1.75</v>
      </c>
      <c r="G1046" s="101">
        <v>1.25</v>
      </c>
      <c r="H1046" s="101">
        <v>1.75</v>
      </c>
      <c r="I1046" s="102" t="s">
        <v>60</v>
      </c>
      <c r="J1046" s="103" t="s">
        <v>60</v>
      </c>
    </row>
    <row r="1047" spans="1:10" ht="17.100000000000001" customHeight="1">
      <c r="A1047" s="104" t="s">
        <v>14</v>
      </c>
      <c r="B1047" s="105" t="s">
        <v>1899</v>
      </c>
      <c r="C1047" s="106">
        <v>68.89</v>
      </c>
      <c r="D1047" s="107">
        <v>14.1257</v>
      </c>
      <c r="E1047" s="107">
        <v>1.95</v>
      </c>
      <c r="F1047" s="107">
        <v>2.4500000000000002</v>
      </c>
      <c r="G1047" s="107">
        <v>1.95</v>
      </c>
      <c r="H1047" s="107">
        <v>2.4500000000000002</v>
      </c>
      <c r="I1047" s="108" t="s">
        <v>60</v>
      </c>
      <c r="J1047" s="109" t="s">
        <v>60</v>
      </c>
    </row>
    <row r="1048" spans="1:10" ht="17.100000000000001" customHeight="1">
      <c r="A1048" s="110" t="s">
        <v>15</v>
      </c>
      <c r="B1048" s="111" t="s">
        <v>1900</v>
      </c>
      <c r="C1048" s="112">
        <v>2.91</v>
      </c>
      <c r="D1048" s="113">
        <v>0.19869999999999999</v>
      </c>
      <c r="E1048" s="113">
        <v>1.25</v>
      </c>
      <c r="F1048" s="113">
        <v>1.75</v>
      </c>
      <c r="G1048" s="113">
        <v>1.25</v>
      </c>
      <c r="H1048" s="113">
        <v>1.75</v>
      </c>
      <c r="I1048" s="114" t="s">
        <v>60</v>
      </c>
      <c r="J1048" s="115" t="s">
        <v>60</v>
      </c>
    </row>
    <row r="1049" spans="1:10" ht="17.100000000000001" customHeight="1">
      <c r="A1049" s="98" t="s">
        <v>16</v>
      </c>
      <c r="B1049" s="99" t="s">
        <v>1900</v>
      </c>
      <c r="C1049" s="100">
        <v>7.38</v>
      </c>
      <c r="D1049" s="101">
        <v>0.64139999999999997</v>
      </c>
      <c r="E1049" s="101">
        <v>1.25</v>
      </c>
      <c r="F1049" s="101">
        <v>1.75</v>
      </c>
      <c r="G1049" s="101">
        <v>1.25</v>
      </c>
      <c r="H1049" s="101">
        <v>1.75</v>
      </c>
      <c r="I1049" s="102" t="s">
        <v>60</v>
      </c>
      <c r="J1049" s="103" t="s">
        <v>60</v>
      </c>
    </row>
    <row r="1050" spans="1:10" ht="17.100000000000001" customHeight="1">
      <c r="A1050" s="98" t="s">
        <v>17</v>
      </c>
      <c r="B1050" s="99" t="s">
        <v>1900</v>
      </c>
      <c r="C1050" s="100">
        <v>16.72</v>
      </c>
      <c r="D1050" s="101">
        <v>2.0489000000000002</v>
      </c>
      <c r="E1050" s="101">
        <v>1.25</v>
      </c>
      <c r="F1050" s="101">
        <v>1.75</v>
      </c>
      <c r="G1050" s="101">
        <v>1.25</v>
      </c>
      <c r="H1050" s="101">
        <v>1.75</v>
      </c>
      <c r="I1050" s="102" t="s">
        <v>60</v>
      </c>
      <c r="J1050" s="103" t="s">
        <v>60</v>
      </c>
    </row>
    <row r="1051" spans="1:10" ht="17.100000000000001" customHeight="1">
      <c r="A1051" s="104" t="s">
        <v>18</v>
      </c>
      <c r="B1051" s="105" t="s">
        <v>1900</v>
      </c>
      <c r="C1051" s="106">
        <v>26.8</v>
      </c>
      <c r="D1051" s="107">
        <v>4.8819999999999997</v>
      </c>
      <c r="E1051" s="107">
        <v>1.95</v>
      </c>
      <c r="F1051" s="107">
        <v>2.4500000000000002</v>
      </c>
      <c r="G1051" s="107">
        <v>1.95</v>
      </c>
      <c r="H1051" s="107">
        <v>2.4500000000000002</v>
      </c>
      <c r="I1051" s="108" t="s">
        <v>60</v>
      </c>
      <c r="J1051" s="109" t="s">
        <v>60</v>
      </c>
    </row>
    <row r="1052" spans="1:10" ht="17.100000000000001" customHeight="1">
      <c r="A1052" s="110" t="s">
        <v>19</v>
      </c>
      <c r="B1052" s="111" t="s">
        <v>1901</v>
      </c>
      <c r="C1052" s="112">
        <v>4.97</v>
      </c>
      <c r="D1052" s="113">
        <v>0.55300000000000005</v>
      </c>
      <c r="E1052" s="113">
        <v>1.25</v>
      </c>
      <c r="F1052" s="113">
        <v>1.75</v>
      </c>
      <c r="G1052" s="113">
        <v>1.25</v>
      </c>
      <c r="H1052" s="113">
        <v>1.75</v>
      </c>
      <c r="I1052" s="114" t="s">
        <v>60</v>
      </c>
      <c r="J1052" s="115" t="s">
        <v>60</v>
      </c>
    </row>
    <row r="1053" spans="1:10" ht="17.100000000000001" customHeight="1">
      <c r="A1053" s="98" t="s">
        <v>20</v>
      </c>
      <c r="B1053" s="99" t="s">
        <v>1901</v>
      </c>
      <c r="C1053" s="100">
        <v>8.75</v>
      </c>
      <c r="D1053" s="101">
        <v>1.1194</v>
      </c>
      <c r="E1053" s="101">
        <v>1.25</v>
      </c>
      <c r="F1053" s="101">
        <v>1.75</v>
      </c>
      <c r="G1053" s="101">
        <v>1.25</v>
      </c>
      <c r="H1053" s="101">
        <v>1.75</v>
      </c>
      <c r="I1053" s="102" t="s">
        <v>60</v>
      </c>
      <c r="J1053" s="103" t="s">
        <v>60</v>
      </c>
    </row>
    <row r="1054" spans="1:10" ht="17.100000000000001" customHeight="1">
      <c r="A1054" s="98" t="s">
        <v>21</v>
      </c>
      <c r="B1054" s="99" t="s">
        <v>1901</v>
      </c>
      <c r="C1054" s="100">
        <v>11.22</v>
      </c>
      <c r="D1054" s="101">
        <v>1.4540999999999999</v>
      </c>
      <c r="E1054" s="101">
        <v>1.25</v>
      </c>
      <c r="F1054" s="101">
        <v>1.75</v>
      </c>
      <c r="G1054" s="101">
        <v>1.25</v>
      </c>
      <c r="H1054" s="101">
        <v>1.75</v>
      </c>
      <c r="I1054" s="102" t="s">
        <v>60</v>
      </c>
      <c r="J1054" s="103" t="s">
        <v>60</v>
      </c>
    </row>
    <row r="1055" spans="1:10" ht="17.100000000000001" customHeight="1">
      <c r="A1055" s="104" t="s">
        <v>22</v>
      </c>
      <c r="B1055" s="105" t="s">
        <v>1901</v>
      </c>
      <c r="C1055" s="106">
        <v>18.53</v>
      </c>
      <c r="D1055" s="107">
        <v>3.7837999999999998</v>
      </c>
      <c r="E1055" s="107">
        <v>1.95</v>
      </c>
      <c r="F1055" s="107">
        <v>2.4500000000000002</v>
      </c>
      <c r="G1055" s="107">
        <v>1.95</v>
      </c>
      <c r="H1055" s="107">
        <v>2.4500000000000002</v>
      </c>
      <c r="I1055" s="108" t="s">
        <v>60</v>
      </c>
      <c r="J1055" s="109" t="s">
        <v>60</v>
      </c>
    </row>
    <row r="1056" spans="1:10" ht="17.100000000000001" customHeight="1">
      <c r="A1056" s="110" t="s">
        <v>23</v>
      </c>
      <c r="B1056" s="111" t="s">
        <v>1902</v>
      </c>
      <c r="C1056" s="112">
        <v>5.34</v>
      </c>
      <c r="D1056" s="113">
        <v>0.51570000000000005</v>
      </c>
      <c r="E1056" s="113">
        <v>1.25</v>
      </c>
      <c r="F1056" s="113">
        <v>1.75</v>
      </c>
      <c r="G1056" s="113">
        <v>1.25</v>
      </c>
      <c r="H1056" s="113">
        <v>1.75</v>
      </c>
      <c r="I1056" s="114" t="s">
        <v>60</v>
      </c>
      <c r="J1056" s="115" t="s">
        <v>60</v>
      </c>
    </row>
    <row r="1057" spans="1:10" ht="17.100000000000001" customHeight="1">
      <c r="A1057" s="98" t="s">
        <v>24</v>
      </c>
      <c r="B1057" s="99" t="s">
        <v>1902</v>
      </c>
      <c r="C1057" s="100">
        <v>8.48</v>
      </c>
      <c r="D1057" s="101">
        <v>0.95499999999999996</v>
      </c>
      <c r="E1057" s="101">
        <v>1.25</v>
      </c>
      <c r="F1057" s="101">
        <v>1.75</v>
      </c>
      <c r="G1057" s="101">
        <v>1.25</v>
      </c>
      <c r="H1057" s="101">
        <v>1.75</v>
      </c>
      <c r="I1057" s="102" t="s">
        <v>60</v>
      </c>
      <c r="J1057" s="103" t="s">
        <v>60</v>
      </c>
    </row>
    <row r="1058" spans="1:10" ht="17.100000000000001" customHeight="1">
      <c r="A1058" s="98" t="s">
        <v>25</v>
      </c>
      <c r="B1058" s="99" t="s">
        <v>1902</v>
      </c>
      <c r="C1058" s="100">
        <v>14.83</v>
      </c>
      <c r="D1058" s="101">
        <v>1.9366000000000001</v>
      </c>
      <c r="E1058" s="101">
        <v>1.25</v>
      </c>
      <c r="F1058" s="101">
        <v>1.75</v>
      </c>
      <c r="G1058" s="101">
        <v>1.25</v>
      </c>
      <c r="H1058" s="101">
        <v>1.75</v>
      </c>
      <c r="I1058" s="102" t="s">
        <v>60</v>
      </c>
      <c r="J1058" s="103" t="s">
        <v>60</v>
      </c>
    </row>
    <row r="1059" spans="1:10" ht="17.100000000000001" customHeight="1">
      <c r="A1059" s="104" t="s">
        <v>26</v>
      </c>
      <c r="B1059" s="105" t="s">
        <v>1902</v>
      </c>
      <c r="C1059" s="106">
        <v>22.1</v>
      </c>
      <c r="D1059" s="107">
        <v>3.3618000000000001</v>
      </c>
      <c r="E1059" s="107">
        <v>1.95</v>
      </c>
      <c r="F1059" s="107">
        <v>2.4500000000000002</v>
      </c>
      <c r="G1059" s="107">
        <v>1.95</v>
      </c>
      <c r="H1059" s="107">
        <v>2.4500000000000002</v>
      </c>
      <c r="I1059" s="108" t="s">
        <v>60</v>
      </c>
      <c r="J1059" s="109" t="s">
        <v>60</v>
      </c>
    </row>
    <row r="1060" spans="1:10" ht="17.100000000000001" customHeight="1">
      <c r="A1060" s="110" t="s">
        <v>27</v>
      </c>
      <c r="B1060" s="111" t="s">
        <v>1903</v>
      </c>
      <c r="C1060" s="112">
        <v>6.08</v>
      </c>
      <c r="D1060" s="113">
        <v>0.40539999999999998</v>
      </c>
      <c r="E1060" s="113">
        <v>1.25</v>
      </c>
      <c r="F1060" s="113">
        <v>1.75</v>
      </c>
      <c r="G1060" s="113">
        <v>1.25</v>
      </c>
      <c r="H1060" s="113">
        <v>1.75</v>
      </c>
      <c r="I1060" s="114" t="s">
        <v>60</v>
      </c>
      <c r="J1060" s="115" t="s">
        <v>60</v>
      </c>
    </row>
    <row r="1061" spans="1:10" ht="17.100000000000001" customHeight="1">
      <c r="A1061" s="98" t="s">
        <v>28</v>
      </c>
      <c r="B1061" s="99" t="s">
        <v>1903</v>
      </c>
      <c r="C1061" s="100">
        <v>10.050000000000001</v>
      </c>
      <c r="D1061" s="101">
        <v>0.88739999999999997</v>
      </c>
      <c r="E1061" s="101">
        <v>1.25</v>
      </c>
      <c r="F1061" s="101">
        <v>1.75</v>
      </c>
      <c r="G1061" s="101">
        <v>1.25</v>
      </c>
      <c r="H1061" s="101">
        <v>1.75</v>
      </c>
      <c r="I1061" s="102" t="s">
        <v>60</v>
      </c>
      <c r="J1061" s="103" t="s">
        <v>60</v>
      </c>
    </row>
    <row r="1062" spans="1:10" ht="17.100000000000001" customHeight="1">
      <c r="A1062" s="98" t="s">
        <v>29</v>
      </c>
      <c r="B1062" s="99" t="s">
        <v>1903</v>
      </c>
      <c r="C1062" s="100">
        <v>13.07</v>
      </c>
      <c r="D1062" s="101">
        <v>1.4827999999999999</v>
      </c>
      <c r="E1062" s="101">
        <v>1.25</v>
      </c>
      <c r="F1062" s="101">
        <v>1.75</v>
      </c>
      <c r="G1062" s="101">
        <v>1.25</v>
      </c>
      <c r="H1062" s="101">
        <v>1.75</v>
      </c>
      <c r="I1062" s="102" t="s">
        <v>60</v>
      </c>
      <c r="J1062" s="103" t="s">
        <v>60</v>
      </c>
    </row>
    <row r="1063" spans="1:10" ht="17.100000000000001" customHeight="1">
      <c r="A1063" s="104" t="s">
        <v>30</v>
      </c>
      <c r="B1063" s="105" t="s">
        <v>1903</v>
      </c>
      <c r="C1063" s="106">
        <v>13.07</v>
      </c>
      <c r="D1063" s="107">
        <v>2.056</v>
      </c>
      <c r="E1063" s="107">
        <v>1.95</v>
      </c>
      <c r="F1063" s="107">
        <v>2.4500000000000002</v>
      </c>
      <c r="G1063" s="107">
        <v>1.95</v>
      </c>
      <c r="H1063" s="107">
        <v>2.4500000000000002</v>
      </c>
      <c r="I1063" s="108" t="s">
        <v>60</v>
      </c>
      <c r="J1063" s="109" t="s">
        <v>60</v>
      </c>
    </row>
    <row r="1064" spans="1:10" ht="17.100000000000001" customHeight="1">
      <c r="A1064" s="110" t="s">
        <v>31</v>
      </c>
      <c r="B1064" s="111" t="s">
        <v>1904</v>
      </c>
      <c r="C1064" s="112">
        <v>2.02</v>
      </c>
      <c r="D1064" s="113">
        <v>0.108</v>
      </c>
      <c r="E1064" s="113">
        <v>1</v>
      </c>
      <c r="F1064" s="113">
        <v>1</v>
      </c>
      <c r="G1064" s="113">
        <v>1</v>
      </c>
      <c r="H1064" s="113">
        <v>1</v>
      </c>
      <c r="I1064" s="114" t="s">
        <v>1188</v>
      </c>
      <c r="J1064" s="115" t="s">
        <v>1188</v>
      </c>
    </row>
    <row r="1065" spans="1:10" ht="17.100000000000001" customHeight="1">
      <c r="A1065" s="98" t="s">
        <v>32</v>
      </c>
      <c r="B1065" s="99" t="s">
        <v>1904</v>
      </c>
      <c r="C1065" s="100">
        <v>2.39</v>
      </c>
      <c r="D1065" s="101">
        <v>0.14130000000000001</v>
      </c>
      <c r="E1065" s="101">
        <v>1</v>
      </c>
      <c r="F1065" s="101">
        <v>1</v>
      </c>
      <c r="G1065" s="101">
        <v>1</v>
      </c>
      <c r="H1065" s="101">
        <v>1</v>
      </c>
      <c r="I1065" s="102" t="s">
        <v>1188</v>
      </c>
      <c r="J1065" s="103" t="s">
        <v>1188</v>
      </c>
    </row>
    <row r="1066" spans="1:10" ht="17.100000000000001" customHeight="1">
      <c r="A1066" s="98" t="s">
        <v>33</v>
      </c>
      <c r="B1066" s="99" t="s">
        <v>1904</v>
      </c>
      <c r="C1066" s="100">
        <v>3.55</v>
      </c>
      <c r="D1066" s="101">
        <v>0.26450000000000001</v>
      </c>
      <c r="E1066" s="101">
        <v>1</v>
      </c>
      <c r="F1066" s="101">
        <v>1</v>
      </c>
      <c r="G1066" s="101">
        <v>1</v>
      </c>
      <c r="H1066" s="101">
        <v>1</v>
      </c>
      <c r="I1066" s="102" t="s">
        <v>1188</v>
      </c>
      <c r="J1066" s="103" t="s">
        <v>1188</v>
      </c>
    </row>
    <row r="1067" spans="1:10" ht="17.100000000000001" customHeight="1">
      <c r="A1067" s="104" t="s">
        <v>34</v>
      </c>
      <c r="B1067" s="105" t="s">
        <v>1904</v>
      </c>
      <c r="C1067" s="106">
        <v>14.17</v>
      </c>
      <c r="D1067" s="107">
        <v>2.1581999999999999</v>
      </c>
      <c r="E1067" s="107">
        <v>1.95</v>
      </c>
      <c r="F1067" s="107">
        <v>2.4500000000000002</v>
      </c>
      <c r="G1067" s="107">
        <v>1.95</v>
      </c>
      <c r="H1067" s="107">
        <v>2.4500000000000002</v>
      </c>
      <c r="I1067" s="108" t="s">
        <v>60</v>
      </c>
      <c r="J1067" s="109" t="s">
        <v>60</v>
      </c>
    </row>
    <row r="1068" spans="1:10" ht="17.100000000000001" customHeight="1">
      <c r="A1068" s="110" t="s">
        <v>35</v>
      </c>
      <c r="B1068" s="111" t="s">
        <v>1905</v>
      </c>
      <c r="C1068" s="112">
        <v>3.4</v>
      </c>
      <c r="D1068" s="113">
        <v>1.4124000000000001</v>
      </c>
      <c r="E1068" s="113">
        <v>1</v>
      </c>
      <c r="F1068" s="113">
        <v>1</v>
      </c>
      <c r="G1068" s="113">
        <v>1.25</v>
      </c>
      <c r="H1068" s="113">
        <v>1.25</v>
      </c>
      <c r="I1068" s="114" t="s">
        <v>1214</v>
      </c>
      <c r="J1068" s="115" t="s">
        <v>1212</v>
      </c>
    </row>
    <row r="1069" spans="1:10" ht="17.100000000000001" customHeight="1">
      <c r="A1069" s="98" t="s">
        <v>36</v>
      </c>
      <c r="B1069" s="99" t="s">
        <v>1905</v>
      </c>
      <c r="C1069" s="100">
        <v>5.22</v>
      </c>
      <c r="D1069" s="101">
        <v>1.8025</v>
      </c>
      <c r="E1069" s="101">
        <v>1</v>
      </c>
      <c r="F1069" s="101">
        <v>1</v>
      </c>
      <c r="G1069" s="101">
        <v>1.25</v>
      </c>
      <c r="H1069" s="101">
        <v>1.25</v>
      </c>
      <c r="I1069" s="102" t="s">
        <v>1214</v>
      </c>
      <c r="J1069" s="103" t="s">
        <v>1212</v>
      </c>
    </row>
    <row r="1070" spans="1:10" ht="17.100000000000001" customHeight="1">
      <c r="A1070" s="98" t="s">
        <v>37</v>
      </c>
      <c r="B1070" s="99" t="s">
        <v>1905</v>
      </c>
      <c r="C1070" s="100">
        <v>9.16</v>
      </c>
      <c r="D1070" s="101">
        <v>2.7799</v>
      </c>
      <c r="E1070" s="101">
        <v>1</v>
      </c>
      <c r="F1070" s="101">
        <v>1</v>
      </c>
      <c r="G1070" s="101">
        <v>1.25</v>
      </c>
      <c r="H1070" s="101">
        <v>1.25</v>
      </c>
      <c r="I1070" s="102" t="s">
        <v>1214</v>
      </c>
      <c r="J1070" s="103" t="s">
        <v>1212</v>
      </c>
    </row>
    <row r="1071" spans="1:10" ht="17.100000000000001" customHeight="1">
      <c r="A1071" s="104" t="s">
        <v>38</v>
      </c>
      <c r="B1071" s="105" t="s">
        <v>1905</v>
      </c>
      <c r="C1071" s="106">
        <v>11.43</v>
      </c>
      <c r="D1071" s="107">
        <v>3.8574999999999999</v>
      </c>
      <c r="E1071" s="107">
        <v>1.2</v>
      </c>
      <c r="F1071" s="107">
        <v>1.2</v>
      </c>
      <c r="G1071" s="107">
        <v>1.65</v>
      </c>
      <c r="H1071" s="107">
        <v>1.65</v>
      </c>
      <c r="I1071" s="108" t="s">
        <v>1214</v>
      </c>
      <c r="J1071" s="109" t="s">
        <v>1212</v>
      </c>
    </row>
    <row r="1072" spans="1:10" ht="17.100000000000001" customHeight="1">
      <c r="A1072" s="110" t="s">
        <v>39</v>
      </c>
      <c r="B1072" s="111" t="s">
        <v>1906</v>
      </c>
      <c r="C1072" s="112">
        <v>3.33</v>
      </c>
      <c r="D1072" s="113">
        <v>1.0350999999999999</v>
      </c>
      <c r="E1072" s="113">
        <v>1</v>
      </c>
      <c r="F1072" s="113">
        <v>1</v>
      </c>
      <c r="G1072" s="113">
        <v>1.25</v>
      </c>
      <c r="H1072" s="113">
        <v>1.25</v>
      </c>
      <c r="I1072" s="114" t="s">
        <v>1214</v>
      </c>
      <c r="J1072" s="115" t="s">
        <v>1212</v>
      </c>
    </row>
    <row r="1073" spans="1:10" ht="17.100000000000001" customHeight="1">
      <c r="A1073" s="98" t="s">
        <v>40</v>
      </c>
      <c r="B1073" s="99" t="s">
        <v>1906</v>
      </c>
      <c r="C1073" s="100">
        <v>4.37</v>
      </c>
      <c r="D1073" s="101">
        <v>1.4516</v>
      </c>
      <c r="E1073" s="101">
        <v>1</v>
      </c>
      <c r="F1073" s="101">
        <v>1</v>
      </c>
      <c r="G1073" s="101">
        <v>1.25</v>
      </c>
      <c r="H1073" s="101">
        <v>1.25</v>
      </c>
      <c r="I1073" s="102" t="s">
        <v>1214</v>
      </c>
      <c r="J1073" s="103" t="s">
        <v>1212</v>
      </c>
    </row>
    <row r="1074" spans="1:10" ht="17.100000000000001" customHeight="1">
      <c r="A1074" s="98" t="s">
        <v>41</v>
      </c>
      <c r="B1074" s="99" t="s">
        <v>1906</v>
      </c>
      <c r="C1074" s="100">
        <v>9.76</v>
      </c>
      <c r="D1074" s="101">
        <v>2.2597999999999998</v>
      </c>
      <c r="E1074" s="101">
        <v>1</v>
      </c>
      <c r="F1074" s="101">
        <v>1</v>
      </c>
      <c r="G1074" s="101">
        <v>1.25</v>
      </c>
      <c r="H1074" s="101">
        <v>1.25</v>
      </c>
      <c r="I1074" s="102" t="s">
        <v>1214</v>
      </c>
      <c r="J1074" s="103" t="s">
        <v>1212</v>
      </c>
    </row>
    <row r="1075" spans="1:10" ht="17.100000000000001" customHeight="1">
      <c r="A1075" s="104" t="s">
        <v>42</v>
      </c>
      <c r="B1075" s="105" t="s">
        <v>1906</v>
      </c>
      <c r="C1075" s="106">
        <v>18.63</v>
      </c>
      <c r="D1075" s="107">
        <v>5.1032999999999999</v>
      </c>
      <c r="E1075" s="107">
        <v>1.2</v>
      </c>
      <c r="F1075" s="107">
        <v>1.2</v>
      </c>
      <c r="G1075" s="107">
        <v>1.65</v>
      </c>
      <c r="H1075" s="107">
        <v>1.65</v>
      </c>
      <c r="I1075" s="108" t="s">
        <v>1214</v>
      </c>
      <c r="J1075" s="109" t="s">
        <v>1212</v>
      </c>
    </row>
    <row r="1076" spans="1:10" ht="17.100000000000001" customHeight="1">
      <c r="A1076" s="110" t="s">
        <v>43</v>
      </c>
      <c r="B1076" s="111" t="s">
        <v>1907</v>
      </c>
      <c r="C1076" s="112">
        <v>3.18</v>
      </c>
      <c r="D1076" s="113">
        <v>0.61319999999999997</v>
      </c>
      <c r="E1076" s="113">
        <v>1</v>
      </c>
      <c r="F1076" s="113">
        <v>1</v>
      </c>
      <c r="G1076" s="113">
        <v>1.25</v>
      </c>
      <c r="H1076" s="113">
        <v>1.25</v>
      </c>
      <c r="I1076" s="114" t="s">
        <v>1214</v>
      </c>
      <c r="J1076" s="115" t="s">
        <v>1212</v>
      </c>
    </row>
    <row r="1077" spans="1:10" ht="17.100000000000001" customHeight="1">
      <c r="A1077" s="98" t="s">
        <v>44</v>
      </c>
      <c r="B1077" s="99" t="s">
        <v>1907</v>
      </c>
      <c r="C1077" s="100">
        <v>4.09</v>
      </c>
      <c r="D1077" s="101">
        <v>0.74350000000000005</v>
      </c>
      <c r="E1077" s="101">
        <v>1</v>
      </c>
      <c r="F1077" s="101">
        <v>1</v>
      </c>
      <c r="G1077" s="101">
        <v>1.25</v>
      </c>
      <c r="H1077" s="101">
        <v>1.25</v>
      </c>
      <c r="I1077" s="102" t="s">
        <v>1214</v>
      </c>
      <c r="J1077" s="103" t="s">
        <v>1212</v>
      </c>
    </row>
    <row r="1078" spans="1:10" ht="17.100000000000001" customHeight="1">
      <c r="A1078" s="98" t="s">
        <v>45</v>
      </c>
      <c r="B1078" s="99" t="s">
        <v>1907</v>
      </c>
      <c r="C1078" s="100">
        <v>6.59</v>
      </c>
      <c r="D1078" s="101">
        <v>1.2117</v>
      </c>
      <c r="E1078" s="101">
        <v>1</v>
      </c>
      <c r="F1078" s="101">
        <v>1</v>
      </c>
      <c r="G1078" s="101">
        <v>1.25</v>
      </c>
      <c r="H1078" s="101">
        <v>1.25</v>
      </c>
      <c r="I1078" s="102" t="s">
        <v>1214</v>
      </c>
      <c r="J1078" s="103" t="s">
        <v>1212</v>
      </c>
    </row>
    <row r="1079" spans="1:10" ht="17.100000000000001" customHeight="1">
      <c r="A1079" s="104" t="s">
        <v>46</v>
      </c>
      <c r="B1079" s="105" t="s">
        <v>1907</v>
      </c>
      <c r="C1079" s="106">
        <v>13.6</v>
      </c>
      <c r="D1079" s="107">
        <v>2.7113999999999998</v>
      </c>
      <c r="E1079" s="107">
        <v>1.2</v>
      </c>
      <c r="F1079" s="107">
        <v>1.2</v>
      </c>
      <c r="G1079" s="107">
        <v>1.65</v>
      </c>
      <c r="H1079" s="107">
        <v>1.65</v>
      </c>
      <c r="I1079" s="108" t="s">
        <v>1214</v>
      </c>
      <c r="J1079" s="109" t="s">
        <v>1212</v>
      </c>
    </row>
    <row r="1080" spans="1:10" ht="17.100000000000001" customHeight="1">
      <c r="A1080" s="110" t="s">
        <v>47</v>
      </c>
      <c r="B1080" s="111" t="s">
        <v>1908</v>
      </c>
      <c r="C1080" s="112">
        <v>2.96</v>
      </c>
      <c r="D1080" s="113">
        <v>0.70009999999999994</v>
      </c>
      <c r="E1080" s="113">
        <v>1</v>
      </c>
      <c r="F1080" s="113">
        <v>1</v>
      </c>
      <c r="G1080" s="113">
        <v>1.25</v>
      </c>
      <c r="H1080" s="113">
        <v>1.25</v>
      </c>
      <c r="I1080" s="114" t="s">
        <v>1214</v>
      </c>
      <c r="J1080" s="115" t="s">
        <v>1212</v>
      </c>
    </row>
    <row r="1081" spans="1:10" ht="17.100000000000001" customHeight="1">
      <c r="A1081" s="98" t="s">
        <v>48</v>
      </c>
      <c r="B1081" s="99" t="s">
        <v>1908</v>
      </c>
      <c r="C1081" s="100">
        <v>3.94</v>
      </c>
      <c r="D1081" s="101">
        <v>0.93389999999999995</v>
      </c>
      <c r="E1081" s="101">
        <v>1</v>
      </c>
      <c r="F1081" s="101">
        <v>1</v>
      </c>
      <c r="G1081" s="101">
        <v>1.25</v>
      </c>
      <c r="H1081" s="101">
        <v>1.25</v>
      </c>
      <c r="I1081" s="102" t="s">
        <v>1214</v>
      </c>
      <c r="J1081" s="103" t="s">
        <v>1212</v>
      </c>
    </row>
    <row r="1082" spans="1:10" ht="17.100000000000001" customHeight="1">
      <c r="A1082" s="98" t="s">
        <v>49</v>
      </c>
      <c r="B1082" s="99" t="s">
        <v>1908</v>
      </c>
      <c r="C1082" s="100">
        <v>5.91</v>
      </c>
      <c r="D1082" s="101">
        <v>1.2989999999999999</v>
      </c>
      <c r="E1082" s="101">
        <v>1</v>
      </c>
      <c r="F1082" s="101">
        <v>1</v>
      </c>
      <c r="G1082" s="101">
        <v>1.25</v>
      </c>
      <c r="H1082" s="101">
        <v>1.25</v>
      </c>
      <c r="I1082" s="102" t="s">
        <v>1214</v>
      </c>
      <c r="J1082" s="103" t="s">
        <v>1212</v>
      </c>
    </row>
    <row r="1083" spans="1:10" ht="17.100000000000001" customHeight="1">
      <c r="A1083" s="104" t="s">
        <v>50</v>
      </c>
      <c r="B1083" s="105" t="s">
        <v>1908</v>
      </c>
      <c r="C1083" s="106">
        <v>11.24</v>
      </c>
      <c r="D1083" s="107">
        <v>2.5089999999999999</v>
      </c>
      <c r="E1083" s="107">
        <v>1.2</v>
      </c>
      <c r="F1083" s="107">
        <v>1.2</v>
      </c>
      <c r="G1083" s="107">
        <v>1.65</v>
      </c>
      <c r="H1083" s="107">
        <v>1.65</v>
      </c>
      <c r="I1083" s="108" t="s">
        <v>1214</v>
      </c>
      <c r="J1083" s="109" t="s">
        <v>1212</v>
      </c>
    </row>
    <row r="1084" spans="1:10" ht="17.100000000000001" customHeight="1">
      <c r="A1084" s="110" t="s">
        <v>51</v>
      </c>
      <c r="B1084" s="111" t="s">
        <v>1909</v>
      </c>
      <c r="C1084" s="112">
        <v>4.09</v>
      </c>
      <c r="D1084" s="113">
        <v>0.51619999999999999</v>
      </c>
      <c r="E1084" s="113">
        <v>1</v>
      </c>
      <c r="F1084" s="113">
        <v>1</v>
      </c>
      <c r="G1084" s="113">
        <v>1.25</v>
      </c>
      <c r="H1084" s="113">
        <v>1.25</v>
      </c>
      <c r="I1084" s="114" t="s">
        <v>1214</v>
      </c>
      <c r="J1084" s="115" t="s">
        <v>1212</v>
      </c>
    </row>
    <row r="1085" spans="1:10" ht="17.100000000000001" customHeight="1">
      <c r="A1085" s="98" t="s">
        <v>52</v>
      </c>
      <c r="B1085" s="99" t="s">
        <v>1909</v>
      </c>
      <c r="C1085" s="100">
        <v>5.28</v>
      </c>
      <c r="D1085" s="101">
        <v>0.70089999999999997</v>
      </c>
      <c r="E1085" s="101">
        <v>1</v>
      </c>
      <c r="F1085" s="101">
        <v>1</v>
      </c>
      <c r="G1085" s="101">
        <v>1.25</v>
      </c>
      <c r="H1085" s="101">
        <v>1.25</v>
      </c>
      <c r="I1085" s="102" t="s">
        <v>1214</v>
      </c>
      <c r="J1085" s="103" t="s">
        <v>1212</v>
      </c>
    </row>
    <row r="1086" spans="1:10" ht="17.100000000000001" customHeight="1">
      <c r="A1086" s="98" t="s">
        <v>53</v>
      </c>
      <c r="B1086" s="99" t="s">
        <v>1909</v>
      </c>
      <c r="C1086" s="100">
        <v>7.21</v>
      </c>
      <c r="D1086" s="101">
        <v>0.97689999999999999</v>
      </c>
      <c r="E1086" s="101">
        <v>1</v>
      </c>
      <c r="F1086" s="101">
        <v>1</v>
      </c>
      <c r="G1086" s="101">
        <v>1.25</v>
      </c>
      <c r="H1086" s="101">
        <v>1.25</v>
      </c>
      <c r="I1086" s="102" t="s">
        <v>1214</v>
      </c>
      <c r="J1086" s="103" t="s">
        <v>1212</v>
      </c>
    </row>
    <row r="1087" spans="1:10" ht="17.100000000000001" customHeight="1">
      <c r="A1087" s="104" t="s">
        <v>54</v>
      </c>
      <c r="B1087" s="105" t="s">
        <v>1909</v>
      </c>
      <c r="C1087" s="106">
        <v>11.94</v>
      </c>
      <c r="D1087" s="107">
        <v>2.0869</v>
      </c>
      <c r="E1087" s="107">
        <v>1.2</v>
      </c>
      <c r="F1087" s="107">
        <v>1.2</v>
      </c>
      <c r="G1087" s="107">
        <v>1.65</v>
      </c>
      <c r="H1087" s="107">
        <v>1.65</v>
      </c>
      <c r="I1087" s="108" t="s">
        <v>1214</v>
      </c>
      <c r="J1087" s="109" t="s">
        <v>1212</v>
      </c>
    </row>
    <row r="1088" spans="1:10" ht="17.100000000000001" customHeight="1">
      <c r="A1088" s="110" t="s">
        <v>55</v>
      </c>
      <c r="B1088" s="111" t="s">
        <v>1910</v>
      </c>
      <c r="C1088" s="112">
        <v>2.39</v>
      </c>
      <c r="D1088" s="113">
        <v>0.50309999999999999</v>
      </c>
      <c r="E1088" s="113">
        <v>1</v>
      </c>
      <c r="F1088" s="113">
        <v>1</v>
      </c>
      <c r="G1088" s="113">
        <v>1.25</v>
      </c>
      <c r="H1088" s="113">
        <v>1.25</v>
      </c>
      <c r="I1088" s="114" t="s">
        <v>1214</v>
      </c>
      <c r="J1088" s="115" t="s">
        <v>1212</v>
      </c>
    </row>
    <row r="1089" spans="1:10" ht="17.100000000000001" customHeight="1">
      <c r="A1089" s="98" t="s">
        <v>56</v>
      </c>
      <c r="B1089" s="99" t="s">
        <v>1910</v>
      </c>
      <c r="C1089" s="100">
        <v>3.25</v>
      </c>
      <c r="D1089" s="101">
        <v>0.67900000000000005</v>
      </c>
      <c r="E1089" s="101">
        <v>1</v>
      </c>
      <c r="F1089" s="101">
        <v>1</v>
      </c>
      <c r="G1089" s="101">
        <v>1.25</v>
      </c>
      <c r="H1089" s="101">
        <v>1.25</v>
      </c>
      <c r="I1089" s="102" t="s">
        <v>1214</v>
      </c>
      <c r="J1089" s="103" t="s">
        <v>1212</v>
      </c>
    </row>
    <row r="1090" spans="1:10" ht="17.100000000000001" customHeight="1">
      <c r="A1090" s="98" t="s">
        <v>57</v>
      </c>
      <c r="B1090" s="99" t="s">
        <v>1910</v>
      </c>
      <c r="C1090" s="100">
        <v>4.7300000000000004</v>
      </c>
      <c r="D1090" s="101">
        <v>0.95079999999999998</v>
      </c>
      <c r="E1090" s="101">
        <v>1</v>
      </c>
      <c r="F1090" s="101">
        <v>1</v>
      </c>
      <c r="G1090" s="101">
        <v>1.25</v>
      </c>
      <c r="H1090" s="101">
        <v>1.25</v>
      </c>
      <c r="I1090" s="102" t="s">
        <v>1214</v>
      </c>
      <c r="J1090" s="103" t="s">
        <v>1212</v>
      </c>
    </row>
    <row r="1091" spans="1:10" ht="17.100000000000001" customHeight="1">
      <c r="A1091" s="104" t="s">
        <v>58</v>
      </c>
      <c r="B1091" s="105" t="s">
        <v>1910</v>
      </c>
      <c r="C1091" s="106">
        <v>7.97</v>
      </c>
      <c r="D1091" s="107">
        <v>1.5483</v>
      </c>
      <c r="E1091" s="107">
        <v>1.2</v>
      </c>
      <c r="F1091" s="107">
        <v>1.2</v>
      </c>
      <c r="G1091" s="107">
        <v>1.65</v>
      </c>
      <c r="H1091" s="107">
        <v>1.65</v>
      </c>
      <c r="I1091" s="108" t="s">
        <v>1214</v>
      </c>
      <c r="J1091" s="109" t="s">
        <v>1212</v>
      </c>
    </row>
    <row r="1092" spans="1:10" ht="17.100000000000001" customHeight="1">
      <c r="A1092" s="110" t="s">
        <v>59</v>
      </c>
      <c r="B1092" s="111" t="s">
        <v>1911</v>
      </c>
      <c r="C1092" s="112">
        <v>3.86</v>
      </c>
      <c r="D1092" s="113">
        <v>1.5548999999999999</v>
      </c>
      <c r="E1092" s="113">
        <v>1</v>
      </c>
      <c r="F1092" s="113">
        <v>1</v>
      </c>
      <c r="G1092" s="113">
        <v>1.25</v>
      </c>
      <c r="H1092" s="113">
        <v>1.25</v>
      </c>
      <c r="I1092" s="114" t="s">
        <v>1214</v>
      </c>
      <c r="J1092" s="115" t="s">
        <v>1212</v>
      </c>
    </row>
    <row r="1093" spans="1:10" ht="17.100000000000001" customHeight="1">
      <c r="A1093" s="98" t="s">
        <v>62</v>
      </c>
      <c r="B1093" s="99" t="s">
        <v>1911</v>
      </c>
      <c r="C1093" s="100">
        <v>6.59</v>
      </c>
      <c r="D1093" s="101">
        <v>2.1446000000000001</v>
      </c>
      <c r="E1093" s="101">
        <v>1</v>
      </c>
      <c r="F1093" s="101">
        <v>1</v>
      </c>
      <c r="G1093" s="101">
        <v>1.25</v>
      </c>
      <c r="H1093" s="101">
        <v>1.25</v>
      </c>
      <c r="I1093" s="102" t="s">
        <v>1214</v>
      </c>
      <c r="J1093" s="103" t="s">
        <v>1212</v>
      </c>
    </row>
    <row r="1094" spans="1:10" ht="17.100000000000001" customHeight="1">
      <c r="A1094" s="98" t="s">
        <v>63</v>
      </c>
      <c r="B1094" s="99" t="s">
        <v>1911</v>
      </c>
      <c r="C1094" s="100">
        <v>11.66</v>
      </c>
      <c r="D1094" s="101">
        <v>3.3624999999999998</v>
      </c>
      <c r="E1094" s="101">
        <v>1</v>
      </c>
      <c r="F1094" s="101">
        <v>1</v>
      </c>
      <c r="G1094" s="101">
        <v>1.25</v>
      </c>
      <c r="H1094" s="101">
        <v>1.25</v>
      </c>
      <c r="I1094" s="102" t="s">
        <v>1214</v>
      </c>
      <c r="J1094" s="103" t="s">
        <v>1212</v>
      </c>
    </row>
    <row r="1095" spans="1:10" ht="17.100000000000001" customHeight="1">
      <c r="A1095" s="104" t="s">
        <v>64</v>
      </c>
      <c r="B1095" s="105" t="s">
        <v>1911</v>
      </c>
      <c r="C1095" s="106">
        <v>23.81</v>
      </c>
      <c r="D1095" s="107">
        <v>6.3282999999999996</v>
      </c>
      <c r="E1095" s="107">
        <v>1.2</v>
      </c>
      <c r="F1095" s="107">
        <v>1.2</v>
      </c>
      <c r="G1095" s="107">
        <v>1.65</v>
      </c>
      <c r="H1095" s="107">
        <v>1.65</v>
      </c>
      <c r="I1095" s="108" t="s">
        <v>1214</v>
      </c>
      <c r="J1095" s="109" t="s">
        <v>1212</v>
      </c>
    </row>
    <row r="1096" spans="1:10" ht="17.100000000000001" customHeight="1">
      <c r="A1096" s="110" t="s">
        <v>65</v>
      </c>
      <c r="B1096" s="111" t="s">
        <v>1912</v>
      </c>
      <c r="C1096" s="112">
        <v>2.81</v>
      </c>
      <c r="D1096" s="113">
        <v>1.1376999999999999</v>
      </c>
      <c r="E1096" s="113">
        <v>1</v>
      </c>
      <c r="F1096" s="113">
        <v>1</v>
      </c>
      <c r="G1096" s="113">
        <v>1.25</v>
      </c>
      <c r="H1096" s="113">
        <v>1.25</v>
      </c>
      <c r="I1096" s="114" t="s">
        <v>1214</v>
      </c>
      <c r="J1096" s="115" t="s">
        <v>1212</v>
      </c>
    </row>
    <row r="1097" spans="1:10" ht="17.100000000000001" customHeight="1">
      <c r="A1097" s="98" t="s">
        <v>66</v>
      </c>
      <c r="B1097" s="99" t="s">
        <v>1912</v>
      </c>
      <c r="C1097" s="100">
        <v>5.46</v>
      </c>
      <c r="D1097" s="101">
        <v>1.5365</v>
      </c>
      <c r="E1097" s="101">
        <v>1</v>
      </c>
      <c r="F1097" s="101">
        <v>1</v>
      </c>
      <c r="G1097" s="101">
        <v>1.25</v>
      </c>
      <c r="H1097" s="101">
        <v>1.25</v>
      </c>
      <c r="I1097" s="102" t="s">
        <v>1214</v>
      </c>
      <c r="J1097" s="103" t="s">
        <v>1212</v>
      </c>
    </row>
    <row r="1098" spans="1:10" ht="17.100000000000001" customHeight="1">
      <c r="A1098" s="98" t="s">
        <v>67</v>
      </c>
      <c r="B1098" s="99" t="s">
        <v>1912</v>
      </c>
      <c r="C1098" s="100">
        <v>11.76</v>
      </c>
      <c r="D1098" s="101">
        <v>2.6257000000000001</v>
      </c>
      <c r="E1098" s="101">
        <v>1</v>
      </c>
      <c r="F1098" s="101">
        <v>1</v>
      </c>
      <c r="G1098" s="101">
        <v>1.25</v>
      </c>
      <c r="H1098" s="101">
        <v>1.25</v>
      </c>
      <c r="I1098" s="102" t="s">
        <v>1214</v>
      </c>
      <c r="J1098" s="103" t="s">
        <v>1212</v>
      </c>
    </row>
    <row r="1099" spans="1:10" ht="17.100000000000001" customHeight="1">
      <c r="A1099" s="104" t="s">
        <v>68</v>
      </c>
      <c r="B1099" s="105" t="s">
        <v>1912</v>
      </c>
      <c r="C1099" s="106">
        <v>23.68</v>
      </c>
      <c r="D1099" s="107">
        <v>5.3802000000000003</v>
      </c>
      <c r="E1099" s="107">
        <v>1.2</v>
      </c>
      <c r="F1099" s="107">
        <v>1.2</v>
      </c>
      <c r="G1099" s="107">
        <v>1.65</v>
      </c>
      <c r="H1099" s="107">
        <v>1.65</v>
      </c>
      <c r="I1099" s="108" t="s">
        <v>1214</v>
      </c>
      <c r="J1099" s="109" t="s">
        <v>1212</v>
      </c>
    </row>
    <row r="1100" spans="1:10" ht="17.100000000000001" customHeight="1">
      <c r="A1100" s="110" t="s">
        <v>69</v>
      </c>
      <c r="B1100" s="111" t="s">
        <v>1913</v>
      </c>
      <c r="C1100" s="112">
        <v>4.74</v>
      </c>
      <c r="D1100" s="113">
        <v>0.77090000000000003</v>
      </c>
      <c r="E1100" s="113">
        <v>1</v>
      </c>
      <c r="F1100" s="113">
        <v>1</v>
      </c>
      <c r="G1100" s="113">
        <v>1.25</v>
      </c>
      <c r="H1100" s="113">
        <v>1.25</v>
      </c>
      <c r="I1100" s="114" t="s">
        <v>1214</v>
      </c>
      <c r="J1100" s="115" t="s">
        <v>1212</v>
      </c>
    </row>
    <row r="1101" spans="1:10" ht="17.100000000000001" customHeight="1">
      <c r="A1101" s="98" t="s">
        <v>70</v>
      </c>
      <c r="B1101" s="99" t="s">
        <v>1913</v>
      </c>
      <c r="C1101" s="100">
        <v>9.11</v>
      </c>
      <c r="D1101" s="101">
        <v>1.5111000000000001</v>
      </c>
      <c r="E1101" s="101">
        <v>1</v>
      </c>
      <c r="F1101" s="101">
        <v>1</v>
      </c>
      <c r="G1101" s="101">
        <v>1.25</v>
      </c>
      <c r="H1101" s="101">
        <v>1.25</v>
      </c>
      <c r="I1101" s="102" t="s">
        <v>1214</v>
      </c>
      <c r="J1101" s="103" t="s">
        <v>1212</v>
      </c>
    </row>
    <row r="1102" spans="1:10" ht="17.100000000000001" customHeight="1">
      <c r="A1102" s="98" t="s">
        <v>71</v>
      </c>
      <c r="B1102" s="99" t="s">
        <v>1913</v>
      </c>
      <c r="C1102" s="100">
        <v>18.09</v>
      </c>
      <c r="D1102" s="101">
        <v>3.1371000000000002</v>
      </c>
      <c r="E1102" s="101">
        <v>1</v>
      </c>
      <c r="F1102" s="101">
        <v>1</v>
      </c>
      <c r="G1102" s="101">
        <v>1.25</v>
      </c>
      <c r="H1102" s="101">
        <v>1.25</v>
      </c>
      <c r="I1102" s="102" t="s">
        <v>1214</v>
      </c>
      <c r="J1102" s="103" t="s">
        <v>1212</v>
      </c>
    </row>
    <row r="1103" spans="1:10" ht="17.100000000000001" customHeight="1">
      <c r="A1103" s="104" t="s">
        <v>72</v>
      </c>
      <c r="B1103" s="105" t="s">
        <v>1913</v>
      </c>
      <c r="C1103" s="106">
        <v>24.68</v>
      </c>
      <c r="D1103" s="107">
        <v>5.2935999999999996</v>
      </c>
      <c r="E1103" s="107">
        <v>1.2</v>
      </c>
      <c r="F1103" s="107">
        <v>1.2</v>
      </c>
      <c r="G1103" s="107">
        <v>1.65</v>
      </c>
      <c r="H1103" s="107">
        <v>1.65</v>
      </c>
      <c r="I1103" s="108" t="s">
        <v>1214</v>
      </c>
      <c r="J1103" s="109" t="s">
        <v>1212</v>
      </c>
    </row>
    <row r="1104" spans="1:10" ht="17.100000000000001" customHeight="1">
      <c r="A1104" s="110" t="s">
        <v>73</v>
      </c>
      <c r="B1104" s="111" t="s">
        <v>1914</v>
      </c>
      <c r="C1104" s="112">
        <v>3.85</v>
      </c>
      <c r="D1104" s="113">
        <v>0.80559999999999998</v>
      </c>
      <c r="E1104" s="113">
        <v>1</v>
      </c>
      <c r="F1104" s="113">
        <v>1</v>
      </c>
      <c r="G1104" s="113">
        <v>1.25</v>
      </c>
      <c r="H1104" s="113">
        <v>1.25</v>
      </c>
      <c r="I1104" s="114" t="s">
        <v>1214</v>
      </c>
      <c r="J1104" s="115" t="s">
        <v>1212</v>
      </c>
    </row>
    <row r="1105" spans="1:10" ht="17.100000000000001" customHeight="1">
      <c r="A1105" s="98" t="s">
        <v>74</v>
      </c>
      <c r="B1105" s="99" t="s">
        <v>1914</v>
      </c>
      <c r="C1105" s="100">
        <v>5.62</v>
      </c>
      <c r="D1105" s="101">
        <v>1.0749</v>
      </c>
      <c r="E1105" s="101">
        <v>1</v>
      </c>
      <c r="F1105" s="101">
        <v>1</v>
      </c>
      <c r="G1105" s="101">
        <v>1.25</v>
      </c>
      <c r="H1105" s="101">
        <v>1.25</v>
      </c>
      <c r="I1105" s="102" t="s">
        <v>1214</v>
      </c>
      <c r="J1105" s="103" t="s">
        <v>1212</v>
      </c>
    </row>
    <row r="1106" spans="1:10" ht="17.100000000000001" customHeight="1">
      <c r="A1106" s="98" t="s">
        <v>75</v>
      </c>
      <c r="B1106" s="99" t="s">
        <v>1914</v>
      </c>
      <c r="C1106" s="100">
        <v>9.07</v>
      </c>
      <c r="D1106" s="101">
        <v>1.6669</v>
      </c>
      <c r="E1106" s="101">
        <v>1</v>
      </c>
      <c r="F1106" s="101">
        <v>1</v>
      </c>
      <c r="G1106" s="101">
        <v>1.25</v>
      </c>
      <c r="H1106" s="101">
        <v>1.25</v>
      </c>
      <c r="I1106" s="102" t="s">
        <v>1214</v>
      </c>
      <c r="J1106" s="103" t="s">
        <v>1212</v>
      </c>
    </row>
    <row r="1107" spans="1:10" ht="17.100000000000001" customHeight="1">
      <c r="A1107" s="104" t="s">
        <v>76</v>
      </c>
      <c r="B1107" s="105" t="s">
        <v>1914</v>
      </c>
      <c r="C1107" s="106">
        <v>16.05</v>
      </c>
      <c r="D1107" s="107">
        <v>3.1507000000000001</v>
      </c>
      <c r="E1107" s="107">
        <v>1.2</v>
      </c>
      <c r="F1107" s="107">
        <v>1.2</v>
      </c>
      <c r="G1107" s="107">
        <v>1.65</v>
      </c>
      <c r="H1107" s="107">
        <v>1.65</v>
      </c>
      <c r="I1107" s="108" t="s">
        <v>1214</v>
      </c>
      <c r="J1107" s="109" t="s">
        <v>1212</v>
      </c>
    </row>
    <row r="1108" spans="1:10" ht="17.100000000000001" customHeight="1">
      <c r="A1108" s="110" t="s">
        <v>77</v>
      </c>
      <c r="B1108" s="111" t="s">
        <v>1915</v>
      </c>
      <c r="C1108" s="112">
        <v>3.15</v>
      </c>
      <c r="D1108" s="113">
        <v>0.57550000000000001</v>
      </c>
      <c r="E1108" s="113">
        <v>1</v>
      </c>
      <c r="F1108" s="113">
        <v>1</v>
      </c>
      <c r="G1108" s="113">
        <v>1.25</v>
      </c>
      <c r="H1108" s="113">
        <v>1.25</v>
      </c>
      <c r="I1108" s="114" t="s">
        <v>1214</v>
      </c>
      <c r="J1108" s="115" t="s">
        <v>1212</v>
      </c>
    </row>
    <row r="1109" spans="1:10" ht="17.100000000000001" customHeight="1">
      <c r="A1109" s="98" t="s">
        <v>78</v>
      </c>
      <c r="B1109" s="99" t="s">
        <v>1915</v>
      </c>
      <c r="C1109" s="100">
        <v>5.56</v>
      </c>
      <c r="D1109" s="101">
        <v>1.0660000000000001</v>
      </c>
      <c r="E1109" s="101">
        <v>1</v>
      </c>
      <c r="F1109" s="101">
        <v>1</v>
      </c>
      <c r="G1109" s="101">
        <v>1.25</v>
      </c>
      <c r="H1109" s="101">
        <v>1.25</v>
      </c>
      <c r="I1109" s="102" t="s">
        <v>1214</v>
      </c>
      <c r="J1109" s="103" t="s">
        <v>1212</v>
      </c>
    </row>
    <row r="1110" spans="1:10" ht="17.100000000000001" customHeight="1">
      <c r="A1110" s="98" t="s">
        <v>79</v>
      </c>
      <c r="B1110" s="99" t="s">
        <v>1915</v>
      </c>
      <c r="C1110" s="100">
        <v>9.69</v>
      </c>
      <c r="D1110" s="101">
        <v>1.9072</v>
      </c>
      <c r="E1110" s="101">
        <v>1</v>
      </c>
      <c r="F1110" s="101">
        <v>1</v>
      </c>
      <c r="G1110" s="101">
        <v>1.25</v>
      </c>
      <c r="H1110" s="101">
        <v>1.25</v>
      </c>
      <c r="I1110" s="102" t="s">
        <v>1214</v>
      </c>
      <c r="J1110" s="103" t="s">
        <v>1212</v>
      </c>
    </row>
    <row r="1111" spans="1:10" ht="17.100000000000001" customHeight="1">
      <c r="A1111" s="104" t="s">
        <v>80</v>
      </c>
      <c r="B1111" s="105" t="s">
        <v>1915</v>
      </c>
      <c r="C1111" s="106">
        <v>14.37</v>
      </c>
      <c r="D1111" s="107">
        <v>3.1280999999999999</v>
      </c>
      <c r="E1111" s="107">
        <v>1.2</v>
      </c>
      <c r="F1111" s="107">
        <v>1.2</v>
      </c>
      <c r="G1111" s="107">
        <v>1.65</v>
      </c>
      <c r="H1111" s="107">
        <v>1.65</v>
      </c>
      <c r="I1111" s="108" t="s">
        <v>1214</v>
      </c>
      <c r="J1111" s="109" t="s">
        <v>1212</v>
      </c>
    </row>
    <row r="1112" spans="1:10" ht="17.100000000000001" customHeight="1">
      <c r="A1112" s="110" t="s">
        <v>81</v>
      </c>
      <c r="B1112" s="111" t="s">
        <v>1916</v>
      </c>
      <c r="C1112" s="112">
        <v>2.89</v>
      </c>
      <c r="D1112" s="113">
        <v>0.56920000000000004</v>
      </c>
      <c r="E1112" s="113">
        <v>1</v>
      </c>
      <c r="F1112" s="113">
        <v>1</v>
      </c>
      <c r="G1112" s="113">
        <v>1.25</v>
      </c>
      <c r="H1112" s="113">
        <v>1.25</v>
      </c>
      <c r="I1112" s="114" t="s">
        <v>1214</v>
      </c>
      <c r="J1112" s="115" t="s">
        <v>1212</v>
      </c>
    </row>
    <row r="1113" spans="1:10" ht="17.100000000000001" customHeight="1">
      <c r="A1113" s="98" t="s">
        <v>82</v>
      </c>
      <c r="B1113" s="99" t="s">
        <v>1916</v>
      </c>
      <c r="C1113" s="100">
        <v>4.24</v>
      </c>
      <c r="D1113" s="101">
        <v>0.76280000000000003</v>
      </c>
      <c r="E1113" s="101">
        <v>1</v>
      </c>
      <c r="F1113" s="101">
        <v>1</v>
      </c>
      <c r="G1113" s="101">
        <v>1.25</v>
      </c>
      <c r="H1113" s="101">
        <v>1.25</v>
      </c>
      <c r="I1113" s="102" t="s">
        <v>1214</v>
      </c>
      <c r="J1113" s="103" t="s">
        <v>1212</v>
      </c>
    </row>
    <row r="1114" spans="1:10" ht="17.100000000000001" customHeight="1">
      <c r="A1114" s="98" t="s">
        <v>83</v>
      </c>
      <c r="B1114" s="99" t="s">
        <v>1916</v>
      </c>
      <c r="C1114" s="100">
        <v>6.69</v>
      </c>
      <c r="D1114" s="101">
        <v>1.1395999999999999</v>
      </c>
      <c r="E1114" s="101">
        <v>1</v>
      </c>
      <c r="F1114" s="101">
        <v>1</v>
      </c>
      <c r="G1114" s="101">
        <v>1.25</v>
      </c>
      <c r="H1114" s="101">
        <v>1.25</v>
      </c>
      <c r="I1114" s="102" t="s">
        <v>1214</v>
      </c>
      <c r="J1114" s="103" t="s">
        <v>1212</v>
      </c>
    </row>
    <row r="1115" spans="1:10" ht="17.100000000000001" customHeight="1">
      <c r="A1115" s="104" t="s">
        <v>84</v>
      </c>
      <c r="B1115" s="105" t="s">
        <v>1916</v>
      </c>
      <c r="C1115" s="106">
        <v>11.22</v>
      </c>
      <c r="D1115" s="107">
        <v>2.0068999999999999</v>
      </c>
      <c r="E1115" s="107">
        <v>1.2</v>
      </c>
      <c r="F1115" s="107">
        <v>1.2</v>
      </c>
      <c r="G1115" s="107">
        <v>1.65</v>
      </c>
      <c r="H1115" s="107">
        <v>1.65</v>
      </c>
      <c r="I1115" s="108" t="s">
        <v>1214</v>
      </c>
      <c r="J1115" s="109" t="s">
        <v>1212</v>
      </c>
    </row>
    <row r="1116" spans="1:10" ht="17.100000000000001" customHeight="1">
      <c r="A1116" s="110" t="s">
        <v>1290</v>
      </c>
      <c r="B1116" s="111" t="s">
        <v>1917</v>
      </c>
      <c r="C1116" s="112">
        <v>4.5599999999999996</v>
      </c>
      <c r="D1116" s="113">
        <v>0.68959999999999999</v>
      </c>
      <c r="E1116" s="113">
        <v>1</v>
      </c>
      <c r="F1116" s="113">
        <v>1</v>
      </c>
      <c r="G1116" s="113">
        <v>1.25</v>
      </c>
      <c r="H1116" s="113">
        <v>1.25</v>
      </c>
      <c r="I1116" s="114" t="s">
        <v>1214</v>
      </c>
      <c r="J1116" s="115" t="s">
        <v>1212</v>
      </c>
    </row>
    <row r="1117" spans="1:10" ht="17.100000000000001" customHeight="1">
      <c r="A1117" s="98" t="s">
        <v>1291</v>
      </c>
      <c r="B1117" s="99" t="s">
        <v>1917</v>
      </c>
      <c r="C1117" s="100">
        <v>4.5599999999999996</v>
      </c>
      <c r="D1117" s="101">
        <v>0.79390000000000005</v>
      </c>
      <c r="E1117" s="101">
        <v>1</v>
      </c>
      <c r="F1117" s="101">
        <v>1</v>
      </c>
      <c r="G1117" s="101">
        <v>1.25</v>
      </c>
      <c r="H1117" s="101">
        <v>1.25</v>
      </c>
      <c r="I1117" s="102" t="s">
        <v>1214</v>
      </c>
      <c r="J1117" s="103" t="s">
        <v>1212</v>
      </c>
    </row>
    <row r="1118" spans="1:10" ht="17.100000000000001" customHeight="1">
      <c r="A1118" s="98" t="s">
        <v>1292</v>
      </c>
      <c r="B1118" s="99" t="s">
        <v>1917</v>
      </c>
      <c r="C1118" s="100">
        <v>11.23</v>
      </c>
      <c r="D1118" s="101">
        <v>1.7016</v>
      </c>
      <c r="E1118" s="101">
        <v>1</v>
      </c>
      <c r="F1118" s="101">
        <v>1</v>
      </c>
      <c r="G1118" s="101">
        <v>1.25</v>
      </c>
      <c r="H1118" s="101">
        <v>1.25</v>
      </c>
      <c r="I1118" s="102" t="s">
        <v>1214</v>
      </c>
      <c r="J1118" s="103" t="s">
        <v>1212</v>
      </c>
    </row>
    <row r="1119" spans="1:10" ht="17.100000000000001" customHeight="1">
      <c r="A1119" s="104" t="s">
        <v>1293</v>
      </c>
      <c r="B1119" s="105" t="s">
        <v>1917</v>
      </c>
      <c r="C1119" s="106">
        <v>25.93</v>
      </c>
      <c r="D1119" s="107">
        <v>5.0696000000000003</v>
      </c>
      <c r="E1119" s="107">
        <v>1.2</v>
      </c>
      <c r="F1119" s="107">
        <v>1.2</v>
      </c>
      <c r="G1119" s="107">
        <v>1.65</v>
      </c>
      <c r="H1119" s="107">
        <v>1.65</v>
      </c>
      <c r="I1119" s="108" t="s">
        <v>1214</v>
      </c>
      <c r="J1119" s="109" t="s">
        <v>1212</v>
      </c>
    </row>
    <row r="1120" spans="1:10" ht="17.100000000000001" customHeight="1">
      <c r="A1120" s="110" t="s">
        <v>1294</v>
      </c>
      <c r="B1120" s="111" t="s">
        <v>1918</v>
      </c>
      <c r="C1120" s="112">
        <v>3.06</v>
      </c>
      <c r="D1120" s="113">
        <v>0.6401</v>
      </c>
      <c r="E1120" s="113">
        <v>1</v>
      </c>
      <c r="F1120" s="113">
        <v>1</v>
      </c>
      <c r="G1120" s="113">
        <v>1.25</v>
      </c>
      <c r="H1120" s="113">
        <v>1.25</v>
      </c>
      <c r="I1120" s="114" t="s">
        <v>1214</v>
      </c>
      <c r="J1120" s="115" t="s">
        <v>1212</v>
      </c>
    </row>
    <row r="1121" spans="1:10" ht="17.100000000000001" customHeight="1">
      <c r="A1121" s="98" t="s">
        <v>1295</v>
      </c>
      <c r="B1121" s="99" t="s">
        <v>1918</v>
      </c>
      <c r="C1121" s="100">
        <v>3.89</v>
      </c>
      <c r="D1121" s="101">
        <v>0.8639</v>
      </c>
      <c r="E1121" s="101">
        <v>1</v>
      </c>
      <c r="F1121" s="101">
        <v>1</v>
      </c>
      <c r="G1121" s="101">
        <v>1.25</v>
      </c>
      <c r="H1121" s="101">
        <v>1.25</v>
      </c>
      <c r="I1121" s="102" t="s">
        <v>1214</v>
      </c>
      <c r="J1121" s="103" t="s">
        <v>1212</v>
      </c>
    </row>
    <row r="1122" spans="1:10" ht="17.100000000000001" customHeight="1">
      <c r="A1122" s="98" t="s">
        <v>1296</v>
      </c>
      <c r="B1122" s="99" t="s">
        <v>1918</v>
      </c>
      <c r="C1122" s="100">
        <v>6.18</v>
      </c>
      <c r="D1122" s="101">
        <v>1.3361000000000001</v>
      </c>
      <c r="E1122" s="101">
        <v>1</v>
      </c>
      <c r="F1122" s="101">
        <v>1</v>
      </c>
      <c r="G1122" s="101">
        <v>1.25</v>
      </c>
      <c r="H1122" s="101">
        <v>1.25</v>
      </c>
      <c r="I1122" s="102" t="s">
        <v>1214</v>
      </c>
      <c r="J1122" s="103" t="s">
        <v>1212</v>
      </c>
    </row>
    <row r="1123" spans="1:10" ht="17.100000000000001" customHeight="1">
      <c r="A1123" s="104" t="s">
        <v>1297</v>
      </c>
      <c r="B1123" s="105" t="s">
        <v>1918</v>
      </c>
      <c r="C1123" s="106">
        <v>14.84</v>
      </c>
      <c r="D1123" s="107">
        <v>2.9278</v>
      </c>
      <c r="E1123" s="107">
        <v>1.2</v>
      </c>
      <c r="F1123" s="107">
        <v>1.2</v>
      </c>
      <c r="G1123" s="107">
        <v>1.65</v>
      </c>
      <c r="H1123" s="107">
        <v>1.65</v>
      </c>
      <c r="I1123" s="108" t="s">
        <v>1214</v>
      </c>
      <c r="J1123" s="109" t="s">
        <v>1212</v>
      </c>
    </row>
    <row r="1124" spans="1:10" ht="17.100000000000001" customHeight="1">
      <c r="A1124" s="110" t="s">
        <v>85</v>
      </c>
      <c r="B1124" s="111" t="s">
        <v>1919</v>
      </c>
      <c r="C1124" s="112">
        <v>4.41</v>
      </c>
      <c r="D1124" s="113">
        <v>1.0803</v>
      </c>
      <c r="E1124" s="113">
        <v>1</v>
      </c>
      <c r="F1124" s="113">
        <v>1</v>
      </c>
      <c r="G1124" s="113">
        <v>1.25</v>
      </c>
      <c r="H1124" s="113">
        <v>1.25</v>
      </c>
      <c r="I1124" s="114" t="s">
        <v>1214</v>
      </c>
      <c r="J1124" s="115" t="s">
        <v>1212</v>
      </c>
    </row>
    <row r="1125" spans="1:10" ht="17.100000000000001" customHeight="1">
      <c r="A1125" s="98" t="s">
        <v>86</v>
      </c>
      <c r="B1125" s="99" t="s">
        <v>1919</v>
      </c>
      <c r="C1125" s="100">
        <v>6.54</v>
      </c>
      <c r="D1125" s="101">
        <v>1.579</v>
      </c>
      <c r="E1125" s="101">
        <v>1</v>
      </c>
      <c r="F1125" s="101">
        <v>1</v>
      </c>
      <c r="G1125" s="101">
        <v>1.25</v>
      </c>
      <c r="H1125" s="101">
        <v>1.25</v>
      </c>
      <c r="I1125" s="102" t="s">
        <v>1214</v>
      </c>
      <c r="J1125" s="103" t="s">
        <v>1212</v>
      </c>
    </row>
    <row r="1126" spans="1:10" ht="17.100000000000001" customHeight="1">
      <c r="A1126" s="98" t="s">
        <v>87</v>
      </c>
      <c r="B1126" s="99" t="s">
        <v>1919</v>
      </c>
      <c r="C1126" s="100">
        <v>10.96</v>
      </c>
      <c r="D1126" s="101">
        <v>2.5387</v>
      </c>
      <c r="E1126" s="101">
        <v>1</v>
      </c>
      <c r="F1126" s="101">
        <v>1</v>
      </c>
      <c r="G1126" s="101">
        <v>1.25</v>
      </c>
      <c r="H1126" s="101">
        <v>1.25</v>
      </c>
      <c r="I1126" s="102" t="s">
        <v>1214</v>
      </c>
      <c r="J1126" s="103" t="s">
        <v>1212</v>
      </c>
    </row>
    <row r="1127" spans="1:10" ht="17.100000000000001" customHeight="1">
      <c r="A1127" s="104" t="s">
        <v>88</v>
      </c>
      <c r="B1127" s="105" t="s">
        <v>1919</v>
      </c>
      <c r="C1127" s="106">
        <v>16.920000000000002</v>
      </c>
      <c r="D1127" s="107">
        <v>4.5968</v>
      </c>
      <c r="E1127" s="107">
        <v>1.2</v>
      </c>
      <c r="F1127" s="107">
        <v>1.2</v>
      </c>
      <c r="G1127" s="107">
        <v>1.65</v>
      </c>
      <c r="H1127" s="107">
        <v>1.65</v>
      </c>
      <c r="I1127" s="108" t="s">
        <v>1214</v>
      </c>
      <c r="J1127" s="109" t="s">
        <v>1212</v>
      </c>
    </row>
    <row r="1128" spans="1:10" ht="17.100000000000001" customHeight="1">
      <c r="A1128" s="110" t="s">
        <v>89</v>
      </c>
      <c r="B1128" s="111" t="s">
        <v>1920</v>
      </c>
      <c r="C1128" s="112">
        <v>4.57</v>
      </c>
      <c r="D1128" s="113">
        <v>1.0551999999999999</v>
      </c>
      <c r="E1128" s="113">
        <v>1</v>
      </c>
      <c r="F1128" s="113">
        <v>1</v>
      </c>
      <c r="G1128" s="113">
        <v>1.25</v>
      </c>
      <c r="H1128" s="113">
        <v>1.25</v>
      </c>
      <c r="I1128" s="114" t="s">
        <v>1214</v>
      </c>
      <c r="J1128" s="115" t="s">
        <v>1212</v>
      </c>
    </row>
    <row r="1129" spans="1:10" ht="17.100000000000001" customHeight="1">
      <c r="A1129" s="98" t="s">
        <v>90</v>
      </c>
      <c r="B1129" s="99" t="s">
        <v>1920</v>
      </c>
      <c r="C1129" s="100">
        <v>6.38</v>
      </c>
      <c r="D1129" s="101">
        <v>1.3688</v>
      </c>
      <c r="E1129" s="101">
        <v>1</v>
      </c>
      <c r="F1129" s="101">
        <v>1</v>
      </c>
      <c r="G1129" s="101">
        <v>1.25</v>
      </c>
      <c r="H1129" s="101">
        <v>1.25</v>
      </c>
      <c r="I1129" s="102" t="s">
        <v>1214</v>
      </c>
      <c r="J1129" s="103" t="s">
        <v>1212</v>
      </c>
    </row>
    <row r="1130" spans="1:10" ht="17.100000000000001" customHeight="1">
      <c r="A1130" s="98" t="s">
        <v>91</v>
      </c>
      <c r="B1130" s="99" t="s">
        <v>1920</v>
      </c>
      <c r="C1130" s="100">
        <v>10.71</v>
      </c>
      <c r="D1130" s="101">
        <v>2.2892999999999999</v>
      </c>
      <c r="E1130" s="101">
        <v>1</v>
      </c>
      <c r="F1130" s="101">
        <v>1</v>
      </c>
      <c r="G1130" s="101">
        <v>1.25</v>
      </c>
      <c r="H1130" s="101">
        <v>1.25</v>
      </c>
      <c r="I1130" s="102" t="s">
        <v>1214</v>
      </c>
      <c r="J1130" s="103" t="s">
        <v>1212</v>
      </c>
    </row>
    <row r="1131" spans="1:10" ht="17.100000000000001" customHeight="1">
      <c r="A1131" s="104" t="s">
        <v>92</v>
      </c>
      <c r="B1131" s="105" t="s">
        <v>1920</v>
      </c>
      <c r="C1131" s="106">
        <v>18.09</v>
      </c>
      <c r="D1131" s="107">
        <v>4.3041</v>
      </c>
      <c r="E1131" s="107">
        <v>1.2</v>
      </c>
      <c r="F1131" s="107">
        <v>1.2</v>
      </c>
      <c r="G1131" s="107">
        <v>1.65</v>
      </c>
      <c r="H1131" s="107">
        <v>1.65</v>
      </c>
      <c r="I1131" s="108" t="s">
        <v>1214</v>
      </c>
      <c r="J1131" s="109" t="s">
        <v>1212</v>
      </c>
    </row>
    <row r="1132" spans="1:10" ht="17.100000000000001" customHeight="1">
      <c r="A1132" s="110" t="s">
        <v>93</v>
      </c>
      <c r="B1132" s="111" t="s">
        <v>1921</v>
      </c>
      <c r="C1132" s="112">
        <v>3.17</v>
      </c>
      <c r="D1132" s="113">
        <v>0.5857</v>
      </c>
      <c r="E1132" s="113">
        <v>1</v>
      </c>
      <c r="F1132" s="113">
        <v>1</v>
      </c>
      <c r="G1132" s="113">
        <v>1.25</v>
      </c>
      <c r="H1132" s="113">
        <v>1.25</v>
      </c>
      <c r="I1132" s="114" t="s">
        <v>1214</v>
      </c>
      <c r="J1132" s="115" t="s">
        <v>1212</v>
      </c>
    </row>
    <row r="1133" spans="1:10" ht="17.100000000000001" customHeight="1">
      <c r="A1133" s="98" t="s">
        <v>94</v>
      </c>
      <c r="B1133" s="99" t="s">
        <v>1921</v>
      </c>
      <c r="C1133" s="100">
        <v>4.16</v>
      </c>
      <c r="D1133" s="101">
        <v>0.75990000000000002</v>
      </c>
      <c r="E1133" s="101">
        <v>1</v>
      </c>
      <c r="F1133" s="101">
        <v>1</v>
      </c>
      <c r="G1133" s="101">
        <v>1.25</v>
      </c>
      <c r="H1133" s="101">
        <v>1.25</v>
      </c>
      <c r="I1133" s="102" t="s">
        <v>1214</v>
      </c>
      <c r="J1133" s="103" t="s">
        <v>1212</v>
      </c>
    </row>
    <row r="1134" spans="1:10" ht="17.100000000000001" customHeight="1">
      <c r="A1134" s="98" t="s">
        <v>95</v>
      </c>
      <c r="B1134" s="99" t="s">
        <v>1921</v>
      </c>
      <c r="C1134" s="100">
        <v>5.99</v>
      </c>
      <c r="D1134" s="101">
        <v>1.1184000000000001</v>
      </c>
      <c r="E1134" s="101">
        <v>1</v>
      </c>
      <c r="F1134" s="101">
        <v>1</v>
      </c>
      <c r="G1134" s="101">
        <v>1.25</v>
      </c>
      <c r="H1134" s="101">
        <v>1.25</v>
      </c>
      <c r="I1134" s="102" t="s">
        <v>1214</v>
      </c>
      <c r="J1134" s="103" t="s">
        <v>1212</v>
      </c>
    </row>
    <row r="1135" spans="1:10" ht="17.100000000000001" customHeight="1">
      <c r="A1135" s="104" t="s">
        <v>96</v>
      </c>
      <c r="B1135" s="105" t="s">
        <v>1921</v>
      </c>
      <c r="C1135" s="106">
        <v>8.9600000000000009</v>
      </c>
      <c r="D1135" s="107">
        <v>1.9446000000000001</v>
      </c>
      <c r="E1135" s="107">
        <v>1.2</v>
      </c>
      <c r="F1135" s="107">
        <v>1.2</v>
      </c>
      <c r="G1135" s="107">
        <v>1.65</v>
      </c>
      <c r="H1135" s="107">
        <v>1.65</v>
      </c>
      <c r="I1135" s="108" t="s">
        <v>1214</v>
      </c>
      <c r="J1135" s="109" t="s">
        <v>1212</v>
      </c>
    </row>
    <row r="1136" spans="1:10" ht="17.100000000000001" customHeight="1">
      <c r="A1136" s="110" t="s">
        <v>97</v>
      </c>
      <c r="B1136" s="111" t="s">
        <v>1922</v>
      </c>
      <c r="C1136" s="112">
        <v>3.55</v>
      </c>
      <c r="D1136" s="113">
        <v>0.56299999999999994</v>
      </c>
      <c r="E1136" s="113">
        <v>1</v>
      </c>
      <c r="F1136" s="113">
        <v>1</v>
      </c>
      <c r="G1136" s="113">
        <v>1.25</v>
      </c>
      <c r="H1136" s="113">
        <v>1.25</v>
      </c>
      <c r="I1136" s="114" t="s">
        <v>1214</v>
      </c>
      <c r="J1136" s="115" t="s">
        <v>1212</v>
      </c>
    </row>
    <row r="1137" spans="1:10" ht="17.100000000000001" customHeight="1">
      <c r="A1137" s="98" t="s">
        <v>98</v>
      </c>
      <c r="B1137" s="99" t="s">
        <v>1922</v>
      </c>
      <c r="C1137" s="100">
        <v>4.55</v>
      </c>
      <c r="D1137" s="101">
        <v>0.74850000000000005</v>
      </c>
      <c r="E1137" s="101">
        <v>1</v>
      </c>
      <c r="F1137" s="101">
        <v>1</v>
      </c>
      <c r="G1137" s="101">
        <v>1.25</v>
      </c>
      <c r="H1137" s="101">
        <v>1.25</v>
      </c>
      <c r="I1137" s="102" t="s">
        <v>1214</v>
      </c>
      <c r="J1137" s="103" t="s">
        <v>1212</v>
      </c>
    </row>
    <row r="1138" spans="1:10" ht="17.100000000000001" customHeight="1">
      <c r="A1138" s="98" t="s">
        <v>99</v>
      </c>
      <c r="B1138" s="99" t="s">
        <v>1922</v>
      </c>
      <c r="C1138" s="100">
        <v>6.87</v>
      </c>
      <c r="D1138" s="101">
        <v>1.1931</v>
      </c>
      <c r="E1138" s="101">
        <v>1</v>
      </c>
      <c r="F1138" s="101">
        <v>1</v>
      </c>
      <c r="G1138" s="101">
        <v>1.25</v>
      </c>
      <c r="H1138" s="101">
        <v>1.25</v>
      </c>
      <c r="I1138" s="102" t="s">
        <v>1214</v>
      </c>
      <c r="J1138" s="103" t="s">
        <v>1212</v>
      </c>
    </row>
    <row r="1139" spans="1:10" ht="17.100000000000001" customHeight="1">
      <c r="A1139" s="104" t="s">
        <v>100</v>
      </c>
      <c r="B1139" s="105" t="s">
        <v>1922</v>
      </c>
      <c r="C1139" s="106">
        <v>10.63</v>
      </c>
      <c r="D1139" s="107">
        <v>2.1061999999999999</v>
      </c>
      <c r="E1139" s="107">
        <v>1.2</v>
      </c>
      <c r="F1139" s="107">
        <v>1.2</v>
      </c>
      <c r="G1139" s="107">
        <v>1.65</v>
      </c>
      <c r="H1139" s="107">
        <v>1.65</v>
      </c>
      <c r="I1139" s="108" t="s">
        <v>1214</v>
      </c>
      <c r="J1139" s="109" t="s">
        <v>1212</v>
      </c>
    </row>
    <row r="1140" spans="1:10" ht="17.100000000000001" customHeight="1">
      <c r="A1140" s="110" t="s">
        <v>101</v>
      </c>
      <c r="B1140" s="111" t="s">
        <v>1650</v>
      </c>
      <c r="C1140" s="112">
        <v>2.34</v>
      </c>
      <c r="D1140" s="113">
        <v>0.38590000000000002</v>
      </c>
      <c r="E1140" s="113">
        <v>1</v>
      </c>
      <c r="F1140" s="113">
        <v>1</v>
      </c>
      <c r="G1140" s="113">
        <v>1.25</v>
      </c>
      <c r="H1140" s="113">
        <v>1.25</v>
      </c>
      <c r="I1140" s="114" t="s">
        <v>1214</v>
      </c>
      <c r="J1140" s="115" t="s">
        <v>1212</v>
      </c>
    </row>
    <row r="1141" spans="1:10" ht="17.100000000000001" customHeight="1">
      <c r="A1141" s="98" t="s">
        <v>102</v>
      </c>
      <c r="B1141" s="99" t="s">
        <v>1650</v>
      </c>
      <c r="C1141" s="100">
        <v>3.06</v>
      </c>
      <c r="D1141" s="101">
        <v>0.57369999999999999</v>
      </c>
      <c r="E1141" s="101">
        <v>1</v>
      </c>
      <c r="F1141" s="101">
        <v>1</v>
      </c>
      <c r="G1141" s="101">
        <v>1.25</v>
      </c>
      <c r="H1141" s="101">
        <v>1.25</v>
      </c>
      <c r="I1141" s="102" t="s">
        <v>1214</v>
      </c>
      <c r="J1141" s="103" t="s">
        <v>1212</v>
      </c>
    </row>
    <row r="1142" spans="1:10" ht="17.100000000000001" customHeight="1">
      <c r="A1142" s="98" t="s">
        <v>103</v>
      </c>
      <c r="B1142" s="99" t="s">
        <v>1650</v>
      </c>
      <c r="C1142" s="100">
        <v>4.18</v>
      </c>
      <c r="D1142" s="101">
        <v>0.78220000000000001</v>
      </c>
      <c r="E1142" s="101">
        <v>1</v>
      </c>
      <c r="F1142" s="101">
        <v>1</v>
      </c>
      <c r="G1142" s="101">
        <v>1.25</v>
      </c>
      <c r="H1142" s="101">
        <v>1.25</v>
      </c>
      <c r="I1142" s="102" t="s">
        <v>1214</v>
      </c>
      <c r="J1142" s="103" t="s">
        <v>1212</v>
      </c>
    </row>
    <row r="1143" spans="1:10" ht="17.100000000000001" customHeight="1">
      <c r="A1143" s="104" t="s">
        <v>104</v>
      </c>
      <c r="B1143" s="105" t="s">
        <v>1650</v>
      </c>
      <c r="C1143" s="106">
        <v>6.46</v>
      </c>
      <c r="D1143" s="107">
        <v>1.2099</v>
      </c>
      <c r="E1143" s="107">
        <v>1.2</v>
      </c>
      <c r="F1143" s="107">
        <v>1.2</v>
      </c>
      <c r="G1143" s="107">
        <v>1.65</v>
      </c>
      <c r="H1143" s="107">
        <v>1.65</v>
      </c>
      <c r="I1143" s="108" t="s">
        <v>1214</v>
      </c>
      <c r="J1143" s="109" t="s">
        <v>1212</v>
      </c>
    </row>
    <row r="1144" spans="1:10" ht="17.100000000000001" customHeight="1">
      <c r="A1144" s="110" t="s">
        <v>105</v>
      </c>
      <c r="B1144" s="111" t="s">
        <v>1923</v>
      </c>
      <c r="C1144" s="112">
        <v>2.15</v>
      </c>
      <c r="D1144" s="113">
        <v>0.36099999999999999</v>
      </c>
      <c r="E1144" s="113">
        <v>1</v>
      </c>
      <c r="F1144" s="113">
        <v>1</v>
      </c>
      <c r="G1144" s="113">
        <v>1.25</v>
      </c>
      <c r="H1144" s="113">
        <v>1.25</v>
      </c>
      <c r="I1144" s="114" t="s">
        <v>1214</v>
      </c>
      <c r="J1144" s="115" t="s">
        <v>1212</v>
      </c>
    </row>
    <row r="1145" spans="1:10" ht="17.100000000000001" customHeight="1">
      <c r="A1145" s="98" t="s">
        <v>106</v>
      </c>
      <c r="B1145" s="99" t="s">
        <v>1923</v>
      </c>
      <c r="C1145" s="100">
        <v>2.89</v>
      </c>
      <c r="D1145" s="101">
        <v>0.52969999999999995</v>
      </c>
      <c r="E1145" s="101">
        <v>1</v>
      </c>
      <c r="F1145" s="101">
        <v>1</v>
      </c>
      <c r="G1145" s="101">
        <v>1.25</v>
      </c>
      <c r="H1145" s="101">
        <v>1.25</v>
      </c>
      <c r="I1145" s="102" t="s">
        <v>1214</v>
      </c>
      <c r="J1145" s="103" t="s">
        <v>1212</v>
      </c>
    </row>
    <row r="1146" spans="1:10" ht="17.100000000000001" customHeight="1">
      <c r="A1146" s="98" t="s">
        <v>107</v>
      </c>
      <c r="B1146" s="99" t="s">
        <v>1923</v>
      </c>
      <c r="C1146" s="100">
        <v>4.57</v>
      </c>
      <c r="D1146" s="101">
        <v>0.80510000000000004</v>
      </c>
      <c r="E1146" s="101">
        <v>1</v>
      </c>
      <c r="F1146" s="101">
        <v>1</v>
      </c>
      <c r="G1146" s="101">
        <v>1.25</v>
      </c>
      <c r="H1146" s="101">
        <v>1.25</v>
      </c>
      <c r="I1146" s="102" t="s">
        <v>1214</v>
      </c>
      <c r="J1146" s="103" t="s">
        <v>1212</v>
      </c>
    </row>
    <row r="1147" spans="1:10" ht="17.100000000000001" customHeight="1">
      <c r="A1147" s="104" t="s">
        <v>108</v>
      </c>
      <c r="B1147" s="105" t="s">
        <v>1923</v>
      </c>
      <c r="C1147" s="106">
        <v>9.2100000000000009</v>
      </c>
      <c r="D1147" s="107">
        <v>1.653</v>
      </c>
      <c r="E1147" s="107">
        <v>1.2</v>
      </c>
      <c r="F1147" s="107">
        <v>1.2</v>
      </c>
      <c r="G1147" s="107">
        <v>1.65</v>
      </c>
      <c r="H1147" s="107">
        <v>1.65</v>
      </c>
      <c r="I1147" s="108" t="s">
        <v>1214</v>
      </c>
      <c r="J1147" s="109" t="s">
        <v>1212</v>
      </c>
    </row>
    <row r="1148" spans="1:10" ht="17.100000000000001" customHeight="1">
      <c r="A1148" s="110" t="s">
        <v>109</v>
      </c>
      <c r="B1148" s="111" t="s">
        <v>1924</v>
      </c>
      <c r="C1148" s="112">
        <v>3.7</v>
      </c>
      <c r="D1148" s="113">
        <v>0.55359999999999998</v>
      </c>
      <c r="E1148" s="113">
        <v>1</v>
      </c>
      <c r="F1148" s="113">
        <v>1</v>
      </c>
      <c r="G1148" s="113">
        <v>1.25</v>
      </c>
      <c r="H1148" s="113">
        <v>1.25</v>
      </c>
      <c r="I1148" s="114" t="s">
        <v>1214</v>
      </c>
      <c r="J1148" s="115" t="s">
        <v>1212</v>
      </c>
    </row>
    <row r="1149" spans="1:10" ht="17.100000000000001" customHeight="1">
      <c r="A1149" s="98" t="s">
        <v>110</v>
      </c>
      <c r="B1149" s="99" t="s">
        <v>1924</v>
      </c>
      <c r="C1149" s="100">
        <v>4.43</v>
      </c>
      <c r="D1149" s="101">
        <v>0.69230000000000003</v>
      </c>
      <c r="E1149" s="101">
        <v>1</v>
      </c>
      <c r="F1149" s="101">
        <v>1</v>
      </c>
      <c r="G1149" s="101">
        <v>1.25</v>
      </c>
      <c r="H1149" s="101">
        <v>1.25</v>
      </c>
      <c r="I1149" s="102" t="s">
        <v>1214</v>
      </c>
      <c r="J1149" s="103" t="s">
        <v>1212</v>
      </c>
    </row>
    <row r="1150" spans="1:10" ht="17.100000000000001" customHeight="1">
      <c r="A1150" s="98" t="s">
        <v>111</v>
      </c>
      <c r="B1150" s="99" t="s">
        <v>1924</v>
      </c>
      <c r="C1150" s="100">
        <v>6.84</v>
      </c>
      <c r="D1150" s="101">
        <v>1.151</v>
      </c>
      <c r="E1150" s="101">
        <v>1</v>
      </c>
      <c r="F1150" s="101">
        <v>1</v>
      </c>
      <c r="G1150" s="101">
        <v>1.25</v>
      </c>
      <c r="H1150" s="101">
        <v>1.25</v>
      </c>
      <c r="I1150" s="102" t="s">
        <v>1214</v>
      </c>
      <c r="J1150" s="103" t="s">
        <v>1212</v>
      </c>
    </row>
    <row r="1151" spans="1:10" ht="17.100000000000001" customHeight="1">
      <c r="A1151" s="104" t="s">
        <v>112</v>
      </c>
      <c r="B1151" s="105" t="s">
        <v>1924</v>
      </c>
      <c r="C1151" s="106">
        <v>12.14</v>
      </c>
      <c r="D1151" s="107">
        <v>2.3163999999999998</v>
      </c>
      <c r="E1151" s="107">
        <v>1.2</v>
      </c>
      <c r="F1151" s="107">
        <v>1.2</v>
      </c>
      <c r="G1151" s="107">
        <v>1.65</v>
      </c>
      <c r="H1151" s="107">
        <v>1.65</v>
      </c>
      <c r="I1151" s="108" t="s">
        <v>1214</v>
      </c>
      <c r="J1151" s="109" t="s">
        <v>1212</v>
      </c>
    </row>
    <row r="1152" spans="1:10" ht="17.100000000000001" customHeight="1">
      <c r="A1152" s="110" t="s">
        <v>113</v>
      </c>
      <c r="B1152" s="111" t="s">
        <v>1925</v>
      </c>
      <c r="C1152" s="112">
        <v>4.37</v>
      </c>
      <c r="D1152" s="113">
        <v>1.0013000000000001</v>
      </c>
      <c r="E1152" s="113">
        <v>1</v>
      </c>
      <c r="F1152" s="113">
        <v>1</v>
      </c>
      <c r="G1152" s="113">
        <v>1</v>
      </c>
      <c r="H1152" s="113">
        <v>1</v>
      </c>
      <c r="I1152" s="114" t="s">
        <v>1218</v>
      </c>
      <c r="J1152" s="115" t="s">
        <v>1218</v>
      </c>
    </row>
    <row r="1153" spans="1:10" ht="17.100000000000001" customHeight="1">
      <c r="A1153" s="98" t="s">
        <v>114</v>
      </c>
      <c r="B1153" s="99" t="s">
        <v>1925</v>
      </c>
      <c r="C1153" s="100">
        <v>10.28</v>
      </c>
      <c r="D1153" s="101">
        <v>1.0822000000000001</v>
      </c>
      <c r="E1153" s="101">
        <v>1</v>
      </c>
      <c r="F1153" s="101">
        <v>1</v>
      </c>
      <c r="G1153" s="101">
        <v>1</v>
      </c>
      <c r="H1153" s="101">
        <v>1</v>
      </c>
      <c r="I1153" s="102" t="s">
        <v>1218</v>
      </c>
      <c r="J1153" s="103" t="s">
        <v>1218</v>
      </c>
    </row>
    <row r="1154" spans="1:10" ht="17.100000000000001" customHeight="1">
      <c r="A1154" s="98" t="s">
        <v>115</v>
      </c>
      <c r="B1154" s="99" t="s">
        <v>1925</v>
      </c>
      <c r="C1154" s="100">
        <v>18.28</v>
      </c>
      <c r="D1154" s="101">
        <v>2.2927</v>
      </c>
      <c r="E1154" s="101">
        <v>1</v>
      </c>
      <c r="F1154" s="101">
        <v>1</v>
      </c>
      <c r="G1154" s="101">
        <v>1</v>
      </c>
      <c r="H1154" s="101">
        <v>1</v>
      </c>
      <c r="I1154" s="102" t="s">
        <v>1218</v>
      </c>
      <c r="J1154" s="103" t="s">
        <v>1218</v>
      </c>
    </row>
    <row r="1155" spans="1:10" ht="17.100000000000001" customHeight="1">
      <c r="A1155" s="104" t="s">
        <v>116</v>
      </c>
      <c r="B1155" s="105" t="s">
        <v>1925</v>
      </c>
      <c r="C1155" s="106">
        <v>28.15</v>
      </c>
      <c r="D1155" s="107">
        <v>3.8607999999999998</v>
      </c>
      <c r="E1155" s="107">
        <v>1.25</v>
      </c>
      <c r="F1155" s="107">
        <v>1.25</v>
      </c>
      <c r="G1155" s="107">
        <v>1.25</v>
      </c>
      <c r="H1155" s="107">
        <v>1.25</v>
      </c>
      <c r="I1155" s="108" t="s">
        <v>1218</v>
      </c>
      <c r="J1155" s="109" t="s">
        <v>1218</v>
      </c>
    </row>
    <row r="1156" spans="1:10" ht="17.100000000000001" customHeight="1">
      <c r="A1156" s="110" t="s">
        <v>117</v>
      </c>
      <c r="B1156" s="111" t="s">
        <v>1926</v>
      </c>
      <c r="C1156" s="112">
        <v>8.82</v>
      </c>
      <c r="D1156" s="113">
        <v>0.52170000000000005</v>
      </c>
      <c r="E1156" s="113">
        <v>1</v>
      </c>
      <c r="F1156" s="113">
        <v>1</v>
      </c>
      <c r="G1156" s="113">
        <v>1</v>
      </c>
      <c r="H1156" s="113">
        <v>1</v>
      </c>
      <c r="I1156" s="114" t="s">
        <v>1218</v>
      </c>
      <c r="J1156" s="115" t="s">
        <v>1218</v>
      </c>
    </row>
    <row r="1157" spans="1:10" ht="17.100000000000001" customHeight="1">
      <c r="A1157" s="98" t="s">
        <v>118</v>
      </c>
      <c r="B1157" s="99" t="s">
        <v>1926</v>
      </c>
      <c r="C1157" s="100">
        <v>10.93</v>
      </c>
      <c r="D1157" s="101">
        <v>0.63900000000000001</v>
      </c>
      <c r="E1157" s="101">
        <v>1</v>
      </c>
      <c r="F1157" s="101">
        <v>1</v>
      </c>
      <c r="G1157" s="101">
        <v>1</v>
      </c>
      <c r="H1157" s="101">
        <v>1</v>
      </c>
      <c r="I1157" s="102" t="s">
        <v>1218</v>
      </c>
      <c r="J1157" s="103" t="s">
        <v>1218</v>
      </c>
    </row>
    <row r="1158" spans="1:10" ht="17.100000000000001" customHeight="1">
      <c r="A1158" s="98" t="s">
        <v>119</v>
      </c>
      <c r="B1158" s="99" t="s">
        <v>1926</v>
      </c>
      <c r="C1158" s="100">
        <v>16.71</v>
      </c>
      <c r="D1158" s="101">
        <v>1.012</v>
      </c>
      <c r="E1158" s="101">
        <v>1</v>
      </c>
      <c r="F1158" s="101">
        <v>1</v>
      </c>
      <c r="G1158" s="101">
        <v>1</v>
      </c>
      <c r="H1158" s="101">
        <v>1</v>
      </c>
      <c r="I1158" s="102" t="s">
        <v>1218</v>
      </c>
      <c r="J1158" s="103" t="s">
        <v>1218</v>
      </c>
    </row>
    <row r="1159" spans="1:10" ht="17.100000000000001" customHeight="1">
      <c r="A1159" s="104" t="s">
        <v>120</v>
      </c>
      <c r="B1159" s="105" t="s">
        <v>1926</v>
      </c>
      <c r="C1159" s="106">
        <v>32.76</v>
      </c>
      <c r="D1159" s="107">
        <v>2.3454000000000002</v>
      </c>
      <c r="E1159" s="107">
        <v>1.25</v>
      </c>
      <c r="F1159" s="107">
        <v>1.25</v>
      </c>
      <c r="G1159" s="107">
        <v>1.25</v>
      </c>
      <c r="H1159" s="107">
        <v>1.25</v>
      </c>
      <c r="I1159" s="108" t="s">
        <v>1218</v>
      </c>
      <c r="J1159" s="109" t="s">
        <v>1218</v>
      </c>
    </row>
    <row r="1160" spans="1:10" ht="17.100000000000001" customHeight="1">
      <c r="A1160" s="110" t="s">
        <v>121</v>
      </c>
      <c r="B1160" s="111" t="s">
        <v>1927</v>
      </c>
      <c r="C1160" s="112">
        <v>5.23</v>
      </c>
      <c r="D1160" s="113">
        <v>0.36909999999999998</v>
      </c>
      <c r="E1160" s="113">
        <v>1</v>
      </c>
      <c r="F1160" s="113">
        <v>1</v>
      </c>
      <c r="G1160" s="113">
        <v>1</v>
      </c>
      <c r="H1160" s="113">
        <v>1</v>
      </c>
      <c r="I1160" s="114" t="s">
        <v>1218</v>
      </c>
      <c r="J1160" s="115" t="s">
        <v>1218</v>
      </c>
    </row>
    <row r="1161" spans="1:10" ht="17.100000000000001" customHeight="1">
      <c r="A1161" s="98" t="s">
        <v>122</v>
      </c>
      <c r="B1161" s="99" t="s">
        <v>1927</v>
      </c>
      <c r="C1161" s="100">
        <v>7.17</v>
      </c>
      <c r="D1161" s="101">
        <v>0.49509999999999998</v>
      </c>
      <c r="E1161" s="101">
        <v>1</v>
      </c>
      <c r="F1161" s="101">
        <v>1</v>
      </c>
      <c r="G1161" s="101">
        <v>1</v>
      </c>
      <c r="H1161" s="101">
        <v>1</v>
      </c>
      <c r="I1161" s="102" t="s">
        <v>1218</v>
      </c>
      <c r="J1161" s="103" t="s">
        <v>1218</v>
      </c>
    </row>
    <row r="1162" spans="1:10" ht="17.100000000000001" customHeight="1">
      <c r="A1162" s="98" t="s">
        <v>123</v>
      </c>
      <c r="B1162" s="99" t="s">
        <v>1927</v>
      </c>
      <c r="C1162" s="100">
        <v>11.74</v>
      </c>
      <c r="D1162" s="101">
        <v>0.89990000000000003</v>
      </c>
      <c r="E1162" s="101">
        <v>1</v>
      </c>
      <c r="F1162" s="101">
        <v>1</v>
      </c>
      <c r="G1162" s="101">
        <v>1</v>
      </c>
      <c r="H1162" s="101">
        <v>1</v>
      </c>
      <c r="I1162" s="102" t="s">
        <v>1218</v>
      </c>
      <c r="J1162" s="103" t="s">
        <v>1218</v>
      </c>
    </row>
    <row r="1163" spans="1:10" ht="17.100000000000001" customHeight="1">
      <c r="A1163" s="104" t="s">
        <v>124</v>
      </c>
      <c r="B1163" s="105" t="s">
        <v>1927</v>
      </c>
      <c r="C1163" s="106">
        <v>20.76</v>
      </c>
      <c r="D1163" s="107">
        <v>1.7927</v>
      </c>
      <c r="E1163" s="107">
        <v>1.25</v>
      </c>
      <c r="F1163" s="107">
        <v>1.25</v>
      </c>
      <c r="G1163" s="107">
        <v>1.25</v>
      </c>
      <c r="H1163" s="107">
        <v>1.25</v>
      </c>
      <c r="I1163" s="108" t="s">
        <v>1218</v>
      </c>
      <c r="J1163" s="109" t="s">
        <v>1218</v>
      </c>
    </row>
    <row r="1164" spans="1:10" ht="17.100000000000001" customHeight="1">
      <c r="A1164" s="110" t="s">
        <v>125</v>
      </c>
      <c r="B1164" s="111" t="s">
        <v>1928</v>
      </c>
      <c r="C1164" s="112">
        <v>4.3600000000000003</v>
      </c>
      <c r="D1164" s="113">
        <v>0.30570000000000003</v>
      </c>
      <c r="E1164" s="113">
        <v>1</v>
      </c>
      <c r="F1164" s="113">
        <v>1</v>
      </c>
      <c r="G1164" s="113">
        <v>1</v>
      </c>
      <c r="H1164" s="113">
        <v>1</v>
      </c>
      <c r="I1164" s="114" t="s">
        <v>1218</v>
      </c>
      <c r="J1164" s="115" t="s">
        <v>1218</v>
      </c>
    </row>
    <row r="1165" spans="1:10" ht="17.100000000000001" customHeight="1">
      <c r="A1165" s="98" t="s">
        <v>126</v>
      </c>
      <c r="B1165" s="99" t="s">
        <v>1928</v>
      </c>
      <c r="C1165" s="100">
        <v>5.86</v>
      </c>
      <c r="D1165" s="101">
        <v>0.4103</v>
      </c>
      <c r="E1165" s="101">
        <v>1</v>
      </c>
      <c r="F1165" s="101">
        <v>1</v>
      </c>
      <c r="G1165" s="101">
        <v>1</v>
      </c>
      <c r="H1165" s="101">
        <v>1</v>
      </c>
      <c r="I1165" s="102" t="s">
        <v>1218</v>
      </c>
      <c r="J1165" s="103" t="s">
        <v>1218</v>
      </c>
    </row>
    <row r="1166" spans="1:10" ht="17.100000000000001" customHeight="1">
      <c r="A1166" s="98" t="s">
        <v>127</v>
      </c>
      <c r="B1166" s="99" t="s">
        <v>1928</v>
      </c>
      <c r="C1166" s="100">
        <v>12.06</v>
      </c>
      <c r="D1166" s="101">
        <v>0.84130000000000005</v>
      </c>
      <c r="E1166" s="101">
        <v>1</v>
      </c>
      <c r="F1166" s="101">
        <v>1</v>
      </c>
      <c r="G1166" s="101">
        <v>1</v>
      </c>
      <c r="H1166" s="101">
        <v>1</v>
      </c>
      <c r="I1166" s="102" t="s">
        <v>1218</v>
      </c>
      <c r="J1166" s="103" t="s">
        <v>1218</v>
      </c>
    </row>
    <row r="1167" spans="1:10" ht="17.100000000000001" customHeight="1">
      <c r="A1167" s="104" t="s">
        <v>128</v>
      </c>
      <c r="B1167" s="105" t="s">
        <v>1928</v>
      </c>
      <c r="C1167" s="106">
        <v>12.06</v>
      </c>
      <c r="D1167" s="107">
        <v>3.52</v>
      </c>
      <c r="E1167" s="107">
        <v>1.25</v>
      </c>
      <c r="F1167" s="107">
        <v>1.25</v>
      </c>
      <c r="G1167" s="107">
        <v>1.25</v>
      </c>
      <c r="H1167" s="107">
        <v>1.25</v>
      </c>
      <c r="I1167" s="108" t="s">
        <v>1218</v>
      </c>
      <c r="J1167" s="109" t="s">
        <v>1218</v>
      </c>
    </row>
    <row r="1168" spans="1:10" ht="17.100000000000001" customHeight="1">
      <c r="A1168" s="110" t="s">
        <v>129</v>
      </c>
      <c r="B1168" s="111" t="s">
        <v>1929</v>
      </c>
      <c r="C1168" s="112">
        <v>5.72</v>
      </c>
      <c r="D1168" s="113">
        <v>0.39560000000000001</v>
      </c>
      <c r="E1168" s="113">
        <v>1</v>
      </c>
      <c r="F1168" s="113">
        <v>1</v>
      </c>
      <c r="G1168" s="113">
        <v>1</v>
      </c>
      <c r="H1168" s="113">
        <v>1</v>
      </c>
      <c r="I1168" s="114" t="s">
        <v>1218</v>
      </c>
      <c r="J1168" s="115" t="s">
        <v>1218</v>
      </c>
    </row>
    <row r="1169" spans="1:10" ht="17.100000000000001" customHeight="1">
      <c r="A1169" s="98" t="s">
        <v>130</v>
      </c>
      <c r="B1169" s="99" t="s">
        <v>1929</v>
      </c>
      <c r="C1169" s="100">
        <v>8.07</v>
      </c>
      <c r="D1169" s="101">
        <v>0.53129999999999999</v>
      </c>
      <c r="E1169" s="101">
        <v>1</v>
      </c>
      <c r="F1169" s="101">
        <v>1</v>
      </c>
      <c r="G1169" s="101">
        <v>1</v>
      </c>
      <c r="H1169" s="101">
        <v>1</v>
      </c>
      <c r="I1169" s="102" t="s">
        <v>1218</v>
      </c>
      <c r="J1169" s="103" t="s">
        <v>1218</v>
      </c>
    </row>
    <row r="1170" spans="1:10" ht="17.100000000000001" customHeight="1">
      <c r="A1170" s="98" t="s">
        <v>131</v>
      </c>
      <c r="B1170" s="99" t="s">
        <v>1929</v>
      </c>
      <c r="C1170" s="100">
        <v>12.28</v>
      </c>
      <c r="D1170" s="101">
        <v>0.88800000000000001</v>
      </c>
      <c r="E1170" s="101">
        <v>1</v>
      </c>
      <c r="F1170" s="101">
        <v>1</v>
      </c>
      <c r="G1170" s="101">
        <v>1</v>
      </c>
      <c r="H1170" s="101">
        <v>1</v>
      </c>
      <c r="I1170" s="102" t="s">
        <v>1218</v>
      </c>
      <c r="J1170" s="103" t="s">
        <v>1218</v>
      </c>
    </row>
    <row r="1171" spans="1:10" ht="17.100000000000001" customHeight="1">
      <c r="A1171" s="104" t="s">
        <v>132</v>
      </c>
      <c r="B1171" s="105" t="s">
        <v>1929</v>
      </c>
      <c r="C1171" s="106">
        <v>22.75</v>
      </c>
      <c r="D1171" s="107">
        <v>1.7807999999999999</v>
      </c>
      <c r="E1171" s="107">
        <v>1.25</v>
      </c>
      <c r="F1171" s="107">
        <v>1.25</v>
      </c>
      <c r="G1171" s="107">
        <v>1.25</v>
      </c>
      <c r="H1171" s="107">
        <v>1.25</v>
      </c>
      <c r="I1171" s="108" t="s">
        <v>1218</v>
      </c>
      <c r="J1171" s="109" t="s">
        <v>1218</v>
      </c>
    </row>
    <row r="1172" spans="1:10" ht="17.100000000000001" customHeight="1">
      <c r="A1172" s="110" t="s">
        <v>133</v>
      </c>
      <c r="B1172" s="111" t="s">
        <v>1930</v>
      </c>
      <c r="C1172" s="112">
        <v>4.3600000000000003</v>
      </c>
      <c r="D1172" s="113">
        <v>0.31690000000000002</v>
      </c>
      <c r="E1172" s="113">
        <v>1</v>
      </c>
      <c r="F1172" s="113">
        <v>1</v>
      </c>
      <c r="G1172" s="113">
        <v>1</v>
      </c>
      <c r="H1172" s="113">
        <v>1</v>
      </c>
      <c r="I1172" s="114" t="s">
        <v>1218</v>
      </c>
      <c r="J1172" s="115" t="s">
        <v>1218</v>
      </c>
    </row>
    <row r="1173" spans="1:10" ht="17.100000000000001" customHeight="1">
      <c r="A1173" s="98" t="s">
        <v>134</v>
      </c>
      <c r="B1173" s="99" t="s">
        <v>1930</v>
      </c>
      <c r="C1173" s="100">
        <v>5.96</v>
      </c>
      <c r="D1173" s="101">
        <v>0.4239</v>
      </c>
      <c r="E1173" s="101">
        <v>1</v>
      </c>
      <c r="F1173" s="101">
        <v>1</v>
      </c>
      <c r="G1173" s="101">
        <v>1</v>
      </c>
      <c r="H1173" s="101">
        <v>1</v>
      </c>
      <c r="I1173" s="102" t="s">
        <v>1218</v>
      </c>
      <c r="J1173" s="103" t="s">
        <v>1218</v>
      </c>
    </row>
    <row r="1174" spans="1:10" ht="17.100000000000001" customHeight="1">
      <c r="A1174" s="98" t="s">
        <v>135</v>
      </c>
      <c r="B1174" s="99" t="s">
        <v>1930</v>
      </c>
      <c r="C1174" s="100">
        <v>8.77</v>
      </c>
      <c r="D1174" s="101">
        <v>0.68959999999999999</v>
      </c>
      <c r="E1174" s="101">
        <v>1</v>
      </c>
      <c r="F1174" s="101">
        <v>1</v>
      </c>
      <c r="G1174" s="101">
        <v>1</v>
      </c>
      <c r="H1174" s="101">
        <v>1</v>
      </c>
      <c r="I1174" s="102" t="s">
        <v>1218</v>
      </c>
      <c r="J1174" s="103" t="s">
        <v>1218</v>
      </c>
    </row>
    <row r="1175" spans="1:10" ht="17.100000000000001" customHeight="1">
      <c r="A1175" s="104" t="s">
        <v>136</v>
      </c>
      <c r="B1175" s="105" t="s">
        <v>1930</v>
      </c>
      <c r="C1175" s="106">
        <v>18.96</v>
      </c>
      <c r="D1175" s="107">
        <v>1.4953000000000001</v>
      </c>
      <c r="E1175" s="107">
        <v>1.25</v>
      </c>
      <c r="F1175" s="107">
        <v>1.25</v>
      </c>
      <c r="G1175" s="107">
        <v>1.25</v>
      </c>
      <c r="H1175" s="107">
        <v>1.25</v>
      </c>
      <c r="I1175" s="108" t="s">
        <v>1218</v>
      </c>
      <c r="J1175" s="109" t="s">
        <v>1218</v>
      </c>
    </row>
    <row r="1176" spans="1:10" ht="17.100000000000001" customHeight="1">
      <c r="A1176" s="110" t="s">
        <v>137</v>
      </c>
      <c r="B1176" s="111" t="s">
        <v>1931</v>
      </c>
      <c r="C1176" s="112">
        <v>3.72</v>
      </c>
      <c r="D1176" s="113">
        <v>0.28339999999999999</v>
      </c>
      <c r="E1176" s="113">
        <v>1</v>
      </c>
      <c r="F1176" s="113">
        <v>1</v>
      </c>
      <c r="G1176" s="113">
        <v>1</v>
      </c>
      <c r="H1176" s="113">
        <v>1</v>
      </c>
      <c r="I1176" s="114" t="s">
        <v>1218</v>
      </c>
      <c r="J1176" s="115" t="s">
        <v>1218</v>
      </c>
    </row>
    <row r="1177" spans="1:10" ht="17.100000000000001" customHeight="1">
      <c r="A1177" s="98" t="s">
        <v>138</v>
      </c>
      <c r="B1177" s="99" t="s">
        <v>1931</v>
      </c>
      <c r="C1177" s="100">
        <v>5.64</v>
      </c>
      <c r="D1177" s="101">
        <v>0.42970000000000003</v>
      </c>
      <c r="E1177" s="101">
        <v>1</v>
      </c>
      <c r="F1177" s="101">
        <v>1</v>
      </c>
      <c r="G1177" s="101">
        <v>1</v>
      </c>
      <c r="H1177" s="101">
        <v>1</v>
      </c>
      <c r="I1177" s="102" t="s">
        <v>1218</v>
      </c>
      <c r="J1177" s="103" t="s">
        <v>1218</v>
      </c>
    </row>
    <row r="1178" spans="1:10" ht="17.100000000000001" customHeight="1">
      <c r="A1178" s="98" t="s">
        <v>139</v>
      </c>
      <c r="B1178" s="99" t="s">
        <v>1931</v>
      </c>
      <c r="C1178" s="100">
        <v>9.4700000000000006</v>
      </c>
      <c r="D1178" s="101">
        <v>0.63590000000000002</v>
      </c>
      <c r="E1178" s="101">
        <v>1</v>
      </c>
      <c r="F1178" s="101">
        <v>1</v>
      </c>
      <c r="G1178" s="101">
        <v>1</v>
      </c>
      <c r="H1178" s="101">
        <v>1</v>
      </c>
      <c r="I1178" s="102" t="s">
        <v>1218</v>
      </c>
      <c r="J1178" s="103" t="s">
        <v>1218</v>
      </c>
    </row>
    <row r="1179" spans="1:10" ht="17.100000000000001" customHeight="1">
      <c r="A1179" s="104" t="s">
        <v>140</v>
      </c>
      <c r="B1179" s="105" t="s">
        <v>1931</v>
      </c>
      <c r="C1179" s="106">
        <v>11.93</v>
      </c>
      <c r="D1179" s="107">
        <v>1.5018</v>
      </c>
      <c r="E1179" s="107">
        <v>1.25</v>
      </c>
      <c r="F1179" s="107">
        <v>1.25</v>
      </c>
      <c r="G1179" s="107">
        <v>1.25</v>
      </c>
      <c r="H1179" s="107">
        <v>1.25</v>
      </c>
      <c r="I1179" s="108" t="s">
        <v>1218</v>
      </c>
      <c r="J1179" s="109" t="s">
        <v>1218</v>
      </c>
    </row>
    <row r="1180" spans="1:10" ht="17.100000000000001" customHeight="1">
      <c r="A1180" s="110" t="s">
        <v>141</v>
      </c>
      <c r="B1180" s="111" t="s">
        <v>1932</v>
      </c>
      <c r="C1180" s="112">
        <v>3.43</v>
      </c>
      <c r="D1180" s="113">
        <v>0.41389999999999999</v>
      </c>
      <c r="E1180" s="113">
        <v>1</v>
      </c>
      <c r="F1180" s="113">
        <v>1</v>
      </c>
      <c r="G1180" s="113">
        <v>1</v>
      </c>
      <c r="H1180" s="113">
        <v>1</v>
      </c>
      <c r="I1180" s="114" t="s">
        <v>1218</v>
      </c>
      <c r="J1180" s="115" t="s">
        <v>1218</v>
      </c>
    </row>
    <row r="1181" spans="1:10" ht="17.100000000000001" customHeight="1">
      <c r="A1181" s="98" t="s">
        <v>142</v>
      </c>
      <c r="B1181" s="99" t="s">
        <v>1932</v>
      </c>
      <c r="C1181" s="100">
        <v>4.22</v>
      </c>
      <c r="D1181" s="101">
        <v>0.55069999999999997</v>
      </c>
      <c r="E1181" s="101">
        <v>1</v>
      </c>
      <c r="F1181" s="101">
        <v>1</v>
      </c>
      <c r="G1181" s="101">
        <v>1</v>
      </c>
      <c r="H1181" s="101">
        <v>1</v>
      </c>
      <c r="I1181" s="102" t="s">
        <v>1218</v>
      </c>
      <c r="J1181" s="103" t="s">
        <v>1218</v>
      </c>
    </row>
    <row r="1182" spans="1:10" ht="17.100000000000001" customHeight="1">
      <c r="A1182" s="98" t="s">
        <v>143</v>
      </c>
      <c r="B1182" s="99" t="s">
        <v>1932</v>
      </c>
      <c r="C1182" s="100">
        <v>4.82</v>
      </c>
      <c r="D1182" s="101">
        <v>0.56659999999999999</v>
      </c>
      <c r="E1182" s="101">
        <v>1</v>
      </c>
      <c r="F1182" s="101">
        <v>1</v>
      </c>
      <c r="G1182" s="101">
        <v>1</v>
      </c>
      <c r="H1182" s="101">
        <v>1</v>
      </c>
      <c r="I1182" s="102" t="s">
        <v>1218</v>
      </c>
      <c r="J1182" s="103" t="s">
        <v>1218</v>
      </c>
    </row>
    <row r="1183" spans="1:10" ht="17.100000000000001" customHeight="1">
      <c r="A1183" s="104" t="s">
        <v>144</v>
      </c>
      <c r="B1183" s="105" t="s">
        <v>1932</v>
      </c>
      <c r="C1183" s="106">
        <v>8.58</v>
      </c>
      <c r="D1183" s="107">
        <v>1.4477</v>
      </c>
      <c r="E1183" s="107">
        <v>1.25</v>
      </c>
      <c r="F1183" s="107">
        <v>1.25</v>
      </c>
      <c r="G1183" s="107">
        <v>1.25</v>
      </c>
      <c r="H1183" s="107">
        <v>1.25</v>
      </c>
      <c r="I1183" s="108" t="s">
        <v>1218</v>
      </c>
      <c r="J1183" s="109" t="s">
        <v>1218</v>
      </c>
    </row>
    <row r="1184" spans="1:10" ht="17.100000000000001" customHeight="1">
      <c r="A1184" s="110" t="s">
        <v>145</v>
      </c>
      <c r="B1184" s="111" t="s">
        <v>1933</v>
      </c>
      <c r="C1184" s="112">
        <v>5.85</v>
      </c>
      <c r="D1184" s="113">
        <v>0.4163</v>
      </c>
      <c r="E1184" s="113">
        <v>1</v>
      </c>
      <c r="F1184" s="113">
        <v>1</v>
      </c>
      <c r="G1184" s="113">
        <v>1</v>
      </c>
      <c r="H1184" s="113">
        <v>1</v>
      </c>
      <c r="I1184" s="114" t="s">
        <v>1218</v>
      </c>
      <c r="J1184" s="115" t="s">
        <v>1218</v>
      </c>
    </row>
    <row r="1185" spans="1:10" ht="17.100000000000001" customHeight="1">
      <c r="A1185" s="98" t="s">
        <v>146</v>
      </c>
      <c r="B1185" s="99" t="s">
        <v>1933</v>
      </c>
      <c r="C1185" s="100">
        <v>8.43</v>
      </c>
      <c r="D1185" s="101">
        <v>0.57310000000000005</v>
      </c>
      <c r="E1185" s="101">
        <v>1</v>
      </c>
      <c r="F1185" s="101">
        <v>1</v>
      </c>
      <c r="G1185" s="101">
        <v>1</v>
      </c>
      <c r="H1185" s="101">
        <v>1</v>
      </c>
      <c r="I1185" s="102" t="s">
        <v>1218</v>
      </c>
      <c r="J1185" s="103" t="s">
        <v>1218</v>
      </c>
    </row>
    <row r="1186" spans="1:10" ht="17.100000000000001" customHeight="1">
      <c r="A1186" s="98" t="s">
        <v>147</v>
      </c>
      <c r="B1186" s="99" t="s">
        <v>1933</v>
      </c>
      <c r="C1186" s="100">
        <v>12.06</v>
      </c>
      <c r="D1186" s="101">
        <v>0.96879999999999999</v>
      </c>
      <c r="E1186" s="101">
        <v>1</v>
      </c>
      <c r="F1186" s="101">
        <v>1</v>
      </c>
      <c r="G1186" s="101">
        <v>1</v>
      </c>
      <c r="H1186" s="101">
        <v>1</v>
      </c>
      <c r="I1186" s="102" t="s">
        <v>1218</v>
      </c>
      <c r="J1186" s="103" t="s">
        <v>1218</v>
      </c>
    </row>
    <row r="1187" spans="1:10" ht="17.100000000000001" customHeight="1">
      <c r="A1187" s="104" t="s">
        <v>148</v>
      </c>
      <c r="B1187" s="105" t="s">
        <v>1933</v>
      </c>
      <c r="C1187" s="106">
        <v>23.14</v>
      </c>
      <c r="D1187" s="107">
        <v>2.0266999999999999</v>
      </c>
      <c r="E1187" s="107">
        <v>1.25</v>
      </c>
      <c r="F1187" s="107">
        <v>1.25</v>
      </c>
      <c r="G1187" s="107">
        <v>1.25</v>
      </c>
      <c r="H1187" s="107">
        <v>1.25</v>
      </c>
      <c r="I1187" s="108" t="s">
        <v>1218</v>
      </c>
      <c r="J1187" s="109" t="s">
        <v>1218</v>
      </c>
    </row>
    <row r="1188" spans="1:10" ht="17.100000000000001" customHeight="1">
      <c r="A1188" s="110" t="s">
        <v>149</v>
      </c>
      <c r="B1188" s="111" t="s">
        <v>1934</v>
      </c>
      <c r="C1188" s="112">
        <v>5.9</v>
      </c>
      <c r="D1188" s="113">
        <v>0.36890000000000001</v>
      </c>
      <c r="E1188" s="113">
        <v>1</v>
      </c>
      <c r="F1188" s="113">
        <v>1</v>
      </c>
      <c r="G1188" s="113">
        <v>1</v>
      </c>
      <c r="H1188" s="113">
        <v>1</v>
      </c>
      <c r="I1188" s="114" t="s">
        <v>1218</v>
      </c>
      <c r="J1188" s="115" t="s">
        <v>1218</v>
      </c>
    </row>
    <row r="1189" spans="1:10" ht="17.100000000000001" customHeight="1">
      <c r="A1189" s="98" t="s">
        <v>150</v>
      </c>
      <c r="B1189" s="99" t="s">
        <v>1934</v>
      </c>
      <c r="C1189" s="100">
        <v>7.55</v>
      </c>
      <c r="D1189" s="101">
        <v>0.4617</v>
      </c>
      <c r="E1189" s="101">
        <v>1</v>
      </c>
      <c r="F1189" s="101">
        <v>1</v>
      </c>
      <c r="G1189" s="101">
        <v>1</v>
      </c>
      <c r="H1189" s="101">
        <v>1</v>
      </c>
      <c r="I1189" s="102" t="s">
        <v>1218</v>
      </c>
      <c r="J1189" s="103" t="s">
        <v>1218</v>
      </c>
    </row>
    <row r="1190" spans="1:10" ht="17.100000000000001" customHeight="1">
      <c r="A1190" s="98" t="s">
        <v>151</v>
      </c>
      <c r="B1190" s="99" t="s">
        <v>1934</v>
      </c>
      <c r="C1190" s="100">
        <v>13.07</v>
      </c>
      <c r="D1190" s="101">
        <v>0.76780000000000004</v>
      </c>
      <c r="E1190" s="101">
        <v>1</v>
      </c>
      <c r="F1190" s="101">
        <v>1</v>
      </c>
      <c r="G1190" s="101">
        <v>1</v>
      </c>
      <c r="H1190" s="101">
        <v>1</v>
      </c>
      <c r="I1190" s="102" t="s">
        <v>1218</v>
      </c>
      <c r="J1190" s="103" t="s">
        <v>1218</v>
      </c>
    </row>
    <row r="1191" spans="1:10" ht="17.100000000000001" customHeight="1">
      <c r="A1191" s="104" t="s">
        <v>152</v>
      </c>
      <c r="B1191" s="105" t="s">
        <v>1934</v>
      </c>
      <c r="C1191" s="106">
        <v>33.67</v>
      </c>
      <c r="D1191" s="107">
        <v>0.98080000000000001</v>
      </c>
      <c r="E1191" s="107">
        <v>1.25</v>
      </c>
      <c r="F1191" s="107">
        <v>1.25</v>
      </c>
      <c r="G1191" s="107">
        <v>1.25</v>
      </c>
      <c r="H1191" s="107">
        <v>1.25</v>
      </c>
      <c r="I1191" s="108" t="s">
        <v>1218</v>
      </c>
      <c r="J1191" s="109" t="s">
        <v>1218</v>
      </c>
    </row>
    <row r="1192" spans="1:10" ht="17.100000000000001" customHeight="1">
      <c r="A1192" s="110" t="s">
        <v>153</v>
      </c>
      <c r="B1192" s="111" t="s">
        <v>1935</v>
      </c>
      <c r="C1192" s="112">
        <v>12.1</v>
      </c>
      <c r="D1192" s="113">
        <v>0.74939999999999996</v>
      </c>
      <c r="E1192" s="113">
        <v>1</v>
      </c>
      <c r="F1192" s="113">
        <v>1</v>
      </c>
      <c r="G1192" s="113">
        <v>1</v>
      </c>
      <c r="H1192" s="113">
        <v>1</v>
      </c>
      <c r="I1192" s="114" t="s">
        <v>1218</v>
      </c>
      <c r="J1192" s="115" t="s">
        <v>1218</v>
      </c>
    </row>
    <row r="1193" spans="1:10" ht="17.100000000000001" customHeight="1">
      <c r="A1193" s="98" t="s">
        <v>154</v>
      </c>
      <c r="B1193" s="99" t="s">
        <v>1935</v>
      </c>
      <c r="C1193" s="100">
        <v>12.71</v>
      </c>
      <c r="D1193" s="101">
        <v>0.90610000000000002</v>
      </c>
      <c r="E1193" s="101">
        <v>1</v>
      </c>
      <c r="F1193" s="101">
        <v>1</v>
      </c>
      <c r="G1193" s="101">
        <v>1</v>
      </c>
      <c r="H1193" s="101">
        <v>1</v>
      </c>
      <c r="I1193" s="102" t="s">
        <v>1218</v>
      </c>
      <c r="J1193" s="103" t="s">
        <v>1218</v>
      </c>
    </row>
    <row r="1194" spans="1:10" ht="17.100000000000001" customHeight="1">
      <c r="A1194" s="98" t="s">
        <v>155</v>
      </c>
      <c r="B1194" s="99" t="s">
        <v>1935</v>
      </c>
      <c r="C1194" s="100">
        <v>15.57</v>
      </c>
      <c r="D1194" s="101">
        <v>1.2745</v>
      </c>
      <c r="E1194" s="101">
        <v>1</v>
      </c>
      <c r="F1194" s="101">
        <v>1</v>
      </c>
      <c r="G1194" s="101">
        <v>1</v>
      </c>
      <c r="H1194" s="101">
        <v>1</v>
      </c>
      <c r="I1194" s="102" t="s">
        <v>1218</v>
      </c>
      <c r="J1194" s="103" t="s">
        <v>1218</v>
      </c>
    </row>
    <row r="1195" spans="1:10" ht="17.100000000000001" customHeight="1">
      <c r="A1195" s="104" t="s">
        <v>156</v>
      </c>
      <c r="B1195" s="105" t="s">
        <v>1935</v>
      </c>
      <c r="C1195" s="106">
        <v>25.29</v>
      </c>
      <c r="D1195" s="107">
        <v>3.2383999999999999</v>
      </c>
      <c r="E1195" s="107">
        <v>1.25</v>
      </c>
      <c r="F1195" s="107">
        <v>1.25</v>
      </c>
      <c r="G1195" s="107">
        <v>1.25</v>
      </c>
      <c r="H1195" s="107">
        <v>1.25</v>
      </c>
      <c r="I1195" s="108" t="s">
        <v>1218</v>
      </c>
      <c r="J1195" s="109" t="s">
        <v>1218</v>
      </c>
    </row>
    <row r="1196" spans="1:10" ht="17.100000000000001" customHeight="1">
      <c r="A1196" s="110" t="s">
        <v>157</v>
      </c>
      <c r="B1196" s="111" t="s">
        <v>1936</v>
      </c>
      <c r="C1196" s="112">
        <v>5.73</v>
      </c>
      <c r="D1196" s="113">
        <v>0.48309999999999997</v>
      </c>
      <c r="E1196" s="113">
        <v>1</v>
      </c>
      <c r="F1196" s="113">
        <v>1</v>
      </c>
      <c r="G1196" s="113">
        <v>1</v>
      </c>
      <c r="H1196" s="113">
        <v>1</v>
      </c>
      <c r="I1196" s="114" t="s">
        <v>1218</v>
      </c>
      <c r="J1196" s="115" t="s">
        <v>1218</v>
      </c>
    </row>
    <row r="1197" spans="1:10" ht="17.100000000000001" customHeight="1">
      <c r="A1197" s="98" t="s">
        <v>158</v>
      </c>
      <c r="B1197" s="99" t="s">
        <v>1936</v>
      </c>
      <c r="C1197" s="100">
        <v>7.82</v>
      </c>
      <c r="D1197" s="101">
        <v>0.62480000000000002</v>
      </c>
      <c r="E1197" s="101">
        <v>1</v>
      </c>
      <c r="F1197" s="101">
        <v>1</v>
      </c>
      <c r="G1197" s="101">
        <v>1</v>
      </c>
      <c r="H1197" s="101">
        <v>1</v>
      </c>
      <c r="I1197" s="102" t="s">
        <v>1218</v>
      </c>
      <c r="J1197" s="103" t="s">
        <v>1218</v>
      </c>
    </row>
    <row r="1198" spans="1:10" ht="17.100000000000001" customHeight="1">
      <c r="A1198" s="98" t="s">
        <v>159</v>
      </c>
      <c r="B1198" s="99" t="s">
        <v>1936</v>
      </c>
      <c r="C1198" s="100">
        <v>8.42</v>
      </c>
      <c r="D1198" s="101">
        <v>0.85819999999999996</v>
      </c>
      <c r="E1198" s="101">
        <v>1</v>
      </c>
      <c r="F1198" s="101">
        <v>1</v>
      </c>
      <c r="G1198" s="101">
        <v>1</v>
      </c>
      <c r="H1198" s="101">
        <v>1</v>
      </c>
      <c r="I1198" s="102" t="s">
        <v>1218</v>
      </c>
      <c r="J1198" s="103" t="s">
        <v>1218</v>
      </c>
    </row>
    <row r="1199" spans="1:10" ht="17.100000000000001" customHeight="1">
      <c r="A1199" s="104" t="s">
        <v>160</v>
      </c>
      <c r="B1199" s="105" t="s">
        <v>1936</v>
      </c>
      <c r="C1199" s="106">
        <v>8.42</v>
      </c>
      <c r="D1199" s="107">
        <v>1.0985</v>
      </c>
      <c r="E1199" s="107">
        <v>1.25</v>
      </c>
      <c r="F1199" s="107">
        <v>1.25</v>
      </c>
      <c r="G1199" s="107">
        <v>1.25</v>
      </c>
      <c r="H1199" s="107">
        <v>1.25</v>
      </c>
      <c r="I1199" s="108" t="s">
        <v>1218</v>
      </c>
      <c r="J1199" s="109" t="s">
        <v>1218</v>
      </c>
    </row>
    <row r="1200" spans="1:10" ht="17.100000000000001" customHeight="1">
      <c r="A1200" s="110" t="s">
        <v>161</v>
      </c>
      <c r="B1200" s="111" t="s">
        <v>1937</v>
      </c>
      <c r="C1200" s="112">
        <v>2.23</v>
      </c>
      <c r="D1200" s="113">
        <v>0.2366</v>
      </c>
      <c r="E1200" s="113">
        <v>1</v>
      </c>
      <c r="F1200" s="113">
        <v>1</v>
      </c>
      <c r="G1200" s="113">
        <v>1</v>
      </c>
      <c r="H1200" s="113">
        <v>1</v>
      </c>
      <c r="I1200" s="114" t="s">
        <v>1218</v>
      </c>
      <c r="J1200" s="115" t="s">
        <v>1218</v>
      </c>
    </row>
    <row r="1201" spans="1:10" ht="17.100000000000001" customHeight="1">
      <c r="A1201" s="98" t="s">
        <v>162</v>
      </c>
      <c r="B1201" s="99" t="s">
        <v>1937</v>
      </c>
      <c r="C1201" s="100">
        <v>2.4700000000000002</v>
      </c>
      <c r="D1201" s="101">
        <v>0.35389999999999999</v>
      </c>
      <c r="E1201" s="101">
        <v>1</v>
      </c>
      <c r="F1201" s="101">
        <v>1</v>
      </c>
      <c r="G1201" s="101">
        <v>1</v>
      </c>
      <c r="H1201" s="101">
        <v>1</v>
      </c>
      <c r="I1201" s="102" t="s">
        <v>1218</v>
      </c>
      <c r="J1201" s="103" t="s">
        <v>1218</v>
      </c>
    </row>
    <row r="1202" spans="1:10" ht="17.100000000000001" customHeight="1">
      <c r="A1202" s="98" t="s">
        <v>163</v>
      </c>
      <c r="B1202" s="99" t="s">
        <v>1937</v>
      </c>
      <c r="C1202" s="100">
        <v>3.19</v>
      </c>
      <c r="D1202" s="101">
        <v>0.62080000000000002</v>
      </c>
      <c r="E1202" s="101">
        <v>1</v>
      </c>
      <c r="F1202" s="101">
        <v>1</v>
      </c>
      <c r="G1202" s="101">
        <v>1</v>
      </c>
      <c r="H1202" s="101">
        <v>1</v>
      </c>
      <c r="I1202" s="102" t="s">
        <v>1218</v>
      </c>
      <c r="J1202" s="103" t="s">
        <v>1218</v>
      </c>
    </row>
    <row r="1203" spans="1:10" ht="17.100000000000001" customHeight="1">
      <c r="A1203" s="104" t="s">
        <v>164</v>
      </c>
      <c r="B1203" s="105" t="s">
        <v>1937</v>
      </c>
      <c r="C1203" s="106">
        <v>5.71</v>
      </c>
      <c r="D1203" s="107">
        <v>1.2944</v>
      </c>
      <c r="E1203" s="107">
        <v>1.25</v>
      </c>
      <c r="F1203" s="107">
        <v>1.25</v>
      </c>
      <c r="G1203" s="107">
        <v>1.25</v>
      </c>
      <c r="H1203" s="107">
        <v>1.25</v>
      </c>
      <c r="I1203" s="108" t="s">
        <v>1218</v>
      </c>
      <c r="J1203" s="109" t="s">
        <v>1218</v>
      </c>
    </row>
    <row r="1204" spans="1:10" ht="17.100000000000001" customHeight="1">
      <c r="A1204" s="110" t="s">
        <v>165</v>
      </c>
      <c r="B1204" s="111" t="s">
        <v>1938</v>
      </c>
      <c r="C1204" s="112">
        <v>8.8699999999999992</v>
      </c>
      <c r="D1204" s="113">
        <v>0.45329999999999998</v>
      </c>
      <c r="E1204" s="113">
        <v>1</v>
      </c>
      <c r="F1204" s="113">
        <v>1</v>
      </c>
      <c r="G1204" s="113">
        <v>1</v>
      </c>
      <c r="H1204" s="113">
        <v>1</v>
      </c>
      <c r="I1204" s="114" t="s">
        <v>1218</v>
      </c>
      <c r="J1204" s="115" t="s">
        <v>1218</v>
      </c>
    </row>
    <row r="1205" spans="1:10" ht="17.100000000000001" customHeight="1">
      <c r="A1205" s="98" t="s">
        <v>166</v>
      </c>
      <c r="B1205" s="99" t="s">
        <v>1938</v>
      </c>
      <c r="C1205" s="100">
        <v>10.58</v>
      </c>
      <c r="D1205" s="101">
        <v>0.57950000000000002</v>
      </c>
      <c r="E1205" s="101">
        <v>1</v>
      </c>
      <c r="F1205" s="101">
        <v>1</v>
      </c>
      <c r="G1205" s="101">
        <v>1</v>
      </c>
      <c r="H1205" s="101">
        <v>1</v>
      </c>
      <c r="I1205" s="102" t="s">
        <v>1218</v>
      </c>
      <c r="J1205" s="103" t="s">
        <v>1218</v>
      </c>
    </row>
    <row r="1206" spans="1:10" ht="17.100000000000001" customHeight="1">
      <c r="A1206" s="98" t="s">
        <v>167</v>
      </c>
      <c r="B1206" s="99" t="s">
        <v>1938</v>
      </c>
      <c r="C1206" s="100">
        <v>10.58</v>
      </c>
      <c r="D1206" s="101">
        <v>0.72860000000000003</v>
      </c>
      <c r="E1206" s="101">
        <v>1</v>
      </c>
      <c r="F1206" s="101">
        <v>1</v>
      </c>
      <c r="G1206" s="101">
        <v>1</v>
      </c>
      <c r="H1206" s="101">
        <v>1</v>
      </c>
      <c r="I1206" s="102" t="s">
        <v>1218</v>
      </c>
      <c r="J1206" s="103" t="s">
        <v>1218</v>
      </c>
    </row>
    <row r="1207" spans="1:10" ht="17.100000000000001" customHeight="1">
      <c r="A1207" s="104" t="s">
        <v>168</v>
      </c>
      <c r="B1207" s="105" t="s">
        <v>1938</v>
      </c>
      <c r="C1207" s="106">
        <v>16.559999999999999</v>
      </c>
      <c r="D1207" s="107">
        <v>2.1587000000000001</v>
      </c>
      <c r="E1207" s="107">
        <v>1.25</v>
      </c>
      <c r="F1207" s="107">
        <v>1.25</v>
      </c>
      <c r="G1207" s="107">
        <v>1.25</v>
      </c>
      <c r="H1207" s="107">
        <v>1.25</v>
      </c>
      <c r="I1207" s="108" t="s">
        <v>1218</v>
      </c>
      <c r="J1207" s="109" t="s">
        <v>1218</v>
      </c>
    </row>
    <row r="1208" spans="1:10" ht="17.100000000000001" customHeight="1">
      <c r="A1208" s="110" t="s">
        <v>169</v>
      </c>
      <c r="B1208" s="111" t="s">
        <v>1939</v>
      </c>
      <c r="C1208" s="112">
        <v>3.73</v>
      </c>
      <c r="D1208" s="113">
        <v>0.29170000000000001</v>
      </c>
      <c r="E1208" s="113">
        <v>1</v>
      </c>
      <c r="F1208" s="113">
        <v>1</v>
      </c>
      <c r="G1208" s="113">
        <v>1</v>
      </c>
      <c r="H1208" s="113">
        <v>1</v>
      </c>
      <c r="I1208" s="114" t="s">
        <v>1218</v>
      </c>
      <c r="J1208" s="115" t="s">
        <v>1218</v>
      </c>
    </row>
    <row r="1209" spans="1:10" ht="17.100000000000001" customHeight="1">
      <c r="A1209" s="98" t="s">
        <v>170</v>
      </c>
      <c r="B1209" s="99" t="s">
        <v>1939</v>
      </c>
      <c r="C1209" s="100">
        <v>4.49</v>
      </c>
      <c r="D1209" s="101">
        <v>0.3931</v>
      </c>
      <c r="E1209" s="101">
        <v>1</v>
      </c>
      <c r="F1209" s="101">
        <v>1</v>
      </c>
      <c r="G1209" s="101">
        <v>1</v>
      </c>
      <c r="H1209" s="101">
        <v>1</v>
      </c>
      <c r="I1209" s="102" t="s">
        <v>1218</v>
      </c>
      <c r="J1209" s="103" t="s">
        <v>1218</v>
      </c>
    </row>
    <row r="1210" spans="1:10" ht="17.100000000000001" customHeight="1">
      <c r="A1210" s="98" t="s">
        <v>171</v>
      </c>
      <c r="B1210" s="99" t="s">
        <v>1939</v>
      </c>
      <c r="C1210" s="100">
        <v>5.26</v>
      </c>
      <c r="D1210" s="101">
        <v>0.71940000000000004</v>
      </c>
      <c r="E1210" s="101">
        <v>1</v>
      </c>
      <c r="F1210" s="101">
        <v>1</v>
      </c>
      <c r="G1210" s="101">
        <v>1</v>
      </c>
      <c r="H1210" s="101">
        <v>1</v>
      </c>
      <c r="I1210" s="102" t="s">
        <v>1218</v>
      </c>
      <c r="J1210" s="103" t="s">
        <v>1218</v>
      </c>
    </row>
    <row r="1211" spans="1:10" ht="17.100000000000001" customHeight="1">
      <c r="A1211" s="104" t="s">
        <v>172</v>
      </c>
      <c r="B1211" s="105" t="s">
        <v>1939</v>
      </c>
      <c r="C1211" s="106">
        <v>8.9600000000000009</v>
      </c>
      <c r="D1211" s="107">
        <v>1.7322</v>
      </c>
      <c r="E1211" s="107">
        <v>1.25</v>
      </c>
      <c r="F1211" s="107">
        <v>1.25</v>
      </c>
      <c r="G1211" s="107">
        <v>1.25</v>
      </c>
      <c r="H1211" s="107">
        <v>1.25</v>
      </c>
      <c r="I1211" s="108" t="s">
        <v>1218</v>
      </c>
      <c r="J1211" s="109" t="s">
        <v>1218</v>
      </c>
    </row>
    <row r="1212" spans="1:10" ht="17.100000000000001" customHeight="1">
      <c r="A1212" s="110" t="s">
        <v>173</v>
      </c>
      <c r="B1212" s="111" t="s">
        <v>1940</v>
      </c>
      <c r="C1212" s="112">
        <v>3.85</v>
      </c>
      <c r="D1212" s="113">
        <v>0.307</v>
      </c>
      <c r="E1212" s="113">
        <v>1</v>
      </c>
      <c r="F1212" s="113">
        <v>1</v>
      </c>
      <c r="G1212" s="113">
        <v>1</v>
      </c>
      <c r="H1212" s="113">
        <v>1</v>
      </c>
      <c r="I1212" s="114" t="s">
        <v>1218</v>
      </c>
      <c r="J1212" s="115" t="s">
        <v>1218</v>
      </c>
    </row>
    <row r="1213" spans="1:10" ht="17.100000000000001" customHeight="1">
      <c r="A1213" s="98" t="s">
        <v>174</v>
      </c>
      <c r="B1213" s="99" t="s">
        <v>1940</v>
      </c>
      <c r="C1213" s="100">
        <v>4.17</v>
      </c>
      <c r="D1213" s="101">
        <v>0.37759999999999999</v>
      </c>
      <c r="E1213" s="101">
        <v>1</v>
      </c>
      <c r="F1213" s="101">
        <v>1</v>
      </c>
      <c r="G1213" s="101">
        <v>1</v>
      </c>
      <c r="H1213" s="101">
        <v>1</v>
      </c>
      <c r="I1213" s="102" t="s">
        <v>1218</v>
      </c>
      <c r="J1213" s="103" t="s">
        <v>1218</v>
      </c>
    </row>
    <row r="1214" spans="1:10" ht="17.100000000000001" customHeight="1">
      <c r="A1214" s="98" t="s">
        <v>175</v>
      </c>
      <c r="B1214" s="99" t="s">
        <v>1940</v>
      </c>
      <c r="C1214" s="100">
        <v>4.7</v>
      </c>
      <c r="D1214" s="101">
        <v>0.66959999999999997</v>
      </c>
      <c r="E1214" s="101">
        <v>1</v>
      </c>
      <c r="F1214" s="101">
        <v>1</v>
      </c>
      <c r="G1214" s="101">
        <v>1</v>
      </c>
      <c r="H1214" s="101">
        <v>1</v>
      </c>
      <c r="I1214" s="102" t="s">
        <v>1218</v>
      </c>
      <c r="J1214" s="103" t="s">
        <v>1218</v>
      </c>
    </row>
    <row r="1215" spans="1:10" ht="17.100000000000001" customHeight="1">
      <c r="A1215" s="104" t="s">
        <v>176</v>
      </c>
      <c r="B1215" s="105" t="s">
        <v>1940</v>
      </c>
      <c r="C1215" s="106">
        <v>9.49</v>
      </c>
      <c r="D1215" s="107">
        <v>1.7568999999999999</v>
      </c>
      <c r="E1215" s="107">
        <v>1.25</v>
      </c>
      <c r="F1215" s="107">
        <v>1.25</v>
      </c>
      <c r="G1215" s="107">
        <v>1.25</v>
      </c>
      <c r="H1215" s="107">
        <v>1.25</v>
      </c>
      <c r="I1215" s="108" t="s">
        <v>1218</v>
      </c>
      <c r="J1215" s="109" t="s">
        <v>1218</v>
      </c>
    </row>
    <row r="1216" spans="1:10" ht="17.100000000000001" customHeight="1">
      <c r="A1216" s="110" t="s">
        <v>177</v>
      </c>
      <c r="B1216" s="111" t="s">
        <v>1941</v>
      </c>
      <c r="C1216" s="112">
        <v>3.38</v>
      </c>
      <c r="D1216" s="113">
        <v>0.3705</v>
      </c>
      <c r="E1216" s="113">
        <v>1</v>
      </c>
      <c r="F1216" s="113">
        <v>1</v>
      </c>
      <c r="G1216" s="113">
        <v>1</v>
      </c>
      <c r="H1216" s="113">
        <v>1</v>
      </c>
      <c r="I1216" s="114" t="s">
        <v>1218</v>
      </c>
      <c r="J1216" s="115" t="s">
        <v>1218</v>
      </c>
    </row>
    <row r="1217" spans="1:10" ht="17.100000000000001" customHeight="1">
      <c r="A1217" s="98" t="s">
        <v>178</v>
      </c>
      <c r="B1217" s="99" t="s">
        <v>1941</v>
      </c>
      <c r="C1217" s="100">
        <v>3.99</v>
      </c>
      <c r="D1217" s="101">
        <v>0.5131</v>
      </c>
      <c r="E1217" s="101">
        <v>1</v>
      </c>
      <c r="F1217" s="101">
        <v>1</v>
      </c>
      <c r="G1217" s="101">
        <v>1</v>
      </c>
      <c r="H1217" s="101">
        <v>1</v>
      </c>
      <c r="I1217" s="102" t="s">
        <v>1218</v>
      </c>
      <c r="J1217" s="103" t="s">
        <v>1218</v>
      </c>
    </row>
    <row r="1218" spans="1:10" ht="17.100000000000001" customHeight="1">
      <c r="A1218" s="98" t="s">
        <v>179</v>
      </c>
      <c r="B1218" s="99" t="s">
        <v>1941</v>
      </c>
      <c r="C1218" s="100">
        <v>5.81</v>
      </c>
      <c r="D1218" s="101">
        <v>0.89359999999999995</v>
      </c>
      <c r="E1218" s="101">
        <v>1</v>
      </c>
      <c r="F1218" s="101">
        <v>1</v>
      </c>
      <c r="G1218" s="101">
        <v>1</v>
      </c>
      <c r="H1218" s="101">
        <v>1</v>
      </c>
      <c r="I1218" s="102" t="s">
        <v>1218</v>
      </c>
      <c r="J1218" s="103" t="s">
        <v>1218</v>
      </c>
    </row>
    <row r="1219" spans="1:10" ht="17.100000000000001" customHeight="1">
      <c r="A1219" s="104" t="s">
        <v>180</v>
      </c>
      <c r="B1219" s="105" t="s">
        <v>1941</v>
      </c>
      <c r="C1219" s="106">
        <v>11.01</v>
      </c>
      <c r="D1219" s="107">
        <v>2.0859999999999999</v>
      </c>
      <c r="E1219" s="107">
        <v>1.25</v>
      </c>
      <c r="F1219" s="107">
        <v>1.25</v>
      </c>
      <c r="G1219" s="107">
        <v>1.25</v>
      </c>
      <c r="H1219" s="107">
        <v>1.25</v>
      </c>
      <c r="I1219" s="108" t="s">
        <v>1218</v>
      </c>
      <c r="J1219" s="109" t="s">
        <v>1218</v>
      </c>
    </row>
    <row r="1220" spans="1:10" ht="17.100000000000001" customHeight="1">
      <c r="A1220" s="110" t="s">
        <v>181</v>
      </c>
      <c r="B1220" s="111" t="s">
        <v>1942</v>
      </c>
      <c r="C1220" s="112">
        <v>4.29</v>
      </c>
      <c r="D1220" s="113">
        <v>0.3417</v>
      </c>
      <c r="E1220" s="113">
        <v>1</v>
      </c>
      <c r="F1220" s="113">
        <v>1</v>
      </c>
      <c r="G1220" s="113">
        <v>1</v>
      </c>
      <c r="H1220" s="113">
        <v>1</v>
      </c>
      <c r="I1220" s="114" t="s">
        <v>1218</v>
      </c>
      <c r="J1220" s="115" t="s">
        <v>1218</v>
      </c>
    </row>
    <row r="1221" spans="1:10" ht="17.100000000000001" customHeight="1">
      <c r="A1221" s="98" t="s">
        <v>182</v>
      </c>
      <c r="B1221" s="99" t="s">
        <v>1942</v>
      </c>
      <c r="C1221" s="100">
        <v>4.3899999999999997</v>
      </c>
      <c r="D1221" s="101">
        <v>0.41010000000000002</v>
      </c>
      <c r="E1221" s="101">
        <v>1</v>
      </c>
      <c r="F1221" s="101">
        <v>1</v>
      </c>
      <c r="G1221" s="101">
        <v>1</v>
      </c>
      <c r="H1221" s="101">
        <v>1</v>
      </c>
      <c r="I1221" s="102" t="s">
        <v>1218</v>
      </c>
      <c r="J1221" s="103" t="s">
        <v>1218</v>
      </c>
    </row>
    <row r="1222" spans="1:10" ht="17.100000000000001" customHeight="1">
      <c r="A1222" s="98" t="s">
        <v>183</v>
      </c>
      <c r="B1222" s="99" t="s">
        <v>1942</v>
      </c>
      <c r="C1222" s="100">
        <v>4.6399999999999997</v>
      </c>
      <c r="D1222" s="101">
        <v>0.74280000000000002</v>
      </c>
      <c r="E1222" s="101">
        <v>1</v>
      </c>
      <c r="F1222" s="101">
        <v>1</v>
      </c>
      <c r="G1222" s="101">
        <v>1</v>
      </c>
      <c r="H1222" s="101">
        <v>1</v>
      </c>
      <c r="I1222" s="102" t="s">
        <v>1218</v>
      </c>
      <c r="J1222" s="103" t="s">
        <v>1218</v>
      </c>
    </row>
    <row r="1223" spans="1:10" ht="17.100000000000001" customHeight="1">
      <c r="A1223" s="104" t="s">
        <v>184</v>
      </c>
      <c r="B1223" s="105" t="s">
        <v>1942</v>
      </c>
      <c r="C1223" s="106">
        <v>6.64</v>
      </c>
      <c r="D1223" s="107">
        <v>1.4319999999999999</v>
      </c>
      <c r="E1223" s="107">
        <v>1.25</v>
      </c>
      <c r="F1223" s="107">
        <v>1.25</v>
      </c>
      <c r="G1223" s="107">
        <v>1.25</v>
      </c>
      <c r="H1223" s="107">
        <v>1.25</v>
      </c>
      <c r="I1223" s="108" t="s">
        <v>1218</v>
      </c>
      <c r="J1223" s="109" t="s">
        <v>1218</v>
      </c>
    </row>
    <row r="1224" spans="1:10" ht="17.100000000000001" customHeight="1">
      <c r="A1224" s="110" t="s">
        <v>1366</v>
      </c>
      <c r="B1224" s="111" t="s">
        <v>1943</v>
      </c>
      <c r="C1224" s="112">
        <v>3.66</v>
      </c>
      <c r="D1224" s="113">
        <v>1.4291</v>
      </c>
      <c r="E1224" s="113">
        <v>1</v>
      </c>
      <c r="F1224" s="113">
        <v>1</v>
      </c>
      <c r="G1224" s="113">
        <v>1.25</v>
      </c>
      <c r="H1224" s="113">
        <v>1.25</v>
      </c>
      <c r="I1224" s="114" t="s">
        <v>1214</v>
      </c>
      <c r="J1224" s="115" t="s">
        <v>1212</v>
      </c>
    </row>
    <row r="1225" spans="1:10" ht="17.100000000000001" customHeight="1">
      <c r="A1225" s="98" t="s">
        <v>1367</v>
      </c>
      <c r="B1225" s="99" t="s">
        <v>1943</v>
      </c>
      <c r="C1225" s="100">
        <v>5.6</v>
      </c>
      <c r="D1225" s="101">
        <v>1.7769999999999999</v>
      </c>
      <c r="E1225" s="101">
        <v>1</v>
      </c>
      <c r="F1225" s="101">
        <v>1</v>
      </c>
      <c r="G1225" s="101">
        <v>1.25</v>
      </c>
      <c r="H1225" s="101">
        <v>1.25</v>
      </c>
      <c r="I1225" s="102" t="s">
        <v>1214</v>
      </c>
      <c r="J1225" s="103" t="s">
        <v>1212</v>
      </c>
    </row>
    <row r="1226" spans="1:10" ht="17.100000000000001" customHeight="1">
      <c r="A1226" s="98" t="s">
        <v>1368</v>
      </c>
      <c r="B1226" s="99" t="s">
        <v>1943</v>
      </c>
      <c r="C1226" s="100">
        <v>9.0500000000000007</v>
      </c>
      <c r="D1226" s="101">
        <v>2.5192999999999999</v>
      </c>
      <c r="E1226" s="101">
        <v>1</v>
      </c>
      <c r="F1226" s="101">
        <v>1</v>
      </c>
      <c r="G1226" s="101">
        <v>1.25</v>
      </c>
      <c r="H1226" s="101">
        <v>1.25</v>
      </c>
      <c r="I1226" s="102" t="s">
        <v>1214</v>
      </c>
      <c r="J1226" s="103" t="s">
        <v>1212</v>
      </c>
    </row>
    <row r="1227" spans="1:10" ht="17.100000000000001" customHeight="1">
      <c r="A1227" s="104" t="s">
        <v>1369</v>
      </c>
      <c r="B1227" s="105" t="s">
        <v>1943</v>
      </c>
      <c r="C1227" s="106">
        <v>16.559999999999999</v>
      </c>
      <c r="D1227" s="107">
        <v>4.7103000000000002</v>
      </c>
      <c r="E1227" s="107">
        <v>1.2</v>
      </c>
      <c r="F1227" s="107">
        <v>1.2</v>
      </c>
      <c r="G1227" s="107">
        <v>1.65</v>
      </c>
      <c r="H1227" s="107">
        <v>1.65</v>
      </c>
      <c r="I1227" s="108" t="s">
        <v>1214</v>
      </c>
      <c r="J1227" s="109" t="s">
        <v>1212</v>
      </c>
    </row>
    <row r="1228" spans="1:10" ht="17.100000000000001" customHeight="1">
      <c r="A1228" s="110" t="s">
        <v>1370</v>
      </c>
      <c r="B1228" s="111" t="s">
        <v>1944</v>
      </c>
      <c r="C1228" s="112">
        <v>3.13</v>
      </c>
      <c r="D1228" s="113">
        <v>0.91900000000000004</v>
      </c>
      <c r="E1228" s="113">
        <v>1</v>
      </c>
      <c r="F1228" s="113">
        <v>1</v>
      </c>
      <c r="G1228" s="113">
        <v>1.25</v>
      </c>
      <c r="H1228" s="113">
        <v>1.25</v>
      </c>
      <c r="I1228" s="114" t="s">
        <v>1214</v>
      </c>
      <c r="J1228" s="115" t="s">
        <v>1212</v>
      </c>
    </row>
    <row r="1229" spans="1:10" ht="17.100000000000001" customHeight="1">
      <c r="A1229" s="98" t="s">
        <v>1371</v>
      </c>
      <c r="B1229" s="99" t="s">
        <v>1944</v>
      </c>
      <c r="C1229" s="100">
        <v>5.08</v>
      </c>
      <c r="D1229" s="101">
        <v>1.2858000000000001</v>
      </c>
      <c r="E1229" s="101">
        <v>1</v>
      </c>
      <c r="F1229" s="101">
        <v>1</v>
      </c>
      <c r="G1229" s="101">
        <v>1.25</v>
      </c>
      <c r="H1229" s="101">
        <v>1.25</v>
      </c>
      <c r="I1229" s="102" t="s">
        <v>1214</v>
      </c>
      <c r="J1229" s="103" t="s">
        <v>1212</v>
      </c>
    </row>
    <row r="1230" spans="1:10" ht="17.100000000000001" customHeight="1">
      <c r="A1230" s="98" t="s">
        <v>1372</v>
      </c>
      <c r="B1230" s="99" t="s">
        <v>1944</v>
      </c>
      <c r="C1230" s="100">
        <v>8.2799999999999994</v>
      </c>
      <c r="D1230" s="101">
        <v>1.9897</v>
      </c>
      <c r="E1230" s="101">
        <v>1</v>
      </c>
      <c r="F1230" s="101">
        <v>1</v>
      </c>
      <c r="G1230" s="101">
        <v>1.25</v>
      </c>
      <c r="H1230" s="101">
        <v>1.25</v>
      </c>
      <c r="I1230" s="102" t="s">
        <v>1214</v>
      </c>
      <c r="J1230" s="103" t="s">
        <v>1212</v>
      </c>
    </row>
    <row r="1231" spans="1:10" ht="17.100000000000001" customHeight="1">
      <c r="A1231" s="104" t="s">
        <v>1373</v>
      </c>
      <c r="B1231" s="105" t="s">
        <v>1944</v>
      </c>
      <c r="C1231" s="106">
        <v>14.75</v>
      </c>
      <c r="D1231" s="107">
        <v>3.7686999999999999</v>
      </c>
      <c r="E1231" s="107">
        <v>1.2</v>
      </c>
      <c r="F1231" s="107">
        <v>1.2</v>
      </c>
      <c r="G1231" s="107">
        <v>1.65</v>
      </c>
      <c r="H1231" s="107">
        <v>1.65</v>
      </c>
      <c r="I1231" s="108" t="s">
        <v>1214</v>
      </c>
      <c r="J1231" s="109" t="s">
        <v>1212</v>
      </c>
    </row>
    <row r="1232" spans="1:10" ht="17.100000000000001" customHeight="1">
      <c r="A1232" s="110" t="s">
        <v>1374</v>
      </c>
      <c r="B1232" s="111" t="s">
        <v>1945</v>
      </c>
      <c r="C1232" s="112">
        <v>2.97</v>
      </c>
      <c r="D1232" s="113">
        <v>0.84730000000000005</v>
      </c>
      <c r="E1232" s="113">
        <v>1</v>
      </c>
      <c r="F1232" s="113">
        <v>1</v>
      </c>
      <c r="G1232" s="113">
        <v>1.25</v>
      </c>
      <c r="H1232" s="113">
        <v>1.25</v>
      </c>
      <c r="I1232" s="114" t="s">
        <v>1214</v>
      </c>
      <c r="J1232" s="115" t="s">
        <v>1212</v>
      </c>
    </row>
    <row r="1233" spans="1:10" ht="17.100000000000001" customHeight="1">
      <c r="A1233" s="98" t="s">
        <v>1375</v>
      </c>
      <c r="B1233" s="99" t="s">
        <v>1945</v>
      </c>
      <c r="C1233" s="100">
        <v>4.12</v>
      </c>
      <c r="D1233" s="101">
        <v>1.0630999999999999</v>
      </c>
      <c r="E1233" s="101">
        <v>1</v>
      </c>
      <c r="F1233" s="101">
        <v>1</v>
      </c>
      <c r="G1233" s="101">
        <v>1.25</v>
      </c>
      <c r="H1233" s="101">
        <v>1.25</v>
      </c>
      <c r="I1233" s="102" t="s">
        <v>1214</v>
      </c>
      <c r="J1233" s="103" t="s">
        <v>1212</v>
      </c>
    </row>
    <row r="1234" spans="1:10" ht="17.100000000000001" customHeight="1">
      <c r="A1234" s="98" t="s">
        <v>1376</v>
      </c>
      <c r="B1234" s="99" t="s">
        <v>1945</v>
      </c>
      <c r="C1234" s="100">
        <v>7.26</v>
      </c>
      <c r="D1234" s="101">
        <v>1.6544000000000001</v>
      </c>
      <c r="E1234" s="101">
        <v>1</v>
      </c>
      <c r="F1234" s="101">
        <v>1</v>
      </c>
      <c r="G1234" s="101">
        <v>1.25</v>
      </c>
      <c r="H1234" s="101">
        <v>1.25</v>
      </c>
      <c r="I1234" s="102" t="s">
        <v>1214</v>
      </c>
      <c r="J1234" s="103" t="s">
        <v>1212</v>
      </c>
    </row>
    <row r="1235" spans="1:10" ht="17.100000000000001" customHeight="1">
      <c r="A1235" s="104" t="s">
        <v>1377</v>
      </c>
      <c r="B1235" s="105" t="s">
        <v>1945</v>
      </c>
      <c r="C1235" s="106">
        <v>11.36</v>
      </c>
      <c r="D1235" s="107">
        <v>2.7387000000000001</v>
      </c>
      <c r="E1235" s="107">
        <v>1.2</v>
      </c>
      <c r="F1235" s="107">
        <v>1.2</v>
      </c>
      <c r="G1235" s="107">
        <v>1.65</v>
      </c>
      <c r="H1235" s="107">
        <v>1.65</v>
      </c>
      <c r="I1235" s="108" t="s">
        <v>1214</v>
      </c>
      <c r="J1235" s="109" t="s">
        <v>1212</v>
      </c>
    </row>
    <row r="1236" spans="1:10" ht="17.100000000000001" customHeight="1">
      <c r="A1236" s="110" t="s">
        <v>1378</v>
      </c>
      <c r="B1236" s="111" t="s">
        <v>1946</v>
      </c>
      <c r="C1236" s="112">
        <v>2.33</v>
      </c>
      <c r="D1236" s="113">
        <v>0.47539999999999999</v>
      </c>
      <c r="E1236" s="113">
        <v>1</v>
      </c>
      <c r="F1236" s="113">
        <v>1</v>
      </c>
      <c r="G1236" s="113">
        <v>1.25</v>
      </c>
      <c r="H1236" s="113">
        <v>1.25</v>
      </c>
      <c r="I1236" s="114" t="s">
        <v>1214</v>
      </c>
      <c r="J1236" s="115" t="s">
        <v>1212</v>
      </c>
    </row>
    <row r="1237" spans="1:10" ht="17.100000000000001" customHeight="1">
      <c r="A1237" s="98" t="s">
        <v>1379</v>
      </c>
      <c r="B1237" s="99" t="s">
        <v>1946</v>
      </c>
      <c r="C1237" s="100">
        <v>3.2</v>
      </c>
      <c r="D1237" s="101">
        <v>0.65949999999999998</v>
      </c>
      <c r="E1237" s="101">
        <v>1</v>
      </c>
      <c r="F1237" s="101">
        <v>1</v>
      </c>
      <c r="G1237" s="101">
        <v>1.25</v>
      </c>
      <c r="H1237" s="101">
        <v>1.25</v>
      </c>
      <c r="I1237" s="102" t="s">
        <v>1214</v>
      </c>
      <c r="J1237" s="103" t="s">
        <v>1212</v>
      </c>
    </row>
    <row r="1238" spans="1:10" ht="17.100000000000001" customHeight="1">
      <c r="A1238" s="98" t="s">
        <v>1380</v>
      </c>
      <c r="B1238" s="99" t="s">
        <v>1946</v>
      </c>
      <c r="C1238" s="100">
        <v>4.78</v>
      </c>
      <c r="D1238" s="101">
        <v>1.0011000000000001</v>
      </c>
      <c r="E1238" s="101">
        <v>1</v>
      </c>
      <c r="F1238" s="101">
        <v>1</v>
      </c>
      <c r="G1238" s="101">
        <v>1.25</v>
      </c>
      <c r="H1238" s="101">
        <v>1.25</v>
      </c>
      <c r="I1238" s="102" t="s">
        <v>1214</v>
      </c>
      <c r="J1238" s="103" t="s">
        <v>1212</v>
      </c>
    </row>
    <row r="1239" spans="1:10" ht="17.100000000000001" customHeight="1">
      <c r="A1239" s="104" t="s">
        <v>1381</v>
      </c>
      <c r="B1239" s="105" t="s">
        <v>1946</v>
      </c>
      <c r="C1239" s="106">
        <v>8.48</v>
      </c>
      <c r="D1239" s="107">
        <v>1.9328000000000001</v>
      </c>
      <c r="E1239" s="107">
        <v>1.2</v>
      </c>
      <c r="F1239" s="107">
        <v>1.2</v>
      </c>
      <c r="G1239" s="107">
        <v>1.65</v>
      </c>
      <c r="H1239" s="107">
        <v>1.65</v>
      </c>
      <c r="I1239" s="108" t="s">
        <v>1214</v>
      </c>
      <c r="J1239" s="109" t="s">
        <v>1212</v>
      </c>
    </row>
    <row r="1240" spans="1:10" ht="17.100000000000001" customHeight="1">
      <c r="A1240" s="110" t="s">
        <v>185</v>
      </c>
      <c r="B1240" s="111" t="s">
        <v>1947</v>
      </c>
      <c r="C1240" s="112">
        <v>1.59</v>
      </c>
      <c r="D1240" s="113">
        <v>0.31809999999999999</v>
      </c>
      <c r="E1240" s="113">
        <v>1</v>
      </c>
      <c r="F1240" s="113">
        <v>1</v>
      </c>
      <c r="G1240" s="113">
        <v>1.25</v>
      </c>
      <c r="H1240" s="113">
        <v>1.25</v>
      </c>
      <c r="I1240" s="114" t="s">
        <v>1214</v>
      </c>
      <c r="J1240" s="115" t="s">
        <v>1212</v>
      </c>
    </row>
    <row r="1241" spans="1:10" ht="17.100000000000001" customHeight="1">
      <c r="A1241" s="98" t="s">
        <v>186</v>
      </c>
      <c r="B1241" s="99" t="s">
        <v>1947</v>
      </c>
      <c r="C1241" s="100">
        <v>2.3199999999999998</v>
      </c>
      <c r="D1241" s="101">
        <v>0.47470000000000001</v>
      </c>
      <c r="E1241" s="101">
        <v>1</v>
      </c>
      <c r="F1241" s="101">
        <v>1</v>
      </c>
      <c r="G1241" s="101">
        <v>1.25</v>
      </c>
      <c r="H1241" s="101">
        <v>1.25</v>
      </c>
      <c r="I1241" s="102" t="s">
        <v>1214</v>
      </c>
      <c r="J1241" s="103" t="s">
        <v>1212</v>
      </c>
    </row>
    <row r="1242" spans="1:10" ht="17.100000000000001" customHeight="1">
      <c r="A1242" s="98" t="s">
        <v>187</v>
      </c>
      <c r="B1242" s="99" t="s">
        <v>1947</v>
      </c>
      <c r="C1242" s="100">
        <v>4.05</v>
      </c>
      <c r="D1242" s="101">
        <v>0.95679999999999998</v>
      </c>
      <c r="E1242" s="101">
        <v>1</v>
      </c>
      <c r="F1242" s="101">
        <v>1</v>
      </c>
      <c r="G1242" s="101">
        <v>1.25</v>
      </c>
      <c r="H1242" s="101">
        <v>1.25</v>
      </c>
      <c r="I1242" s="102" t="s">
        <v>1214</v>
      </c>
      <c r="J1242" s="103" t="s">
        <v>1212</v>
      </c>
    </row>
    <row r="1243" spans="1:10" ht="17.100000000000001" customHeight="1">
      <c r="A1243" s="104" t="s">
        <v>188</v>
      </c>
      <c r="B1243" s="105" t="s">
        <v>1947</v>
      </c>
      <c r="C1243" s="106">
        <v>7.77</v>
      </c>
      <c r="D1243" s="107">
        <v>1.8492999999999999</v>
      </c>
      <c r="E1243" s="107">
        <v>1.2</v>
      </c>
      <c r="F1243" s="107">
        <v>1.2</v>
      </c>
      <c r="G1243" s="107">
        <v>1.65</v>
      </c>
      <c r="H1243" s="107">
        <v>1.65</v>
      </c>
      <c r="I1243" s="108" t="s">
        <v>1214</v>
      </c>
      <c r="J1243" s="109" t="s">
        <v>1212</v>
      </c>
    </row>
    <row r="1244" spans="1:10" ht="17.100000000000001" customHeight="1">
      <c r="A1244" s="110" t="s">
        <v>189</v>
      </c>
      <c r="B1244" s="111" t="s">
        <v>1948</v>
      </c>
      <c r="C1244" s="112">
        <v>1.83</v>
      </c>
      <c r="D1244" s="113">
        <v>0.36409999999999998</v>
      </c>
      <c r="E1244" s="113">
        <v>1</v>
      </c>
      <c r="F1244" s="113">
        <v>1</v>
      </c>
      <c r="G1244" s="113">
        <v>1.25</v>
      </c>
      <c r="H1244" s="113">
        <v>1.25</v>
      </c>
      <c r="I1244" s="114" t="s">
        <v>1214</v>
      </c>
      <c r="J1244" s="115" t="s">
        <v>1212</v>
      </c>
    </row>
    <row r="1245" spans="1:10" ht="17.100000000000001" customHeight="1">
      <c r="A1245" s="98" t="s">
        <v>190</v>
      </c>
      <c r="B1245" s="99" t="s">
        <v>1948</v>
      </c>
      <c r="C1245" s="100">
        <v>2.65</v>
      </c>
      <c r="D1245" s="101">
        <v>0.51380000000000003</v>
      </c>
      <c r="E1245" s="101">
        <v>1</v>
      </c>
      <c r="F1245" s="101">
        <v>1</v>
      </c>
      <c r="G1245" s="101">
        <v>1.25</v>
      </c>
      <c r="H1245" s="101">
        <v>1.25</v>
      </c>
      <c r="I1245" s="102" t="s">
        <v>1214</v>
      </c>
      <c r="J1245" s="103" t="s">
        <v>1212</v>
      </c>
    </row>
    <row r="1246" spans="1:10" ht="17.100000000000001" customHeight="1">
      <c r="A1246" s="98" t="s">
        <v>191</v>
      </c>
      <c r="B1246" s="99" t="s">
        <v>1948</v>
      </c>
      <c r="C1246" s="100">
        <v>3.8</v>
      </c>
      <c r="D1246" s="101">
        <v>0.76519999999999999</v>
      </c>
      <c r="E1246" s="101">
        <v>1</v>
      </c>
      <c r="F1246" s="101">
        <v>1</v>
      </c>
      <c r="G1246" s="101">
        <v>1.25</v>
      </c>
      <c r="H1246" s="101">
        <v>1.25</v>
      </c>
      <c r="I1246" s="102" t="s">
        <v>1214</v>
      </c>
      <c r="J1246" s="103" t="s">
        <v>1212</v>
      </c>
    </row>
    <row r="1247" spans="1:10" ht="17.100000000000001" customHeight="1">
      <c r="A1247" s="104" t="s">
        <v>192</v>
      </c>
      <c r="B1247" s="105" t="s">
        <v>1948</v>
      </c>
      <c r="C1247" s="106">
        <v>5.7</v>
      </c>
      <c r="D1247" s="107">
        <v>1.3712</v>
      </c>
      <c r="E1247" s="107">
        <v>1.2</v>
      </c>
      <c r="F1247" s="107">
        <v>1.2</v>
      </c>
      <c r="G1247" s="107">
        <v>1.65</v>
      </c>
      <c r="H1247" s="107">
        <v>1.65</v>
      </c>
      <c r="I1247" s="108" t="s">
        <v>1214</v>
      </c>
      <c r="J1247" s="109" t="s">
        <v>1212</v>
      </c>
    </row>
    <row r="1248" spans="1:10" ht="17.100000000000001" customHeight="1">
      <c r="A1248" s="110" t="s">
        <v>193</v>
      </c>
      <c r="B1248" s="111" t="s">
        <v>1949</v>
      </c>
      <c r="C1248" s="112">
        <v>3.03</v>
      </c>
      <c r="D1248" s="113">
        <v>0.55559999999999998</v>
      </c>
      <c r="E1248" s="113">
        <v>1</v>
      </c>
      <c r="F1248" s="113">
        <v>1</v>
      </c>
      <c r="G1248" s="113">
        <v>1.25</v>
      </c>
      <c r="H1248" s="113">
        <v>1.25</v>
      </c>
      <c r="I1248" s="114" t="s">
        <v>1214</v>
      </c>
      <c r="J1248" s="115" t="s">
        <v>1212</v>
      </c>
    </row>
    <row r="1249" spans="1:10" ht="17.100000000000001" customHeight="1">
      <c r="A1249" s="98" t="s">
        <v>194</v>
      </c>
      <c r="B1249" s="99" t="s">
        <v>1949</v>
      </c>
      <c r="C1249" s="100">
        <v>3.77</v>
      </c>
      <c r="D1249" s="101">
        <v>0.68240000000000001</v>
      </c>
      <c r="E1249" s="101">
        <v>1</v>
      </c>
      <c r="F1249" s="101">
        <v>1</v>
      </c>
      <c r="G1249" s="101">
        <v>1.25</v>
      </c>
      <c r="H1249" s="101">
        <v>1.25</v>
      </c>
      <c r="I1249" s="102" t="s">
        <v>1214</v>
      </c>
      <c r="J1249" s="103" t="s">
        <v>1212</v>
      </c>
    </row>
    <row r="1250" spans="1:10" ht="17.100000000000001" customHeight="1">
      <c r="A1250" s="98" t="s">
        <v>195</v>
      </c>
      <c r="B1250" s="99" t="s">
        <v>1949</v>
      </c>
      <c r="C1250" s="100">
        <v>5.51</v>
      </c>
      <c r="D1250" s="101">
        <v>1.0001</v>
      </c>
      <c r="E1250" s="101">
        <v>1</v>
      </c>
      <c r="F1250" s="101">
        <v>1</v>
      </c>
      <c r="G1250" s="101">
        <v>1.25</v>
      </c>
      <c r="H1250" s="101">
        <v>1.25</v>
      </c>
      <c r="I1250" s="102" t="s">
        <v>1214</v>
      </c>
      <c r="J1250" s="103" t="s">
        <v>1212</v>
      </c>
    </row>
    <row r="1251" spans="1:10" ht="17.100000000000001" customHeight="1">
      <c r="A1251" s="104" t="s">
        <v>196</v>
      </c>
      <c r="B1251" s="105" t="s">
        <v>1949</v>
      </c>
      <c r="C1251" s="106">
        <v>9.16</v>
      </c>
      <c r="D1251" s="107">
        <v>1.7867</v>
      </c>
      <c r="E1251" s="107">
        <v>1.2</v>
      </c>
      <c r="F1251" s="107">
        <v>1.2</v>
      </c>
      <c r="G1251" s="107">
        <v>1.65</v>
      </c>
      <c r="H1251" s="107">
        <v>1.65</v>
      </c>
      <c r="I1251" s="108" t="s">
        <v>1214</v>
      </c>
      <c r="J1251" s="109" t="s">
        <v>1212</v>
      </c>
    </row>
    <row r="1252" spans="1:10" ht="17.100000000000001" customHeight="1">
      <c r="A1252" s="110" t="s">
        <v>197</v>
      </c>
      <c r="B1252" s="111" t="s">
        <v>1950</v>
      </c>
      <c r="C1252" s="112">
        <v>2.19</v>
      </c>
      <c r="D1252" s="113">
        <v>0.37709999999999999</v>
      </c>
      <c r="E1252" s="113">
        <v>1</v>
      </c>
      <c r="F1252" s="113">
        <v>1</v>
      </c>
      <c r="G1252" s="113">
        <v>1.25</v>
      </c>
      <c r="H1252" s="113">
        <v>1.25</v>
      </c>
      <c r="I1252" s="114" t="s">
        <v>1214</v>
      </c>
      <c r="J1252" s="115" t="s">
        <v>1212</v>
      </c>
    </row>
    <row r="1253" spans="1:10" ht="17.100000000000001" customHeight="1">
      <c r="A1253" s="98" t="s">
        <v>198</v>
      </c>
      <c r="B1253" s="99" t="s">
        <v>1950</v>
      </c>
      <c r="C1253" s="100">
        <v>3.35</v>
      </c>
      <c r="D1253" s="101">
        <v>0.53239999999999998</v>
      </c>
      <c r="E1253" s="101">
        <v>1</v>
      </c>
      <c r="F1253" s="101">
        <v>1</v>
      </c>
      <c r="G1253" s="101">
        <v>1.25</v>
      </c>
      <c r="H1253" s="101">
        <v>1.25</v>
      </c>
      <c r="I1253" s="102" t="s">
        <v>1214</v>
      </c>
      <c r="J1253" s="103" t="s">
        <v>1212</v>
      </c>
    </row>
    <row r="1254" spans="1:10" ht="17.100000000000001" customHeight="1">
      <c r="A1254" s="98" t="s">
        <v>199</v>
      </c>
      <c r="B1254" s="99" t="s">
        <v>1950</v>
      </c>
      <c r="C1254" s="100">
        <v>5.51</v>
      </c>
      <c r="D1254" s="101">
        <v>0.88800000000000001</v>
      </c>
      <c r="E1254" s="101">
        <v>1</v>
      </c>
      <c r="F1254" s="101">
        <v>1</v>
      </c>
      <c r="G1254" s="101">
        <v>1.25</v>
      </c>
      <c r="H1254" s="101">
        <v>1.25</v>
      </c>
      <c r="I1254" s="102" t="s">
        <v>1214</v>
      </c>
      <c r="J1254" s="103" t="s">
        <v>1212</v>
      </c>
    </row>
    <row r="1255" spans="1:10" ht="17.100000000000001" customHeight="1">
      <c r="A1255" s="104" t="s">
        <v>200</v>
      </c>
      <c r="B1255" s="105" t="s">
        <v>1950</v>
      </c>
      <c r="C1255" s="106">
        <v>9.36</v>
      </c>
      <c r="D1255" s="107">
        <v>2.0470999999999999</v>
      </c>
      <c r="E1255" s="107">
        <v>1.2</v>
      </c>
      <c r="F1255" s="107">
        <v>1.2</v>
      </c>
      <c r="G1255" s="107">
        <v>1.65</v>
      </c>
      <c r="H1255" s="107">
        <v>1.65</v>
      </c>
      <c r="I1255" s="108" t="s">
        <v>1214</v>
      </c>
      <c r="J1255" s="109" t="s">
        <v>1212</v>
      </c>
    </row>
    <row r="1256" spans="1:10" ht="17.100000000000001" customHeight="1">
      <c r="A1256" s="110" t="s">
        <v>201</v>
      </c>
      <c r="B1256" s="111" t="s">
        <v>1951</v>
      </c>
      <c r="C1256" s="112">
        <v>1.8</v>
      </c>
      <c r="D1256" s="113">
        <v>0.49830000000000002</v>
      </c>
      <c r="E1256" s="113">
        <v>1</v>
      </c>
      <c r="F1256" s="113">
        <v>1</v>
      </c>
      <c r="G1256" s="113">
        <v>1.25</v>
      </c>
      <c r="H1256" s="113">
        <v>1.25</v>
      </c>
      <c r="I1256" s="114" t="s">
        <v>1214</v>
      </c>
      <c r="J1256" s="115" t="s">
        <v>1212</v>
      </c>
    </row>
    <row r="1257" spans="1:10" ht="17.100000000000001" customHeight="1">
      <c r="A1257" s="98" t="s">
        <v>202</v>
      </c>
      <c r="B1257" s="99" t="s">
        <v>1951</v>
      </c>
      <c r="C1257" s="100">
        <v>2.5</v>
      </c>
      <c r="D1257" s="101">
        <v>0.53410000000000002</v>
      </c>
      <c r="E1257" s="101">
        <v>1</v>
      </c>
      <c r="F1257" s="101">
        <v>1</v>
      </c>
      <c r="G1257" s="101">
        <v>1.25</v>
      </c>
      <c r="H1257" s="101">
        <v>1.25</v>
      </c>
      <c r="I1257" s="102" t="s">
        <v>1214</v>
      </c>
      <c r="J1257" s="103" t="s">
        <v>1212</v>
      </c>
    </row>
    <row r="1258" spans="1:10" ht="17.100000000000001" customHeight="1">
      <c r="A1258" s="98" t="s">
        <v>203</v>
      </c>
      <c r="B1258" s="99" t="s">
        <v>1951</v>
      </c>
      <c r="C1258" s="100">
        <v>3.4</v>
      </c>
      <c r="D1258" s="101">
        <v>0.72060000000000002</v>
      </c>
      <c r="E1258" s="101">
        <v>1</v>
      </c>
      <c r="F1258" s="101">
        <v>1</v>
      </c>
      <c r="G1258" s="101">
        <v>1.25</v>
      </c>
      <c r="H1258" s="101">
        <v>1.25</v>
      </c>
      <c r="I1258" s="102" t="s">
        <v>1214</v>
      </c>
      <c r="J1258" s="103" t="s">
        <v>1212</v>
      </c>
    </row>
    <row r="1259" spans="1:10" ht="17.100000000000001" customHeight="1">
      <c r="A1259" s="104" t="s">
        <v>204</v>
      </c>
      <c r="B1259" s="105" t="s">
        <v>1951</v>
      </c>
      <c r="C1259" s="106">
        <v>5.48</v>
      </c>
      <c r="D1259" s="107">
        <v>1.3496999999999999</v>
      </c>
      <c r="E1259" s="107">
        <v>1.2</v>
      </c>
      <c r="F1259" s="107">
        <v>1.2</v>
      </c>
      <c r="G1259" s="107">
        <v>1.65</v>
      </c>
      <c r="H1259" s="107">
        <v>1.65</v>
      </c>
      <c r="I1259" s="108" t="s">
        <v>1214</v>
      </c>
      <c r="J1259" s="109" t="s">
        <v>1212</v>
      </c>
    </row>
    <row r="1260" spans="1:10" ht="17.100000000000001" customHeight="1">
      <c r="A1260" s="110" t="s">
        <v>1382</v>
      </c>
      <c r="B1260" s="111" t="s">
        <v>1651</v>
      </c>
      <c r="C1260" s="112">
        <v>2.27</v>
      </c>
      <c r="D1260" s="113">
        <v>0.3881</v>
      </c>
      <c r="E1260" s="113">
        <v>1</v>
      </c>
      <c r="F1260" s="113">
        <v>1</v>
      </c>
      <c r="G1260" s="113">
        <v>1.25</v>
      </c>
      <c r="H1260" s="113">
        <v>1.25</v>
      </c>
      <c r="I1260" s="114" t="s">
        <v>1214</v>
      </c>
      <c r="J1260" s="115" t="s">
        <v>1212</v>
      </c>
    </row>
    <row r="1261" spans="1:10" ht="17.100000000000001" customHeight="1">
      <c r="A1261" s="98" t="s">
        <v>1383</v>
      </c>
      <c r="B1261" s="99" t="s">
        <v>1651</v>
      </c>
      <c r="C1261" s="100">
        <v>3.03</v>
      </c>
      <c r="D1261" s="101">
        <v>0.4839</v>
      </c>
      <c r="E1261" s="101">
        <v>1</v>
      </c>
      <c r="F1261" s="101">
        <v>1</v>
      </c>
      <c r="G1261" s="101">
        <v>1.25</v>
      </c>
      <c r="H1261" s="101">
        <v>1.25</v>
      </c>
      <c r="I1261" s="102" t="s">
        <v>1214</v>
      </c>
      <c r="J1261" s="103" t="s">
        <v>1212</v>
      </c>
    </row>
    <row r="1262" spans="1:10" ht="17.100000000000001" customHeight="1">
      <c r="A1262" s="98" t="s">
        <v>1384</v>
      </c>
      <c r="B1262" s="99" t="s">
        <v>1651</v>
      </c>
      <c r="C1262" s="100">
        <v>4.12</v>
      </c>
      <c r="D1262" s="101">
        <v>0.78639999999999999</v>
      </c>
      <c r="E1262" s="101">
        <v>1</v>
      </c>
      <c r="F1262" s="101">
        <v>1</v>
      </c>
      <c r="G1262" s="101">
        <v>1.25</v>
      </c>
      <c r="H1262" s="101">
        <v>1.25</v>
      </c>
      <c r="I1262" s="102" t="s">
        <v>1214</v>
      </c>
      <c r="J1262" s="103" t="s">
        <v>1212</v>
      </c>
    </row>
    <row r="1263" spans="1:10" ht="17.100000000000001" customHeight="1">
      <c r="A1263" s="104" t="s">
        <v>1385</v>
      </c>
      <c r="B1263" s="105" t="s">
        <v>1651</v>
      </c>
      <c r="C1263" s="106">
        <v>6.21</v>
      </c>
      <c r="D1263" s="107">
        <v>1.4749000000000001</v>
      </c>
      <c r="E1263" s="107">
        <v>1.2</v>
      </c>
      <c r="F1263" s="107">
        <v>1.2</v>
      </c>
      <c r="G1263" s="107">
        <v>1.65</v>
      </c>
      <c r="H1263" s="107">
        <v>1.65</v>
      </c>
      <c r="I1263" s="108" t="s">
        <v>1214</v>
      </c>
      <c r="J1263" s="109" t="s">
        <v>1212</v>
      </c>
    </row>
    <row r="1264" spans="1:10" ht="17.100000000000001" customHeight="1">
      <c r="A1264" s="110" t="s">
        <v>205</v>
      </c>
      <c r="B1264" s="111" t="s">
        <v>1952</v>
      </c>
      <c r="C1264" s="112">
        <v>7.5</v>
      </c>
      <c r="D1264" s="113">
        <v>1.6303000000000001</v>
      </c>
      <c r="E1264" s="113">
        <v>1</v>
      </c>
      <c r="F1264" s="113">
        <v>1</v>
      </c>
      <c r="G1264" s="113">
        <v>1.25</v>
      </c>
      <c r="H1264" s="113">
        <v>1.25</v>
      </c>
      <c r="I1264" s="114" t="s">
        <v>1214</v>
      </c>
      <c r="J1264" s="115" t="s">
        <v>1212</v>
      </c>
    </row>
    <row r="1265" spans="1:10" ht="17.100000000000001" customHeight="1">
      <c r="A1265" s="98" t="s">
        <v>206</v>
      </c>
      <c r="B1265" s="99" t="s">
        <v>1952</v>
      </c>
      <c r="C1265" s="100">
        <v>7.5</v>
      </c>
      <c r="D1265" s="101">
        <v>1.8555999999999999</v>
      </c>
      <c r="E1265" s="101">
        <v>1</v>
      </c>
      <c r="F1265" s="101">
        <v>1</v>
      </c>
      <c r="G1265" s="101">
        <v>1.25</v>
      </c>
      <c r="H1265" s="101">
        <v>1.25</v>
      </c>
      <c r="I1265" s="102" t="s">
        <v>1214</v>
      </c>
      <c r="J1265" s="103" t="s">
        <v>1212</v>
      </c>
    </row>
    <row r="1266" spans="1:10" ht="17.100000000000001" customHeight="1">
      <c r="A1266" s="98" t="s">
        <v>207</v>
      </c>
      <c r="B1266" s="99" t="s">
        <v>1952</v>
      </c>
      <c r="C1266" s="100">
        <v>22.69</v>
      </c>
      <c r="D1266" s="101">
        <v>5.7117000000000004</v>
      </c>
      <c r="E1266" s="101">
        <v>1</v>
      </c>
      <c r="F1266" s="101">
        <v>1</v>
      </c>
      <c r="G1266" s="101">
        <v>1.25</v>
      </c>
      <c r="H1266" s="101">
        <v>1.25</v>
      </c>
      <c r="I1266" s="102" t="s">
        <v>1214</v>
      </c>
      <c r="J1266" s="103" t="s">
        <v>1212</v>
      </c>
    </row>
    <row r="1267" spans="1:10" ht="17.100000000000001" customHeight="1">
      <c r="A1267" s="104" t="s">
        <v>208</v>
      </c>
      <c r="B1267" s="105" t="s">
        <v>1952</v>
      </c>
      <c r="C1267" s="106">
        <v>40.49</v>
      </c>
      <c r="D1267" s="107">
        <v>17.1294</v>
      </c>
      <c r="E1267" s="107">
        <v>1.2</v>
      </c>
      <c r="F1267" s="107">
        <v>1.2</v>
      </c>
      <c r="G1267" s="107">
        <v>1.65</v>
      </c>
      <c r="H1267" s="107">
        <v>1.65</v>
      </c>
      <c r="I1267" s="108" t="s">
        <v>1214</v>
      </c>
      <c r="J1267" s="109" t="s">
        <v>1212</v>
      </c>
    </row>
    <row r="1268" spans="1:10" ht="17.100000000000001" customHeight="1">
      <c r="A1268" s="110" t="s">
        <v>209</v>
      </c>
      <c r="B1268" s="111" t="s">
        <v>1953</v>
      </c>
      <c r="C1268" s="112">
        <v>4.4000000000000004</v>
      </c>
      <c r="D1268" s="113">
        <v>1.1634</v>
      </c>
      <c r="E1268" s="113">
        <v>1</v>
      </c>
      <c r="F1268" s="113">
        <v>1</v>
      </c>
      <c r="G1268" s="113">
        <v>1.25</v>
      </c>
      <c r="H1268" s="113">
        <v>1.25</v>
      </c>
      <c r="I1268" s="114" t="s">
        <v>1214</v>
      </c>
      <c r="J1268" s="115" t="s">
        <v>1212</v>
      </c>
    </row>
    <row r="1269" spans="1:10" ht="17.100000000000001" customHeight="1">
      <c r="A1269" s="98" t="s">
        <v>210</v>
      </c>
      <c r="B1269" s="99" t="s">
        <v>1953</v>
      </c>
      <c r="C1269" s="100">
        <v>7.92</v>
      </c>
      <c r="D1269" s="101">
        <v>1.8177000000000001</v>
      </c>
      <c r="E1269" s="101">
        <v>1</v>
      </c>
      <c r="F1269" s="101">
        <v>1</v>
      </c>
      <c r="G1269" s="101">
        <v>1.25</v>
      </c>
      <c r="H1269" s="101">
        <v>1.25</v>
      </c>
      <c r="I1269" s="102" t="s">
        <v>1214</v>
      </c>
      <c r="J1269" s="103" t="s">
        <v>1212</v>
      </c>
    </row>
    <row r="1270" spans="1:10" ht="17.100000000000001" customHeight="1">
      <c r="A1270" s="98" t="s">
        <v>211</v>
      </c>
      <c r="B1270" s="99" t="s">
        <v>1953</v>
      </c>
      <c r="C1270" s="100">
        <v>13.89</v>
      </c>
      <c r="D1270" s="101">
        <v>3.2932000000000001</v>
      </c>
      <c r="E1270" s="101">
        <v>1</v>
      </c>
      <c r="F1270" s="101">
        <v>1</v>
      </c>
      <c r="G1270" s="101">
        <v>1.25</v>
      </c>
      <c r="H1270" s="101">
        <v>1.25</v>
      </c>
      <c r="I1270" s="102" t="s">
        <v>1214</v>
      </c>
      <c r="J1270" s="103" t="s">
        <v>1212</v>
      </c>
    </row>
    <row r="1271" spans="1:10" ht="17.100000000000001" customHeight="1">
      <c r="A1271" s="104" t="s">
        <v>212</v>
      </c>
      <c r="B1271" s="105" t="s">
        <v>1953</v>
      </c>
      <c r="C1271" s="106">
        <v>27.17</v>
      </c>
      <c r="D1271" s="107">
        <v>8.2007999999999992</v>
      </c>
      <c r="E1271" s="107">
        <v>1.2</v>
      </c>
      <c r="F1271" s="107">
        <v>1.2</v>
      </c>
      <c r="G1271" s="107">
        <v>1.65</v>
      </c>
      <c r="H1271" s="107">
        <v>1.65</v>
      </c>
      <c r="I1271" s="108" t="s">
        <v>1214</v>
      </c>
      <c r="J1271" s="109" t="s">
        <v>1212</v>
      </c>
    </row>
    <row r="1272" spans="1:10" ht="17.100000000000001" customHeight="1">
      <c r="A1272" s="110" t="s">
        <v>213</v>
      </c>
      <c r="B1272" s="111" t="s">
        <v>1652</v>
      </c>
      <c r="C1272" s="112">
        <v>3.25</v>
      </c>
      <c r="D1272" s="113">
        <v>0.46650000000000003</v>
      </c>
      <c r="E1272" s="113">
        <v>1</v>
      </c>
      <c r="F1272" s="113">
        <v>1</v>
      </c>
      <c r="G1272" s="113">
        <v>1.25</v>
      </c>
      <c r="H1272" s="113">
        <v>1.25</v>
      </c>
      <c r="I1272" s="114" t="s">
        <v>1214</v>
      </c>
      <c r="J1272" s="115" t="s">
        <v>1212</v>
      </c>
    </row>
    <row r="1273" spans="1:10" ht="17.100000000000001" customHeight="1">
      <c r="A1273" s="98" t="s">
        <v>214</v>
      </c>
      <c r="B1273" s="99" t="s">
        <v>1652</v>
      </c>
      <c r="C1273" s="100">
        <v>4.82</v>
      </c>
      <c r="D1273" s="101">
        <v>0.76770000000000005</v>
      </c>
      <c r="E1273" s="101">
        <v>1</v>
      </c>
      <c r="F1273" s="101">
        <v>1</v>
      </c>
      <c r="G1273" s="101">
        <v>1.25</v>
      </c>
      <c r="H1273" s="101">
        <v>1.25</v>
      </c>
      <c r="I1273" s="102" t="s">
        <v>1214</v>
      </c>
      <c r="J1273" s="103" t="s">
        <v>1212</v>
      </c>
    </row>
    <row r="1274" spans="1:10" ht="17.100000000000001" customHeight="1">
      <c r="A1274" s="98" t="s">
        <v>215</v>
      </c>
      <c r="B1274" s="99" t="s">
        <v>1652</v>
      </c>
      <c r="C1274" s="100">
        <v>7.17</v>
      </c>
      <c r="D1274" s="101">
        <v>1.0629</v>
      </c>
      <c r="E1274" s="101">
        <v>1</v>
      </c>
      <c r="F1274" s="101">
        <v>1</v>
      </c>
      <c r="G1274" s="101">
        <v>1.25</v>
      </c>
      <c r="H1274" s="101">
        <v>1.25</v>
      </c>
      <c r="I1274" s="102" t="s">
        <v>1214</v>
      </c>
      <c r="J1274" s="103" t="s">
        <v>1212</v>
      </c>
    </row>
    <row r="1275" spans="1:10" ht="17.100000000000001" customHeight="1">
      <c r="A1275" s="104" t="s">
        <v>216</v>
      </c>
      <c r="B1275" s="105" t="s">
        <v>1652</v>
      </c>
      <c r="C1275" s="106">
        <v>13.05</v>
      </c>
      <c r="D1275" s="107">
        <v>3.3115000000000001</v>
      </c>
      <c r="E1275" s="107">
        <v>1.2</v>
      </c>
      <c r="F1275" s="107">
        <v>1.2</v>
      </c>
      <c r="G1275" s="107">
        <v>1.65</v>
      </c>
      <c r="H1275" s="107">
        <v>1.65</v>
      </c>
      <c r="I1275" s="108" t="s">
        <v>1214</v>
      </c>
      <c r="J1275" s="109" t="s">
        <v>1212</v>
      </c>
    </row>
    <row r="1276" spans="1:10" ht="17.100000000000001" customHeight="1">
      <c r="A1276" s="110" t="s">
        <v>217</v>
      </c>
      <c r="B1276" s="111" t="s">
        <v>1954</v>
      </c>
      <c r="C1276" s="112">
        <v>2.38</v>
      </c>
      <c r="D1276" s="113">
        <v>0.3458</v>
      </c>
      <c r="E1276" s="113">
        <v>1</v>
      </c>
      <c r="F1276" s="113">
        <v>1</v>
      </c>
      <c r="G1276" s="113">
        <v>1.25</v>
      </c>
      <c r="H1276" s="113">
        <v>1.25</v>
      </c>
      <c r="I1276" s="114" t="s">
        <v>1214</v>
      </c>
      <c r="J1276" s="115" t="s">
        <v>1212</v>
      </c>
    </row>
    <row r="1277" spans="1:10" ht="17.100000000000001" customHeight="1">
      <c r="A1277" s="98" t="s">
        <v>218</v>
      </c>
      <c r="B1277" s="99" t="s">
        <v>1954</v>
      </c>
      <c r="C1277" s="100">
        <v>3.98</v>
      </c>
      <c r="D1277" s="101">
        <v>0.60740000000000005</v>
      </c>
      <c r="E1277" s="101">
        <v>1</v>
      </c>
      <c r="F1277" s="101">
        <v>1</v>
      </c>
      <c r="G1277" s="101">
        <v>1.25</v>
      </c>
      <c r="H1277" s="101">
        <v>1.25</v>
      </c>
      <c r="I1277" s="102" t="s">
        <v>1214</v>
      </c>
      <c r="J1277" s="103" t="s">
        <v>1212</v>
      </c>
    </row>
    <row r="1278" spans="1:10" ht="17.100000000000001" customHeight="1">
      <c r="A1278" s="98" t="s">
        <v>219</v>
      </c>
      <c r="B1278" s="99" t="s">
        <v>1954</v>
      </c>
      <c r="C1278" s="100">
        <v>5.89</v>
      </c>
      <c r="D1278" s="101">
        <v>1.0583</v>
      </c>
      <c r="E1278" s="101">
        <v>1</v>
      </c>
      <c r="F1278" s="101">
        <v>1</v>
      </c>
      <c r="G1278" s="101">
        <v>1.25</v>
      </c>
      <c r="H1278" s="101">
        <v>1.25</v>
      </c>
      <c r="I1278" s="102" t="s">
        <v>1214</v>
      </c>
      <c r="J1278" s="103" t="s">
        <v>1212</v>
      </c>
    </row>
    <row r="1279" spans="1:10" ht="17.100000000000001" customHeight="1">
      <c r="A1279" s="104" t="s">
        <v>220</v>
      </c>
      <c r="B1279" s="105" t="s">
        <v>1954</v>
      </c>
      <c r="C1279" s="106">
        <v>11.16</v>
      </c>
      <c r="D1279" s="107">
        <v>2.2374999999999998</v>
      </c>
      <c r="E1279" s="107">
        <v>1.2</v>
      </c>
      <c r="F1279" s="107">
        <v>1.2</v>
      </c>
      <c r="G1279" s="107">
        <v>1.65</v>
      </c>
      <c r="H1279" s="107">
        <v>1.65</v>
      </c>
      <c r="I1279" s="108" t="s">
        <v>1214</v>
      </c>
      <c r="J1279" s="109" t="s">
        <v>1212</v>
      </c>
    </row>
    <row r="1280" spans="1:10" ht="17.100000000000001" customHeight="1">
      <c r="A1280" s="110" t="s">
        <v>221</v>
      </c>
      <c r="B1280" s="111" t="s">
        <v>1955</v>
      </c>
      <c r="C1280" s="112">
        <v>2.93</v>
      </c>
      <c r="D1280" s="113">
        <v>1.5771999999999999</v>
      </c>
      <c r="E1280" s="113">
        <v>1</v>
      </c>
      <c r="F1280" s="113">
        <v>1</v>
      </c>
      <c r="G1280" s="113">
        <v>1</v>
      </c>
      <c r="H1280" s="113">
        <v>1</v>
      </c>
      <c r="I1280" s="114" t="s">
        <v>1214</v>
      </c>
      <c r="J1280" s="115" t="s">
        <v>1212</v>
      </c>
    </row>
    <row r="1281" spans="1:10" ht="17.100000000000001" customHeight="1">
      <c r="A1281" s="98" t="s">
        <v>222</v>
      </c>
      <c r="B1281" s="99" t="s">
        <v>1955</v>
      </c>
      <c r="C1281" s="100">
        <v>4.8099999999999996</v>
      </c>
      <c r="D1281" s="101">
        <v>2.0697999999999999</v>
      </c>
      <c r="E1281" s="101">
        <v>1</v>
      </c>
      <c r="F1281" s="101">
        <v>1</v>
      </c>
      <c r="G1281" s="101">
        <v>1</v>
      </c>
      <c r="H1281" s="101">
        <v>1</v>
      </c>
      <c r="I1281" s="102" t="s">
        <v>1214</v>
      </c>
      <c r="J1281" s="103" t="s">
        <v>1212</v>
      </c>
    </row>
    <row r="1282" spans="1:10" ht="17.100000000000001" customHeight="1">
      <c r="A1282" s="98" t="s">
        <v>223</v>
      </c>
      <c r="B1282" s="99" t="s">
        <v>1955</v>
      </c>
      <c r="C1282" s="100">
        <v>10.18</v>
      </c>
      <c r="D1282" s="101">
        <v>2.5823</v>
      </c>
      <c r="E1282" s="101">
        <v>1</v>
      </c>
      <c r="F1282" s="101">
        <v>1</v>
      </c>
      <c r="G1282" s="101">
        <v>1</v>
      </c>
      <c r="H1282" s="101">
        <v>1</v>
      </c>
      <c r="I1282" s="102" t="s">
        <v>1214</v>
      </c>
      <c r="J1282" s="103" t="s">
        <v>1212</v>
      </c>
    </row>
    <row r="1283" spans="1:10" ht="17.100000000000001" customHeight="1">
      <c r="A1283" s="104" t="s">
        <v>224</v>
      </c>
      <c r="B1283" s="105" t="s">
        <v>1955</v>
      </c>
      <c r="C1283" s="106">
        <v>27</v>
      </c>
      <c r="D1283" s="107">
        <v>5.0152999999999999</v>
      </c>
      <c r="E1283" s="107">
        <v>1</v>
      </c>
      <c r="F1283" s="107">
        <v>1</v>
      </c>
      <c r="G1283" s="107">
        <v>1</v>
      </c>
      <c r="H1283" s="107">
        <v>1</v>
      </c>
      <c r="I1283" s="108" t="s">
        <v>1214</v>
      </c>
      <c r="J1283" s="109" t="s">
        <v>1212</v>
      </c>
    </row>
    <row r="1284" spans="1:10" ht="17.100000000000001" customHeight="1">
      <c r="A1284" s="110" t="s">
        <v>225</v>
      </c>
      <c r="B1284" s="111" t="s">
        <v>1956</v>
      </c>
      <c r="C1284" s="112">
        <v>11.37</v>
      </c>
      <c r="D1284" s="113">
        <v>1.0022</v>
      </c>
      <c r="E1284" s="113">
        <v>1</v>
      </c>
      <c r="F1284" s="113">
        <v>1</v>
      </c>
      <c r="G1284" s="113">
        <v>1</v>
      </c>
      <c r="H1284" s="113">
        <v>1</v>
      </c>
      <c r="I1284" s="114" t="s">
        <v>1218</v>
      </c>
      <c r="J1284" s="115" t="s">
        <v>1218</v>
      </c>
    </row>
    <row r="1285" spans="1:10" ht="17.100000000000001" customHeight="1">
      <c r="A1285" s="98" t="s">
        <v>226</v>
      </c>
      <c r="B1285" s="99" t="s">
        <v>1956</v>
      </c>
      <c r="C1285" s="100">
        <v>13.29</v>
      </c>
      <c r="D1285" s="101">
        <v>1.2558</v>
      </c>
      <c r="E1285" s="101">
        <v>1</v>
      </c>
      <c r="F1285" s="101">
        <v>1</v>
      </c>
      <c r="G1285" s="101">
        <v>1</v>
      </c>
      <c r="H1285" s="101">
        <v>1</v>
      </c>
      <c r="I1285" s="102" t="s">
        <v>1218</v>
      </c>
      <c r="J1285" s="103" t="s">
        <v>1218</v>
      </c>
    </row>
    <row r="1286" spans="1:10" ht="17.100000000000001" customHeight="1">
      <c r="A1286" s="98" t="s">
        <v>227</v>
      </c>
      <c r="B1286" s="99" t="s">
        <v>1956</v>
      </c>
      <c r="C1286" s="100">
        <v>15.34</v>
      </c>
      <c r="D1286" s="101">
        <v>1.5829</v>
      </c>
      <c r="E1286" s="101">
        <v>1</v>
      </c>
      <c r="F1286" s="101">
        <v>1</v>
      </c>
      <c r="G1286" s="101">
        <v>1</v>
      </c>
      <c r="H1286" s="101">
        <v>1</v>
      </c>
      <c r="I1286" s="102" t="s">
        <v>1218</v>
      </c>
      <c r="J1286" s="103" t="s">
        <v>1218</v>
      </c>
    </row>
    <row r="1287" spans="1:10" ht="17.100000000000001" customHeight="1">
      <c r="A1287" s="104" t="s">
        <v>228</v>
      </c>
      <c r="B1287" s="105" t="s">
        <v>1956</v>
      </c>
      <c r="C1287" s="106">
        <v>17.77</v>
      </c>
      <c r="D1287" s="107">
        <v>1.958</v>
      </c>
      <c r="E1287" s="107">
        <v>1.25</v>
      </c>
      <c r="F1287" s="107">
        <v>1.25</v>
      </c>
      <c r="G1287" s="107">
        <v>1.25</v>
      </c>
      <c r="H1287" s="107">
        <v>1.25</v>
      </c>
      <c r="I1287" s="108" t="s">
        <v>1218</v>
      </c>
      <c r="J1287" s="109" t="s">
        <v>1218</v>
      </c>
    </row>
    <row r="1288" spans="1:10" ht="17.100000000000001" customHeight="1">
      <c r="A1288" s="110" t="s">
        <v>229</v>
      </c>
      <c r="B1288" s="111" t="s">
        <v>1957</v>
      </c>
      <c r="C1288" s="112">
        <v>2.87</v>
      </c>
      <c r="D1288" s="113">
        <v>0.44040000000000001</v>
      </c>
      <c r="E1288" s="113">
        <v>1</v>
      </c>
      <c r="F1288" s="113">
        <v>1</v>
      </c>
      <c r="G1288" s="113">
        <v>1.25</v>
      </c>
      <c r="H1288" s="113">
        <v>1.25</v>
      </c>
      <c r="I1288" s="114" t="s">
        <v>1214</v>
      </c>
      <c r="J1288" s="115" t="s">
        <v>1212</v>
      </c>
    </row>
    <row r="1289" spans="1:10" ht="17.100000000000001" customHeight="1">
      <c r="A1289" s="98" t="s">
        <v>230</v>
      </c>
      <c r="B1289" s="99" t="s">
        <v>1957</v>
      </c>
      <c r="C1289" s="100">
        <v>4.33</v>
      </c>
      <c r="D1289" s="101">
        <v>0.61270000000000002</v>
      </c>
      <c r="E1289" s="101">
        <v>1</v>
      </c>
      <c r="F1289" s="101">
        <v>1</v>
      </c>
      <c r="G1289" s="101">
        <v>1.25</v>
      </c>
      <c r="H1289" s="101">
        <v>1.25</v>
      </c>
      <c r="I1289" s="102" t="s">
        <v>1214</v>
      </c>
      <c r="J1289" s="103" t="s">
        <v>1212</v>
      </c>
    </row>
    <row r="1290" spans="1:10" ht="17.100000000000001" customHeight="1">
      <c r="A1290" s="98" t="s">
        <v>231</v>
      </c>
      <c r="B1290" s="99" t="s">
        <v>1957</v>
      </c>
      <c r="C1290" s="100">
        <v>6.55</v>
      </c>
      <c r="D1290" s="101">
        <v>0.86519999999999997</v>
      </c>
      <c r="E1290" s="101">
        <v>1</v>
      </c>
      <c r="F1290" s="101">
        <v>1</v>
      </c>
      <c r="G1290" s="101">
        <v>1.25</v>
      </c>
      <c r="H1290" s="101">
        <v>1.25</v>
      </c>
      <c r="I1290" s="102" t="s">
        <v>1214</v>
      </c>
      <c r="J1290" s="103" t="s">
        <v>1212</v>
      </c>
    </row>
    <row r="1291" spans="1:10" ht="17.100000000000001" customHeight="1">
      <c r="A1291" s="104" t="s">
        <v>232</v>
      </c>
      <c r="B1291" s="105" t="s">
        <v>1957</v>
      </c>
      <c r="C1291" s="106">
        <v>9.93</v>
      </c>
      <c r="D1291" s="107">
        <v>1.3347</v>
      </c>
      <c r="E1291" s="107">
        <v>1.2</v>
      </c>
      <c r="F1291" s="107">
        <v>1.2</v>
      </c>
      <c r="G1291" s="107">
        <v>1.65</v>
      </c>
      <c r="H1291" s="107">
        <v>1.65</v>
      </c>
      <c r="I1291" s="108" t="s">
        <v>1214</v>
      </c>
      <c r="J1291" s="109" t="s">
        <v>1212</v>
      </c>
    </row>
    <row r="1292" spans="1:10" ht="17.100000000000001" customHeight="1">
      <c r="A1292" s="110" t="s">
        <v>233</v>
      </c>
      <c r="B1292" s="111" t="s">
        <v>1958</v>
      </c>
      <c r="C1292" s="112">
        <v>8.7799999999999994</v>
      </c>
      <c r="D1292" s="113">
        <v>0.62719999999999998</v>
      </c>
      <c r="E1292" s="113">
        <v>1</v>
      </c>
      <c r="F1292" s="113">
        <v>1</v>
      </c>
      <c r="G1292" s="113">
        <v>1.25</v>
      </c>
      <c r="H1292" s="113">
        <v>1.25</v>
      </c>
      <c r="I1292" s="114" t="s">
        <v>1214</v>
      </c>
      <c r="J1292" s="115" t="s">
        <v>1212</v>
      </c>
    </row>
    <row r="1293" spans="1:10" ht="17.100000000000001" customHeight="1">
      <c r="A1293" s="98" t="s">
        <v>234</v>
      </c>
      <c r="B1293" s="99" t="s">
        <v>1958</v>
      </c>
      <c r="C1293" s="100">
        <v>11.43</v>
      </c>
      <c r="D1293" s="101">
        <v>1.0148999999999999</v>
      </c>
      <c r="E1293" s="101">
        <v>1</v>
      </c>
      <c r="F1293" s="101">
        <v>1</v>
      </c>
      <c r="G1293" s="101">
        <v>1.25</v>
      </c>
      <c r="H1293" s="101">
        <v>1.25</v>
      </c>
      <c r="I1293" s="102" t="s">
        <v>1214</v>
      </c>
      <c r="J1293" s="103" t="s">
        <v>1212</v>
      </c>
    </row>
    <row r="1294" spans="1:10" ht="17.100000000000001" customHeight="1">
      <c r="A1294" s="98" t="s">
        <v>235</v>
      </c>
      <c r="B1294" s="99" t="s">
        <v>1958</v>
      </c>
      <c r="C1294" s="100">
        <v>13.33</v>
      </c>
      <c r="D1294" s="101">
        <v>1.2565999999999999</v>
      </c>
      <c r="E1294" s="101">
        <v>1</v>
      </c>
      <c r="F1294" s="101">
        <v>1</v>
      </c>
      <c r="G1294" s="101">
        <v>1.25</v>
      </c>
      <c r="H1294" s="101">
        <v>1.25</v>
      </c>
      <c r="I1294" s="102" t="s">
        <v>1214</v>
      </c>
      <c r="J1294" s="103" t="s">
        <v>1212</v>
      </c>
    </row>
    <row r="1295" spans="1:10" ht="17.100000000000001" customHeight="1">
      <c r="A1295" s="104" t="s">
        <v>236</v>
      </c>
      <c r="B1295" s="105" t="s">
        <v>1958</v>
      </c>
      <c r="C1295" s="106">
        <v>13.33</v>
      </c>
      <c r="D1295" s="107">
        <v>1.6285000000000001</v>
      </c>
      <c r="E1295" s="107">
        <v>1.2</v>
      </c>
      <c r="F1295" s="107">
        <v>1.2</v>
      </c>
      <c r="G1295" s="107">
        <v>1.65</v>
      </c>
      <c r="H1295" s="107">
        <v>1.65</v>
      </c>
      <c r="I1295" s="108" t="s">
        <v>1214</v>
      </c>
      <c r="J1295" s="109" t="s">
        <v>1212</v>
      </c>
    </row>
    <row r="1296" spans="1:10" ht="17.100000000000001" customHeight="1">
      <c r="A1296" s="110" t="s">
        <v>237</v>
      </c>
      <c r="B1296" s="111" t="s">
        <v>1959</v>
      </c>
      <c r="C1296" s="112">
        <v>8.26</v>
      </c>
      <c r="D1296" s="113">
        <v>0.5625</v>
      </c>
      <c r="E1296" s="113">
        <v>1.25</v>
      </c>
      <c r="F1296" s="113">
        <v>1.75</v>
      </c>
      <c r="G1296" s="113">
        <v>1.25</v>
      </c>
      <c r="H1296" s="113">
        <v>1.75</v>
      </c>
      <c r="I1296" s="114" t="s">
        <v>60</v>
      </c>
      <c r="J1296" s="115" t="s">
        <v>60</v>
      </c>
    </row>
    <row r="1297" spans="1:10" ht="17.100000000000001" customHeight="1">
      <c r="A1297" s="98" t="s">
        <v>238</v>
      </c>
      <c r="B1297" s="99" t="s">
        <v>1959</v>
      </c>
      <c r="C1297" s="100">
        <v>17.34</v>
      </c>
      <c r="D1297" s="101">
        <v>1.4381999999999999</v>
      </c>
      <c r="E1297" s="101">
        <v>1.25</v>
      </c>
      <c r="F1297" s="101">
        <v>1.75</v>
      </c>
      <c r="G1297" s="101">
        <v>1.25</v>
      </c>
      <c r="H1297" s="101">
        <v>1.75</v>
      </c>
      <c r="I1297" s="102" t="s">
        <v>60</v>
      </c>
      <c r="J1297" s="103" t="s">
        <v>60</v>
      </c>
    </row>
    <row r="1298" spans="1:10" ht="17.100000000000001" customHeight="1">
      <c r="A1298" s="98" t="s">
        <v>239</v>
      </c>
      <c r="B1298" s="99" t="s">
        <v>1959</v>
      </c>
      <c r="C1298" s="100">
        <v>31.71</v>
      </c>
      <c r="D1298" s="101">
        <v>3.4348999999999998</v>
      </c>
      <c r="E1298" s="101">
        <v>1.25</v>
      </c>
      <c r="F1298" s="101">
        <v>1.75</v>
      </c>
      <c r="G1298" s="101">
        <v>1.25</v>
      </c>
      <c r="H1298" s="101">
        <v>1.75</v>
      </c>
      <c r="I1298" s="102" t="s">
        <v>60</v>
      </c>
      <c r="J1298" s="103" t="s">
        <v>60</v>
      </c>
    </row>
    <row r="1299" spans="1:10" ht="17.100000000000001" customHeight="1">
      <c r="A1299" s="104" t="s">
        <v>240</v>
      </c>
      <c r="B1299" s="105" t="s">
        <v>1959</v>
      </c>
      <c r="C1299" s="106">
        <v>61.88</v>
      </c>
      <c r="D1299" s="107">
        <v>9.4443999999999999</v>
      </c>
      <c r="E1299" s="107">
        <v>1.95</v>
      </c>
      <c r="F1299" s="107">
        <v>2.4500000000000002</v>
      </c>
      <c r="G1299" s="107">
        <v>1.95</v>
      </c>
      <c r="H1299" s="107">
        <v>2.4500000000000002</v>
      </c>
      <c r="I1299" s="108" t="s">
        <v>60</v>
      </c>
      <c r="J1299" s="109" t="s">
        <v>60</v>
      </c>
    </row>
    <row r="1300" spans="1:10" ht="17.100000000000001" customHeight="1">
      <c r="A1300" s="110" t="s">
        <v>241</v>
      </c>
      <c r="B1300" s="111" t="s">
        <v>1960</v>
      </c>
      <c r="C1300" s="112">
        <v>5.31</v>
      </c>
      <c r="D1300" s="113">
        <v>0.8609</v>
      </c>
      <c r="E1300" s="113">
        <v>1</v>
      </c>
      <c r="F1300" s="113">
        <v>1</v>
      </c>
      <c r="G1300" s="113">
        <v>1.25</v>
      </c>
      <c r="H1300" s="113">
        <v>1.25</v>
      </c>
      <c r="I1300" s="114" t="s">
        <v>1214</v>
      </c>
      <c r="J1300" s="115" t="s">
        <v>1212</v>
      </c>
    </row>
    <row r="1301" spans="1:10" ht="17.100000000000001" customHeight="1">
      <c r="A1301" s="98" t="s">
        <v>242</v>
      </c>
      <c r="B1301" s="99" t="s">
        <v>1960</v>
      </c>
      <c r="C1301" s="100">
        <v>5.31</v>
      </c>
      <c r="D1301" s="101">
        <v>0.8629</v>
      </c>
      <c r="E1301" s="101">
        <v>1</v>
      </c>
      <c r="F1301" s="101">
        <v>1</v>
      </c>
      <c r="G1301" s="101">
        <v>1.25</v>
      </c>
      <c r="H1301" s="101">
        <v>1.25</v>
      </c>
      <c r="I1301" s="102" t="s">
        <v>1214</v>
      </c>
      <c r="J1301" s="103" t="s">
        <v>1212</v>
      </c>
    </row>
    <row r="1302" spans="1:10" ht="17.100000000000001" customHeight="1">
      <c r="A1302" s="98" t="s">
        <v>243</v>
      </c>
      <c r="B1302" s="99" t="s">
        <v>1960</v>
      </c>
      <c r="C1302" s="100">
        <v>8.5399999999999991</v>
      </c>
      <c r="D1302" s="101">
        <v>1.3412999999999999</v>
      </c>
      <c r="E1302" s="101">
        <v>1</v>
      </c>
      <c r="F1302" s="101">
        <v>1</v>
      </c>
      <c r="G1302" s="101">
        <v>1.25</v>
      </c>
      <c r="H1302" s="101">
        <v>1.25</v>
      </c>
      <c r="I1302" s="102" t="s">
        <v>1214</v>
      </c>
      <c r="J1302" s="103" t="s">
        <v>1212</v>
      </c>
    </row>
    <row r="1303" spans="1:10" ht="17.100000000000001" customHeight="1">
      <c r="A1303" s="104" t="s">
        <v>244</v>
      </c>
      <c r="B1303" s="105" t="s">
        <v>1960</v>
      </c>
      <c r="C1303" s="106">
        <v>13.5</v>
      </c>
      <c r="D1303" s="107">
        <v>2.5764</v>
      </c>
      <c r="E1303" s="107">
        <v>1.2</v>
      </c>
      <c r="F1303" s="107">
        <v>1.2</v>
      </c>
      <c r="G1303" s="107">
        <v>1.65</v>
      </c>
      <c r="H1303" s="107">
        <v>1.65</v>
      </c>
      <c r="I1303" s="108" t="s">
        <v>1214</v>
      </c>
      <c r="J1303" s="109" t="s">
        <v>1212</v>
      </c>
    </row>
    <row r="1304" spans="1:10" ht="17.100000000000001" customHeight="1">
      <c r="A1304" s="110" t="s">
        <v>245</v>
      </c>
      <c r="B1304" s="111" t="s">
        <v>1961</v>
      </c>
      <c r="C1304" s="112">
        <v>3.33</v>
      </c>
      <c r="D1304" s="113">
        <v>0.57889999999999997</v>
      </c>
      <c r="E1304" s="113">
        <v>1</v>
      </c>
      <c r="F1304" s="113">
        <v>1</v>
      </c>
      <c r="G1304" s="113">
        <v>1.25</v>
      </c>
      <c r="H1304" s="113">
        <v>1.25</v>
      </c>
      <c r="I1304" s="114" t="s">
        <v>1214</v>
      </c>
      <c r="J1304" s="115" t="s">
        <v>1212</v>
      </c>
    </row>
    <row r="1305" spans="1:10" ht="17.100000000000001" customHeight="1">
      <c r="A1305" s="98" t="s">
        <v>246</v>
      </c>
      <c r="B1305" s="99" t="s">
        <v>1961</v>
      </c>
      <c r="C1305" s="100">
        <v>4.34</v>
      </c>
      <c r="D1305" s="101">
        <v>0.71519999999999995</v>
      </c>
      <c r="E1305" s="101">
        <v>1</v>
      </c>
      <c r="F1305" s="101">
        <v>1</v>
      </c>
      <c r="G1305" s="101">
        <v>1.25</v>
      </c>
      <c r="H1305" s="101">
        <v>1.25</v>
      </c>
      <c r="I1305" s="102" t="s">
        <v>1214</v>
      </c>
      <c r="J1305" s="103" t="s">
        <v>1212</v>
      </c>
    </row>
    <row r="1306" spans="1:10" ht="17.100000000000001" customHeight="1">
      <c r="A1306" s="98" t="s">
        <v>247</v>
      </c>
      <c r="B1306" s="99" t="s">
        <v>1961</v>
      </c>
      <c r="C1306" s="100">
        <v>6.44</v>
      </c>
      <c r="D1306" s="101">
        <v>1.0475000000000001</v>
      </c>
      <c r="E1306" s="101">
        <v>1</v>
      </c>
      <c r="F1306" s="101">
        <v>1</v>
      </c>
      <c r="G1306" s="101">
        <v>1.25</v>
      </c>
      <c r="H1306" s="101">
        <v>1.25</v>
      </c>
      <c r="I1306" s="102" t="s">
        <v>1214</v>
      </c>
      <c r="J1306" s="103" t="s">
        <v>1212</v>
      </c>
    </row>
    <row r="1307" spans="1:10" ht="17.100000000000001" customHeight="1">
      <c r="A1307" s="104" t="s">
        <v>248</v>
      </c>
      <c r="B1307" s="105" t="s">
        <v>1961</v>
      </c>
      <c r="C1307" s="106">
        <v>10.050000000000001</v>
      </c>
      <c r="D1307" s="107">
        <v>1.6993</v>
      </c>
      <c r="E1307" s="107">
        <v>1.2</v>
      </c>
      <c r="F1307" s="107">
        <v>1.2</v>
      </c>
      <c r="G1307" s="107">
        <v>1.65</v>
      </c>
      <c r="H1307" s="107">
        <v>1.65</v>
      </c>
      <c r="I1307" s="108" t="s">
        <v>1214</v>
      </c>
      <c r="J1307" s="109" t="s">
        <v>1212</v>
      </c>
    </row>
    <row r="1308" spans="1:10" ht="17.100000000000001" customHeight="1">
      <c r="A1308" s="110" t="s">
        <v>249</v>
      </c>
      <c r="B1308" s="111" t="s">
        <v>1962</v>
      </c>
      <c r="C1308" s="112">
        <v>3.52</v>
      </c>
      <c r="D1308" s="113">
        <v>0.63719999999999999</v>
      </c>
      <c r="E1308" s="113">
        <v>1</v>
      </c>
      <c r="F1308" s="113">
        <v>1</v>
      </c>
      <c r="G1308" s="113">
        <v>1.25</v>
      </c>
      <c r="H1308" s="113">
        <v>1.25</v>
      </c>
      <c r="I1308" s="114" t="s">
        <v>1214</v>
      </c>
      <c r="J1308" s="115" t="s">
        <v>1212</v>
      </c>
    </row>
    <row r="1309" spans="1:10" ht="17.100000000000001" customHeight="1">
      <c r="A1309" s="98" t="s">
        <v>250</v>
      </c>
      <c r="B1309" s="99" t="s">
        <v>1962</v>
      </c>
      <c r="C1309" s="100">
        <v>4.87</v>
      </c>
      <c r="D1309" s="101">
        <v>0.81940000000000002</v>
      </c>
      <c r="E1309" s="101">
        <v>1</v>
      </c>
      <c r="F1309" s="101">
        <v>1</v>
      </c>
      <c r="G1309" s="101">
        <v>1.25</v>
      </c>
      <c r="H1309" s="101">
        <v>1.25</v>
      </c>
      <c r="I1309" s="102" t="s">
        <v>1214</v>
      </c>
      <c r="J1309" s="103" t="s">
        <v>1212</v>
      </c>
    </row>
    <row r="1310" spans="1:10" ht="17.100000000000001" customHeight="1">
      <c r="A1310" s="98" t="s">
        <v>251</v>
      </c>
      <c r="B1310" s="99" t="s">
        <v>1962</v>
      </c>
      <c r="C1310" s="100">
        <v>7.23</v>
      </c>
      <c r="D1310" s="101">
        <v>1.127</v>
      </c>
      <c r="E1310" s="101">
        <v>1</v>
      </c>
      <c r="F1310" s="101">
        <v>1</v>
      </c>
      <c r="G1310" s="101">
        <v>1.25</v>
      </c>
      <c r="H1310" s="101">
        <v>1.25</v>
      </c>
      <c r="I1310" s="102" t="s">
        <v>1214</v>
      </c>
      <c r="J1310" s="103" t="s">
        <v>1212</v>
      </c>
    </row>
    <row r="1311" spans="1:10" ht="17.100000000000001" customHeight="1">
      <c r="A1311" s="104" t="s">
        <v>252</v>
      </c>
      <c r="B1311" s="105" t="s">
        <v>1962</v>
      </c>
      <c r="C1311" s="106">
        <v>12.97</v>
      </c>
      <c r="D1311" s="107">
        <v>1.9298999999999999</v>
      </c>
      <c r="E1311" s="107">
        <v>1.2</v>
      </c>
      <c r="F1311" s="107">
        <v>1.2</v>
      </c>
      <c r="G1311" s="107">
        <v>1.65</v>
      </c>
      <c r="H1311" s="107">
        <v>1.65</v>
      </c>
      <c r="I1311" s="108" t="s">
        <v>1214</v>
      </c>
      <c r="J1311" s="109" t="s">
        <v>1212</v>
      </c>
    </row>
    <row r="1312" spans="1:10" ht="17.100000000000001" customHeight="1">
      <c r="A1312" s="110" t="s">
        <v>253</v>
      </c>
      <c r="B1312" s="111" t="s">
        <v>1963</v>
      </c>
      <c r="C1312" s="112">
        <v>3.15</v>
      </c>
      <c r="D1312" s="113">
        <v>0.54239999999999999</v>
      </c>
      <c r="E1312" s="113">
        <v>1</v>
      </c>
      <c r="F1312" s="113">
        <v>1</v>
      </c>
      <c r="G1312" s="113">
        <v>1.25</v>
      </c>
      <c r="H1312" s="113">
        <v>1.25</v>
      </c>
      <c r="I1312" s="114" t="s">
        <v>1214</v>
      </c>
      <c r="J1312" s="115" t="s">
        <v>1212</v>
      </c>
    </row>
    <row r="1313" spans="1:10" ht="17.100000000000001" customHeight="1">
      <c r="A1313" s="98" t="s">
        <v>254</v>
      </c>
      <c r="B1313" s="99" t="s">
        <v>1963</v>
      </c>
      <c r="C1313" s="100">
        <v>4.03</v>
      </c>
      <c r="D1313" s="101">
        <v>0.68959999999999999</v>
      </c>
      <c r="E1313" s="101">
        <v>1</v>
      </c>
      <c r="F1313" s="101">
        <v>1</v>
      </c>
      <c r="G1313" s="101">
        <v>1.25</v>
      </c>
      <c r="H1313" s="101">
        <v>1.25</v>
      </c>
      <c r="I1313" s="102" t="s">
        <v>1214</v>
      </c>
      <c r="J1313" s="103" t="s">
        <v>1212</v>
      </c>
    </row>
    <row r="1314" spans="1:10" ht="17.100000000000001" customHeight="1">
      <c r="A1314" s="98" t="s">
        <v>255</v>
      </c>
      <c r="B1314" s="99" t="s">
        <v>1963</v>
      </c>
      <c r="C1314" s="100">
        <v>5.34</v>
      </c>
      <c r="D1314" s="101">
        <v>0.9446</v>
      </c>
      <c r="E1314" s="101">
        <v>1</v>
      </c>
      <c r="F1314" s="101">
        <v>1</v>
      </c>
      <c r="G1314" s="101">
        <v>1.25</v>
      </c>
      <c r="H1314" s="101">
        <v>1.25</v>
      </c>
      <c r="I1314" s="102" t="s">
        <v>1214</v>
      </c>
      <c r="J1314" s="103" t="s">
        <v>1212</v>
      </c>
    </row>
    <row r="1315" spans="1:10" ht="17.100000000000001" customHeight="1">
      <c r="A1315" s="104" t="s">
        <v>256</v>
      </c>
      <c r="B1315" s="105" t="s">
        <v>1963</v>
      </c>
      <c r="C1315" s="106">
        <v>7.57</v>
      </c>
      <c r="D1315" s="107">
        <v>1.3737999999999999</v>
      </c>
      <c r="E1315" s="107">
        <v>1.2</v>
      </c>
      <c r="F1315" s="107">
        <v>1.2</v>
      </c>
      <c r="G1315" s="107">
        <v>1.65</v>
      </c>
      <c r="H1315" s="107">
        <v>1.65</v>
      </c>
      <c r="I1315" s="108" t="s">
        <v>1214</v>
      </c>
      <c r="J1315" s="109" t="s">
        <v>1212</v>
      </c>
    </row>
    <row r="1316" spans="1:10" ht="17.100000000000001" customHeight="1">
      <c r="A1316" s="110" t="s">
        <v>257</v>
      </c>
      <c r="B1316" s="111" t="s">
        <v>1964</v>
      </c>
      <c r="C1316" s="112">
        <v>7.94</v>
      </c>
      <c r="D1316" s="113">
        <v>2.4542999999999999</v>
      </c>
      <c r="E1316" s="113">
        <v>1</v>
      </c>
      <c r="F1316" s="113">
        <v>1</v>
      </c>
      <c r="G1316" s="113">
        <v>1.25</v>
      </c>
      <c r="H1316" s="113">
        <v>1.25</v>
      </c>
      <c r="I1316" s="114" t="s">
        <v>1214</v>
      </c>
      <c r="J1316" s="115" t="s">
        <v>1212</v>
      </c>
    </row>
    <row r="1317" spans="1:10" ht="17.100000000000001" customHeight="1">
      <c r="A1317" s="98" t="s">
        <v>258</v>
      </c>
      <c r="B1317" s="99" t="s">
        <v>1964</v>
      </c>
      <c r="C1317" s="100">
        <v>7.94</v>
      </c>
      <c r="D1317" s="101">
        <v>3.1907000000000001</v>
      </c>
      <c r="E1317" s="101">
        <v>1</v>
      </c>
      <c r="F1317" s="101">
        <v>1</v>
      </c>
      <c r="G1317" s="101">
        <v>1.25</v>
      </c>
      <c r="H1317" s="101">
        <v>1.25</v>
      </c>
      <c r="I1317" s="102" t="s">
        <v>1214</v>
      </c>
      <c r="J1317" s="103" t="s">
        <v>1212</v>
      </c>
    </row>
    <row r="1318" spans="1:10" ht="17.100000000000001" customHeight="1">
      <c r="A1318" s="98" t="s">
        <v>259</v>
      </c>
      <c r="B1318" s="99" t="s">
        <v>1964</v>
      </c>
      <c r="C1318" s="100">
        <v>9.9700000000000006</v>
      </c>
      <c r="D1318" s="101">
        <v>4.0891000000000002</v>
      </c>
      <c r="E1318" s="101">
        <v>1</v>
      </c>
      <c r="F1318" s="101">
        <v>1</v>
      </c>
      <c r="G1318" s="101">
        <v>1.25</v>
      </c>
      <c r="H1318" s="101">
        <v>1.25</v>
      </c>
      <c r="I1318" s="102" t="s">
        <v>1214</v>
      </c>
      <c r="J1318" s="103" t="s">
        <v>1212</v>
      </c>
    </row>
    <row r="1319" spans="1:10" ht="17.100000000000001" customHeight="1">
      <c r="A1319" s="104" t="s">
        <v>260</v>
      </c>
      <c r="B1319" s="105" t="s">
        <v>1964</v>
      </c>
      <c r="C1319" s="106">
        <v>16.72</v>
      </c>
      <c r="D1319" s="107">
        <v>6.6527000000000003</v>
      </c>
      <c r="E1319" s="107">
        <v>1.2</v>
      </c>
      <c r="F1319" s="107">
        <v>1.2</v>
      </c>
      <c r="G1319" s="107">
        <v>1.65</v>
      </c>
      <c r="H1319" s="107">
        <v>1.65</v>
      </c>
      <c r="I1319" s="108" t="s">
        <v>1214</v>
      </c>
      <c r="J1319" s="109" t="s">
        <v>1212</v>
      </c>
    </row>
    <row r="1320" spans="1:10" ht="17.100000000000001" customHeight="1">
      <c r="A1320" s="98" t="s">
        <v>261</v>
      </c>
      <c r="B1320" s="99" t="s">
        <v>1965</v>
      </c>
      <c r="C1320" s="100">
        <v>4</v>
      </c>
      <c r="D1320" s="101">
        <v>1.6323000000000001</v>
      </c>
      <c r="E1320" s="101">
        <v>1</v>
      </c>
      <c r="F1320" s="101">
        <v>1</v>
      </c>
      <c r="G1320" s="101">
        <v>1.25</v>
      </c>
      <c r="H1320" s="101">
        <v>1.25</v>
      </c>
      <c r="I1320" s="102" t="s">
        <v>1214</v>
      </c>
      <c r="J1320" s="103" t="s">
        <v>1212</v>
      </c>
    </row>
    <row r="1321" spans="1:10" ht="17.100000000000001" customHeight="1">
      <c r="A1321" s="98" t="s">
        <v>262</v>
      </c>
      <c r="B1321" s="99" t="s">
        <v>1965</v>
      </c>
      <c r="C1321" s="100">
        <v>5.66</v>
      </c>
      <c r="D1321" s="101">
        <v>2.1739000000000002</v>
      </c>
      <c r="E1321" s="101">
        <v>1</v>
      </c>
      <c r="F1321" s="101">
        <v>1</v>
      </c>
      <c r="G1321" s="101">
        <v>1.25</v>
      </c>
      <c r="H1321" s="101">
        <v>1.25</v>
      </c>
      <c r="I1321" s="102" t="s">
        <v>1214</v>
      </c>
      <c r="J1321" s="103" t="s">
        <v>1212</v>
      </c>
    </row>
    <row r="1322" spans="1:10">
      <c r="A1322" s="98" t="s">
        <v>263</v>
      </c>
      <c r="B1322" s="99" t="s">
        <v>1965</v>
      </c>
      <c r="C1322" s="100">
        <v>8.3000000000000007</v>
      </c>
      <c r="D1322" s="101">
        <v>2.9775999999999998</v>
      </c>
      <c r="E1322" s="101">
        <v>1</v>
      </c>
      <c r="F1322" s="101">
        <v>1</v>
      </c>
      <c r="G1322" s="101">
        <v>1.25</v>
      </c>
      <c r="H1322" s="101">
        <v>1.25</v>
      </c>
      <c r="I1322" s="102" t="s">
        <v>1214</v>
      </c>
      <c r="J1322" s="103" t="s">
        <v>1212</v>
      </c>
    </row>
    <row r="1323" spans="1:10">
      <c r="A1323" s="104" t="s">
        <v>264</v>
      </c>
      <c r="B1323" s="105" t="s">
        <v>1965</v>
      </c>
      <c r="C1323" s="106">
        <v>16.62</v>
      </c>
      <c r="D1323" s="107">
        <v>6.4024000000000001</v>
      </c>
      <c r="E1323" s="107">
        <v>1.2</v>
      </c>
      <c r="F1323" s="107">
        <v>1.2</v>
      </c>
      <c r="G1323" s="107">
        <v>1.65</v>
      </c>
      <c r="H1323" s="107">
        <v>1.65</v>
      </c>
      <c r="I1323" s="108" t="s">
        <v>1214</v>
      </c>
      <c r="J1323" s="109" t="s">
        <v>1212</v>
      </c>
    </row>
    <row r="1324" spans="1:10">
      <c r="A1324" s="98" t="s">
        <v>265</v>
      </c>
      <c r="B1324" s="99" t="s">
        <v>1966</v>
      </c>
      <c r="C1324" s="100">
        <v>4.7699999999999996</v>
      </c>
      <c r="D1324" s="101">
        <v>1.8163</v>
      </c>
      <c r="E1324" s="101">
        <v>1</v>
      </c>
      <c r="F1324" s="101">
        <v>1</v>
      </c>
      <c r="G1324" s="101">
        <v>1.25</v>
      </c>
      <c r="H1324" s="101">
        <v>1.25</v>
      </c>
      <c r="I1324" s="102" t="s">
        <v>1214</v>
      </c>
      <c r="J1324" s="103" t="s">
        <v>1212</v>
      </c>
    </row>
    <row r="1325" spans="1:10">
      <c r="A1325" s="98" t="s">
        <v>266</v>
      </c>
      <c r="B1325" s="99" t="s">
        <v>1966</v>
      </c>
      <c r="C1325" s="100">
        <v>5.63</v>
      </c>
      <c r="D1325" s="101">
        <v>2.2096</v>
      </c>
      <c r="E1325" s="101">
        <v>1</v>
      </c>
      <c r="F1325" s="101">
        <v>1</v>
      </c>
      <c r="G1325" s="101">
        <v>1.25</v>
      </c>
      <c r="H1325" s="101">
        <v>1.25</v>
      </c>
      <c r="I1325" s="102" t="s">
        <v>1214</v>
      </c>
      <c r="J1325" s="103" t="s">
        <v>1212</v>
      </c>
    </row>
    <row r="1326" spans="1:10">
      <c r="A1326" s="98" t="s">
        <v>267</v>
      </c>
      <c r="B1326" s="99" t="s">
        <v>1966</v>
      </c>
      <c r="C1326" s="100">
        <v>9.09</v>
      </c>
      <c r="D1326" s="101">
        <v>3.4540000000000002</v>
      </c>
      <c r="E1326" s="101">
        <v>1</v>
      </c>
      <c r="F1326" s="101">
        <v>1</v>
      </c>
      <c r="G1326" s="101">
        <v>1.25</v>
      </c>
      <c r="H1326" s="101">
        <v>1.25</v>
      </c>
      <c r="I1326" s="102" t="s">
        <v>1214</v>
      </c>
      <c r="J1326" s="103" t="s">
        <v>1212</v>
      </c>
    </row>
    <row r="1327" spans="1:10">
      <c r="A1327" s="104" t="s">
        <v>268</v>
      </c>
      <c r="B1327" s="105" t="s">
        <v>1966</v>
      </c>
      <c r="C1327" s="106">
        <v>16.77</v>
      </c>
      <c r="D1327" s="107">
        <v>6.3924000000000003</v>
      </c>
      <c r="E1327" s="107">
        <v>1.2</v>
      </c>
      <c r="F1327" s="107">
        <v>1.2</v>
      </c>
      <c r="G1327" s="107">
        <v>1.65</v>
      </c>
      <c r="H1327" s="107">
        <v>1.65</v>
      </c>
      <c r="I1327" s="108" t="s">
        <v>1214</v>
      </c>
      <c r="J1327" s="109" t="s">
        <v>1212</v>
      </c>
    </row>
    <row r="1328" spans="1:10">
      <c r="A1328" s="98" t="s">
        <v>269</v>
      </c>
      <c r="B1328" s="99" t="s">
        <v>1967</v>
      </c>
      <c r="C1328" s="100">
        <v>2.61</v>
      </c>
      <c r="D1328" s="101">
        <v>0.75700000000000001</v>
      </c>
      <c r="E1328" s="101">
        <v>1</v>
      </c>
      <c r="F1328" s="101">
        <v>1</v>
      </c>
      <c r="G1328" s="101">
        <v>1.25</v>
      </c>
      <c r="H1328" s="101">
        <v>1.25</v>
      </c>
      <c r="I1328" s="102" t="s">
        <v>1214</v>
      </c>
      <c r="J1328" s="103" t="s">
        <v>1212</v>
      </c>
    </row>
    <row r="1329" spans="1:10">
      <c r="A1329" s="98" t="s">
        <v>270</v>
      </c>
      <c r="B1329" s="99" t="s">
        <v>1967</v>
      </c>
      <c r="C1329" s="100">
        <v>3.72</v>
      </c>
      <c r="D1329" s="101">
        <v>0.94359999999999999</v>
      </c>
      <c r="E1329" s="101">
        <v>1</v>
      </c>
      <c r="F1329" s="101">
        <v>1</v>
      </c>
      <c r="G1329" s="101">
        <v>1.25</v>
      </c>
      <c r="H1329" s="101">
        <v>1.25</v>
      </c>
      <c r="I1329" s="102" t="s">
        <v>1214</v>
      </c>
      <c r="J1329" s="103" t="s">
        <v>1212</v>
      </c>
    </row>
    <row r="1330" spans="1:10">
      <c r="A1330" s="98" t="s">
        <v>271</v>
      </c>
      <c r="B1330" s="99" t="s">
        <v>1967</v>
      </c>
      <c r="C1330" s="100">
        <v>5.97</v>
      </c>
      <c r="D1330" s="101">
        <v>1.4890000000000001</v>
      </c>
      <c r="E1330" s="101">
        <v>1</v>
      </c>
      <c r="F1330" s="101">
        <v>1</v>
      </c>
      <c r="G1330" s="101">
        <v>1.25</v>
      </c>
      <c r="H1330" s="101">
        <v>1.25</v>
      </c>
      <c r="I1330" s="102" t="s">
        <v>1214</v>
      </c>
      <c r="J1330" s="103" t="s">
        <v>1212</v>
      </c>
    </row>
    <row r="1331" spans="1:10">
      <c r="A1331" s="104" t="s">
        <v>272</v>
      </c>
      <c r="B1331" s="105" t="s">
        <v>1967</v>
      </c>
      <c r="C1331" s="106">
        <v>9.82</v>
      </c>
      <c r="D1331" s="107">
        <v>2.9419</v>
      </c>
      <c r="E1331" s="107">
        <v>1.2</v>
      </c>
      <c r="F1331" s="107">
        <v>1.2</v>
      </c>
      <c r="G1331" s="107">
        <v>1.65</v>
      </c>
      <c r="H1331" s="107">
        <v>1.65</v>
      </c>
      <c r="I1331" s="108" t="s">
        <v>1214</v>
      </c>
      <c r="J1331" s="109" t="s">
        <v>1212</v>
      </c>
    </row>
    <row r="1332" spans="1:10">
      <c r="A1332" s="98" t="s">
        <v>273</v>
      </c>
      <c r="B1332" s="99" t="s">
        <v>1653</v>
      </c>
      <c r="C1332" s="100">
        <v>3.17</v>
      </c>
      <c r="D1332" s="101">
        <v>1.4845999999999999</v>
      </c>
      <c r="E1332" s="101">
        <v>1</v>
      </c>
      <c r="F1332" s="101">
        <v>1</v>
      </c>
      <c r="G1332" s="101">
        <v>1.25</v>
      </c>
      <c r="H1332" s="101">
        <v>1.25</v>
      </c>
      <c r="I1332" s="102" t="s">
        <v>1214</v>
      </c>
      <c r="J1332" s="103" t="s">
        <v>1212</v>
      </c>
    </row>
    <row r="1333" spans="1:10">
      <c r="A1333" s="98" t="s">
        <v>274</v>
      </c>
      <c r="B1333" s="99" t="s">
        <v>1653</v>
      </c>
      <c r="C1333" s="100">
        <v>6.04</v>
      </c>
      <c r="D1333" s="101">
        <v>2.0345</v>
      </c>
      <c r="E1333" s="101">
        <v>1</v>
      </c>
      <c r="F1333" s="101">
        <v>1</v>
      </c>
      <c r="G1333" s="101">
        <v>1.25</v>
      </c>
      <c r="H1333" s="101">
        <v>1.25</v>
      </c>
      <c r="I1333" s="102" t="s">
        <v>1214</v>
      </c>
      <c r="J1333" s="103" t="s">
        <v>1212</v>
      </c>
    </row>
    <row r="1334" spans="1:10">
      <c r="A1334" s="98" t="s">
        <v>275</v>
      </c>
      <c r="B1334" s="99" t="s">
        <v>1653</v>
      </c>
      <c r="C1334" s="100">
        <v>11.2</v>
      </c>
      <c r="D1334" s="101">
        <v>3.0019</v>
      </c>
      <c r="E1334" s="101">
        <v>1</v>
      </c>
      <c r="F1334" s="101">
        <v>1</v>
      </c>
      <c r="G1334" s="101">
        <v>1.25</v>
      </c>
      <c r="H1334" s="101">
        <v>1.25</v>
      </c>
      <c r="I1334" s="102" t="s">
        <v>1214</v>
      </c>
      <c r="J1334" s="103" t="s">
        <v>1212</v>
      </c>
    </row>
    <row r="1335" spans="1:10">
      <c r="A1335" s="104" t="s">
        <v>276</v>
      </c>
      <c r="B1335" s="105" t="s">
        <v>1653</v>
      </c>
      <c r="C1335" s="106">
        <v>19.77</v>
      </c>
      <c r="D1335" s="107">
        <v>5.5254000000000003</v>
      </c>
      <c r="E1335" s="107">
        <v>1.2</v>
      </c>
      <c r="F1335" s="107">
        <v>1.2</v>
      </c>
      <c r="G1335" s="107">
        <v>1.65</v>
      </c>
      <c r="H1335" s="107">
        <v>1.65</v>
      </c>
      <c r="I1335" s="108" t="s">
        <v>1214</v>
      </c>
      <c r="J1335" s="109" t="s">
        <v>1212</v>
      </c>
    </row>
    <row r="1336" spans="1:10">
      <c r="A1336" s="98" t="s">
        <v>277</v>
      </c>
      <c r="B1336" s="99" t="s">
        <v>1654</v>
      </c>
      <c r="C1336" s="100">
        <v>2.99</v>
      </c>
      <c r="D1336" s="101">
        <v>1.0431999999999999</v>
      </c>
      <c r="E1336" s="101">
        <v>1</v>
      </c>
      <c r="F1336" s="101">
        <v>1</v>
      </c>
      <c r="G1336" s="101">
        <v>1.25</v>
      </c>
      <c r="H1336" s="101">
        <v>1.25</v>
      </c>
      <c r="I1336" s="102" t="s">
        <v>1214</v>
      </c>
      <c r="J1336" s="103" t="s">
        <v>1212</v>
      </c>
    </row>
    <row r="1337" spans="1:10">
      <c r="A1337" s="98" t="s">
        <v>278</v>
      </c>
      <c r="B1337" s="99" t="s">
        <v>1654</v>
      </c>
      <c r="C1337" s="100">
        <v>5.53</v>
      </c>
      <c r="D1337" s="101">
        <v>1.4571000000000001</v>
      </c>
      <c r="E1337" s="101">
        <v>1</v>
      </c>
      <c r="F1337" s="101">
        <v>1</v>
      </c>
      <c r="G1337" s="101">
        <v>1.25</v>
      </c>
      <c r="H1337" s="101">
        <v>1.25</v>
      </c>
      <c r="I1337" s="102" t="s">
        <v>1214</v>
      </c>
      <c r="J1337" s="103" t="s">
        <v>1212</v>
      </c>
    </row>
    <row r="1338" spans="1:10">
      <c r="A1338" s="98" t="s">
        <v>279</v>
      </c>
      <c r="B1338" s="99" t="s">
        <v>1654</v>
      </c>
      <c r="C1338" s="100">
        <v>9.58</v>
      </c>
      <c r="D1338" s="101">
        <v>2.2464</v>
      </c>
      <c r="E1338" s="101">
        <v>1</v>
      </c>
      <c r="F1338" s="101">
        <v>1</v>
      </c>
      <c r="G1338" s="101">
        <v>1.25</v>
      </c>
      <c r="H1338" s="101">
        <v>1.25</v>
      </c>
      <c r="I1338" s="102" t="s">
        <v>1214</v>
      </c>
      <c r="J1338" s="103" t="s">
        <v>1212</v>
      </c>
    </row>
    <row r="1339" spans="1:10">
      <c r="A1339" s="104" t="s">
        <v>280</v>
      </c>
      <c r="B1339" s="105" t="s">
        <v>1654</v>
      </c>
      <c r="C1339" s="106">
        <v>16.899999999999999</v>
      </c>
      <c r="D1339" s="107">
        <v>4.1124000000000001</v>
      </c>
      <c r="E1339" s="107">
        <v>1.2</v>
      </c>
      <c r="F1339" s="107">
        <v>1.2</v>
      </c>
      <c r="G1339" s="107">
        <v>1.65</v>
      </c>
      <c r="H1339" s="107">
        <v>1.65</v>
      </c>
      <c r="I1339" s="108" t="s">
        <v>1214</v>
      </c>
      <c r="J1339" s="109" t="s">
        <v>1212</v>
      </c>
    </row>
    <row r="1340" spans="1:10">
      <c r="A1340" s="98" t="s">
        <v>281</v>
      </c>
      <c r="B1340" s="99" t="s">
        <v>1655</v>
      </c>
      <c r="C1340" s="100">
        <v>3.16</v>
      </c>
      <c r="D1340" s="101">
        <v>0.89</v>
      </c>
      <c r="E1340" s="101">
        <v>1</v>
      </c>
      <c r="F1340" s="101">
        <v>1</v>
      </c>
      <c r="G1340" s="101">
        <v>1.25</v>
      </c>
      <c r="H1340" s="101">
        <v>1.25</v>
      </c>
      <c r="I1340" s="102" t="s">
        <v>1214</v>
      </c>
      <c r="J1340" s="103" t="s">
        <v>1212</v>
      </c>
    </row>
    <row r="1341" spans="1:10">
      <c r="A1341" s="98" t="s">
        <v>282</v>
      </c>
      <c r="B1341" s="99" t="s">
        <v>1655</v>
      </c>
      <c r="C1341" s="100">
        <v>5.33</v>
      </c>
      <c r="D1341" s="101">
        <v>1.2528999999999999</v>
      </c>
      <c r="E1341" s="101">
        <v>1</v>
      </c>
      <c r="F1341" s="101">
        <v>1</v>
      </c>
      <c r="G1341" s="101">
        <v>1.25</v>
      </c>
      <c r="H1341" s="101">
        <v>1.25</v>
      </c>
      <c r="I1341" s="102" t="s">
        <v>1214</v>
      </c>
      <c r="J1341" s="103" t="s">
        <v>1212</v>
      </c>
    </row>
    <row r="1342" spans="1:10">
      <c r="A1342" s="116" t="s">
        <v>283</v>
      </c>
      <c r="B1342" s="99" t="s">
        <v>1655</v>
      </c>
      <c r="C1342" s="100">
        <v>9.32</v>
      </c>
      <c r="D1342" s="101">
        <v>2.0304000000000002</v>
      </c>
      <c r="E1342" s="101">
        <v>1</v>
      </c>
      <c r="F1342" s="101">
        <v>1</v>
      </c>
      <c r="G1342" s="101">
        <v>1.25</v>
      </c>
      <c r="H1342" s="101">
        <v>1.25</v>
      </c>
      <c r="I1342" s="102" t="s">
        <v>1214</v>
      </c>
      <c r="J1342" s="102" t="s">
        <v>1212</v>
      </c>
    </row>
    <row r="1343" spans="1:10">
      <c r="A1343" s="104" t="s">
        <v>284</v>
      </c>
      <c r="B1343" s="105" t="s">
        <v>1655</v>
      </c>
      <c r="C1343" s="117">
        <v>16.2</v>
      </c>
      <c r="D1343" s="107">
        <v>3.67</v>
      </c>
      <c r="E1343" s="107">
        <v>1.2</v>
      </c>
      <c r="F1343" s="107">
        <v>1.2</v>
      </c>
      <c r="G1343" s="107">
        <v>1.65</v>
      </c>
      <c r="H1343" s="107">
        <v>1.65</v>
      </c>
      <c r="I1343" s="108" t="s">
        <v>1214</v>
      </c>
      <c r="J1343" s="108" t="s">
        <v>1212</v>
      </c>
    </row>
    <row r="1344" spans="1:10" s="184" customFormat="1">
      <c r="A1344" s="180" t="s">
        <v>285</v>
      </c>
      <c r="B1344" s="181" t="s">
        <v>1386</v>
      </c>
      <c r="C1344" s="182">
        <v>0</v>
      </c>
      <c r="D1344" s="183">
        <v>-1</v>
      </c>
      <c r="E1344" s="48" t="s">
        <v>1422</v>
      </c>
      <c r="F1344" s="48" t="s">
        <v>1422</v>
      </c>
      <c r="G1344" s="48" t="s">
        <v>1422</v>
      </c>
      <c r="H1344" s="48"/>
      <c r="I1344" s="49"/>
      <c r="J1344" s="50"/>
    </row>
    <row r="1345" spans="1:10">
      <c r="A1345" s="104" t="s">
        <v>286</v>
      </c>
      <c r="B1345" s="105" t="s">
        <v>1387</v>
      </c>
      <c r="C1345" s="117">
        <v>0</v>
      </c>
      <c r="D1345" s="118">
        <v>-1</v>
      </c>
      <c r="E1345" s="117" t="s">
        <v>1422</v>
      </c>
      <c r="F1345" s="118" t="s">
        <v>1422</v>
      </c>
      <c r="G1345" s="107" t="s">
        <v>1422</v>
      </c>
      <c r="H1345" s="107"/>
      <c r="I1345" s="119"/>
      <c r="J1345" s="120"/>
    </row>
  </sheetData>
  <sheetProtection sheet="1" objects="1" scenarios="1"/>
  <pageMargins left="0.7" right="0.7" top="1.25" bottom="0.75" header="0.3" footer="0.3"/>
  <pageSetup scale="46" fitToHeight="0" orientation="landscape" r:id="rId1"/>
  <headerFooter scaleWithDoc="0">
    <oddHeader>&amp;L&amp;9
Medi-Cal DRG 2019-20 Pricing Calculator</oddHeader>
    <oddFooter>&amp;L&amp;9Tab 3- DRG Table&amp;R&amp;9 2019-05-30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workbookViewId="0"/>
  </sheetViews>
  <sheetFormatPr defaultColWidth="9.140625" defaultRowHeight="12.75" zeroHeight="1"/>
  <cols>
    <col min="1" max="1" width="6" style="87" customWidth="1"/>
    <col min="2" max="2" width="66.140625" style="87" customWidth="1"/>
    <col min="3" max="3" width="22.42578125" style="87" customWidth="1"/>
    <col min="4" max="4" width="9" style="87" customWidth="1"/>
    <col min="5" max="5" width="15.5703125" style="87" customWidth="1"/>
    <col min="6" max="6" width="11.42578125" style="87" customWidth="1"/>
    <col min="7" max="7" width="17.85546875" style="87" customWidth="1"/>
    <col min="8" max="8" width="16.28515625" style="87" customWidth="1"/>
    <col min="9" max="9" width="17.85546875" style="87" customWidth="1"/>
    <col min="10" max="10" width="18.140625" style="87" customWidth="1"/>
    <col min="11" max="11" width="18.28515625" style="87" customWidth="1"/>
    <col min="12" max="12" width="9.140625" style="52" customWidth="1"/>
    <col min="13" max="16384" width="9.140625" style="52"/>
  </cols>
  <sheetData>
    <row r="1" spans="1:11" ht="15.75">
      <c r="A1" s="62" t="s">
        <v>1556</v>
      </c>
      <c r="B1" s="185" t="s">
        <v>1465</v>
      </c>
      <c r="C1" s="68"/>
      <c r="D1" s="68"/>
      <c r="E1" s="68"/>
      <c r="F1" s="68"/>
      <c r="G1" s="68"/>
      <c r="H1" s="68"/>
      <c r="I1" s="68"/>
      <c r="J1" s="68"/>
      <c r="K1" s="69"/>
    </row>
    <row r="2" spans="1:11" ht="15.75">
      <c r="A2" s="186" t="s">
        <v>1550</v>
      </c>
      <c r="B2" s="70"/>
      <c r="C2" s="70"/>
      <c r="D2" s="70"/>
      <c r="E2" s="70"/>
      <c r="F2" s="70"/>
      <c r="G2" s="70"/>
      <c r="H2" s="70"/>
      <c r="I2" s="70"/>
      <c r="J2" s="70"/>
      <c r="K2" s="71"/>
    </row>
    <row r="3" spans="1:11" ht="15.75">
      <c r="A3" s="187" t="s">
        <v>1410</v>
      </c>
      <c r="B3" s="72"/>
      <c r="C3" s="72"/>
      <c r="D3" s="72"/>
      <c r="E3" s="72"/>
      <c r="F3" s="72"/>
      <c r="G3" s="72"/>
      <c r="H3" s="72"/>
      <c r="I3" s="72"/>
      <c r="J3" s="72"/>
      <c r="K3" s="73"/>
    </row>
    <row r="4" spans="1:11" ht="15">
      <c r="A4" s="188" t="s">
        <v>1237</v>
      </c>
      <c r="B4" s="189" t="s">
        <v>1466</v>
      </c>
      <c r="C4" s="190" t="s">
        <v>1467</v>
      </c>
      <c r="D4" s="191"/>
      <c r="E4" s="191"/>
      <c r="F4" s="191"/>
      <c r="G4" s="191"/>
      <c r="H4" s="191"/>
      <c r="I4" s="191"/>
      <c r="J4" s="191"/>
      <c r="K4" s="192"/>
    </row>
    <row r="5" spans="1:11" ht="15">
      <c r="A5" s="188" t="s">
        <v>1238</v>
      </c>
      <c r="B5" s="189" t="s">
        <v>1243</v>
      </c>
      <c r="C5" s="190" t="s">
        <v>1411</v>
      </c>
      <c r="D5" s="191"/>
      <c r="E5" s="191"/>
      <c r="F5" s="191"/>
      <c r="G5" s="191"/>
      <c r="H5" s="191"/>
      <c r="I5" s="191"/>
      <c r="J5" s="191"/>
      <c r="K5" s="192"/>
    </row>
    <row r="6" spans="1:11" ht="15">
      <c r="A6" s="188" t="s">
        <v>287</v>
      </c>
      <c r="B6" s="189" t="s">
        <v>1468</v>
      </c>
      <c r="C6" s="190" t="s">
        <v>1469</v>
      </c>
      <c r="D6" s="191"/>
      <c r="E6" s="191"/>
      <c r="F6" s="191"/>
      <c r="G6" s="191"/>
      <c r="H6" s="191"/>
      <c r="I6" s="191"/>
      <c r="J6" s="191"/>
      <c r="K6" s="192"/>
    </row>
    <row r="7" spans="1:11" ht="15">
      <c r="A7" s="188" t="s">
        <v>288</v>
      </c>
      <c r="B7" s="189" t="s">
        <v>1470</v>
      </c>
      <c r="C7" s="190" t="s">
        <v>1471</v>
      </c>
      <c r="D7" s="191"/>
      <c r="E7" s="191"/>
      <c r="F7" s="191"/>
      <c r="G7" s="191"/>
      <c r="H7" s="191"/>
      <c r="I7" s="191"/>
      <c r="J7" s="191"/>
      <c r="K7" s="192"/>
    </row>
    <row r="8" spans="1:11" ht="15">
      <c r="A8" s="188" t="s">
        <v>1412</v>
      </c>
      <c r="B8" s="189" t="s">
        <v>1250</v>
      </c>
      <c r="C8" s="190" t="s">
        <v>1549</v>
      </c>
      <c r="D8" s="191"/>
      <c r="E8" s="191"/>
      <c r="F8" s="191"/>
      <c r="G8" s="191"/>
      <c r="H8" s="191"/>
      <c r="I8" s="191"/>
      <c r="J8" s="191"/>
      <c r="K8" s="192"/>
    </row>
    <row r="9" spans="1:11" ht="15">
      <c r="A9" s="193" t="s">
        <v>1413</v>
      </c>
      <c r="B9" s="194" t="s">
        <v>1472</v>
      </c>
      <c r="C9" s="195" t="s">
        <v>1473</v>
      </c>
      <c r="D9" s="196"/>
      <c r="E9" s="196"/>
      <c r="F9" s="196"/>
      <c r="G9" s="196"/>
      <c r="H9" s="196"/>
      <c r="I9" s="196"/>
      <c r="J9" s="196"/>
      <c r="K9" s="197"/>
    </row>
    <row r="10" spans="1:11" ht="15">
      <c r="A10" s="77"/>
      <c r="B10" s="74"/>
      <c r="C10" s="198" t="s">
        <v>1415</v>
      </c>
      <c r="D10" s="199"/>
      <c r="E10" s="199"/>
      <c r="F10" s="199"/>
      <c r="G10" s="199"/>
      <c r="H10" s="199"/>
      <c r="I10" s="199"/>
      <c r="J10" s="199"/>
      <c r="K10" s="200"/>
    </row>
    <row r="11" spans="1:11" ht="15">
      <c r="A11" s="188" t="s">
        <v>1414</v>
      </c>
      <c r="B11" s="189" t="s">
        <v>1657</v>
      </c>
      <c r="C11" s="190" t="s">
        <v>1656</v>
      </c>
      <c r="D11" s="191"/>
      <c r="E11" s="191"/>
      <c r="F11" s="191"/>
      <c r="G11" s="191"/>
      <c r="H11" s="191"/>
      <c r="I11" s="191"/>
      <c r="J11" s="191"/>
      <c r="K11" s="192"/>
    </row>
    <row r="12" spans="1:11" ht="15">
      <c r="A12" s="188" t="s">
        <v>1416</v>
      </c>
      <c r="B12" s="189" t="s">
        <v>1658</v>
      </c>
      <c r="C12" s="190" t="s">
        <v>1474</v>
      </c>
      <c r="D12" s="191"/>
      <c r="E12" s="191"/>
      <c r="F12" s="191"/>
      <c r="G12" s="191"/>
      <c r="H12" s="191"/>
      <c r="I12" s="191"/>
      <c r="J12" s="191"/>
      <c r="K12" s="192"/>
    </row>
    <row r="13" spans="1:11" ht="15" customHeight="1">
      <c r="A13" s="193" t="s">
        <v>1417</v>
      </c>
      <c r="B13" s="194" t="s">
        <v>1659</v>
      </c>
      <c r="C13" s="195" t="s">
        <v>1662</v>
      </c>
      <c r="D13" s="196"/>
      <c r="E13" s="196"/>
      <c r="F13" s="196"/>
      <c r="G13" s="196"/>
      <c r="H13" s="196"/>
      <c r="I13" s="196"/>
      <c r="J13" s="196"/>
      <c r="K13" s="197"/>
    </row>
    <row r="14" spans="1:11" ht="15">
      <c r="A14" s="76"/>
      <c r="B14" s="75"/>
      <c r="C14" s="201" t="s">
        <v>1475</v>
      </c>
      <c r="D14" s="202"/>
      <c r="E14" s="202"/>
      <c r="F14" s="202"/>
      <c r="G14" s="202"/>
      <c r="H14" s="202"/>
      <c r="I14" s="202"/>
      <c r="J14" s="202"/>
      <c r="K14" s="203"/>
    </row>
    <row r="15" spans="1:11" ht="15">
      <c r="A15" s="77"/>
      <c r="B15" s="74"/>
      <c r="C15" s="198" t="s">
        <v>1476</v>
      </c>
      <c r="D15" s="199"/>
      <c r="E15" s="199"/>
      <c r="F15" s="199"/>
      <c r="G15" s="199"/>
      <c r="H15" s="199"/>
      <c r="I15" s="199"/>
      <c r="J15" s="199"/>
      <c r="K15" s="200"/>
    </row>
    <row r="16" spans="1:11" ht="15">
      <c r="A16" s="193" t="s">
        <v>1418</v>
      </c>
      <c r="B16" s="194" t="s">
        <v>1660</v>
      </c>
      <c r="C16" s="195" t="s">
        <v>1663</v>
      </c>
      <c r="D16" s="196"/>
      <c r="E16" s="196"/>
      <c r="F16" s="196"/>
      <c r="G16" s="196"/>
      <c r="H16" s="196"/>
      <c r="I16" s="196"/>
      <c r="J16" s="196"/>
      <c r="K16" s="197"/>
    </row>
    <row r="17" spans="1:11" ht="15">
      <c r="A17" s="77"/>
      <c r="B17" s="74"/>
      <c r="C17" s="198" t="s">
        <v>1664</v>
      </c>
      <c r="D17" s="199"/>
      <c r="E17" s="199"/>
      <c r="F17" s="199"/>
      <c r="G17" s="199"/>
      <c r="H17" s="199"/>
      <c r="I17" s="199"/>
      <c r="J17" s="199"/>
      <c r="K17" s="200"/>
    </row>
    <row r="18" spans="1:11" ht="15">
      <c r="A18" s="188" t="s">
        <v>1419</v>
      </c>
      <c r="B18" s="189" t="s">
        <v>1661</v>
      </c>
      <c r="C18" s="190" t="s">
        <v>1560</v>
      </c>
      <c r="D18" s="191"/>
      <c r="E18" s="191"/>
      <c r="F18" s="191"/>
      <c r="G18" s="191"/>
      <c r="H18" s="191"/>
      <c r="I18" s="191"/>
      <c r="J18" s="191"/>
      <c r="K18" s="192"/>
    </row>
    <row r="19" spans="1:11" ht="15" hidden="1">
      <c r="A19" s="63"/>
      <c r="B19" s="64"/>
      <c r="C19" s="65"/>
      <c r="D19" s="65"/>
      <c r="E19" s="66"/>
      <c r="F19" s="66"/>
      <c r="G19" s="66"/>
      <c r="H19" s="66"/>
      <c r="I19" s="66"/>
      <c r="J19" s="66"/>
      <c r="K19" s="67"/>
    </row>
    <row r="20" spans="1:11" ht="15.75">
      <c r="A20" s="204" t="s">
        <v>1237</v>
      </c>
      <c r="B20" s="205" t="s">
        <v>1238</v>
      </c>
      <c r="C20" s="205" t="s">
        <v>287</v>
      </c>
      <c r="D20" s="205" t="s">
        <v>288</v>
      </c>
      <c r="E20" s="205" t="s">
        <v>1412</v>
      </c>
      <c r="F20" s="205" t="s">
        <v>1413</v>
      </c>
      <c r="G20" s="205" t="s">
        <v>1414</v>
      </c>
      <c r="H20" s="205" t="s">
        <v>1416</v>
      </c>
      <c r="I20" s="205" t="s">
        <v>1417</v>
      </c>
      <c r="J20" s="205" t="s">
        <v>1418</v>
      </c>
      <c r="K20" s="206" t="s">
        <v>1419</v>
      </c>
    </row>
    <row r="21" spans="1:11" ht="94.5">
      <c r="A21" s="207" t="s">
        <v>1477</v>
      </c>
      <c r="B21" s="208" t="s">
        <v>1559</v>
      </c>
      <c r="C21" s="209" t="s">
        <v>1468</v>
      </c>
      <c r="D21" s="210" t="s">
        <v>1470</v>
      </c>
      <c r="E21" s="209" t="s">
        <v>1250</v>
      </c>
      <c r="F21" s="209" t="s">
        <v>1472</v>
      </c>
      <c r="G21" s="210" t="s">
        <v>1665</v>
      </c>
      <c r="H21" s="210" t="s">
        <v>1658</v>
      </c>
      <c r="I21" s="211" t="s">
        <v>1659</v>
      </c>
      <c r="J21" s="210" t="s">
        <v>1666</v>
      </c>
      <c r="K21" s="212" t="s">
        <v>1667</v>
      </c>
    </row>
    <row r="22" spans="1:11" ht="15">
      <c r="A22" s="213">
        <v>1</v>
      </c>
      <c r="B22" s="213" t="s">
        <v>1481</v>
      </c>
      <c r="C22" s="213" t="s">
        <v>1482</v>
      </c>
      <c r="D22" s="214" t="s">
        <v>1478</v>
      </c>
      <c r="E22" s="215" t="s">
        <v>1193</v>
      </c>
      <c r="F22" s="215" t="s">
        <v>1193</v>
      </c>
      <c r="G22" s="216">
        <v>0.36699999999999999</v>
      </c>
      <c r="H22" s="217">
        <v>1.0841000000000001</v>
      </c>
      <c r="I22" s="217">
        <v>1.0394000000000001</v>
      </c>
      <c r="J22" s="218">
        <v>6941</v>
      </c>
      <c r="K22" s="218">
        <v>7128</v>
      </c>
    </row>
    <row r="23" spans="1:11" ht="15">
      <c r="A23" s="213">
        <v>2</v>
      </c>
      <c r="B23" s="213" t="s">
        <v>1483</v>
      </c>
      <c r="C23" s="213" t="s">
        <v>1484</v>
      </c>
      <c r="D23" s="214" t="s">
        <v>1479</v>
      </c>
      <c r="E23" s="215" t="s">
        <v>1193</v>
      </c>
      <c r="F23" s="215" t="s">
        <v>1193</v>
      </c>
      <c r="G23" s="216">
        <v>0.20799999999999999</v>
      </c>
      <c r="H23" s="217">
        <v>1.1431</v>
      </c>
      <c r="I23" s="217">
        <v>1.0960000000000001</v>
      </c>
      <c r="J23" s="218">
        <v>6941</v>
      </c>
      <c r="K23" s="218">
        <v>7396</v>
      </c>
    </row>
    <row r="24" spans="1:11" ht="15">
      <c r="A24" s="213">
        <v>3</v>
      </c>
      <c r="B24" s="213" t="s">
        <v>1483</v>
      </c>
      <c r="C24" s="213" t="s">
        <v>1484</v>
      </c>
      <c r="D24" s="214" t="s">
        <v>1479</v>
      </c>
      <c r="E24" s="215" t="s">
        <v>1193</v>
      </c>
      <c r="F24" s="215" t="s">
        <v>1193</v>
      </c>
      <c r="G24" s="216">
        <v>0.20799999999999999</v>
      </c>
      <c r="H24" s="217">
        <v>1.1431</v>
      </c>
      <c r="I24" s="217">
        <v>1.0960000000000001</v>
      </c>
      <c r="J24" s="218">
        <v>6941</v>
      </c>
      <c r="K24" s="218">
        <v>7396</v>
      </c>
    </row>
    <row r="25" spans="1:11" ht="15">
      <c r="A25" s="213">
        <v>4</v>
      </c>
      <c r="B25" s="213" t="s">
        <v>1485</v>
      </c>
      <c r="C25" s="213" t="s">
        <v>1486</v>
      </c>
      <c r="D25" s="214" t="s">
        <v>1479</v>
      </c>
      <c r="E25" s="215" t="s">
        <v>1193</v>
      </c>
      <c r="F25" s="215" t="s">
        <v>1193</v>
      </c>
      <c r="G25" s="216">
        <v>0.20799999999999999</v>
      </c>
      <c r="H25" s="217">
        <v>1.0464</v>
      </c>
      <c r="I25" s="217">
        <v>1.0033000000000001</v>
      </c>
      <c r="J25" s="218">
        <v>6941</v>
      </c>
      <c r="K25" s="218">
        <v>6957</v>
      </c>
    </row>
    <row r="26" spans="1:11" ht="15">
      <c r="A26" s="213">
        <v>5</v>
      </c>
      <c r="B26" s="213" t="s">
        <v>1487</v>
      </c>
      <c r="C26" s="213" t="s">
        <v>1488</v>
      </c>
      <c r="D26" s="214" t="s">
        <v>1479</v>
      </c>
      <c r="E26" s="215" t="s">
        <v>1193</v>
      </c>
      <c r="F26" s="215" t="s">
        <v>1192</v>
      </c>
      <c r="G26" s="216">
        <v>0.20799999999999999</v>
      </c>
      <c r="H26" s="217">
        <v>1.0452999999999999</v>
      </c>
      <c r="I26" s="217">
        <v>1.0022</v>
      </c>
      <c r="J26" s="218">
        <v>15091</v>
      </c>
      <c r="K26" s="218">
        <v>15114</v>
      </c>
    </row>
    <row r="27" spans="1:11" ht="15">
      <c r="A27" s="213">
        <v>6</v>
      </c>
      <c r="B27" s="213" t="s">
        <v>1489</v>
      </c>
      <c r="C27" s="213" t="s">
        <v>1490</v>
      </c>
      <c r="D27" s="214" t="s">
        <v>1479</v>
      </c>
      <c r="E27" s="215" t="s">
        <v>1193</v>
      </c>
      <c r="F27" s="215" t="s">
        <v>1193</v>
      </c>
      <c r="G27" s="216">
        <v>0.20799999999999999</v>
      </c>
      <c r="H27" s="217">
        <v>1.1431</v>
      </c>
      <c r="I27" s="217">
        <v>1.0960000000000001</v>
      </c>
      <c r="J27" s="218">
        <v>6941</v>
      </c>
      <c r="K27" s="218">
        <v>7396</v>
      </c>
    </row>
    <row r="28" spans="1:11" ht="15">
      <c r="A28" s="213">
        <v>7</v>
      </c>
      <c r="B28" s="213" t="s">
        <v>1491</v>
      </c>
      <c r="C28" s="213" t="s">
        <v>1490</v>
      </c>
      <c r="D28" s="214" t="s">
        <v>1479</v>
      </c>
      <c r="E28" s="215" t="s">
        <v>1193</v>
      </c>
      <c r="F28" s="215" t="s">
        <v>1193</v>
      </c>
      <c r="G28" s="216">
        <v>0.20799999999999999</v>
      </c>
      <c r="H28" s="217">
        <v>1.1431</v>
      </c>
      <c r="I28" s="217">
        <v>1.0960000000000001</v>
      </c>
      <c r="J28" s="218">
        <v>6941</v>
      </c>
      <c r="K28" s="218">
        <v>7396</v>
      </c>
    </row>
    <row r="29" spans="1:11" ht="15">
      <c r="A29" s="213">
        <v>8</v>
      </c>
      <c r="B29" s="213" t="s">
        <v>1492</v>
      </c>
      <c r="C29" s="213" t="s">
        <v>1493</v>
      </c>
      <c r="D29" s="214" t="s">
        <v>1478</v>
      </c>
      <c r="E29" s="215" t="s">
        <v>1193</v>
      </c>
      <c r="F29" s="215" t="s">
        <v>1192</v>
      </c>
      <c r="G29" s="216">
        <v>0.36699999999999999</v>
      </c>
      <c r="H29" s="217">
        <v>1.0572999999999999</v>
      </c>
      <c r="I29" s="217">
        <v>1.0137</v>
      </c>
      <c r="J29" s="218">
        <v>15091</v>
      </c>
      <c r="K29" s="218">
        <v>15232</v>
      </c>
    </row>
    <row r="30" spans="1:11" ht="15">
      <c r="A30" s="213">
        <v>9</v>
      </c>
      <c r="B30" s="213" t="s">
        <v>1969</v>
      </c>
      <c r="C30" s="213" t="s">
        <v>1494</v>
      </c>
      <c r="D30" s="214" t="s">
        <v>1479</v>
      </c>
      <c r="E30" s="215" t="s">
        <v>1193</v>
      </c>
      <c r="F30" s="215" t="s">
        <v>1192</v>
      </c>
      <c r="G30" s="216">
        <v>0.20799999999999999</v>
      </c>
      <c r="H30" s="217">
        <v>1.0452999999999999</v>
      </c>
      <c r="I30" s="217">
        <v>1.0022</v>
      </c>
      <c r="J30" s="218">
        <v>15091</v>
      </c>
      <c r="K30" s="218">
        <v>15114</v>
      </c>
    </row>
    <row r="31" spans="1:11" ht="15">
      <c r="A31" s="213">
        <v>10</v>
      </c>
      <c r="B31" s="213" t="s">
        <v>1495</v>
      </c>
      <c r="C31" s="213" t="s">
        <v>1496</v>
      </c>
      <c r="D31" s="214" t="s">
        <v>1480</v>
      </c>
      <c r="E31" s="215" t="s">
        <v>1193</v>
      </c>
      <c r="F31" s="215" t="s">
        <v>1193</v>
      </c>
      <c r="G31" s="216">
        <v>0.249</v>
      </c>
      <c r="H31" s="217">
        <v>0.97430000000000005</v>
      </c>
      <c r="I31" s="217">
        <v>0.93420000000000003</v>
      </c>
      <c r="J31" s="218">
        <v>6941</v>
      </c>
      <c r="K31" s="218">
        <v>6629</v>
      </c>
    </row>
    <row r="32" spans="1:11" ht="15">
      <c r="A32" s="213">
        <v>11</v>
      </c>
      <c r="B32" s="213" t="s">
        <v>1561</v>
      </c>
      <c r="C32" s="213" t="s">
        <v>1490</v>
      </c>
      <c r="D32" s="214" t="s">
        <v>1479</v>
      </c>
      <c r="E32" s="215" t="s">
        <v>1193</v>
      </c>
      <c r="F32" s="215" t="s">
        <v>1193</v>
      </c>
      <c r="G32" s="216">
        <v>0.20799999999999999</v>
      </c>
      <c r="H32" s="217">
        <v>1.1431</v>
      </c>
      <c r="I32" s="217">
        <v>1.0960000000000001</v>
      </c>
      <c r="J32" s="218">
        <v>6941</v>
      </c>
      <c r="K32" s="218">
        <v>7396</v>
      </c>
    </row>
    <row r="33" spans="1:11" ht="15">
      <c r="A33" s="213">
        <v>12</v>
      </c>
      <c r="B33" s="213" t="s">
        <v>1562</v>
      </c>
      <c r="C33" s="213" t="s">
        <v>1490</v>
      </c>
      <c r="D33" s="214" t="s">
        <v>1479</v>
      </c>
      <c r="E33" s="215" t="s">
        <v>1193</v>
      </c>
      <c r="F33" s="215" t="s">
        <v>1193</v>
      </c>
      <c r="G33" s="216">
        <v>0.20799999999999999</v>
      </c>
      <c r="H33" s="217">
        <v>1.1431</v>
      </c>
      <c r="I33" s="217">
        <v>1.0960000000000001</v>
      </c>
      <c r="J33" s="218">
        <v>6941</v>
      </c>
      <c r="K33" s="218">
        <v>7396</v>
      </c>
    </row>
    <row r="34" spans="1:11" ht="15">
      <c r="A34" s="213">
        <v>13</v>
      </c>
      <c r="B34" s="213" t="s">
        <v>1563</v>
      </c>
      <c r="C34" s="213" t="s">
        <v>1490</v>
      </c>
      <c r="D34" s="214" t="s">
        <v>1479</v>
      </c>
      <c r="E34" s="215" t="s">
        <v>1193</v>
      </c>
      <c r="F34" s="215" t="s">
        <v>1193</v>
      </c>
      <c r="G34" s="216">
        <v>0.20799999999999999</v>
      </c>
      <c r="H34" s="217">
        <v>1.1431</v>
      </c>
      <c r="I34" s="217">
        <v>1.0960000000000001</v>
      </c>
      <c r="J34" s="218">
        <v>6941</v>
      </c>
      <c r="K34" s="218">
        <v>7396</v>
      </c>
    </row>
    <row r="35" spans="1:11" ht="15">
      <c r="A35" s="213">
        <v>14</v>
      </c>
      <c r="B35" s="213" t="s">
        <v>1968</v>
      </c>
      <c r="C35" s="213" t="s">
        <v>1490</v>
      </c>
      <c r="D35" s="214" t="s">
        <v>1479</v>
      </c>
      <c r="E35" s="215" t="s">
        <v>1193</v>
      </c>
      <c r="F35" s="215" t="s">
        <v>1193</v>
      </c>
      <c r="G35" s="216">
        <v>0.20799999999999999</v>
      </c>
      <c r="H35" s="217">
        <v>1.1431</v>
      </c>
      <c r="I35" s="217">
        <v>1.0960000000000001</v>
      </c>
      <c r="J35" s="218">
        <v>6941</v>
      </c>
      <c r="K35" s="218">
        <v>7396</v>
      </c>
    </row>
    <row r="36" spans="1:11" ht="15">
      <c r="A36" s="213">
        <v>15</v>
      </c>
      <c r="B36" s="213" t="s">
        <v>1497</v>
      </c>
      <c r="C36" s="213" t="s">
        <v>1498</v>
      </c>
      <c r="D36" s="214" t="s">
        <v>1480</v>
      </c>
      <c r="E36" s="215" t="s">
        <v>1193</v>
      </c>
      <c r="F36" s="215" t="s">
        <v>1193</v>
      </c>
      <c r="G36" s="216">
        <v>0.249</v>
      </c>
      <c r="H36" s="217">
        <v>1.1682999999999999</v>
      </c>
      <c r="I36" s="217">
        <v>1.1202000000000001</v>
      </c>
      <c r="J36" s="218">
        <v>6941</v>
      </c>
      <c r="K36" s="218">
        <v>7511</v>
      </c>
    </row>
    <row r="37" spans="1:11" ht="15">
      <c r="A37" s="213">
        <v>16</v>
      </c>
      <c r="B37" s="213" t="s">
        <v>1499</v>
      </c>
      <c r="C37" s="213" t="s">
        <v>1500</v>
      </c>
      <c r="D37" s="214" t="s">
        <v>1479</v>
      </c>
      <c r="E37" s="215" t="s">
        <v>1193</v>
      </c>
      <c r="F37" s="215" t="s">
        <v>1193</v>
      </c>
      <c r="G37" s="216">
        <v>0.20799999999999999</v>
      </c>
      <c r="H37" s="217">
        <v>1.1431</v>
      </c>
      <c r="I37" s="217">
        <v>1.0960000000000001</v>
      </c>
      <c r="J37" s="218">
        <v>6941</v>
      </c>
      <c r="K37" s="218">
        <v>7396</v>
      </c>
    </row>
    <row r="38" spans="1:11" ht="15">
      <c r="A38" s="213">
        <v>17</v>
      </c>
      <c r="B38" s="213" t="s">
        <v>1501</v>
      </c>
      <c r="C38" s="213" t="s">
        <v>1502</v>
      </c>
      <c r="D38" s="214" t="s">
        <v>1480</v>
      </c>
      <c r="E38" s="215" t="s">
        <v>1193</v>
      </c>
      <c r="F38" s="215" t="s">
        <v>1193</v>
      </c>
      <c r="G38" s="216">
        <v>0.249</v>
      </c>
      <c r="H38" s="217">
        <v>0.95020000000000004</v>
      </c>
      <c r="I38" s="217">
        <v>0.91110000000000002</v>
      </c>
      <c r="J38" s="218">
        <v>6941</v>
      </c>
      <c r="K38" s="218">
        <v>6520</v>
      </c>
    </row>
    <row r="39" spans="1:11" ht="15">
      <c r="A39" s="213">
        <v>18</v>
      </c>
      <c r="B39" s="213" t="s">
        <v>1503</v>
      </c>
      <c r="C39" s="213" t="s">
        <v>1496</v>
      </c>
      <c r="D39" s="214" t="s">
        <v>1480</v>
      </c>
      <c r="E39" s="215" t="s">
        <v>1193</v>
      </c>
      <c r="F39" s="215" t="s">
        <v>1192</v>
      </c>
      <c r="G39" s="216">
        <v>0.249</v>
      </c>
      <c r="H39" s="217">
        <v>0.97430000000000005</v>
      </c>
      <c r="I39" s="217">
        <v>0.93420000000000003</v>
      </c>
      <c r="J39" s="218">
        <v>15091</v>
      </c>
      <c r="K39" s="218">
        <v>14413</v>
      </c>
    </row>
    <row r="40" spans="1:11" ht="15">
      <c r="A40" s="213">
        <v>19</v>
      </c>
      <c r="B40" s="213" t="s">
        <v>1504</v>
      </c>
      <c r="C40" s="213" t="s">
        <v>1505</v>
      </c>
      <c r="D40" s="214" t="s">
        <v>1478</v>
      </c>
      <c r="E40" s="215" t="s">
        <v>1193</v>
      </c>
      <c r="F40" s="215" t="s">
        <v>1192</v>
      </c>
      <c r="G40" s="216">
        <v>0.36699999999999999</v>
      </c>
      <c r="H40" s="217">
        <v>1.0572999999999999</v>
      </c>
      <c r="I40" s="217">
        <v>1.0137</v>
      </c>
      <c r="J40" s="218">
        <v>15091</v>
      </c>
      <c r="K40" s="218">
        <v>15232</v>
      </c>
    </row>
    <row r="41" spans="1:11" ht="15">
      <c r="A41" s="213">
        <v>20</v>
      </c>
      <c r="B41" s="213" t="s">
        <v>1506</v>
      </c>
      <c r="C41" s="213" t="s">
        <v>1507</v>
      </c>
      <c r="D41" s="214" t="s">
        <v>1479</v>
      </c>
      <c r="E41" s="215" t="s">
        <v>1193</v>
      </c>
      <c r="F41" s="215" t="s">
        <v>1192</v>
      </c>
      <c r="G41" s="216">
        <v>0.20799999999999999</v>
      </c>
      <c r="H41" s="217">
        <v>1.0452999999999999</v>
      </c>
      <c r="I41" s="217">
        <v>1.0022</v>
      </c>
      <c r="J41" s="218">
        <v>15091</v>
      </c>
      <c r="K41" s="218">
        <v>15114</v>
      </c>
    </row>
    <row r="42" spans="1:11" ht="15">
      <c r="A42" s="213">
        <v>21</v>
      </c>
      <c r="B42" s="213" t="s">
        <v>1508</v>
      </c>
      <c r="C42" s="213" t="s">
        <v>1509</v>
      </c>
      <c r="D42" s="214" t="s">
        <v>1479</v>
      </c>
      <c r="E42" s="215" t="s">
        <v>1193</v>
      </c>
      <c r="F42" s="215" t="s">
        <v>1193</v>
      </c>
      <c r="G42" s="216">
        <v>0.20799999999999999</v>
      </c>
      <c r="H42" s="217">
        <v>1.1431</v>
      </c>
      <c r="I42" s="217">
        <v>1.0960000000000001</v>
      </c>
      <c r="J42" s="218">
        <v>6941</v>
      </c>
      <c r="K42" s="218">
        <v>7396</v>
      </c>
    </row>
    <row r="43" spans="1:11" ht="15">
      <c r="A43" s="213">
        <v>22</v>
      </c>
      <c r="B43" s="213" t="s">
        <v>1510</v>
      </c>
      <c r="C43" s="213" t="s">
        <v>1511</v>
      </c>
      <c r="D43" s="214" t="s">
        <v>1479</v>
      </c>
      <c r="E43" s="215" t="s">
        <v>1193</v>
      </c>
      <c r="F43" s="215" t="s">
        <v>1193</v>
      </c>
      <c r="G43" s="216">
        <v>0.20799999999999999</v>
      </c>
      <c r="H43" s="217">
        <v>1.2529999999999999</v>
      </c>
      <c r="I43" s="217">
        <v>1.2014</v>
      </c>
      <c r="J43" s="218">
        <v>6941</v>
      </c>
      <c r="K43" s="218">
        <v>7896</v>
      </c>
    </row>
    <row r="44" spans="1:11" ht="15">
      <c r="A44" s="213">
        <v>23</v>
      </c>
      <c r="B44" s="213" t="s">
        <v>1512</v>
      </c>
      <c r="C44" s="213" t="s">
        <v>1513</v>
      </c>
      <c r="D44" s="214" t="s">
        <v>1478</v>
      </c>
      <c r="E44" s="215" t="s">
        <v>1193</v>
      </c>
      <c r="F44" s="215" t="s">
        <v>1193</v>
      </c>
      <c r="G44" s="216">
        <v>0.36699999999999999</v>
      </c>
      <c r="H44" s="217">
        <v>1.2529999999999999</v>
      </c>
      <c r="I44" s="217">
        <v>1.2014</v>
      </c>
      <c r="J44" s="218">
        <v>6941</v>
      </c>
      <c r="K44" s="218">
        <v>7896</v>
      </c>
    </row>
    <row r="45" spans="1:11" ht="15">
      <c r="A45" s="213">
        <v>24</v>
      </c>
      <c r="B45" s="213" t="s">
        <v>1514</v>
      </c>
      <c r="C45" s="213" t="s">
        <v>1513</v>
      </c>
      <c r="D45" s="214" t="s">
        <v>1478</v>
      </c>
      <c r="E45" s="215" t="s">
        <v>1193</v>
      </c>
      <c r="F45" s="215" t="s">
        <v>1193</v>
      </c>
      <c r="G45" s="216">
        <v>0.36699999999999999</v>
      </c>
      <c r="H45" s="217">
        <v>1.2529999999999999</v>
      </c>
      <c r="I45" s="217">
        <v>1.2014</v>
      </c>
      <c r="J45" s="218">
        <v>6941</v>
      </c>
      <c r="K45" s="218">
        <v>7896</v>
      </c>
    </row>
    <row r="46" spans="1:11" ht="15">
      <c r="A46" s="213">
        <v>25</v>
      </c>
      <c r="B46" s="213" t="s">
        <v>1515</v>
      </c>
      <c r="C46" s="213" t="s">
        <v>1516</v>
      </c>
      <c r="D46" s="214" t="s">
        <v>1479</v>
      </c>
      <c r="E46" s="215" t="s">
        <v>1193</v>
      </c>
      <c r="F46" s="215" t="s">
        <v>1193</v>
      </c>
      <c r="G46" s="216">
        <v>0.20799999999999999</v>
      </c>
      <c r="H46" s="217">
        <v>1.0452999999999999</v>
      </c>
      <c r="I46" s="217">
        <v>1.0022</v>
      </c>
      <c r="J46" s="218">
        <v>6941</v>
      </c>
      <c r="K46" s="218">
        <v>6951</v>
      </c>
    </row>
    <row r="47" spans="1:11" ht="15">
      <c r="A47" s="213">
        <v>26</v>
      </c>
      <c r="B47" s="213" t="s">
        <v>1517</v>
      </c>
      <c r="C47" s="213" t="s">
        <v>1516</v>
      </c>
      <c r="D47" s="214" t="s">
        <v>1479</v>
      </c>
      <c r="E47" s="215" t="s">
        <v>1193</v>
      </c>
      <c r="F47" s="215" t="s">
        <v>1193</v>
      </c>
      <c r="G47" s="216">
        <v>0.20799999999999999</v>
      </c>
      <c r="H47" s="217">
        <v>1.0452999999999999</v>
      </c>
      <c r="I47" s="217">
        <v>1.0022</v>
      </c>
      <c r="J47" s="218">
        <v>6941</v>
      </c>
      <c r="K47" s="218">
        <v>6951</v>
      </c>
    </row>
    <row r="48" spans="1:11" ht="15">
      <c r="A48" s="213">
        <v>27</v>
      </c>
      <c r="B48" s="213" t="s">
        <v>1518</v>
      </c>
      <c r="C48" s="213" t="s">
        <v>1513</v>
      </c>
      <c r="D48" s="214" t="s">
        <v>1478</v>
      </c>
      <c r="E48" s="215" t="s">
        <v>1193</v>
      </c>
      <c r="F48" s="215" t="s">
        <v>1193</v>
      </c>
      <c r="G48" s="216">
        <v>0.36699999999999999</v>
      </c>
      <c r="H48" s="217">
        <v>1.2529999999999999</v>
      </c>
      <c r="I48" s="217">
        <v>1.2014</v>
      </c>
      <c r="J48" s="218">
        <v>6941</v>
      </c>
      <c r="K48" s="218">
        <v>7896</v>
      </c>
    </row>
    <row r="49" spans="1:11" ht="15">
      <c r="A49" s="213">
        <v>28</v>
      </c>
      <c r="B49" s="213" t="s">
        <v>1519</v>
      </c>
      <c r="C49" s="213" t="s">
        <v>1513</v>
      </c>
      <c r="D49" s="214" t="s">
        <v>1478</v>
      </c>
      <c r="E49" s="215" t="s">
        <v>1193</v>
      </c>
      <c r="F49" s="215" t="s">
        <v>1193</v>
      </c>
      <c r="G49" s="216">
        <v>0.36699999999999999</v>
      </c>
      <c r="H49" s="217">
        <v>1.2529999999999999</v>
      </c>
      <c r="I49" s="217">
        <v>1.2014</v>
      </c>
      <c r="J49" s="218">
        <v>6941</v>
      </c>
      <c r="K49" s="218">
        <v>7896</v>
      </c>
    </row>
    <row r="50" spans="1:11" ht="15">
      <c r="A50" s="213">
        <v>29</v>
      </c>
      <c r="B50" s="213" t="s">
        <v>1520</v>
      </c>
      <c r="C50" s="213" t="s">
        <v>1521</v>
      </c>
      <c r="D50" s="214" t="s">
        <v>1478</v>
      </c>
      <c r="E50" s="215" t="s">
        <v>1193</v>
      </c>
      <c r="F50" s="215" t="s">
        <v>1192</v>
      </c>
      <c r="G50" s="216">
        <v>0.36699999999999999</v>
      </c>
      <c r="H50" s="217">
        <v>1.0841000000000001</v>
      </c>
      <c r="I50" s="217">
        <v>1.0394000000000001</v>
      </c>
      <c r="J50" s="218">
        <v>15091</v>
      </c>
      <c r="K50" s="218">
        <v>15497</v>
      </c>
    </row>
    <row r="51" spans="1:11" ht="15">
      <c r="A51" s="213">
        <v>30</v>
      </c>
      <c r="B51" s="213" t="s">
        <v>1522</v>
      </c>
      <c r="C51" s="213" t="s">
        <v>1490</v>
      </c>
      <c r="D51" s="214" t="s">
        <v>1479</v>
      </c>
      <c r="E51" s="215" t="s">
        <v>1193</v>
      </c>
      <c r="F51" s="215" t="s">
        <v>1193</v>
      </c>
      <c r="G51" s="216">
        <v>0.20799999999999999</v>
      </c>
      <c r="H51" s="217">
        <v>1.1431</v>
      </c>
      <c r="I51" s="217">
        <v>1.0960000000000001</v>
      </c>
      <c r="J51" s="218">
        <v>6941</v>
      </c>
      <c r="K51" s="218">
        <v>7396</v>
      </c>
    </row>
    <row r="52" spans="1:11" ht="15">
      <c r="A52" s="213">
        <v>31</v>
      </c>
      <c r="B52" s="213" t="s">
        <v>1523</v>
      </c>
      <c r="C52" s="213" t="s">
        <v>1490</v>
      </c>
      <c r="D52" s="214" t="s">
        <v>1479</v>
      </c>
      <c r="E52" s="215" t="s">
        <v>1193</v>
      </c>
      <c r="F52" s="215" t="s">
        <v>1193</v>
      </c>
      <c r="G52" s="216">
        <v>0.20799999999999999</v>
      </c>
      <c r="H52" s="217">
        <v>1.1431</v>
      </c>
      <c r="I52" s="217">
        <v>1.0960000000000001</v>
      </c>
      <c r="J52" s="218">
        <v>6941</v>
      </c>
      <c r="K52" s="218">
        <v>7396</v>
      </c>
    </row>
    <row r="53" spans="1:11" ht="15">
      <c r="A53" s="213">
        <v>32</v>
      </c>
      <c r="B53" s="213" t="s">
        <v>1524</v>
      </c>
      <c r="C53" s="213" t="s">
        <v>1516</v>
      </c>
      <c r="D53" s="214" t="s">
        <v>1479</v>
      </c>
      <c r="E53" s="215" t="s">
        <v>1193</v>
      </c>
      <c r="F53" s="215" t="s">
        <v>1193</v>
      </c>
      <c r="G53" s="216">
        <v>0.20799999999999999</v>
      </c>
      <c r="H53" s="217">
        <v>1.2529999999999999</v>
      </c>
      <c r="I53" s="217">
        <v>1.2014</v>
      </c>
      <c r="J53" s="218">
        <v>6941</v>
      </c>
      <c r="K53" s="218">
        <v>7896</v>
      </c>
    </row>
    <row r="54" spans="1:11" ht="15">
      <c r="A54" s="213">
        <v>33</v>
      </c>
      <c r="B54" s="213" t="s">
        <v>1525</v>
      </c>
      <c r="C54" s="213" t="s">
        <v>1500</v>
      </c>
      <c r="D54" s="214" t="s">
        <v>1479</v>
      </c>
      <c r="E54" s="215" t="s">
        <v>1193</v>
      </c>
      <c r="F54" s="215" t="s">
        <v>1193</v>
      </c>
      <c r="G54" s="216">
        <v>0.20799999999999999</v>
      </c>
      <c r="H54" s="217">
        <v>1.1431</v>
      </c>
      <c r="I54" s="217">
        <v>1.0960000000000001</v>
      </c>
      <c r="J54" s="218">
        <v>6941</v>
      </c>
      <c r="K54" s="218">
        <v>7396</v>
      </c>
    </row>
    <row r="55" spans="1:11" ht="15">
      <c r="A55" s="213">
        <v>34</v>
      </c>
      <c r="B55" s="213" t="s">
        <v>1526</v>
      </c>
      <c r="C55" s="213" t="s">
        <v>1490</v>
      </c>
      <c r="D55" s="214" t="s">
        <v>1479</v>
      </c>
      <c r="E55" s="215" t="s">
        <v>1193</v>
      </c>
      <c r="F55" s="215" t="s">
        <v>1193</v>
      </c>
      <c r="G55" s="216">
        <v>0.20799999999999999</v>
      </c>
      <c r="H55" s="217">
        <v>1.1431</v>
      </c>
      <c r="I55" s="217">
        <v>1.0960000000000001</v>
      </c>
      <c r="J55" s="218">
        <v>6941</v>
      </c>
      <c r="K55" s="218">
        <v>7396</v>
      </c>
    </row>
    <row r="56" spans="1:11" ht="15">
      <c r="A56" s="213">
        <v>35</v>
      </c>
      <c r="B56" s="213" t="s">
        <v>1526</v>
      </c>
      <c r="C56" s="213" t="s">
        <v>1490</v>
      </c>
      <c r="D56" s="214" t="s">
        <v>1479</v>
      </c>
      <c r="E56" s="215" t="s">
        <v>1193</v>
      </c>
      <c r="F56" s="215" t="s">
        <v>1193</v>
      </c>
      <c r="G56" s="216">
        <v>0.20799999999999999</v>
      </c>
      <c r="H56" s="217">
        <v>1.1431</v>
      </c>
      <c r="I56" s="217">
        <v>1.0960000000000001</v>
      </c>
      <c r="J56" s="218">
        <v>6941</v>
      </c>
      <c r="K56" s="218">
        <v>7396</v>
      </c>
    </row>
    <row r="57" spans="1:11" ht="15">
      <c r="A57" s="213">
        <v>36</v>
      </c>
      <c r="B57" s="213" t="s">
        <v>1527</v>
      </c>
      <c r="C57" s="213" t="s">
        <v>1490</v>
      </c>
      <c r="D57" s="214" t="s">
        <v>1479</v>
      </c>
      <c r="E57" s="215" t="s">
        <v>1193</v>
      </c>
      <c r="F57" s="215" t="s">
        <v>1193</v>
      </c>
      <c r="G57" s="216">
        <v>0.20799999999999999</v>
      </c>
      <c r="H57" s="217">
        <v>1.1431</v>
      </c>
      <c r="I57" s="217">
        <v>1.0960000000000001</v>
      </c>
      <c r="J57" s="218">
        <v>6941</v>
      </c>
      <c r="K57" s="218">
        <v>7396</v>
      </c>
    </row>
    <row r="58" spans="1:11" ht="15">
      <c r="A58" s="213">
        <v>37</v>
      </c>
      <c r="B58" s="213" t="s">
        <v>1528</v>
      </c>
      <c r="C58" s="213" t="s">
        <v>1490</v>
      </c>
      <c r="D58" s="214" t="s">
        <v>1479</v>
      </c>
      <c r="E58" s="215" t="s">
        <v>1193</v>
      </c>
      <c r="F58" s="215" t="s">
        <v>1193</v>
      </c>
      <c r="G58" s="216">
        <v>0.20799999999999999</v>
      </c>
      <c r="H58" s="217">
        <v>1.1431</v>
      </c>
      <c r="I58" s="217">
        <v>1.0960000000000001</v>
      </c>
      <c r="J58" s="218">
        <v>6941</v>
      </c>
      <c r="K58" s="218">
        <v>7396</v>
      </c>
    </row>
    <row r="59" spans="1:11" ht="15">
      <c r="A59" s="213">
        <v>38</v>
      </c>
      <c r="B59" s="213" t="s">
        <v>1529</v>
      </c>
      <c r="C59" s="213" t="s">
        <v>1511</v>
      </c>
      <c r="D59" s="214" t="s">
        <v>1479</v>
      </c>
      <c r="E59" s="215" t="s">
        <v>1193</v>
      </c>
      <c r="F59" s="215" t="s">
        <v>1193</v>
      </c>
      <c r="G59" s="216">
        <v>0.20799999999999999</v>
      </c>
      <c r="H59" s="217">
        <v>1.0452999999999999</v>
      </c>
      <c r="I59" s="217">
        <v>1.0022</v>
      </c>
      <c r="J59" s="218">
        <v>6941</v>
      </c>
      <c r="K59" s="218">
        <v>6951</v>
      </c>
    </row>
    <row r="60" spans="1:11" ht="15">
      <c r="A60" s="213">
        <v>39</v>
      </c>
      <c r="B60" s="213" t="s">
        <v>1530</v>
      </c>
      <c r="C60" s="213" t="s">
        <v>1516</v>
      </c>
      <c r="D60" s="214" t="s">
        <v>1479</v>
      </c>
      <c r="E60" s="215" t="s">
        <v>1193</v>
      </c>
      <c r="F60" s="215" t="s">
        <v>1193</v>
      </c>
      <c r="G60" s="216">
        <v>0.20799999999999999</v>
      </c>
      <c r="H60" s="217">
        <v>1.0452999999999999</v>
      </c>
      <c r="I60" s="217">
        <v>1.0022</v>
      </c>
      <c r="J60" s="218">
        <v>6941</v>
      </c>
      <c r="K60" s="218">
        <v>6951</v>
      </c>
    </row>
    <row r="61" spans="1:11" ht="15">
      <c r="A61" s="213">
        <v>40</v>
      </c>
      <c r="B61" s="213" t="s">
        <v>1531</v>
      </c>
      <c r="C61" s="213" t="s">
        <v>1532</v>
      </c>
      <c r="D61" s="214" t="s">
        <v>1478</v>
      </c>
      <c r="E61" s="215" t="s">
        <v>1193</v>
      </c>
      <c r="F61" s="215" t="s">
        <v>1193</v>
      </c>
      <c r="G61" s="216">
        <v>0.36699999999999999</v>
      </c>
      <c r="H61" s="217">
        <v>1.0719000000000001</v>
      </c>
      <c r="I61" s="217">
        <v>1.0277000000000001</v>
      </c>
      <c r="J61" s="218">
        <v>6941</v>
      </c>
      <c r="K61" s="218">
        <v>7072</v>
      </c>
    </row>
    <row r="62" spans="1:11" ht="15">
      <c r="A62" s="213">
        <v>41</v>
      </c>
      <c r="B62" s="213" t="s">
        <v>1533</v>
      </c>
      <c r="C62" s="213" t="s">
        <v>1490</v>
      </c>
      <c r="D62" s="214" t="s">
        <v>1479</v>
      </c>
      <c r="E62" s="215" t="s">
        <v>1193</v>
      </c>
      <c r="F62" s="215" t="s">
        <v>1193</v>
      </c>
      <c r="G62" s="216">
        <v>0.20799999999999999</v>
      </c>
      <c r="H62" s="217">
        <v>1.1431</v>
      </c>
      <c r="I62" s="217">
        <v>1.0960000000000001</v>
      </c>
      <c r="J62" s="218">
        <v>6941</v>
      </c>
      <c r="K62" s="218">
        <v>7396</v>
      </c>
    </row>
    <row r="63" spans="1:11" ht="15">
      <c r="A63" s="213">
        <v>42</v>
      </c>
      <c r="B63" s="213" t="s">
        <v>1534</v>
      </c>
      <c r="C63" s="213" t="s">
        <v>1490</v>
      </c>
      <c r="D63" s="214" t="s">
        <v>1479</v>
      </c>
      <c r="E63" s="215" t="s">
        <v>1193</v>
      </c>
      <c r="F63" s="215" t="s">
        <v>1193</v>
      </c>
      <c r="G63" s="216">
        <v>0.20799999999999999</v>
      </c>
      <c r="H63" s="217">
        <v>1.1431</v>
      </c>
      <c r="I63" s="217">
        <v>1.0960000000000001</v>
      </c>
      <c r="J63" s="218">
        <v>6941</v>
      </c>
      <c r="K63" s="218">
        <v>7396</v>
      </c>
    </row>
    <row r="64" spans="1:11" ht="15">
      <c r="A64" s="213">
        <v>43</v>
      </c>
      <c r="B64" s="213" t="s">
        <v>1535</v>
      </c>
      <c r="C64" s="213" t="s">
        <v>1490</v>
      </c>
      <c r="D64" s="214" t="s">
        <v>1479</v>
      </c>
      <c r="E64" s="215" t="s">
        <v>1193</v>
      </c>
      <c r="F64" s="215" t="s">
        <v>1193</v>
      </c>
      <c r="G64" s="219">
        <v>0.20799999999999999</v>
      </c>
      <c r="H64" s="220">
        <v>1.1431</v>
      </c>
      <c r="I64" s="221">
        <v>1.0960000000000001</v>
      </c>
      <c r="J64" s="218">
        <v>6941</v>
      </c>
      <c r="K64" s="218">
        <v>7396</v>
      </c>
    </row>
    <row r="65" spans="1:11" ht="15">
      <c r="A65" s="213">
        <v>44</v>
      </c>
      <c r="B65" s="213" t="s">
        <v>1536</v>
      </c>
      <c r="C65" s="213" t="s">
        <v>1537</v>
      </c>
      <c r="D65" s="214" t="s">
        <v>1480</v>
      </c>
      <c r="E65" s="215" t="s">
        <v>1193</v>
      </c>
      <c r="F65" s="215" t="s">
        <v>1193</v>
      </c>
      <c r="G65" s="216">
        <v>0.249</v>
      </c>
      <c r="H65" s="217">
        <v>1.1682999999999999</v>
      </c>
      <c r="I65" s="217">
        <v>1.1202000000000001</v>
      </c>
      <c r="J65" s="218">
        <v>6941</v>
      </c>
      <c r="K65" s="218">
        <v>7511</v>
      </c>
    </row>
    <row r="66" spans="1:11" ht="15">
      <c r="A66" s="213">
        <v>45</v>
      </c>
      <c r="B66" s="213" t="s">
        <v>1538</v>
      </c>
      <c r="C66" s="213" t="s">
        <v>1539</v>
      </c>
      <c r="D66" s="214" t="s">
        <v>1480</v>
      </c>
      <c r="E66" s="215" t="s">
        <v>1193</v>
      </c>
      <c r="F66" s="215" t="s">
        <v>1193</v>
      </c>
      <c r="G66" s="219">
        <v>0.249</v>
      </c>
      <c r="H66" s="220">
        <v>0.96799999999999997</v>
      </c>
      <c r="I66" s="221">
        <v>0.92810000000000004</v>
      </c>
      <c r="J66" s="218">
        <v>6941</v>
      </c>
      <c r="K66" s="218">
        <v>6600</v>
      </c>
    </row>
    <row r="67" spans="1:11" ht="15">
      <c r="A67" s="213">
        <v>46</v>
      </c>
      <c r="B67" s="213" t="s">
        <v>1540</v>
      </c>
      <c r="C67" s="213" t="s">
        <v>1541</v>
      </c>
      <c r="D67" s="214" t="s">
        <v>1480</v>
      </c>
      <c r="E67" s="215" t="s">
        <v>1193</v>
      </c>
      <c r="F67" s="215" t="s">
        <v>1193</v>
      </c>
      <c r="G67" s="216">
        <v>0.249</v>
      </c>
      <c r="H67" s="217">
        <v>1.0112000000000001</v>
      </c>
      <c r="I67" s="217">
        <v>0.96950000000000003</v>
      </c>
      <c r="J67" s="218">
        <v>6941</v>
      </c>
      <c r="K67" s="218">
        <v>6796</v>
      </c>
    </row>
    <row r="68" spans="1:11" ht="15">
      <c r="A68" s="213">
        <v>47</v>
      </c>
      <c r="B68" s="213" t="s">
        <v>1542</v>
      </c>
      <c r="C68" s="213" t="s">
        <v>1541</v>
      </c>
      <c r="D68" s="214" t="s">
        <v>1480</v>
      </c>
      <c r="E68" s="215" t="s">
        <v>1193</v>
      </c>
      <c r="F68" s="215" t="s">
        <v>1193</v>
      </c>
      <c r="G68" s="219">
        <v>0.249</v>
      </c>
      <c r="H68" s="220">
        <v>1.0112000000000001</v>
      </c>
      <c r="I68" s="221">
        <v>0.96950000000000003</v>
      </c>
      <c r="J68" s="218">
        <v>6941</v>
      </c>
      <c r="K68" s="218">
        <v>6796</v>
      </c>
    </row>
    <row r="69" spans="1:11"/>
    <row r="70" spans="1:11" hidden="1"/>
  </sheetData>
  <sheetProtection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workbookViewId="0"/>
  </sheetViews>
  <sheetFormatPr defaultColWidth="0" defaultRowHeight="12.75" zeroHeight="1"/>
  <cols>
    <col min="1" max="1" width="29.28515625" style="87" customWidth="1"/>
    <col min="2" max="5" width="21.7109375" style="87" customWidth="1"/>
    <col min="6" max="6" width="26.85546875" style="87" customWidth="1"/>
    <col min="7" max="7" width="12.7109375" style="52" hidden="1" customWidth="1"/>
    <col min="8" max="16384" width="9.140625" style="52" hidden="1"/>
  </cols>
  <sheetData>
    <row r="1" spans="1:6" ht="15.75">
      <c r="A1" s="78" t="s">
        <v>1557</v>
      </c>
      <c r="B1" s="222" t="s">
        <v>1389</v>
      </c>
      <c r="C1" s="79"/>
      <c r="D1" s="79"/>
      <c r="E1" s="79"/>
      <c r="F1" s="80"/>
    </row>
    <row r="2" spans="1:6" ht="15.75">
      <c r="A2" s="223" t="s">
        <v>1464</v>
      </c>
      <c r="B2" s="83"/>
      <c r="C2" s="81"/>
      <c r="D2" s="81"/>
      <c r="E2" s="81"/>
      <c r="F2" s="82"/>
    </row>
    <row r="3" spans="1:6" ht="15">
      <c r="A3" s="84" t="s">
        <v>1462</v>
      </c>
      <c r="B3" s="85"/>
      <c r="C3" s="85"/>
      <c r="D3" s="85"/>
      <c r="E3" s="85"/>
      <c r="F3" s="86"/>
    </row>
    <row r="4" spans="1:6" ht="15">
      <c r="A4" s="84" t="s">
        <v>1395</v>
      </c>
      <c r="B4" s="85"/>
      <c r="C4" s="85"/>
      <c r="D4" s="85"/>
      <c r="E4" s="85"/>
      <c r="F4" s="86"/>
    </row>
    <row r="5" spans="1:6" s="87" customFormat="1" ht="15">
      <c r="A5" s="84"/>
      <c r="B5" s="85"/>
      <c r="C5" s="85"/>
      <c r="D5" s="85"/>
      <c r="E5" s="85"/>
      <c r="F5" s="86"/>
    </row>
    <row r="6" spans="1:6" ht="15">
      <c r="A6" s="84" t="s">
        <v>1390</v>
      </c>
      <c r="B6" s="85"/>
      <c r="C6" s="85"/>
      <c r="D6" s="85"/>
      <c r="E6" s="85"/>
      <c r="F6" s="86"/>
    </row>
    <row r="7" spans="1:6" ht="15">
      <c r="A7" s="84" t="s">
        <v>1391</v>
      </c>
      <c r="B7" s="85"/>
      <c r="C7" s="85"/>
      <c r="D7" s="85"/>
      <c r="E7" s="85"/>
      <c r="F7" s="86"/>
    </row>
    <row r="8" spans="1:6" ht="15">
      <c r="A8" s="84" t="s">
        <v>1409</v>
      </c>
      <c r="B8" s="85"/>
      <c r="C8" s="85"/>
      <c r="D8" s="85"/>
      <c r="E8" s="85"/>
      <c r="F8" s="86"/>
    </row>
    <row r="9" spans="1:6" ht="15">
      <c r="A9" s="84" t="s">
        <v>1392</v>
      </c>
      <c r="B9" s="85"/>
      <c r="C9" s="85"/>
      <c r="D9" s="85"/>
      <c r="E9" s="85"/>
      <c r="F9" s="86"/>
    </row>
    <row r="10" spans="1:6" ht="15">
      <c r="A10" s="84" t="s">
        <v>1463</v>
      </c>
      <c r="B10" s="85"/>
      <c r="C10" s="85"/>
      <c r="D10" s="85"/>
      <c r="E10" s="85"/>
      <c r="F10" s="86"/>
    </row>
    <row r="11" spans="1:6" ht="15">
      <c r="A11" s="84"/>
      <c r="B11" s="85"/>
      <c r="C11" s="85"/>
      <c r="D11" s="85"/>
      <c r="E11" s="85"/>
      <c r="F11" s="86"/>
    </row>
    <row r="12" spans="1:6" ht="15">
      <c r="A12" s="84" t="s">
        <v>1397</v>
      </c>
      <c r="B12" s="88"/>
      <c r="C12" s="88"/>
      <c r="D12" s="85"/>
      <c r="E12" s="85"/>
      <c r="F12" s="86"/>
    </row>
    <row r="13" spans="1:6" ht="15">
      <c r="A13" s="84" t="s">
        <v>1398</v>
      </c>
      <c r="B13" s="88"/>
      <c r="C13" s="88"/>
      <c r="D13" s="85"/>
      <c r="E13" s="85"/>
      <c r="F13" s="86"/>
    </row>
    <row r="14" spans="1:6" ht="15.75">
      <c r="A14" s="224"/>
      <c r="B14" s="89"/>
      <c r="C14" s="89"/>
      <c r="D14" s="90"/>
      <c r="E14" s="90"/>
      <c r="F14" s="91"/>
    </row>
    <row r="15" spans="1:6" ht="15">
      <c r="A15" s="84" t="s">
        <v>1399</v>
      </c>
      <c r="B15" s="92"/>
      <c r="C15" s="92"/>
      <c r="D15" s="93"/>
      <c r="E15" s="94"/>
      <c r="F15" s="95"/>
    </row>
    <row r="16" spans="1:6" ht="15">
      <c r="A16" s="84" t="s">
        <v>1400</v>
      </c>
      <c r="B16" s="92"/>
      <c r="C16" s="92"/>
      <c r="D16" s="93"/>
      <c r="E16" s="94"/>
      <c r="F16" s="95"/>
    </row>
    <row r="17" spans="1:6" ht="15">
      <c r="A17" s="225"/>
      <c r="B17" s="92"/>
      <c r="C17" s="92"/>
      <c r="D17" s="93"/>
      <c r="E17" s="94"/>
      <c r="F17" s="95"/>
    </row>
    <row r="18" spans="1:6" ht="15">
      <c r="A18" s="84" t="s">
        <v>1402</v>
      </c>
      <c r="B18" s="92"/>
      <c r="C18" s="92"/>
      <c r="D18" s="93"/>
      <c r="E18" s="94"/>
      <c r="F18" s="95"/>
    </row>
    <row r="19" spans="1:6" ht="15">
      <c r="A19" s="84" t="s">
        <v>1423</v>
      </c>
      <c r="B19" s="92"/>
      <c r="C19" s="92"/>
      <c r="D19" s="93"/>
      <c r="E19" s="94"/>
      <c r="F19" s="95"/>
    </row>
    <row r="20" spans="1:6" ht="15">
      <c r="A20" s="84" t="s">
        <v>1424</v>
      </c>
      <c r="B20" s="92"/>
      <c r="C20" s="92"/>
      <c r="D20" s="93"/>
      <c r="E20" s="94"/>
      <c r="F20" s="95"/>
    </row>
    <row r="21" spans="1:6" ht="15">
      <c r="A21" s="84"/>
      <c r="B21" s="92"/>
      <c r="C21" s="92"/>
      <c r="D21" s="93"/>
      <c r="E21" s="94"/>
      <c r="F21" s="95"/>
    </row>
    <row r="22" spans="1:6" ht="15">
      <c r="A22" s="84" t="s">
        <v>1403</v>
      </c>
      <c r="B22" s="92"/>
      <c r="C22" s="92"/>
      <c r="D22" s="93"/>
      <c r="E22" s="94"/>
      <c r="F22" s="95"/>
    </row>
    <row r="23" spans="1:6" ht="15">
      <c r="A23" s="84" t="s">
        <v>1404</v>
      </c>
      <c r="B23" s="92"/>
      <c r="C23" s="92"/>
      <c r="D23" s="93"/>
      <c r="E23" s="94"/>
      <c r="F23" s="95"/>
    </row>
    <row r="24" spans="1:6" ht="15">
      <c r="A24" s="84" t="s">
        <v>1551</v>
      </c>
      <c r="B24" s="92"/>
      <c r="C24" s="92"/>
      <c r="D24" s="93"/>
      <c r="E24" s="94"/>
      <c r="F24" s="95"/>
    </row>
    <row r="25" spans="1:6" ht="15">
      <c r="A25" s="84"/>
      <c r="B25" s="92"/>
      <c r="C25" s="92"/>
      <c r="D25" s="93"/>
      <c r="E25" s="94"/>
      <c r="F25" s="95"/>
    </row>
    <row r="26" spans="1:6" ht="15">
      <c r="A26" s="84" t="s">
        <v>1547</v>
      </c>
      <c r="B26" s="92"/>
      <c r="C26" s="92"/>
      <c r="D26" s="93"/>
      <c r="E26" s="94"/>
      <c r="F26" s="95"/>
    </row>
    <row r="27" spans="1:6" ht="15">
      <c r="A27" s="84" t="s">
        <v>1548</v>
      </c>
      <c r="B27" s="92"/>
      <c r="C27" s="92"/>
      <c r="D27" s="93"/>
      <c r="E27" s="94"/>
      <c r="F27" s="95"/>
    </row>
    <row r="28" spans="1:6" ht="15">
      <c r="A28" s="225"/>
      <c r="B28" s="92"/>
      <c r="C28" s="92"/>
      <c r="D28" s="93"/>
      <c r="E28" s="94"/>
      <c r="F28" s="95"/>
    </row>
    <row r="29" spans="1:6" ht="15">
      <c r="A29" s="84" t="s">
        <v>1668</v>
      </c>
      <c r="B29" s="85"/>
      <c r="C29" s="85"/>
      <c r="D29" s="93"/>
      <c r="E29" s="94"/>
      <c r="F29" s="95"/>
    </row>
    <row r="30" spans="1:6" ht="15">
      <c r="A30" s="84"/>
      <c r="B30" s="85"/>
      <c r="C30" s="85"/>
      <c r="D30" s="93"/>
      <c r="E30" s="94"/>
      <c r="F30" s="95"/>
    </row>
    <row r="31" spans="1:6" ht="31.5">
      <c r="A31" s="226" t="s">
        <v>1393</v>
      </c>
      <c r="B31" s="226" t="s">
        <v>1394</v>
      </c>
      <c r="C31" s="226" t="s">
        <v>1401</v>
      </c>
      <c r="D31" s="93"/>
      <c r="E31" s="94"/>
      <c r="F31" s="95"/>
    </row>
    <row r="32" spans="1:6" ht="15">
      <c r="A32" s="121" t="s">
        <v>61</v>
      </c>
      <c r="B32" s="122">
        <v>1</v>
      </c>
      <c r="C32" s="122">
        <v>1.3</v>
      </c>
      <c r="D32" s="93"/>
      <c r="E32" s="94"/>
      <c r="F32" s="95"/>
    </row>
    <row r="33" spans="1:6" ht="15">
      <c r="A33" s="121" t="s">
        <v>1669</v>
      </c>
      <c r="B33" s="122">
        <v>1.25</v>
      </c>
      <c r="C33" s="122">
        <v>1.65</v>
      </c>
      <c r="D33" s="93"/>
      <c r="E33" s="94"/>
      <c r="F33" s="95"/>
    </row>
    <row r="34" spans="1:6" ht="15">
      <c r="A34" s="121" t="s">
        <v>1217</v>
      </c>
      <c r="B34" s="122">
        <v>1</v>
      </c>
      <c r="C34" s="122">
        <v>1.2</v>
      </c>
      <c r="D34" s="93"/>
      <c r="E34" s="94"/>
      <c r="F34" s="95"/>
    </row>
    <row r="35" spans="1:6" ht="15">
      <c r="A35" s="121" t="s">
        <v>1213</v>
      </c>
      <c r="B35" s="122">
        <v>1</v>
      </c>
      <c r="C35" s="122">
        <v>1.1499999999999999</v>
      </c>
      <c r="D35" s="93"/>
      <c r="E35" s="94"/>
      <c r="F35" s="95"/>
    </row>
    <row r="36" spans="1:6" ht="15">
      <c r="A36" s="121" t="s">
        <v>1670</v>
      </c>
      <c r="B36" s="122">
        <v>1</v>
      </c>
      <c r="C36" s="122">
        <v>1.2</v>
      </c>
      <c r="D36" s="93"/>
      <c r="E36" s="94"/>
      <c r="F36" s="95"/>
    </row>
    <row r="37" spans="1:6" ht="15">
      <c r="A37" s="121" t="s">
        <v>1218</v>
      </c>
      <c r="B37" s="122">
        <v>1</v>
      </c>
      <c r="C37" s="122">
        <v>1.25</v>
      </c>
      <c r="D37" s="93"/>
      <c r="E37" s="94"/>
      <c r="F37" s="95"/>
    </row>
    <row r="38" spans="1:6" ht="15">
      <c r="A38" s="121" t="s">
        <v>1216</v>
      </c>
      <c r="B38" s="122">
        <v>1</v>
      </c>
      <c r="C38" s="122">
        <v>1.25</v>
      </c>
      <c r="D38" s="93"/>
      <c r="E38" s="94"/>
      <c r="F38" s="95"/>
    </row>
    <row r="39" spans="1:6" ht="15">
      <c r="A39" s="121" t="s">
        <v>1215</v>
      </c>
      <c r="B39" s="122">
        <v>1.25</v>
      </c>
      <c r="C39" s="122">
        <v>1.75</v>
      </c>
      <c r="D39" s="93"/>
      <c r="E39" s="94"/>
      <c r="F39" s="95"/>
    </row>
    <row r="40" spans="1:6" ht="15">
      <c r="A40" s="121" t="s">
        <v>60</v>
      </c>
      <c r="B40" s="122">
        <v>1.25</v>
      </c>
      <c r="C40" s="122">
        <v>1.95</v>
      </c>
      <c r="D40" s="93"/>
      <c r="E40" s="94"/>
      <c r="F40" s="95"/>
    </row>
    <row r="41" spans="1:6" ht="15">
      <c r="A41" s="121" t="s">
        <v>1396</v>
      </c>
      <c r="B41" s="122">
        <v>1.75</v>
      </c>
      <c r="C41" s="122">
        <v>2.4500000000000002</v>
      </c>
      <c r="D41" s="93"/>
      <c r="E41" s="94"/>
      <c r="F41" s="95"/>
    </row>
    <row r="42" spans="1:6" ht="15">
      <c r="A42" s="227"/>
      <c r="B42" s="228"/>
      <c r="C42" s="228"/>
      <c r="D42" s="93"/>
      <c r="E42" s="94"/>
      <c r="F42" s="95"/>
    </row>
    <row r="43" spans="1:6" ht="15">
      <c r="A43" s="84" t="s">
        <v>1452</v>
      </c>
      <c r="B43" s="96"/>
      <c r="C43" s="97"/>
      <c r="D43" s="93"/>
      <c r="E43" s="94"/>
      <c r="F43" s="95"/>
    </row>
    <row r="44" spans="1:6" ht="15">
      <c r="A44" s="84" t="s">
        <v>1453</v>
      </c>
      <c r="B44" s="96"/>
      <c r="C44" s="97"/>
      <c r="D44" s="93"/>
      <c r="E44" s="94"/>
      <c r="F44" s="95"/>
    </row>
    <row r="45" spans="1:6" ht="15">
      <c r="A45" s="84" t="s">
        <v>1454</v>
      </c>
      <c r="B45" s="96"/>
      <c r="C45" s="97"/>
      <c r="D45" s="93"/>
      <c r="E45" s="94"/>
      <c r="F45" s="95"/>
    </row>
    <row r="46" spans="1:6" ht="15">
      <c r="A46" s="229"/>
      <c r="B46" s="96"/>
      <c r="C46" s="97"/>
      <c r="D46" s="93"/>
      <c r="E46" s="94"/>
      <c r="F46" s="95"/>
    </row>
    <row r="47" spans="1:6" ht="15.75">
      <c r="A47" s="226" t="s">
        <v>1388</v>
      </c>
      <c r="B47" s="226" t="s">
        <v>1425</v>
      </c>
      <c r="C47" s="226" t="s">
        <v>1455</v>
      </c>
      <c r="D47" s="93"/>
      <c r="E47" s="94"/>
      <c r="F47" s="95"/>
    </row>
    <row r="48" spans="1:6" ht="15">
      <c r="A48" s="121" t="s">
        <v>1237</v>
      </c>
      <c r="B48" s="230" t="s">
        <v>1456</v>
      </c>
      <c r="C48" s="230" t="s">
        <v>1193</v>
      </c>
      <c r="D48" s="93"/>
      <c r="E48" s="94"/>
      <c r="F48" s="95"/>
    </row>
    <row r="49" spans="1:6" ht="15">
      <c r="A49" s="121" t="s">
        <v>1238</v>
      </c>
      <c r="B49" s="230" t="s">
        <v>1456</v>
      </c>
      <c r="C49" s="230" t="s">
        <v>1192</v>
      </c>
      <c r="D49" s="93"/>
      <c r="E49" s="94"/>
      <c r="F49" s="95"/>
    </row>
    <row r="50" spans="1:6" ht="15">
      <c r="A50" s="121" t="s">
        <v>287</v>
      </c>
      <c r="B50" s="230" t="s">
        <v>1457</v>
      </c>
      <c r="C50" s="230" t="s">
        <v>1193</v>
      </c>
      <c r="D50" s="93"/>
      <c r="E50" s="94"/>
      <c r="F50" s="95"/>
    </row>
    <row r="51" spans="1:6" ht="15">
      <c r="A51" s="121" t="s">
        <v>288</v>
      </c>
      <c r="B51" s="230" t="s">
        <v>1457</v>
      </c>
      <c r="C51" s="230" t="s">
        <v>1192</v>
      </c>
      <c r="D51" s="93"/>
      <c r="E51" s="94"/>
      <c r="F51" s="95"/>
    </row>
    <row r="52" spans="1:6" ht="15" hidden="1">
      <c r="A52" s="229"/>
      <c r="B52" s="96"/>
      <c r="C52" s="97"/>
      <c r="D52" s="93"/>
      <c r="E52" s="94"/>
      <c r="F52" s="95"/>
    </row>
    <row r="53" spans="1:6" ht="15" hidden="1">
      <c r="A53" s="229"/>
      <c r="B53" s="96"/>
      <c r="C53" s="97"/>
      <c r="D53" s="93"/>
      <c r="E53" s="94"/>
      <c r="F53" s="95"/>
    </row>
    <row r="54" spans="1:6" ht="15" hidden="1">
      <c r="A54" s="231"/>
      <c r="B54" s="232"/>
      <c r="C54" s="233"/>
      <c r="D54" s="234"/>
      <c r="E54" s="235"/>
      <c r="F54" s="236"/>
    </row>
    <row r="55" spans="1:6" hidden="1"/>
    <row r="56" spans="1:6" hidden="1"/>
    <row r="57" spans="1:6" hidden="1"/>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HCS Document" ma:contentTypeID="0x010100EEE380F46F125946A8B4C4C90D9FFCDC002BD714A348B448409FBFD44A860871DB" ma:contentTypeVersion="36" ma:contentTypeDescription="This is the Custom Document Type for use by DHCS" ma:contentTypeScope="" ma:versionID="14cdebee284c5e9c52b438d1c9dce75e">
  <xsd:schema xmlns:xsd="http://www.w3.org/2001/XMLSchema" xmlns:xs="http://www.w3.org/2001/XMLSchema" xmlns:p="http://schemas.microsoft.com/office/2006/metadata/properties" xmlns:ns1="http://schemas.microsoft.com/sharepoint/v3" xmlns:ns2="69bc34b3-1921-46c7-8c7a-d18363374b4b" xmlns:ns4="c1c1dc04-eeda-4b6e-b2df-40979f5da1d3" targetNamespace="http://schemas.microsoft.com/office/2006/metadata/properties" ma:root="true" ma:fieldsID="d15d598dc21e39b185848f333fe21660" ns1:_="" ns2:_="" ns4: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Publication_x0020_Type" minOccurs="0"/>
                <xsd:element ref="ns2:Abstract"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4:SharedWithUsers" minOccurs="0"/>
                <xsd:element ref="ns2:_dlc_DocId" minOccurs="0"/>
                <xsd:element ref="ns2:_dlc_DocIdUrl" minOccurs="0"/>
                <xsd:element ref="ns2:_dlc_DocIdPersistId" minOccurs="0"/>
                <xsd:element ref="ns2:o68eaf9243684232b2418c37bbb152dc" minOccurs="0"/>
                <xsd:element ref="ns2:TaxCatchAll" minOccurs="0"/>
                <xsd:element ref="ns2:TaxCatchAllLabel" minOccurs="0"/>
                <xsd:element ref="ns4:Reading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element name="Language" ma:index="7" nillable="true" ma:displayName="Language" ma:default="English" ma:hidden="true"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hidden="true" ma:internalName="Abstract" ma:readOnly="false">
      <xsd:simpleType>
        <xsd:restriction base="dms:Note"/>
      </xsd:simpleType>
    </xsd:element>
    <xsd:element name="TAGAge" ma:index="8" nillable="true" ma:displayName="TAGAge" ma:hidden="true" ma:list="379e5c79-d9c3-4952-a067-e05980d12f7d" ma:internalName="TAGAge" ma:readOnly="false" ma:showField="Title" ma:web="69bc34b3-1921-46c7-8c7a-d18363374b4b">
      <xsd:simpleType>
        <xsd:restriction base="dms:Lookup"/>
      </xsd:simpleType>
    </xsd:element>
    <xsd:element name="TAGBusPart" ma:index="9" nillable="true" ma:displayName="TAGBusPart" ma:hidden="true" ma:list="e6599d1e-16c4-4dcc-aa83-4b926728b2ff" ma:internalName="TAGBusPart" ma:readOnly="false" ma:showField="Title" ma:web="69bc34b3-1921-46c7-8c7a-d18363374b4b">
      <xsd:simpleType>
        <xsd:restriction base="dms:Lookup"/>
      </xsd:simpleType>
    </xsd:element>
    <xsd:element name="TAGender" ma:index="10" nillable="true" ma:displayName="TAGender" ma:hidden="true" ma:list="1fedfd00-9c5a-428a-8fed-99736ec43d80" ma:internalName="TAGender" ma:readOnly="false" ma:showField="Title" ma:web="69bc34b3-1921-46c7-8c7a-d18363374b4b">
      <xsd:simpleType>
        <xsd:restriction base="dms:Lookup"/>
      </xsd:simpleType>
    </xsd:element>
    <xsd:element name="TAGEthnicity" ma:index="11" nillable="true" ma:displayName="TAGEthnicity" ma:hidden="true" ma:list="90ba1348-e3b2-4d32-9e12-e8a4f76c577a" ma:internalName="TAGEthnicity" ma:readOnly="false" ma:showField="Title" ma:web="69bc34b3-1921-46c7-8c7a-d18363374b4b">
      <xsd:simpleType>
        <xsd:restriction base="dms:Lookup"/>
      </xsd:simpleType>
    </xsd:element>
    <xsd:element name="Topics" ma:index="12" nillable="true" ma:displayName="Topics" ma:hidden="true" ma:list="d882c70e-9a2a-4ac7-bf8a-63d5b11e81e5" ma:internalName="Topics" ma:readOnly="false"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68eaf9243684232b2418c37bbb152dc" ma:index="23" ma:taxonomy="true" ma:internalName="o68eaf9243684232b2418c37bbb152dc" ma:taxonomyFieldName="Division" ma:displayName="Organization" ma:default="" ma:fieldId="{868eaf92-4368-4232-b241-8c37bbb152dc}" ma:sspId="c5141bb9-a4dc-4ae4-b00f-eda7f03420e3" ma:termSetId="fab399b8-4812-477e-b787-6d88ce91a47f"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9f1b1011-fad5-4ab7-8fa2-ac38007fb757}" ma:internalName="TaxCatchAll" ma:showField="CatchAllData" ma:web="69bc34b3-1921-46c7-8c7a-d18363374b4b">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9f1b1011-fad5-4ab7-8fa2-ac38007fb757}" ma:internalName="TaxCatchAllLabel" ma:readOnly="true" ma:showField="CatchAllDataLabel" ma:web="69bc34b3-1921-46c7-8c7a-d18363374b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ading_x0020_Level" ma:index="26" nillable="true" ma:displayName="Reading Level" ma:format="Dropdown" ma:hidden="true"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axOccurs="1" ma:index="1" ma:displayName="Title"/>
        <xsd:element ref="dc:subject" minOccurs="0" maxOccurs="1"/>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GBusPart xmlns="69bc34b3-1921-46c7-8c7a-d18363374b4b" xsi:nil="true"/>
    <TAGender xmlns="69bc34b3-1921-46c7-8c7a-d18363374b4b" xsi:nil="true"/>
    <Publication_x0020_Type xmlns="69bc34b3-1921-46c7-8c7a-d18363374b4b" xsi:nil="true"/>
    <Topics xmlns="69bc34b3-1921-46c7-8c7a-d18363374b4b" xsi:nil="true"/>
    <Reading_x0020_Level xmlns="c1c1dc04-eeda-4b6e-b2df-40979f5da1d3">7</Reading_x0020_Level>
    <TAGEthnicity xmlns="69bc34b3-1921-46c7-8c7a-d18363374b4b" xsi:nil="true"/>
    <Abstract xmlns="69bc34b3-1921-46c7-8c7a-d18363374b4b">W17-888_Medi-Cal_APR-DRG_2017-18_Pricing_Calculator_2017-05-22</Abstract>
    <PublishingContactName xmlns="http://schemas.microsoft.com/sharepoint/v3">Richard Luu</PublishingContactName>
    <TAGAge xmlns="69bc34b3-1921-46c7-8c7a-d18363374b4b" xsi:nil="true"/>
    <_dlc_DocId xmlns="69bc34b3-1921-46c7-8c7a-d18363374b4b">DHCSDOC-2129867196-4660</_dlc_DocId>
    <_dlc_DocIdUrl xmlns="69bc34b3-1921-46c7-8c7a-d18363374b4b">
      <Url>https://dhcscagovauthoring/provgovpart/_layouts/15/DocIdRedir.aspx?ID=DHCSDOC-2129867196-4660</Url>
      <Description>DHCSDOC-2129867196-4660</Description>
    </_dlc_DocIdUrl>
    <TaxCatchAll xmlns="69bc34b3-1921-46c7-8c7a-d18363374b4b">
      <Value>26</Value>
    </TaxCatchAll>
    <o68eaf9243684232b2418c37bbb152dc xmlns="69bc34b3-1921-46c7-8c7a-d18363374b4b">
      <Terms xmlns="http://schemas.microsoft.com/office/infopath/2007/PartnerControls">
        <TermInfo xmlns="http://schemas.microsoft.com/office/infopath/2007/PartnerControls">
          <TermName xmlns="http://schemas.microsoft.com/office/infopath/2007/PartnerControls">Safety Net Financing</TermName>
          <TermId xmlns="http://schemas.microsoft.com/office/infopath/2007/PartnerControls">98a10317-0f4b-4681-a834-3602f5981606</TermId>
        </TermInfo>
      </Terms>
    </o68eaf9243684232b2418c37bbb152dc>
  </documentManagement>
</p:properties>
</file>

<file path=customXml/itemProps1.xml><?xml version="1.0" encoding="utf-8"?>
<ds:datastoreItem xmlns:ds="http://schemas.openxmlformats.org/officeDocument/2006/customXml" ds:itemID="{C08067D8-5937-41E2-B08A-058AB8D57905}">
  <ds:schemaRefs>
    <ds:schemaRef ds:uri="http://schemas.microsoft.com/office/2006/metadata/longProperties"/>
  </ds:schemaRefs>
</ds:datastoreItem>
</file>

<file path=customXml/itemProps2.xml><?xml version="1.0" encoding="utf-8"?>
<ds:datastoreItem xmlns:ds="http://schemas.openxmlformats.org/officeDocument/2006/customXml" ds:itemID="{20519B86-08FA-464A-844F-FD67FD992E36}"/>
</file>

<file path=customXml/itemProps3.xml><?xml version="1.0" encoding="utf-8"?>
<ds:datastoreItem xmlns:ds="http://schemas.openxmlformats.org/officeDocument/2006/customXml" ds:itemID="{98553727-CF88-4510-AC4F-EA1F4BB5A6C5}">
  <ds:schemaRefs>
    <ds:schemaRef ds:uri="http://schemas.microsoft.com/sharepoint/v3/contenttype/forms"/>
  </ds:schemaRefs>
</ds:datastoreItem>
</file>

<file path=customXml/itemProps4.xml><?xml version="1.0" encoding="utf-8"?>
<ds:datastoreItem xmlns:ds="http://schemas.openxmlformats.org/officeDocument/2006/customXml" ds:itemID="{6F610CC3-8E51-49A3-86F2-A6E003138EAE}">
  <ds:schemaRefs>
    <ds:schemaRef ds:uri="http://schemas.microsoft.com/sharepoint/events"/>
  </ds:schemaRefs>
</ds:datastoreItem>
</file>

<file path=customXml/itemProps5.xml><?xml version="1.0" encoding="utf-8"?>
<ds:datastoreItem xmlns:ds="http://schemas.openxmlformats.org/officeDocument/2006/customXml" ds:itemID="{BF7B3397-29F8-413F-89DF-07BF0BD34F17}">
  <ds:schemaRefs>
    <ds:schemaRef ds:uri="http://schemas.microsoft.com/office/2006/metadata/properties"/>
    <ds:schemaRef ds:uri="http://schemas.microsoft.com/sharepoint/v3"/>
    <ds:schemaRef ds:uri="http://schemas.openxmlformats.org/package/2006/metadata/core-properties"/>
    <ds:schemaRef ds:uri="http://purl.org/dc/terms/"/>
    <ds:schemaRef ds:uri="http://purl.org/dc/dcmitype/"/>
    <ds:schemaRef ds:uri="http://schemas.microsoft.com/office/2006/documentManagement/types"/>
    <ds:schemaRef ds:uri="c1c1dc04-eeda-4b6e-b2df-40979f5da1d3"/>
    <ds:schemaRef ds:uri="http://www.w3.org/XML/1998/namespace"/>
    <ds:schemaRef ds:uri="http://schemas.microsoft.com/office/infopath/2007/PartnerControls"/>
    <ds:schemaRef ds:uri="69bc34b3-1921-46c7-8c7a-d18363374b4b"/>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1-Cover</vt:lpstr>
      <vt:lpstr>2-Calculator</vt:lpstr>
      <vt:lpstr>3-DRG Table</vt:lpstr>
      <vt:lpstr>4-SPA 15-020 Characteristics</vt:lpstr>
      <vt:lpstr>5-Policy Adjustors</vt:lpstr>
      <vt:lpstr>'2-Calculator'!Print_Area</vt:lpstr>
      <vt:lpstr>'3-DRG Table'!Print_Area</vt:lpstr>
      <vt:lpstr>'3-DRG Table'!Print_Titles</vt:lpstr>
      <vt:lpstr>TitleRegion1.a14.J1345.3</vt:lpstr>
      <vt:lpstr>TitleRegion1.a21.k69.4</vt:lpstr>
      <vt:lpstr>TitleRegion1.a31.c41.5</vt:lpstr>
      <vt:lpstr>TitleRegion2.a47.c51.5</vt:lpstr>
    </vt:vector>
  </TitlesOfParts>
  <Company>acs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DRGBorderCalc21-22-210701</dc:title>
  <dc:creator>11001561</dc:creator>
  <cp:keywords/>
  <cp:lastModifiedBy>Narayan, Edwin (HCP-SNFD)@DHCS</cp:lastModifiedBy>
  <cp:lastPrinted>2019-06-06T23:15:15Z</cp:lastPrinted>
  <dcterms:created xsi:type="dcterms:W3CDTF">2008-08-08T02:49:05Z</dcterms:created>
  <dcterms:modified xsi:type="dcterms:W3CDTF">2021-07-13T20:54:32Z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0x010100EEE380F46F125946A8B4C4C90D9FFCDC002BD714A348B448409FBFD44A860871DB</vt:lpwstr>
  </property>
  <property fmtid="{D5CDD505-2E9C-101B-9397-08002B2CF9AE}" pid="3" name="ContentType">
    <vt:lpwstr>Document</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Order">
    <vt:lpwstr>469600.000000000</vt:lpwstr>
  </property>
  <property fmtid="{D5CDD505-2E9C-101B-9397-08002B2CF9AE}" pid="7" name="TemplateUrl">
    <vt:lpwstr/>
  </property>
  <property fmtid="{D5CDD505-2E9C-101B-9397-08002B2CF9AE}" pid="8" name="xd_ProgID">
    <vt:lpwstr/>
  </property>
  <property fmtid="{D5CDD505-2E9C-101B-9397-08002B2CF9AE}" pid="9" name="PublishingStartDate">
    <vt:lpwstr/>
  </property>
  <property fmtid="{D5CDD505-2E9C-101B-9397-08002B2CF9AE}" pid="10" name="PublishingExpirationDate">
    <vt:lpwstr/>
  </property>
  <property fmtid="{D5CDD505-2E9C-101B-9397-08002B2CF9AE}" pid="11" name="display_urn:schemas-microsoft-com:office:office#Author">
    <vt:lpwstr>System Account</vt:lpwstr>
  </property>
  <property fmtid="{D5CDD505-2E9C-101B-9397-08002B2CF9AE}" pid="12" name="Language">
    <vt:lpwstr>English</vt:lpwstr>
  </property>
  <property fmtid="{D5CDD505-2E9C-101B-9397-08002B2CF9AE}" pid="13" name="Topics">
    <vt:lpwstr>89</vt:lpwstr>
  </property>
  <property fmtid="{D5CDD505-2E9C-101B-9397-08002B2CF9AE}" pid="14" name="PublishingContactName">
    <vt:lpwstr>Richard Luu</vt:lpwstr>
  </property>
  <property fmtid="{D5CDD505-2E9C-101B-9397-08002B2CF9AE}" pid="15" name="Abstract">
    <vt:lpwstr>W17-888_Medi-Cal_APR-DRG_2017-18_Pricing_Calculator_2017-05-22</vt:lpwstr>
  </property>
  <property fmtid="{D5CDD505-2E9C-101B-9397-08002B2CF9AE}" pid="16" name="Reading Level">
    <vt:lpwstr>7</vt:lpwstr>
  </property>
  <property fmtid="{D5CDD505-2E9C-101B-9397-08002B2CF9AE}" pid="17" name="Organization">
    <vt:lpwstr>20</vt:lpwstr>
  </property>
  <property fmtid="{D5CDD505-2E9C-101B-9397-08002B2CF9AE}" pid="18" name="_dlc_DocIdItemGuid">
    <vt:lpwstr>34f093c9-8b22-4340-af47-701795fe9f85</vt:lpwstr>
  </property>
  <property fmtid="{D5CDD505-2E9C-101B-9397-08002B2CF9AE}" pid="19" name="Division">
    <vt:lpwstr>26;#Safety Net Financing|98a10317-0f4b-4681-a834-3602f5981606</vt:lpwstr>
  </property>
</Properties>
</file>