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2456418C-57B6-4771-B0C3-5A1DDFFF3A9B}" xr6:coauthVersionLast="45" xr6:coauthVersionMax="45" xr10:uidLastSave="{00000000-0000-0000-0000-000000000000}"/>
  <bookViews>
    <workbookView xWindow="-120" yWindow="-120" windowWidth="20730" windowHeight="11160" tabRatio="862" firstSheet="9" activeTab="14" xr2:uid="{00000000-000D-0000-FFFF-FFFF00000000}"/>
  </bookViews>
  <sheets>
    <sheet name="Total Payment Amount" sheetId="13" r:id="rId1"/>
    <sheet name="Category 1 Summary" sheetId="1" r:id="rId2"/>
    <sheet name="Category 2 Summary" sheetId="11" r:id="rId3"/>
    <sheet name="Category 3 Summary" sheetId="12" r:id="rId4"/>
    <sheet name="Category 4 Summary" sheetId="10" r:id="rId5"/>
    <sheet name="Training Primary Care Workforce" sheetId="15" r:id="rId6"/>
    <sheet name="Interpretation Services" sheetId="17" r:id="rId7"/>
    <sheet name="Perf Improvement &amp; Reporting" sheetId="39" r:id="rId8"/>
    <sheet name="Chronic Care Management" sheetId="26" r:id="rId9"/>
    <sheet name="Integrate Physical Behavioral" sheetId="30" r:id="rId10"/>
    <sheet name="Use Palliative Care Programs" sheetId="35" r:id="rId11"/>
    <sheet name="Sepsis" sheetId="2" r:id="rId12"/>
    <sheet name="CLABSI" sheetId="3" r:id="rId13"/>
    <sheet name="SSI" sheetId="4" r:id="rId14"/>
    <sheet name="HAPU" sheetId="5" r:id="rId15"/>
    <sheet name="Sheet1" sheetId="9" state="hidden" r:id="rId16"/>
  </sheets>
  <definedNames>
    <definedName name="_xlnm.Print_Area" localSheetId="1">'Category 1 Summary'!$A$1:$H$677</definedName>
    <definedName name="_xlnm.Print_Area" localSheetId="3">'Category 3 Summary'!$A$1:$H$17</definedName>
    <definedName name="_xlnm.Print_Area" localSheetId="4">'Category 4 Summary'!$A$1:$H$371</definedName>
    <definedName name="_xlnm.Print_Area" localSheetId="8">'Chronic Care Management'!$A$1:$G$265</definedName>
    <definedName name="_xlnm.Print_Area" localSheetId="12">CLABSI!$A$1:$H$192</definedName>
    <definedName name="_xlnm.Print_Area" localSheetId="14">HAPU!$A$1:$H$179</definedName>
    <definedName name="_xlnm.Print_Area" localSheetId="9">'Integrate Physical Behavioral'!$A$1:$G$268</definedName>
    <definedName name="_xlnm.Print_Area" localSheetId="6">'Interpretation Services'!$A$1:$G$266</definedName>
    <definedName name="_xlnm.Print_Area" localSheetId="7">'Perf Improvement &amp; Reporting'!$A$1:$G$266</definedName>
    <definedName name="_xlnm.Print_Area" localSheetId="11">Sepsis!$A$1:$H$193</definedName>
    <definedName name="_xlnm.Print_Area" localSheetId="13">SSI!$A$1:$H$179</definedName>
    <definedName name="_xlnm.Print_Area" localSheetId="0">'Total Payment Amount'!$A$1:$G$87</definedName>
    <definedName name="_xlnm.Print_Area" localSheetId="5">'Training Primary Care Workforce'!$A$1:$G$265</definedName>
    <definedName name="_xlnm.Print_Area" localSheetId="10">'Use Palliative Care Programs'!$A$1:$G$265</definedName>
    <definedName name="_xlnm.Print_Titles" localSheetId="4">'Category 4 Summary'!$4:$4</definedName>
    <definedName name="_xlnm.Print_Titles" localSheetId="8">'Chronic Care Management'!$4:$4</definedName>
    <definedName name="_xlnm.Print_Titles" localSheetId="12">CLABSI!$4:$4</definedName>
    <definedName name="_xlnm.Print_Titles" localSheetId="14">HAPU!$4:$4</definedName>
    <definedName name="_xlnm.Print_Titles" localSheetId="9">'Integrate Physical Behavioral'!$4:$4</definedName>
    <definedName name="_xlnm.Print_Titles" localSheetId="6">'Interpretation Services'!$4:$4</definedName>
    <definedName name="_xlnm.Print_Titles" localSheetId="7">'Perf Improvement &amp; Reporting'!$4:$4</definedName>
    <definedName name="_xlnm.Print_Titles" localSheetId="11">Sepsis!$4:$4</definedName>
    <definedName name="_xlnm.Print_Titles" localSheetId="13">SSI!$4:$4</definedName>
    <definedName name="_xlnm.Print_Titles" localSheetId="5">'Training Primary Care Workforce'!$4:$4</definedName>
    <definedName name="_xlnm.Print_Titles" localSheetId="10">'Use Palliative Care Programs'!$4:$4</definedName>
    <definedName name="YesNo">Sheet1!$A$1:$A$2</definedName>
  </definedNames>
  <calcPr calcId="191029"/>
</workbook>
</file>

<file path=xl/calcChain.xml><?xml version="1.0" encoding="utf-8"?>
<calcChain xmlns="http://schemas.openxmlformats.org/spreadsheetml/2006/main">
  <c r="F27" i="2" l="1"/>
  <c r="B624" i="1"/>
  <c r="B623" i="1"/>
  <c r="B298" i="11"/>
  <c r="B297" i="11"/>
  <c r="B296" i="11"/>
  <c r="B291" i="11"/>
  <c r="B70" i="11"/>
  <c r="B186" i="1"/>
  <c r="B185" i="1"/>
  <c r="B180" i="1"/>
  <c r="B179" i="1"/>
  <c r="F264" i="26"/>
  <c r="F108" i="11" s="1"/>
  <c r="F239" i="26"/>
  <c r="F104" i="11"/>
  <c r="F214" i="26"/>
  <c r="F100" i="11" s="1"/>
  <c r="F112" i="11" s="1"/>
  <c r="F189" i="26"/>
  <c r="F96" i="11" s="1"/>
  <c r="F164" i="26"/>
  <c r="F92" i="11" s="1"/>
  <c r="F139" i="26"/>
  <c r="F88" i="11" s="1"/>
  <c r="F114" i="26"/>
  <c r="F84" i="11" s="1"/>
  <c r="F89" i="26"/>
  <c r="F80" i="11"/>
  <c r="F64" i="26"/>
  <c r="F76" i="11" s="1"/>
  <c r="F110" i="11"/>
  <c r="A2" i="1"/>
  <c r="F674" i="1"/>
  <c r="F664" i="1"/>
  <c r="B660" i="1"/>
  <c r="B656" i="1"/>
  <c r="B652" i="1"/>
  <c r="F175" i="39"/>
  <c r="F648" i="1" s="1"/>
  <c r="B648" i="1"/>
  <c r="B644" i="1"/>
  <c r="B640" i="1"/>
  <c r="B636" i="1"/>
  <c r="F75" i="39"/>
  <c r="F632" i="1" s="1"/>
  <c r="B632" i="1"/>
  <c r="B628" i="1"/>
  <c r="B622" i="1"/>
  <c r="F265" i="39"/>
  <c r="F662" i="1"/>
  <c r="F250" i="39"/>
  <c r="F660" i="1" s="1"/>
  <c r="F240" i="39"/>
  <c r="F658" i="1"/>
  <c r="F225" i="39"/>
  <c r="F656" i="1" s="1"/>
  <c r="F215" i="39"/>
  <c r="F654" i="1"/>
  <c r="F200" i="39"/>
  <c r="F652" i="1" s="1"/>
  <c r="F190" i="39"/>
  <c r="F650" i="1"/>
  <c r="F165" i="39"/>
  <c r="F646" i="1" s="1"/>
  <c r="F150" i="39"/>
  <c r="F644" i="1"/>
  <c r="F140" i="39"/>
  <c r="F642" i="1" s="1"/>
  <c r="F125" i="39"/>
  <c r="F640" i="1"/>
  <c r="F115" i="39"/>
  <c r="F638" i="1" s="1"/>
  <c r="F100" i="39"/>
  <c r="F636" i="1"/>
  <c r="F90" i="39"/>
  <c r="F634" i="1" s="1"/>
  <c r="F65" i="39"/>
  <c r="F630" i="1"/>
  <c r="F50" i="39"/>
  <c r="F628" i="1" s="1"/>
  <c r="F40" i="39"/>
  <c r="F626" i="1"/>
  <c r="F25" i="39"/>
  <c r="F622" i="1" s="1"/>
  <c r="A3" i="39"/>
  <c r="A2" i="39"/>
  <c r="A1" i="39"/>
  <c r="F24" i="26"/>
  <c r="F69" i="11" s="1"/>
  <c r="F39" i="26"/>
  <c r="F72" i="11"/>
  <c r="F27" i="3"/>
  <c r="F349" i="10"/>
  <c r="F333" i="10"/>
  <c r="F243" i="10"/>
  <c r="F227" i="10"/>
  <c r="F178" i="5"/>
  <c r="F178" i="10" s="1"/>
  <c r="F163" i="5"/>
  <c r="F153" i="5"/>
  <c r="F174" i="10" s="1"/>
  <c r="F138" i="5"/>
  <c r="F128" i="5"/>
  <c r="F170" i="10" s="1"/>
  <c r="F113" i="5"/>
  <c r="F103" i="5"/>
  <c r="F166" i="10" s="1"/>
  <c r="F88" i="5"/>
  <c r="F78" i="5"/>
  <c r="F63" i="5"/>
  <c r="F38" i="5"/>
  <c r="F53" i="5"/>
  <c r="F178" i="4"/>
  <c r="F163" i="4"/>
  <c r="F153" i="4"/>
  <c r="F131" i="10" s="1"/>
  <c r="F138" i="4"/>
  <c r="F128" i="4"/>
  <c r="F127" i="10" s="1"/>
  <c r="F113" i="4"/>
  <c r="F103" i="4"/>
  <c r="F88" i="4"/>
  <c r="F78" i="4"/>
  <c r="F63" i="4"/>
  <c r="F38" i="4"/>
  <c r="F53" i="4"/>
  <c r="F191" i="2"/>
  <c r="F176" i="2"/>
  <c r="F166" i="2"/>
  <c r="F41" i="10" s="1"/>
  <c r="F151" i="2"/>
  <c r="F141" i="2"/>
  <c r="F33" i="10" s="1"/>
  <c r="F126" i="2"/>
  <c r="F116" i="2"/>
  <c r="F101" i="2"/>
  <c r="F91" i="2"/>
  <c r="F29" i="10" s="1"/>
  <c r="F76" i="2"/>
  <c r="F51" i="2"/>
  <c r="F23" i="10" s="1"/>
  <c r="F66" i="2"/>
  <c r="F176" i="3"/>
  <c r="F191" i="3"/>
  <c r="F92" i="10" s="1"/>
  <c r="F166" i="3"/>
  <c r="F88" i="10" s="1"/>
  <c r="F151" i="3"/>
  <c r="F86" i="10"/>
  <c r="F141" i="3"/>
  <c r="F84" i="10" s="1"/>
  <c r="F126" i="3"/>
  <c r="F116" i="3"/>
  <c r="F80" i="10"/>
  <c r="F101" i="3"/>
  <c r="F78" i="10" s="1"/>
  <c r="F91" i="3"/>
  <c r="F76" i="10" s="1"/>
  <c r="F76" i="3"/>
  <c r="F51" i="3"/>
  <c r="F70" i="10" s="1"/>
  <c r="F66" i="3"/>
  <c r="F72" i="10" s="1"/>
  <c r="F772" i="11"/>
  <c r="F766" i="11"/>
  <c r="F764" i="11"/>
  <c r="F758" i="11"/>
  <c r="F756" i="11"/>
  <c r="F750" i="11"/>
  <c r="F748" i="11"/>
  <c r="F740" i="11"/>
  <c r="F734" i="11"/>
  <c r="F713" i="11"/>
  <c r="F711" i="11"/>
  <c r="F703" i="11"/>
  <c r="F697" i="11"/>
  <c r="F695" i="11"/>
  <c r="F687" i="11"/>
  <c r="F681" i="11"/>
  <c r="F679" i="11"/>
  <c r="F662" i="11"/>
  <c r="F666" i="11" s="1"/>
  <c r="F654" i="11"/>
  <c r="F648" i="11"/>
  <c r="F646" i="11"/>
  <c r="F640" i="11"/>
  <c r="F638" i="11"/>
  <c r="F632" i="11"/>
  <c r="F630" i="11"/>
  <c r="F264" i="35"/>
  <c r="F607" i="11" s="1"/>
  <c r="F249" i="35"/>
  <c r="F605" i="11" s="1"/>
  <c r="F239" i="35"/>
  <c r="F603" i="11" s="1"/>
  <c r="F224" i="35"/>
  <c r="F601" i="11"/>
  <c r="F214" i="35"/>
  <c r="F599" i="11" s="1"/>
  <c r="F199" i="35"/>
  <c r="F189" i="35"/>
  <c r="F595" i="11"/>
  <c r="F174" i="35"/>
  <c r="F593" i="11" s="1"/>
  <c r="F164" i="35"/>
  <c r="F591" i="11" s="1"/>
  <c r="F149" i="35"/>
  <c r="F589" i="11" s="1"/>
  <c r="F139" i="35"/>
  <c r="F124" i="35"/>
  <c r="F585" i="11" s="1"/>
  <c r="F114" i="35"/>
  <c r="F583" i="11" s="1"/>
  <c r="F99" i="35"/>
  <c r="F581" i="11" s="1"/>
  <c r="F89" i="35"/>
  <c r="F579" i="11" s="1"/>
  <c r="F74" i="35"/>
  <c r="F577" i="11" s="1"/>
  <c r="F64" i="35"/>
  <c r="F575" i="11" s="1"/>
  <c r="F49" i="35"/>
  <c r="F39" i="35"/>
  <c r="F571" i="11" s="1"/>
  <c r="F24" i="35"/>
  <c r="F569" i="11"/>
  <c r="F552" i="11"/>
  <c r="F544" i="11"/>
  <c r="F538" i="11"/>
  <c r="F536" i="11"/>
  <c r="F530" i="11"/>
  <c r="F528" i="11"/>
  <c r="F522" i="11"/>
  <c r="F520" i="11"/>
  <c r="F491" i="11"/>
  <c r="F483" i="11"/>
  <c r="F475" i="11"/>
  <c r="F467" i="11"/>
  <c r="F459" i="11"/>
  <c r="F383" i="11"/>
  <c r="F381" i="11"/>
  <c r="F375" i="11"/>
  <c r="F367" i="11"/>
  <c r="F365" i="11"/>
  <c r="F359" i="11"/>
  <c r="F357" i="11"/>
  <c r="F351" i="11"/>
  <c r="F349" i="11"/>
  <c r="F267" i="30"/>
  <c r="F332" i="11" s="1"/>
  <c r="F252" i="30"/>
  <c r="F242" i="30"/>
  <c r="F227" i="30"/>
  <c r="F217" i="30"/>
  <c r="F324" i="11" s="1"/>
  <c r="F202" i="30"/>
  <c r="F322" i="11" s="1"/>
  <c r="F192" i="30"/>
  <c r="F320" i="11" s="1"/>
  <c r="F177" i="30"/>
  <c r="F167" i="30"/>
  <c r="F152" i="30"/>
  <c r="F314" i="11" s="1"/>
  <c r="F142" i="30"/>
  <c r="F312" i="11" s="1"/>
  <c r="F127" i="30"/>
  <c r="F117" i="30"/>
  <c r="F102" i="30"/>
  <c r="F306" i="11" s="1"/>
  <c r="F92" i="30"/>
  <c r="F77" i="30"/>
  <c r="F67" i="30"/>
  <c r="F300" i="11" s="1"/>
  <c r="F336" i="11" s="1"/>
  <c r="F52" i="30"/>
  <c r="F295" i="11" s="1"/>
  <c r="F39" i="30"/>
  <c r="F24" i="30"/>
  <c r="F267" i="11"/>
  <c r="F259" i="11"/>
  <c r="F251" i="11"/>
  <c r="F243" i="11"/>
  <c r="F235" i="11"/>
  <c r="F159" i="11"/>
  <c r="F157" i="11"/>
  <c r="F151" i="11"/>
  <c r="F149" i="11"/>
  <c r="F143" i="11"/>
  <c r="F141" i="11"/>
  <c r="F135" i="11"/>
  <c r="F127" i="11"/>
  <c r="F125" i="11"/>
  <c r="F249" i="26"/>
  <c r="F224" i="26"/>
  <c r="F199" i="26"/>
  <c r="F98" i="11" s="1"/>
  <c r="F174" i="26"/>
  <c r="F94" i="11" s="1"/>
  <c r="F149" i="26"/>
  <c r="F90" i="11" s="1"/>
  <c r="F124" i="26"/>
  <c r="F99" i="26"/>
  <c r="F82" i="11" s="1"/>
  <c r="F74" i="26"/>
  <c r="F78" i="11" s="1"/>
  <c r="F49" i="26"/>
  <c r="F74" i="11" s="1"/>
  <c r="F48" i="11"/>
  <c r="F32" i="11"/>
  <c r="F16" i="11"/>
  <c r="F550" i="1"/>
  <c r="F546" i="1"/>
  <c r="F542" i="1"/>
  <c r="F538" i="1"/>
  <c r="F534" i="1"/>
  <c r="F526" i="1"/>
  <c r="F518" i="1"/>
  <c r="F489" i="1"/>
  <c r="F473" i="1"/>
  <c r="F457" i="1"/>
  <c r="F440" i="1"/>
  <c r="F436" i="1"/>
  <c r="F432" i="1"/>
  <c r="F428" i="1"/>
  <c r="F424" i="1"/>
  <c r="F420" i="1"/>
  <c r="F416" i="1"/>
  <c r="F412" i="1"/>
  <c r="F408" i="1"/>
  <c r="F381" i="1"/>
  <c r="F373" i="1"/>
  <c r="F365" i="1"/>
  <c r="F357" i="1"/>
  <c r="F349" i="1"/>
  <c r="F326" i="1"/>
  <c r="F324" i="1"/>
  <c r="F322" i="1"/>
  <c r="F316" i="1"/>
  <c r="F314" i="1"/>
  <c r="F306" i="1"/>
  <c r="F294" i="1"/>
  <c r="F292" i="1"/>
  <c r="F243" i="1"/>
  <c r="F265" i="17"/>
  <c r="F220" i="1"/>
  <c r="F250" i="17"/>
  <c r="F218" i="1" s="1"/>
  <c r="F240" i="17"/>
  <c r="F216" i="1" s="1"/>
  <c r="F225" i="17"/>
  <c r="F215" i="17"/>
  <c r="F212" i="1" s="1"/>
  <c r="F200" i="17"/>
  <c r="F210" i="1" s="1"/>
  <c r="F190" i="17"/>
  <c r="F208" i="1" s="1"/>
  <c r="F175" i="17"/>
  <c r="F206" i="1" s="1"/>
  <c r="F165" i="17"/>
  <c r="F204" i="1" s="1"/>
  <c r="F150" i="17"/>
  <c r="F202" i="1" s="1"/>
  <c r="F140" i="17"/>
  <c r="F125" i="17"/>
  <c r="F198" i="1" s="1"/>
  <c r="F115" i="17"/>
  <c r="F196" i="1" s="1"/>
  <c r="F100" i="17"/>
  <c r="F194" i="1" s="1"/>
  <c r="F90" i="17"/>
  <c r="F192" i="1" s="1"/>
  <c r="F75" i="17"/>
  <c r="F190" i="1" s="1"/>
  <c r="F65" i="17"/>
  <c r="F188" i="1"/>
  <c r="F50" i="17"/>
  <c r="F39" i="17"/>
  <c r="F182" i="1"/>
  <c r="F24" i="17"/>
  <c r="F179" i="1" s="1"/>
  <c r="F152" i="1"/>
  <c r="F150" i="1"/>
  <c r="F146" i="1"/>
  <c r="F136" i="1"/>
  <c r="F134" i="1"/>
  <c r="F124" i="1"/>
  <c r="F264" i="15"/>
  <c r="F107" i="1" s="1"/>
  <c r="F249" i="15"/>
  <c r="F105" i="1" s="1"/>
  <c r="F239" i="15"/>
  <c r="F103" i="1" s="1"/>
  <c r="F224" i="15"/>
  <c r="F101" i="1" s="1"/>
  <c r="F214" i="15"/>
  <c r="F99" i="1" s="1"/>
  <c r="F199" i="15"/>
  <c r="F97" i="1" s="1"/>
  <c r="F189" i="15"/>
  <c r="F95" i="1"/>
  <c r="F174" i="15"/>
  <c r="F93" i="1" s="1"/>
  <c r="F149" i="15"/>
  <c r="F89" i="1" s="1"/>
  <c r="F164" i="15"/>
  <c r="F91" i="1"/>
  <c r="F139" i="15"/>
  <c r="F87" i="1" s="1"/>
  <c r="F124" i="15"/>
  <c r="F114" i="15"/>
  <c r="F99" i="15"/>
  <c r="F81" i="1" s="1"/>
  <c r="F89" i="15"/>
  <c r="F74" i="15"/>
  <c r="F64" i="15"/>
  <c r="F75" i="1"/>
  <c r="F49" i="15"/>
  <c r="F73" i="1" s="1"/>
  <c r="F24" i="15"/>
  <c r="F39" i="15"/>
  <c r="F71" i="1"/>
  <c r="F28" i="1"/>
  <c r="F18" i="1"/>
  <c r="F16" i="1"/>
  <c r="F784" i="11"/>
  <c r="F774" i="11"/>
  <c r="F770" i="11"/>
  <c r="B770" i="11"/>
  <c r="F768" i="11"/>
  <c r="B766" i="11"/>
  <c r="F762" i="11"/>
  <c r="B762" i="11"/>
  <c r="F760" i="11"/>
  <c r="B758" i="11"/>
  <c r="F754" i="11"/>
  <c r="B754" i="11"/>
  <c r="F752" i="11"/>
  <c r="B750" i="11"/>
  <c r="F746" i="11"/>
  <c r="B746" i="11"/>
  <c r="F744" i="11"/>
  <c r="F742" i="11"/>
  <c r="B742" i="11"/>
  <c r="F738" i="11"/>
  <c r="B738" i="11"/>
  <c r="F736" i="11"/>
  <c r="B734" i="11"/>
  <c r="F729" i="11"/>
  <c r="F719" i="11"/>
  <c r="F717" i="11"/>
  <c r="F715" i="11"/>
  <c r="B715" i="11"/>
  <c r="B711" i="11"/>
  <c r="F709" i="11"/>
  <c r="F707" i="11"/>
  <c r="B707" i="11"/>
  <c r="F705" i="11"/>
  <c r="F723" i="11" s="1"/>
  <c r="B703" i="11"/>
  <c r="F701" i="11"/>
  <c r="F699" i="11"/>
  <c r="B699" i="11"/>
  <c r="B695" i="11"/>
  <c r="F693" i="11"/>
  <c r="F691" i="11"/>
  <c r="B691" i="11"/>
  <c r="F689" i="11"/>
  <c r="B687" i="11"/>
  <c r="F685" i="11"/>
  <c r="F683" i="11"/>
  <c r="B683" i="11"/>
  <c r="B679" i="11"/>
  <c r="F674" i="11"/>
  <c r="F664" i="11"/>
  <c r="F660" i="11"/>
  <c r="B660" i="11"/>
  <c r="F658" i="11"/>
  <c r="F668" i="11" s="1"/>
  <c r="F656" i="11"/>
  <c r="B656" i="11"/>
  <c r="F652" i="11"/>
  <c r="B652" i="11"/>
  <c r="F650" i="11"/>
  <c r="B648" i="11"/>
  <c r="F644" i="11"/>
  <c r="B644" i="11"/>
  <c r="F642" i="11"/>
  <c r="B640" i="11"/>
  <c r="F636" i="11"/>
  <c r="B636" i="11"/>
  <c r="F634" i="11"/>
  <c r="B632" i="11"/>
  <c r="F628" i="11"/>
  <c r="B628" i="11"/>
  <c r="F626" i="11"/>
  <c r="F624" i="11"/>
  <c r="B624" i="11"/>
  <c r="F619" i="11"/>
  <c r="F609" i="11"/>
  <c r="B605" i="11"/>
  <c r="B601" i="11"/>
  <c r="F597" i="11"/>
  <c r="B597" i="11"/>
  <c r="B593" i="11"/>
  <c r="B589" i="11"/>
  <c r="F587" i="11"/>
  <c r="B585" i="11"/>
  <c r="B581" i="11"/>
  <c r="B577" i="11"/>
  <c r="F573" i="11"/>
  <c r="B573" i="11"/>
  <c r="B569" i="11"/>
  <c r="F564" i="11"/>
  <c r="F554" i="11"/>
  <c r="F550" i="11"/>
  <c r="B550" i="11"/>
  <c r="F548" i="11"/>
  <c r="F546" i="11"/>
  <c r="B546" i="11"/>
  <c r="F542" i="11"/>
  <c r="B542" i="11"/>
  <c r="F540" i="11"/>
  <c r="B538" i="11"/>
  <c r="F534" i="11"/>
  <c r="B534" i="11"/>
  <c r="F532" i="11"/>
  <c r="B530" i="11"/>
  <c r="F526" i="11"/>
  <c r="B526" i="11"/>
  <c r="F524" i="11"/>
  <c r="B522" i="11"/>
  <c r="F518" i="11"/>
  <c r="B518" i="11"/>
  <c r="F516" i="11"/>
  <c r="F514" i="11"/>
  <c r="B514" i="11"/>
  <c r="F509" i="11"/>
  <c r="F499" i="11"/>
  <c r="B495" i="11"/>
  <c r="B491" i="11"/>
  <c r="B487" i="11"/>
  <c r="B483" i="11"/>
  <c r="B479" i="11"/>
  <c r="B475" i="11"/>
  <c r="B471" i="11"/>
  <c r="B467" i="11"/>
  <c r="B463" i="11"/>
  <c r="B459" i="11"/>
  <c r="F454" i="11"/>
  <c r="F444" i="11"/>
  <c r="B440" i="11"/>
  <c r="B436" i="11"/>
  <c r="B432" i="11"/>
  <c r="B428" i="11"/>
  <c r="B424" i="11"/>
  <c r="B420" i="11"/>
  <c r="B416" i="11"/>
  <c r="B412" i="11"/>
  <c r="B408" i="11"/>
  <c r="B404" i="11"/>
  <c r="F399" i="11"/>
  <c r="F389" i="11"/>
  <c r="B385" i="11"/>
  <c r="B381" i="11"/>
  <c r="B377" i="11"/>
  <c r="B373" i="11"/>
  <c r="B369" i="11"/>
  <c r="B365" i="11"/>
  <c r="B361" i="11"/>
  <c r="B357" i="11"/>
  <c r="B353" i="11"/>
  <c r="B349" i="11"/>
  <c r="F344" i="11"/>
  <c r="F334" i="11"/>
  <c r="B330" i="11"/>
  <c r="B326" i="11"/>
  <c r="B322" i="11"/>
  <c r="B318" i="11"/>
  <c r="B314" i="11"/>
  <c r="B310" i="11"/>
  <c r="B306" i="11"/>
  <c r="B302" i="11"/>
  <c r="B295" i="11"/>
  <c r="B290" i="11"/>
  <c r="F285" i="11"/>
  <c r="F275" i="11"/>
  <c r="B271" i="11"/>
  <c r="B267" i="11"/>
  <c r="B263" i="11"/>
  <c r="B259" i="11"/>
  <c r="B255" i="11"/>
  <c r="B251" i="11"/>
  <c r="B247" i="11"/>
  <c r="B243" i="11"/>
  <c r="B239" i="11"/>
  <c r="B235" i="11"/>
  <c r="F230" i="11"/>
  <c r="F220" i="11"/>
  <c r="B216" i="11"/>
  <c r="B212" i="11"/>
  <c r="B208" i="11"/>
  <c r="B204" i="11"/>
  <c r="B200" i="11"/>
  <c r="B196" i="11"/>
  <c r="B192" i="11"/>
  <c r="B188" i="11"/>
  <c r="B184" i="11"/>
  <c r="B180" i="11"/>
  <c r="F175" i="11"/>
  <c r="F165" i="11"/>
  <c r="B161" i="11"/>
  <c r="B157" i="11"/>
  <c r="B153" i="11"/>
  <c r="B149" i="11"/>
  <c r="B145" i="11"/>
  <c r="B141" i="11"/>
  <c r="B137" i="11"/>
  <c r="B133" i="11"/>
  <c r="B129" i="11"/>
  <c r="B125" i="11"/>
  <c r="F120" i="11"/>
  <c r="B106" i="11"/>
  <c r="B102" i="11"/>
  <c r="B98" i="11"/>
  <c r="B94" i="11"/>
  <c r="B90" i="11"/>
  <c r="B86" i="11"/>
  <c r="B82" i="11"/>
  <c r="B78" i="11"/>
  <c r="B74" i="11"/>
  <c r="B69" i="11"/>
  <c r="F221" i="10"/>
  <c r="F331" i="10"/>
  <c r="F284" i="10"/>
  <c r="F268" i="10"/>
  <c r="F27" i="5"/>
  <c r="F154" i="10" s="1"/>
  <c r="F23" i="5"/>
  <c r="F152" i="10" s="1"/>
  <c r="F23" i="4"/>
  <c r="F109" i="10" s="1"/>
  <c r="F27" i="4"/>
  <c r="F111" i="10" s="1"/>
  <c r="F40" i="3"/>
  <c r="F36" i="3"/>
  <c r="F66" i="10" s="1"/>
  <c r="F23" i="3"/>
  <c r="F40" i="2"/>
  <c r="F21" i="10" s="1"/>
  <c r="F36" i="2"/>
  <c r="F18" i="10" s="1"/>
  <c r="F23" i="2"/>
  <c r="F14" i="10" s="1"/>
  <c r="F64" i="11"/>
  <c r="F54" i="11"/>
  <c r="B50" i="11"/>
  <c r="B46" i="11"/>
  <c r="B42" i="11"/>
  <c r="B38" i="11"/>
  <c r="B34" i="11"/>
  <c r="B30" i="11"/>
  <c r="B26" i="11"/>
  <c r="B22" i="11"/>
  <c r="B18" i="11"/>
  <c r="B14" i="11"/>
  <c r="A3" i="35"/>
  <c r="A2" i="35"/>
  <c r="A1" i="35"/>
  <c r="F495" i="11"/>
  <c r="F497" i="11"/>
  <c r="F501" i="11" s="1"/>
  <c r="F493" i="11"/>
  <c r="F487" i="11"/>
  <c r="F489" i="11"/>
  <c r="F485" i="11"/>
  <c r="F479" i="11"/>
  <c r="F481" i="11"/>
  <c r="F477" i="11"/>
  <c r="F471" i="11"/>
  <c r="F473" i="11"/>
  <c r="F469" i="11"/>
  <c r="F463" i="11"/>
  <c r="F465" i="11"/>
  <c r="F461" i="11"/>
  <c r="F385" i="11"/>
  <c r="F387" i="11"/>
  <c r="F391" i="11" s="1"/>
  <c r="F377" i="11"/>
  <c r="F379" i="11"/>
  <c r="F373" i="11"/>
  <c r="F369" i="11"/>
  <c r="F371" i="11"/>
  <c r="F361" i="11"/>
  <c r="F363" i="11"/>
  <c r="F353" i="11"/>
  <c r="F355" i="11"/>
  <c r="A3" i="30"/>
  <c r="A2" i="30"/>
  <c r="A1" i="30"/>
  <c r="F271" i="11"/>
  <c r="F273" i="11"/>
  <c r="F277" i="11" s="1"/>
  <c r="F269" i="11"/>
  <c r="F263" i="11"/>
  <c r="F265" i="11"/>
  <c r="F261" i="11"/>
  <c r="F255" i="11"/>
  <c r="F257" i="11"/>
  <c r="F253" i="11"/>
  <c r="F247" i="11"/>
  <c r="F249" i="11"/>
  <c r="F245" i="11"/>
  <c r="F239" i="11"/>
  <c r="F241" i="11"/>
  <c r="F237" i="11"/>
  <c r="F161" i="11"/>
  <c r="F163" i="11"/>
  <c r="F167" i="11" s="1"/>
  <c r="F153" i="11"/>
  <c r="F155" i="11"/>
  <c r="F145" i="11"/>
  <c r="F147" i="11"/>
  <c r="F137" i="11"/>
  <c r="F139" i="11"/>
  <c r="F133" i="11"/>
  <c r="F129" i="11"/>
  <c r="F131" i="11"/>
  <c r="A3" i="26"/>
  <c r="A2" i="26"/>
  <c r="A1" i="26"/>
  <c r="F367" i="10"/>
  <c r="F357" i="10"/>
  <c r="B353" i="10"/>
  <c r="B349" i="10"/>
  <c r="B345" i="10"/>
  <c r="B341" i="10"/>
  <c r="B337" i="10"/>
  <c r="B333" i="10"/>
  <c r="F329" i="10"/>
  <c r="B329" i="10"/>
  <c r="F324" i="10"/>
  <c r="F272" i="10"/>
  <c r="F276" i="10"/>
  <c r="F280" i="10"/>
  <c r="F288" i="10"/>
  <c r="F314" i="10"/>
  <c r="B310" i="10"/>
  <c r="B306" i="10"/>
  <c r="B302" i="10"/>
  <c r="B298" i="10"/>
  <c r="B294" i="10"/>
  <c r="B290" i="10"/>
  <c r="F286" i="10"/>
  <c r="B286" i="10"/>
  <c r="F282" i="10"/>
  <c r="B282" i="10"/>
  <c r="F278" i="10"/>
  <c r="B278" i="10"/>
  <c r="F274" i="10"/>
  <c r="B274" i="10"/>
  <c r="F270" i="10"/>
  <c r="B270" i="10"/>
  <c r="F266" i="10"/>
  <c r="B266" i="10"/>
  <c r="F261" i="10"/>
  <c r="F197" i="10"/>
  <c r="F201" i="10"/>
  <c r="F205" i="10"/>
  <c r="F209" i="10"/>
  <c r="F213" i="10"/>
  <c r="F217" i="10"/>
  <c r="F225" i="10"/>
  <c r="F251" i="10"/>
  <c r="B247" i="10"/>
  <c r="B243" i="10"/>
  <c r="B239" i="10"/>
  <c r="B235" i="10"/>
  <c r="B231" i="10"/>
  <c r="B227" i="10"/>
  <c r="F223" i="10"/>
  <c r="B223" i="10"/>
  <c r="F219" i="10"/>
  <c r="B219" i="10"/>
  <c r="F215" i="10"/>
  <c r="B215" i="10"/>
  <c r="F211" i="10"/>
  <c r="B211" i="10"/>
  <c r="F207" i="10"/>
  <c r="B207" i="10"/>
  <c r="F203" i="10"/>
  <c r="B203" i="10"/>
  <c r="F199" i="10"/>
  <c r="B199" i="10"/>
  <c r="F195" i="10"/>
  <c r="B195" i="10"/>
  <c r="F190" i="10"/>
  <c r="F180" i="10"/>
  <c r="B176" i="10"/>
  <c r="B172" i="10"/>
  <c r="B168" i="10"/>
  <c r="B164" i="10"/>
  <c r="B160" i="10"/>
  <c r="B156" i="10"/>
  <c r="B152" i="10"/>
  <c r="F147" i="10"/>
  <c r="F137" i="10"/>
  <c r="B133" i="10"/>
  <c r="B129" i="10"/>
  <c r="B125" i="10"/>
  <c r="B121" i="10"/>
  <c r="B117" i="10"/>
  <c r="B113" i="10"/>
  <c r="B109" i="10"/>
  <c r="F104" i="10"/>
  <c r="F94" i="10"/>
  <c r="B90" i="10"/>
  <c r="B43" i="10"/>
  <c r="F39" i="10"/>
  <c r="B39" i="10"/>
  <c r="B35" i="10"/>
  <c r="B86" i="10"/>
  <c r="B82" i="10"/>
  <c r="B78" i="10"/>
  <c r="B74" i="10"/>
  <c r="B70" i="10"/>
  <c r="B66" i="10"/>
  <c r="F62" i="10"/>
  <c r="B62" i="10"/>
  <c r="F57" i="10"/>
  <c r="F47" i="10"/>
  <c r="B31" i="10"/>
  <c r="B27" i="10"/>
  <c r="B23" i="10"/>
  <c r="B18" i="10"/>
  <c r="B14" i="10"/>
  <c r="F353" i="10"/>
  <c r="F345" i="10"/>
  <c r="F341" i="10"/>
  <c r="F337" i="10"/>
  <c r="F310" i="10"/>
  <c r="F308" i="10"/>
  <c r="F302" i="10"/>
  <c r="F300" i="10"/>
  <c r="F294" i="10"/>
  <c r="F292" i="10"/>
  <c r="F247" i="10"/>
  <c r="F239" i="10"/>
  <c r="F235" i="10"/>
  <c r="F231" i="10"/>
  <c r="F176" i="10"/>
  <c r="F172" i="10"/>
  <c r="F168" i="10"/>
  <c r="F160" i="10"/>
  <c r="F156" i="10"/>
  <c r="F133" i="10"/>
  <c r="F129" i="10"/>
  <c r="F121" i="10"/>
  <c r="F113" i="10"/>
  <c r="F617" i="1"/>
  <c r="F607" i="1"/>
  <c r="B603" i="1"/>
  <c r="B599" i="1"/>
  <c r="B595" i="1"/>
  <c r="B591" i="1"/>
  <c r="B587" i="1"/>
  <c r="B583" i="1"/>
  <c r="B579" i="1"/>
  <c r="B575" i="1"/>
  <c r="B571" i="1"/>
  <c r="B567" i="1"/>
  <c r="F562" i="1"/>
  <c r="F552" i="1"/>
  <c r="B548" i="1"/>
  <c r="B544" i="1"/>
  <c r="B540" i="1"/>
  <c r="B536" i="1"/>
  <c r="B532" i="1"/>
  <c r="F528" i="1"/>
  <c r="B528" i="1"/>
  <c r="B524" i="1"/>
  <c r="B520" i="1"/>
  <c r="B516" i="1"/>
  <c r="B512" i="1"/>
  <c r="F507" i="1"/>
  <c r="F497" i="1"/>
  <c r="B493" i="1"/>
  <c r="B489" i="1"/>
  <c r="B485" i="1"/>
  <c r="B481" i="1"/>
  <c r="B477" i="1"/>
  <c r="B473" i="1"/>
  <c r="B469" i="1"/>
  <c r="B465" i="1"/>
  <c r="B461" i="1"/>
  <c r="B457" i="1"/>
  <c r="F452" i="1"/>
  <c r="F442" i="1"/>
  <c r="B438" i="1"/>
  <c r="B434" i="1"/>
  <c r="B430" i="1"/>
  <c r="B426" i="1"/>
  <c r="B422" i="1"/>
  <c r="B418" i="1"/>
  <c r="B414" i="1"/>
  <c r="B410" i="1"/>
  <c r="B406" i="1"/>
  <c r="B402" i="1"/>
  <c r="F397" i="1"/>
  <c r="F387" i="1"/>
  <c r="B383" i="1"/>
  <c r="B379" i="1"/>
  <c r="B375" i="1"/>
  <c r="B371" i="1"/>
  <c r="B367" i="1"/>
  <c r="B363" i="1"/>
  <c r="B359" i="1"/>
  <c r="B355" i="1"/>
  <c r="B351" i="1"/>
  <c r="B347" i="1"/>
  <c r="F342" i="1"/>
  <c r="F332" i="1"/>
  <c r="B328" i="1"/>
  <c r="B324" i="1"/>
  <c r="B320" i="1"/>
  <c r="B316" i="1"/>
  <c r="B312" i="1"/>
  <c r="F308" i="1"/>
  <c r="B308" i="1"/>
  <c r="B304" i="1"/>
  <c r="F300" i="1"/>
  <c r="B300" i="1"/>
  <c r="B296" i="1"/>
  <c r="B292" i="1"/>
  <c r="F287" i="1"/>
  <c r="F277" i="1"/>
  <c r="B273" i="1"/>
  <c r="B269" i="1"/>
  <c r="B265" i="1"/>
  <c r="B261" i="1"/>
  <c r="B257" i="1"/>
  <c r="B253" i="1"/>
  <c r="B249" i="1"/>
  <c r="B245" i="1"/>
  <c r="F241" i="1"/>
  <c r="B241" i="1"/>
  <c r="B237" i="1"/>
  <c r="F232" i="1"/>
  <c r="F222" i="1"/>
  <c r="B218" i="1"/>
  <c r="B214" i="1"/>
  <c r="B210" i="1"/>
  <c r="B206" i="1"/>
  <c r="B202" i="1"/>
  <c r="B198" i="1"/>
  <c r="B194" i="1"/>
  <c r="B190" i="1"/>
  <c r="B184" i="1"/>
  <c r="F174" i="1"/>
  <c r="F164" i="1"/>
  <c r="B160" i="1"/>
  <c r="B156" i="1"/>
  <c r="B152" i="1"/>
  <c r="B148" i="1"/>
  <c r="B144" i="1"/>
  <c r="B140" i="1"/>
  <c r="B136" i="1"/>
  <c r="B132" i="1"/>
  <c r="B128" i="1"/>
  <c r="B124" i="1"/>
  <c r="F119" i="1"/>
  <c r="F109" i="1"/>
  <c r="B105" i="1"/>
  <c r="B101" i="1"/>
  <c r="B97" i="1"/>
  <c r="B93" i="1"/>
  <c r="B89" i="1"/>
  <c r="B85" i="1"/>
  <c r="B81" i="1"/>
  <c r="B77" i="1"/>
  <c r="B73" i="1"/>
  <c r="B69" i="1"/>
  <c r="B50" i="1"/>
  <c r="B46" i="1"/>
  <c r="F42" i="1"/>
  <c r="B42" i="1"/>
  <c r="B38" i="1"/>
  <c r="B30" i="1"/>
  <c r="B26" i="1"/>
  <c r="B22" i="1"/>
  <c r="B18" i="1"/>
  <c r="F42" i="11"/>
  <c r="F26" i="11"/>
  <c r="F28" i="11"/>
  <c r="F603" i="1"/>
  <c r="F599" i="1"/>
  <c r="F595" i="1"/>
  <c r="F591" i="1"/>
  <c r="F587" i="1"/>
  <c r="F583" i="1"/>
  <c r="F579" i="1"/>
  <c r="F575" i="1"/>
  <c r="F571" i="1"/>
  <c r="F567" i="1"/>
  <c r="F548" i="1"/>
  <c r="F544" i="1"/>
  <c r="F540" i="1"/>
  <c r="F536" i="1"/>
  <c r="F532" i="1"/>
  <c r="F530" i="1"/>
  <c r="F524" i="1"/>
  <c r="F520" i="1"/>
  <c r="F522" i="1"/>
  <c r="F516" i="1"/>
  <c r="F512" i="1"/>
  <c r="F514" i="1"/>
  <c r="F493" i="1"/>
  <c r="F485" i="1"/>
  <c r="F481" i="1"/>
  <c r="F477" i="1"/>
  <c r="F469" i="1"/>
  <c r="F465" i="1"/>
  <c r="F461" i="1"/>
  <c r="F438" i="1"/>
  <c r="F434" i="1"/>
  <c r="F430" i="1"/>
  <c r="F426" i="1"/>
  <c r="F422" i="1"/>
  <c r="F418" i="1"/>
  <c r="F414" i="1"/>
  <c r="F410" i="1"/>
  <c r="F406" i="1"/>
  <c r="F402" i="1"/>
  <c r="F404" i="1"/>
  <c r="F383" i="1"/>
  <c r="F375" i="1"/>
  <c r="F367" i="1"/>
  <c r="F359" i="1"/>
  <c r="F351" i="1"/>
  <c r="F328" i="1"/>
  <c r="F330" i="1"/>
  <c r="F320" i="1"/>
  <c r="F318" i="1"/>
  <c r="F312" i="1"/>
  <c r="F310" i="1"/>
  <c r="F304" i="1"/>
  <c r="F302" i="1"/>
  <c r="F296" i="1"/>
  <c r="F298" i="1"/>
  <c r="F273" i="1"/>
  <c r="F269" i="1"/>
  <c r="F265" i="1"/>
  <c r="F261" i="1"/>
  <c r="F257" i="1"/>
  <c r="F253" i="1"/>
  <c r="F249" i="1"/>
  <c r="F245" i="1"/>
  <c r="F237" i="1"/>
  <c r="F214" i="1"/>
  <c r="F200" i="1"/>
  <c r="F184" i="1"/>
  <c r="A3" i="17"/>
  <c r="A2" i="17"/>
  <c r="A1" i="17"/>
  <c r="F162" i="1"/>
  <c r="F156" i="1"/>
  <c r="F140" i="1"/>
  <c r="F128" i="1"/>
  <c r="F85" i="1"/>
  <c r="F77" i="1"/>
  <c r="F79" i="1"/>
  <c r="F69" i="1"/>
  <c r="A3" i="15"/>
  <c r="A2" i="15"/>
  <c r="A1" i="15"/>
  <c r="F50" i="1"/>
  <c r="F46" i="1"/>
  <c r="F44" i="1"/>
  <c r="F38" i="1"/>
  <c r="F30" i="1"/>
  <c r="A3" i="5"/>
  <c r="A2" i="5"/>
  <c r="A1" i="5"/>
  <c r="A3" i="4"/>
  <c r="A2" i="4"/>
  <c r="A1" i="4"/>
  <c r="A3" i="3"/>
  <c r="A2" i="3"/>
  <c r="A1" i="3"/>
  <c r="A3" i="2"/>
  <c r="A2" i="2"/>
  <c r="A1" i="2"/>
  <c r="A3" i="10"/>
  <c r="A2" i="10"/>
  <c r="A1" i="10"/>
  <c r="A3" i="12"/>
  <c r="A2" i="12"/>
  <c r="A1" i="12"/>
  <c r="A3" i="11"/>
  <c r="A2" i="11"/>
  <c r="A1" i="11"/>
  <c r="A3" i="1"/>
  <c r="A1" i="1"/>
  <c r="F64" i="1"/>
  <c r="F54" i="1"/>
  <c r="B34" i="1"/>
  <c r="B14" i="1"/>
  <c r="F34" i="1"/>
  <c r="F334" i="1"/>
  <c r="F444" i="1"/>
  <c r="F554" i="1"/>
  <c r="F22" i="1"/>
  <c r="F36" i="1"/>
  <c r="F776" i="11"/>
  <c r="F721" i="11"/>
  <c r="F40" i="11"/>
  <c r="F144" i="1"/>
  <c r="F160" i="1"/>
  <c r="F14" i="1"/>
  <c r="F24" i="1"/>
  <c r="F32" i="1"/>
  <c r="F40" i="1"/>
  <c r="F48" i="1"/>
  <c r="F130" i="1"/>
  <c r="F138" i="1"/>
  <c r="F154" i="1"/>
  <c r="F239" i="1"/>
  <c r="F247" i="1"/>
  <c r="F255" i="1"/>
  <c r="F263" i="1"/>
  <c r="F271" i="1"/>
  <c r="F353" i="1"/>
  <c r="F361" i="1"/>
  <c r="F369" i="1"/>
  <c r="F391" i="1" s="1"/>
  <c r="F377" i="1"/>
  <c r="F385" i="1"/>
  <c r="F459" i="1"/>
  <c r="F467" i="1"/>
  <c r="F475" i="1"/>
  <c r="F483" i="1"/>
  <c r="F491" i="1"/>
  <c r="F573" i="1"/>
  <c r="F581" i="1"/>
  <c r="F589" i="1"/>
  <c r="F597" i="1"/>
  <c r="F605" i="1"/>
  <c r="F609" i="1" s="1"/>
  <c r="F18" i="11"/>
  <c r="F34" i="11"/>
  <c r="F50" i="11"/>
  <c r="F26" i="1"/>
  <c r="F132" i="1"/>
  <c r="F148" i="1"/>
  <c r="F347" i="1"/>
  <c r="F355" i="1"/>
  <c r="F363" i="1"/>
  <c r="F371" i="1"/>
  <c r="F379" i="1"/>
  <c r="F27" i="10"/>
  <c r="F43" i="10"/>
  <c r="F82" i="10"/>
  <c r="F117" i="10"/>
  <c r="F119" i="10"/>
  <c r="F20" i="1"/>
  <c r="F52" i="1"/>
  <c r="F126" i="1"/>
  <c r="F142" i="1"/>
  <c r="F158" i="1"/>
  <c r="F251" i="1"/>
  <c r="F259" i="1"/>
  <c r="F267" i="1"/>
  <c r="F275" i="1"/>
  <c r="F463" i="1"/>
  <c r="F471" i="1"/>
  <c r="F479" i="1"/>
  <c r="F487" i="1"/>
  <c r="F495" i="1"/>
  <c r="F499" i="1"/>
  <c r="F569" i="1"/>
  <c r="F577" i="1"/>
  <c r="F585" i="1"/>
  <c r="F593" i="1"/>
  <c r="F601" i="1"/>
  <c r="F14" i="11"/>
  <c r="F22" i="11"/>
  <c r="F30" i="11"/>
  <c r="F38" i="11"/>
  <c r="F46" i="11"/>
  <c r="F35" i="10"/>
  <c r="F31" i="10"/>
  <c r="F74" i="10"/>
  <c r="F90" i="10"/>
  <c r="F125" i="10"/>
  <c r="F24" i="11"/>
  <c r="F20" i="11"/>
  <c r="F36" i="11"/>
  <c r="F44" i="11"/>
  <c r="F52" i="11"/>
  <c r="F56" i="11" s="1"/>
  <c r="F135" i="10"/>
  <c r="F162" i="10"/>
  <c r="F233" i="10"/>
  <c r="F241" i="10"/>
  <c r="F249" i="10"/>
  <c r="F296" i="10"/>
  <c r="F304" i="10"/>
  <c r="F312" i="10"/>
  <c r="F339" i="10"/>
  <c r="F347" i="10"/>
  <c r="F355" i="10"/>
  <c r="F164" i="10"/>
  <c r="F86" i="11"/>
  <c r="F102" i="11"/>
  <c r="F180" i="11"/>
  <c r="F182" i="11"/>
  <c r="F196" i="11"/>
  <c r="F198" i="11"/>
  <c r="F212" i="11"/>
  <c r="F214" i="11"/>
  <c r="F290" i="11"/>
  <c r="F293" i="11"/>
  <c r="F310" i="11"/>
  <c r="F326" i="11"/>
  <c r="F328" i="11"/>
  <c r="F404" i="11"/>
  <c r="F406" i="11"/>
  <c r="F420" i="11"/>
  <c r="F422" i="11"/>
  <c r="F436" i="11"/>
  <c r="F438" i="11"/>
  <c r="F290" i="10"/>
  <c r="F298" i="10"/>
  <c r="F306" i="10"/>
  <c r="F106" i="11"/>
  <c r="F186" i="11"/>
  <c r="F184" i="11"/>
  <c r="F202" i="11"/>
  <c r="F200" i="11"/>
  <c r="F218" i="11"/>
  <c r="F222" i="11" s="1"/>
  <c r="F216" i="11"/>
  <c r="F316" i="11"/>
  <c r="F330" i="11"/>
  <c r="F308" i="11"/>
  <c r="F304" i="11"/>
  <c r="F408" i="11"/>
  <c r="F410" i="11"/>
  <c r="F424" i="11"/>
  <c r="F426" i="11"/>
  <c r="F440" i="11"/>
  <c r="F442" i="11"/>
  <c r="F446" i="11" s="1"/>
  <c r="F115" i="10"/>
  <c r="F123" i="10"/>
  <c r="F158" i="10"/>
  <c r="F229" i="10"/>
  <c r="F237" i="10"/>
  <c r="F245" i="10"/>
  <c r="F335" i="10"/>
  <c r="F343" i="10"/>
  <c r="F351" i="10"/>
  <c r="F188" i="11"/>
  <c r="F190" i="11"/>
  <c r="F204" i="11"/>
  <c r="F206" i="11"/>
  <c r="F302" i="11"/>
  <c r="F318" i="11"/>
  <c r="F412" i="11"/>
  <c r="F414" i="11"/>
  <c r="F428" i="11"/>
  <c r="F430" i="11"/>
  <c r="F192" i="11"/>
  <c r="F194" i="11"/>
  <c r="F208" i="11"/>
  <c r="F210" i="11"/>
  <c r="F418" i="11"/>
  <c r="F416" i="11"/>
  <c r="F434" i="11"/>
  <c r="F432" i="11"/>
  <c r="F556" i="11"/>
  <c r="F68" i="10"/>
  <c r="F64" i="10"/>
  <c r="F16" i="10"/>
  <c r="F25" i="10"/>
  <c r="F279" i="1"/>
  <c r="F166" i="1"/>
  <c r="F389" i="1"/>
  <c r="F253" i="10"/>
  <c r="F56" i="1"/>
  <c r="F58" i="11"/>
  <c r="F60" i="11" s="1"/>
  <c r="F359" i="10"/>
  <c r="F45" i="10"/>
  <c r="F37" i="10"/>
  <c r="F611" i="11" l="1"/>
  <c r="F668" i="1"/>
  <c r="F670" i="11"/>
  <c r="F676" i="11"/>
  <c r="F59" i="13" s="1"/>
  <c r="F51" i="10"/>
  <c r="F139" i="10"/>
  <c r="F725" i="11"/>
  <c r="F731" i="11"/>
  <c r="F61" i="13" s="1"/>
  <c r="F281" i="1"/>
  <c r="F58" i="1"/>
  <c r="F62" i="1" s="1"/>
  <c r="F224" i="1"/>
  <c r="F182" i="10"/>
  <c r="F361" i="10"/>
  <c r="F501" i="1"/>
  <c r="F505" i="1" s="1"/>
  <c r="F169" i="11"/>
  <c r="F171" i="11" s="1"/>
  <c r="F393" i="11"/>
  <c r="F395" i="11" s="1"/>
  <c r="F168" i="1"/>
  <c r="F613" i="11"/>
  <c r="F615" i="11" s="1"/>
  <c r="F617" i="11" s="1"/>
  <c r="F621" i="11" s="1"/>
  <c r="F57" i="13" s="1"/>
  <c r="F503" i="11"/>
  <c r="F285" i="1"/>
  <c r="F283" i="1"/>
  <c r="F289" i="1"/>
  <c r="F18" i="13" s="1"/>
  <c r="F395" i="1"/>
  <c r="F399" i="1"/>
  <c r="F22" i="13" s="1"/>
  <c r="F393" i="1"/>
  <c r="F172" i="1"/>
  <c r="F170" i="1"/>
  <c r="F176" i="1"/>
  <c r="F14" i="13" s="1"/>
  <c r="F369" i="10"/>
  <c r="F83" i="13" s="1"/>
  <c r="F363" i="10"/>
  <c r="F365" i="10"/>
  <c r="F177" i="11"/>
  <c r="F41" i="13" s="1"/>
  <c r="F173" i="11"/>
  <c r="F66" i="1"/>
  <c r="F10" i="13" s="1"/>
  <c r="F60" i="1"/>
  <c r="F98" i="10"/>
  <c r="F96" i="10"/>
  <c r="F62" i="11"/>
  <c r="F509" i="1"/>
  <c r="F26" i="13" s="1"/>
  <c r="F727" i="11"/>
  <c r="F338" i="11"/>
  <c r="F83" i="1"/>
  <c r="F111" i="1" s="1"/>
  <c r="F336" i="1"/>
  <c r="F255" i="10"/>
  <c r="F511" i="11"/>
  <c r="F53" i="13" s="1"/>
  <c r="F672" i="11"/>
  <c r="F49" i="10"/>
  <c r="F53" i="10" s="1"/>
  <c r="F55" i="10" s="1"/>
  <c r="F59" i="10" s="1"/>
  <c r="F71" i="13" s="1"/>
  <c r="F778" i="11"/>
  <c r="F226" i="1"/>
  <c r="F556" i="1"/>
  <c r="F558" i="11"/>
  <c r="F666" i="1"/>
  <c r="F670" i="1" s="1"/>
  <c r="F672" i="1" s="1"/>
  <c r="F676" i="1" s="1"/>
  <c r="F32" i="13" s="1"/>
  <c r="F66" i="11"/>
  <c r="F37" i="13" s="1"/>
  <c r="F611" i="1"/>
  <c r="F184" i="10"/>
  <c r="F448" i="11"/>
  <c r="F279" i="11"/>
  <c r="F141" i="10"/>
  <c r="F224" i="11"/>
  <c r="F318" i="10"/>
  <c r="F316" i="10"/>
  <c r="F446" i="1"/>
  <c r="F114" i="11"/>
  <c r="F505" i="11" l="1"/>
  <c r="F507" i="11"/>
  <c r="F397" i="11"/>
  <c r="F401" i="11"/>
  <c r="F49" i="13" s="1"/>
  <c r="F503" i="1"/>
  <c r="F281" i="11"/>
  <c r="F283" i="11"/>
  <c r="F287" i="11"/>
  <c r="F45" i="13" s="1"/>
  <c r="F340" i="11"/>
  <c r="F342" i="11" s="1"/>
  <c r="F346" i="11" s="1"/>
  <c r="F47" i="13" s="1"/>
  <c r="F450" i="1"/>
  <c r="F448" i="1"/>
  <c r="F454" i="1"/>
  <c r="F24" i="13" s="1"/>
  <c r="F780" i="11"/>
  <c r="F786" i="11"/>
  <c r="F63" i="13" s="1"/>
  <c r="F782" i="11"/>
  <c r="F100" i="10"/>
  <c r="F102" i="10" s="1"/>
  <c r="F106" i="10" s="1"/>
  <c r="F73" i="13" s="1"/>
  <c r="F619" i="1"/>
  <c r="F30" i="13" s="1"/>
  <c r="F613" i="1"/>
  <c r="F615" i="1"/>
  <c r="F326" i="10"/>
  <c r="F81" i="13" s="1"/>
  <c r="F322" i="10"/>
  <c r="F320" i="10"/>
  <c r="F456" i="11"/>
  <c r="F51" i="13" s="1"/>
  <c r="F450" i="11"/>
  <c r="F452" i="11"/>
  <c r="F560" i="1"/>
  <c r="F558" i="1"/>
  <c r="F564" i="1"/>
  <c r="F28" i="13" s="1"/>
  <c r="F259" i="10"/>
  <c r="F257" i="10"/>
  <c r="F263" i="10"/>
  <c r="F79" i="13" s="1"/>
  <c r="F143" i="10"/>
  <c r="F145" i="10" s="1"/>
  <c r="F149" i="10" s="1"/>
  <c r="F75" i="13" s="1"/>
  <c r="F113" i="1"/>
  <c r="F566" i="11"/>
  <c r="F55" i="13" s="1"/>
  <c r="F562" i="11"/>
  <c r="F560" i="11"/>
  <c r="F116" i="11"/>
  <c r="F118" i="11" s="1"/>
  <c r="F122" i="11" s="1"/>
  <c r="F39" i="13" s="1"/>
  <c r="F65" i="13" s="1"/>
  <c r="F228" i="11"/>
  <c r="F226" i="11"/>
  <c r="F232" i="11"/>
  <c r="F43" i="13" s="1"/>
  <c r="F186" i="10"/>
  <c r="F188" i="10"/>
  <c r="F192" i="10" s="1"/>
  <c r="F77" i="13" s="1"/>
  <c r="F228" i="1"/>
  <c r="F230" i="1" s="1"/>
  <c r="F234" i="1" s="1"/>
  <c r="F16" i="13" s="1"/>
  <c r="F338" i="1"/>
  <c r="F340" i="1"/>
  <c r="F344" i="1"/>
  <c r="F20" i="13" s="1"/>
  <c r="F85" i="13" l="1"/>
  <c r="F115" i="1"/>
  <c r="F117" i="1"/>
  <c r="F121" i="1" s="1"/>
  <c r="F12" i="13" s="1"/>
  <c r="F34" i="13" s="1"/>
  <c r="F87" i="13" s="1"/>
</calcChain>
</file>

<file path=xl/sharedStrings.xml><?xml version="1.0" encoding="utf-8"?>
<sst xmlns="http://schemas.openxmlformats.org/spreadsheetml/2006/main" count="1964" uniqueCount="142">
  <si>
    <t>Severe Sepsis Detection and Management</t>
  </si>
  <si>
    <r>
      <rPr>
        <b/>
        <sz val="11"/>
        <rFont val="Arial"/>
        <family val="2"/>
      </rPr>
      <t>Numerator:</t>
    </r>
    <r>
      <rPr>
        <sz val="11"/>
        <rFont val="Arial"/>
        <family val="2"/>
      </rPr>
      <t xml:space="preserve"> Number of patients in population expiring during current month hospitalization with sepsis, severe sepsis or septic shock and/or an infection and organ dysfunction.
</t>
    </r>
    <r>
      <rPr>
        <b/>
        <sz val="11"/>
        <rFont val="Arial"/>
        <family val="2"/>
      </rPr>
      <t>Denominator:</t>
    </r>
    <r>
      <rPr>
        <sz val="11"/>
        <rFont val="Arial"/>
        <family val="2"/>
      </rPr>
      <t xml:space="preserve"> Number of patients identified in the population that month with sepsis, severe sepsis or septic shock and/or an infection and organ dysfunction.</t>
    </r>
  </si>
  <si>
    <t>Surgical Site Infection Prevention</t>
  </si>
  <si>
    <t>Hospital-Acquired Pressure Ulcer Prevention</t>
  </si>
  <si>
    <t>Sepis Mortality (%)</t>
  </si>
  <si>
    <t>Central Line Bloodstream Infection (Rate per 1,000 discharges)</t>
  </si>
  <si>
    <t>Compliance with Sepsis Resuscitation bundle (%)</t>
  </si>
  <si>
    <t>Stroke Management</t>
  </si>
  <si>
    <t>Prevalence of Stage II, III, IV or unstagable pressure ulcers (%)</t>
  </si>
  <si>
    <t>Venous Thromboembolism (VTE) Prevention and Treatment</t>
  </si>
  <si>
    <t>Rate of surgical site infection for Class 1 and 2 wounds (%)</t>
  </si>
  <si>
    <t>CA 1115 Waiver - Delivery System Reform Incentive Payments (DSRIP)</t>
  </si>
  <si>
    <t>Numerator</t>
  </si>
  <si>
    <t>Denominator</t>
  </si>
  <si>
    <t>% Compliance</t>
  </si>
  <si>
    <r>
      <t xml:space="preserve">Severe Sepsis Detection and Management </t>
    </r>
    <r>
      <rPr>
        <b/>
        <i/>
        <sz val="11"/>
        <color indexed="12"/>
        <rFont val="Arial"/>
        <family val="2"/>
      </rPr>
      <t>(required)</t>
    </r>
  </si>
  <si>
    <t xml:space="preserve">This table is the summary of data reported for the DPH system.  Please see the following pages for the specifics. </t>
  </si>
  <si>
    <t>Central Line Associated Blood Stream Infection</t>
  </si>
  <si>
    <t>% Mortality</t>
  </si>
  <si>
    <t>Infection Rate</t>
  </si>
  <si>
    <t>% Infection Rate</t>
  </si>
  <si>
    <t>Prevalence (%)</t>
  </si>
  <si>
    <t>Falls with Injury Prevention</t>
  </si>
  <si>
    <t>`</t>
  </si>
  <si>
    <t>Yes</t>
  </si>
  <si>
    <t>No</t>
  </si>
  <si>
    <t>Category 1 Projects</t>
  </si>
  <si>
    <t>Category 2 Projects</t>
  </si>
  <si>
    <t>Category 4 Interventions</t>
  </si>
  <si>
    <t>Category 3 Domains</t>
  </si>
  <si>
    <t>N/A</t>
  </si>
  <si>
    <t>Expand Primary Care Capacity</t>
  </si>
  <si>
    <t>Increase Training of Primary Care Workforce</t>
  </si>
  <si>
    <t>Implement and Utilize Disease Management Registry Functionality</t>
  </si>
  <si>
    <t>Enhance Interpretation Services and Culturally Competent Care</t>
  </si>
  <si>
    <t>Collect Accurate Race, Ethnicity, and Language (REAL) Data to Reduce Disparities</t>
  </si>
  <si>
    <t>Enhance Urgent Medical Advice</t>
  </si>
  <si>
    <t>Introduce Telemedicine</t>
  </si>
  <si>
    <t>Enhance Coding and Documentation for Quality Data</t>
  </si>
  <si>
    <t>Develop Risk Stratification Capabilities/Functionalities</t>
  </si>
  <si>
    <t>Expand Capacity to Provide Specialty Care Access in the Primary Care Setting</t>
  </si>
  <si>
    <t>Expand Specialty Care Capacity</t>
  </si>
  <si>
    <t>Enhance Performance Improvement and Reporting Capacity</t>
  </si>
  <si>
    <t>Expand Medical Homes</t>
  </si>
  <si>
    <t>Expand Chronic Care Management Models</t>
  </si>
  <si>
    <t>Redesign Primary Care</t>
  </si>
  <si>
    <t>Redesign to Improve Patient Experience</t>
  </si>
  <si>
    <t>Redesign for Cost Containment</t>
  </si>
  <si>
    <t>Integrate Physical and Behavioral Health Care</t>
  </si>
  <si>
    <t>Increase Specialty Care Access/Redesign Referral Process</t>
  </si>
  <si>
    <t>Establish/Expand a Patient Care Navigation Program</t>
  </si>
  <si>
    <t>Apply Process Improvement Methodology to Improve Quality/Efficiency</t>
  </si>
  <si>
    <t>Improve Patient Flow in the Emergency Department/Rapid Medical Evaluation</t>
  </si>
  <si>
    <t>Use Palliative Care Programs</t>
  </si>
  <si>
    <t>Conduct Medication Management</t>
  </si>
  <si>
    <t>Implement/Expand Care Transitions Programs</t>
  </si>
  <si>
    <t>Implement Real-Time Hospital-Acquired Infections (HAIs) System</t>
  </si>
  <si>
    <t>The red boxes indicate Total Sums.</t>
  </si>
  <si>
    <t>Process Milestone: ________________________________</t>
  </si>
  <si>
    <t>Improvement Milestone: ________________________________</t>
  </si>
  <si>
    <t>Achievement Value</t>
  </si>
  <si>
    <t>Total Sum of Achievement Values:</t>
  </si>
  <si>
    <t>Eligible Incentive Funding Amount:</t>
  </si>
  <si>
    <t>Category 1 Projects - Incentive Funding Amounts</t>
  </si>
  <si>
    <t xml:space="preserve">This table sums the eligible incentive funding amounts.  Please see the following pages for the specifics. </t>
  </si>
  <si>
    <t>Instructions for DPH systems: Please complete the following pages.  This page will automatically populate.</t>
  </si>
  <si>
    <t>Total Number of Milestones:</t>
  </si>
  <si>
    <t>Achievement Value Percentage:</t>
  </si>
  <si>
    <t>The yellow boxes indicate where the DPH system should input data</t>
  </si>
  <si>
    <t>The black boxes indicate Milestones and will automatically populate and flow to summary sheets</t>
  </si>
  <si>
    <t xml:space="preserve">The blue boxes show progress made toward the Milestone ("Achievement Value") and will automatically </t>
  </si>
  <si>
    <t>populate and flow to summary sheets</t>
  </si>
  <si>
    <t>(insert milestone)</t>
  </si>
  <si>
    <t>Achievement</t>
  </si>
  <si>
    <t>Denominator (if absolute number, enter "1")</t>
  </si>
  <si>
    <t>Numerator (if N/A, use "yes/no" form below; if absolute number, enter here)</t>
  </si>
  <si>
    <t>TOTAL INCENTIVE PAYMENT</t>
  </si>
  <si>
    <t>TOTAL CATEGORY 1 INCENTIVE PAYMENT:</t>
  </si>
  <si>
    <t>Incentive Payment Amount:</t>
  </si>
  <si>
    <t>Total Payment Amount</t>
  </si>
  <si>
    <t>*</t>
  </si>
  <si>
    <t xml:space="preserve">menu, and (if "yes") provide an in-depth description of how the milestone was achieved: </t>
  </si>
  <si>
    <t xml:space="preserve">If "yes/no" as to whether the milestone has been achieved, select "yes" or "no" from the dropdown </t>
  </si>
  <si>
    <t>Optional Milestone: ________________________________</t>
  </si>
  <si>
    <t>Compliance with Central Line Insertion Practices (CLIP) (%)</t>
  </si>
  <si>
    <t>The black boxes indicate Milestone achievements, either "yes/no", or the actual achievement # or %.</t>
  </si>
  <si>
    <t>TOTAL CATEGORY 2 INCENTIVE PAYMENT:</t>
  </si>
  <si>
    <t>TOTAL CATEGORY 4 INCENTIVE PAYMENT:</t>
  </si>
  <si>
    <r>
      <t xml:space="preserve">Central Line Associated Blood Stream Infection Prevention </t>
    </r>
    <r>
      <rPr>
        <b/>
        <i/>
        <sz val="11"/>
        <color indexed="12"/>
        <rFont val="Arial"/>
        <family val="2"/>
      </rPr>
      <t>(required)</t>
    </r>
  </si>
  <si>
    <t>The blue boxes show progress made toward the Milestone ("Achievement Value") of 1.0, 0.75. 0.5, 0.25 or 0.</t>
  </si>
  <si>
    <r>
      <t xml:space="preserve">Central Line Associated Blood Stream Infection (CLABSI) </t>
    </r>
    <r>
      <rPr>
        <b/>
        <i/>
        <sz val="11"/>
        <color indexed="12"/>
        <rFont val="Arial"/>
        <family val="2"/>
      </rPr>
      <t>(required)</t>
    </r>
  </si>
  <si>
    <t>Category 1 Summary Page</t>
  </si>
  <si>
    <t>Category 2 Summary Page</t>
  </si>
  <si>
    <t>Category 3 Summary Page</t>
  </si>
  <si>
    <t>Category 4 Summary Page</t>
  </si>
  <si>
    <t>DY Total Computable Incentive Amount:</t>
  </si>
  <si>
    <t>Incentive Funding Already Received in DY:</t>
  </si>
  <si>
    <t>DY Target (from the DPH system plan) or enter "yes" if "yes/no" type of milestone</t>
  </si>
  <si>
    <t>DY Target (from the DPH system plan)</t>
  </si>
  <si>
    <t>YES</t>
  </si>
  <si>
    <r>
      <t xml:space="preserve">DPH SYSTEM:  </t>
    </r>
    <r>
      <rPr>
        <b/>
        <u/>
        <sz val="12"/>
        <color indexed="12"/>
        <rFont val="Times New Roman"/>
        <family val="1"/>
      </rPr>
      <t>VENTURA COUNTY MEDICAL CENTER</t>
    </r>
  </si>
  <si>
    <r>
      <t xml:space="preserve">REPORTING DY &amp; DATE: </t>
    </r>
    <r>
      <rPr>
        <b/>
        <u/>
        <sz val="12"/>
        <color indexed="12"/>
        <rFont val="Times New Roman"/>
        <family val="1"/>
      </rPr>
      <t>DY 6, MARCH 2, 2011</t>
    </r>
  </si>
  <si>
    <r>
      <t xml:space="preserve">Process Milestone: </t>
    </r>
    <r>
      <rPr>
        <b/>
        <u/>
        <sz val="11"/>
        <color indexed="12"/>
        <rFont val="Arial"/>
        <family val="2"/>
      </rPr>
      <t>Co-locate a primary care clinic to include adult and pediatric</t>
    </r>
  </si>
  <si>
    <r>
      <t xml:space="preserve">                             </t>
    </r>
    <r>
      <rPr>
        <b/>
        <sz val="11"/>
        <color indexed="12"/>
        <rFont val="Arial"/>
        <family val="2"/>
      </rPr>
      <t xml:space="preserve">  </t>
    </r>
    <r>
      <rPr>
        <b/>
        <u/>
        <sz val="11"/>
        <color indexed="12"/>
        <rFont val="Arial"/>
        <family val="2"/>
      </rPr>
      <t>behavioral health services.</t>
    </r>
    <r>
      <rPr>
        <b/>
        <sz val="11"/>
        <color indexed="12"/>
        <rFont val="Arial"/>
        <family val="2"/>
      </rPr>
      <t xml:space="preserve">  </t>
    </r>
  </si>
  <si>
    <r>
      <t xml:space="preserve">Process Milestone: </t>
    </r>
    <r>
      <rPr>
        <b/>
        <u/>
        <sz val="11"/>
        <color indexed="12"/>
        <rFont val="Arial"/>
        <family val="2"/>
      </rPr>
      <t xml:space="preserve">Provide training for and adopt an evidence based treatment </t>
    </r>
  </si>
  <si>
    <r>
      <t xml:space="preserve">                               </t>
    </r>
    <r>
      <rPr>
        <b/>
        <u/>
        <sz val="11"/>
        <color indexed="12"/>
        <rFont val="Arial"/>
        <family val="2"/>
      </rPr>
      <t xml:space="preserve">practice utilizing the IMPACT Collaborative Treatment Model </t>
    </r>
  </si>
  <si>
    <r>
      <t xml:space="preserve">                               </t>
    </r>
    <r>
      <rPr>
        <b/>
        <u/>
        <sz val="11"/>
        <color indexed="12"/>
        <rFont val="Arial"/>
        <family val="2"/>
      </rPr>
      <t xml:space="preserve">(Prevention and Early Intervention [PEI]) for depression, </t>
    </r>
  </si>
  <si>
    <r>
      <t xml:space="preserve">                               </t>
    </r>
    <r>
      <rPr>
        <b/>
        <u/>
        <sz val="11"/>
        <color indexed="12"/>
        <rFont val="Arial"/>
        <family val="2"/>
      </rPr>
      <t>anxiety, or traumatic stress disorders</t>
    </r>
    <r>
      <rPr>
        <b/>
        <sz val="11"/>
        <color indexed="12"/>
        <rFont val="Arial"/>
        <family val="2"/>
      </rPr>
      <t xml:space="preserve">. </t>
    </r>
  </si>
  <si>
    <r>
      <t xml:space="preserve">Process Milestone: </t>
    </r>
    <r>
      <rPr>
        <b/>
        <u/>
        <sz val="11"/>
        <color indexed="12"/>
        <rFont val="Arial"/>
        <family val="2"/>
      </rPr>
      <t>Develop plan for a palliative care team.</t>
    </r>
    <r>
      <rPr>
        <b/>
        <sz val="11"/>
        <color indexed="12"/>
        <rFont val="Arial"/>
        <family val="2"/>
      </rPr>
      <t xml:space="preserve"> </t>
    </r>
  </si>
  <si>
    <r>
      <t xml:space="preserve">Process Milestone: </t>
    </r>
    <r>
      <rPr>
        <b/>
        <sz val="11"/>
        <color indexed="12"/>
        <rFont val="Arial"/>
        <family val="2"/>
      </rPr>
      <t>Achieve Palliative Care Certification for two physician champions</t>
    </r>
  </si>
  <si>
    <r>
      <t xml:space="preserve">Process Milestone: </t>
    </r>
    <r>
      <rPr>
        <b/>
        <u/>
        <sz val="11"/>
        <color indexed="12"/>
        <rFont val="Arial"/>
        <family val="2"/>
      </rPr>
      <t xml:space="preserve">Collaborate with HCIN to install technology  (dual phones and video conferencing) </t>
    </r>
  </si>
  <si>
    <r>
      <t xml:space="preserve">                               </t>
    </r>
    <r>
      <rPr>
        <b/>
        <u/>
        <sz val="11"/>
        <color indexed="12"/>
        <rFont val="Arial"/>
        <family val="2"/>
      </rPr>
      <t>for interpretation at VCMC</t>
    </r>
  </si>
  <si>
    <r>
      <t xml:space="preserve">Process Milestone: </t>
    </r>
    <r>
      <rPr>
        <b/>
        <u/>
        <sz val="11"/>
        <color indexed="12"/>
        <rFont val="Arial"/>
        <family val="2"/>
      </rPr>
      <t>Designate one trilingual (English, Spanish, Mixteco) translator and</t>
    </r>
    <r>
      <rPr>
        <b/>
        <sz val="11"/>
        <rFont val="Arial"/>
        <family val="2"/>
      </rPr>
      <t xml:space="preserve"> </t>
    </r>
  </si>
  <si>
    <r>
      <t xml:space="preserve">                              </t>
    </r>
    <r>
      <rPr>
        <b/>
        <u/>
        <sz val="11"/>
        <color indexed="12"/>
        <rFont val="Arial"/>
        <family val="2"/>
      </rPr>
      <t>and train/certify as a healthcare interpreter, to provide direct</t>
    </r>
  </si>
  <si>
    <r>
      <t xml:space="preserve">                              </t>
    </r>
    <r>
      <rPr>
        <b/>
        <u/>
        <sz val="11"/>
        <color indexed="12"/>
        <rFont val="Arial"/>
        <family val="2"/>
      </rPr>
      <t>interpretation services to OB patients in VCMC</t>
    </r>
    <r>
      <rPr>
        <b/>
        <sz val="11"/>
        <rFont val="Arial"/>
        <family val="2"/>
      </rPr>
      <t>.</t>
    </r>
  </si>
  <si>
    <r>
      <t xml:space="preserve">Process Milestone: </t>
    </r>
    <r>
      <rPr>
        <b/>
        <u/>
        <sz val="11"/>
        <color indexed="12"/>
        <rFont val="Arial"/>
        <family val="2"/>
      </rPr>
      <t>Restructure the Performance Improvement (PI) department to manage</t>
    </r>
  </si>
  <si>
    <r>
      <t xml:space="preserve">                              </t>
    </r>
    <r>
      <rPr>
        <b/>
        <u/>
        <sz val="11"/>
        <color indexed="12"/>
        <rFont val="Arial"/>
        <family val="2"/>
      </rPr>
      <t>data, improvement trajectory and improvement activities (Lean) across</t>
    </r>
  </si>
  <si>
    <r>
      <t xml:space="preserve">                              </t>
    </r>
    <r>
      <rPr>
        <b/>
        <u/>
        <sz val="11"/>
        <color indexed="12"/>
        <rFont val="Arial"/>
        <family val="2"/>
      </rPr>
      <t>the Health Care Agency.</t>
    </r>
  </si>
  <si>
    <r>
      <t xml:space="preserve">Process Milestone: </t>
    </r>
    <r>
      <rPr>
        <b/>
        <u/>
        <sz val="11"/>
        <color indexed="12"/>
        <rFont val="Arial"/>
        <family val="2"/>
      </rPr>
      <t>Develop a plan for a comprehensive care management program</t>
    </r>
  </si>
  <si>
    <r>
      <t xml:space="preserve">                               </t>
    </r>
    <r>
      <rPr>
        <b/>
        <u/>
        <sz val="11"/>
        <color indexed="12"/>
        <rFont val="Arial"/>
        <family val="2"/>
      </rPr>
      <t>related to diabetes care</t>
    </r>
    <r>
      <rPr>
        <b/>
        <sz val="11"/>
        <color indexed="12"/>
        <rFont val="Arial"/>
        <family val="2"/>
      </rPr>
      <t xml:space="preserve">.  </t>
    </r>
  </si>
  <si>
    <t xml:space="preserve">Plan developed for expansion of Residency Program completed.  Submitted residency complement expansion request to the  National Resident Matching Program to increase the number of Residents from 14 to 16.  Submission completed in January of 2011. </t>
  </si>
  <si>
    <t xml:space="preserve">Formal integration of 2 primary care clinics with co-located Behavioral Health services in 2 locations: Simi Valley and Filmore occurred in November of 2010.  Simi Valley is in east Ventura County and Filmore is in the Santa Clara Valley which is a rural location in north eastern Ventura County.  Two additional locations in the planning phase.  The intergration of care allows for referral between primary care and behavioral health in either direction to approach the patient's holistic needs in a collaborative fashion.   </t>
  </si>
  <si>
    <t xml:space="preserve">Training occurred for Medical Directors, primary care clinic champion along with the assigned PE&amp;I Licensed Clinical Social Workers in the IMPACT Model.  This training addressed how the providers interact and provide care to patients in need of focused support in the areas of depression, anxiety, or traumatice stress disorders.  </t>
  </si>
  <si>
    <t xml:space="preserve">A Physician Champion was named to head the Sepsis Taskforce.  He has developed a team that consists of Registered Nurses, Respiratory Care therapists, Clinical Lab Manager, Dietary Manager and other physicians from ICU, Emergency Department and Med/Surg units.  This team has reviewed data from the past 6 months on patients with a diagnosis of Sepsis or Septic Shock.  The team continues to develop our Sepsis detection and mangement process, meeting monthly or more often as needed.  </t>
  </si>
  <si>
    <t xml:space="preserve">A multi-disciplinary team has been developed which consists of a physician champion, Registered Nurses, Infection Control Officer, Laboratory Manager, and other phsyicians in November of 2010.  The team has developed a plan for a data collection process and will provide educational training for staff and physicians during DY7.  </t>
  </si>
  <si>
    <t xml:space="preserve">VCMC was chosen by Kaiser Foundation to participate in a HAPU educational process.  This allowed VCMC to establish a HAPU team, which occurred in December of 2010.  This team consists of Registered Nurses, Dietary, Physical Therapists and physicians.  </t>
  </si>
  <si>
    <r>
      <t xml:space="preserve">Optional Milestone: </t>
    </r>
    <r>
      <rPr>
        <b/>
        <u/>
        <sz val="11"/>
        <color indexed="12"/>
        <rFont val="Arial"/>
        <family val="2"/>
      </rPr>
      <t xml:space="preserve">Join a collaborative related to decreasing the occurrence of hospital </t>
    </r>
  </si>
  <si>
    <r>
      <t xml:space="preserve">                                   </t>
    </r>
    <r>
      <rPr>
        <b/>
        <sz val="11"/>
        <color indexed="12"/>
        <rFont val="Arial"/>
        <family val="2"/>
      </rPr>
      <t xml:space="preserve"> </t>
    </r>
    <r>
      <rPr>
        <b/>
        <u/>
        <sz val="11"/>
        <color indexed="12"/>
        <rFont val="Arial"/>
        <family val="2"/>
      </rPr>
      <t>acquired pressure ulcers (HAPU)</t>
    </r>
  </si>
  <si>
    <r>
      <rPr>
        <b/>
        <sz val="10"/>
        <color indexed="12"/>
        <rFont val="Arial"/>
        <family val="2"/>
      </rPr>
      <t>Infection Control Officer or designee has developed a process which allows for reportable information that are transmitted to the State of California periodically.  This process includes data submission from medical records, data input from surgical services and education of staff and physicians to reduce the number of SSI.  This process was refined and staff educated on process in January of 2011</t>
    </r>
    <r>
      <rPr>
        <sz val="10"/>
        <color indexed="12"/>
        <rFont val="Arial"/>
        <family val="2"/>
      </rPr>
      <t>.</t>
    </r>
  </si>
  <si>
    <r>
      <t xml:space="preserve">Optional Milestone: </t>
    </r>
    <r>
      <rPr>
        <b/>
        <u/>
        <sz val="11"/>
        <color indexed="12"/>
        <rFont val="Arial"/>
        <family val="2"/>
      </rPr>
      <t xml:space="preserve">Develop a process to track and report SSI related to procedures reportable to the </t>
    </r>
  </si>
  <si>
    <r>
      <t xml:space="preserve">                                   </t>
    </r>
    <r>
      <rPr>
        <b/>
        <u/>
        <sz val="11"/>
        <color indexed="12"/>
        <rFont val="Arial"/>
        <family val="2"/>
      </rPr>
      <t>State of California.</t>
    </r>
  </si>
  <si>
    <r>
      <t xml:space="preserve">Optional Milestone: </t>
    </r>
    <r>
      <rPr>
        <b/>
        <u/>
        <sz val="11"/>
        <color indexed="12"/>
        <rFont val="Arial"/>
        <family val="2"/>
      </rPr>
      <t xml:space="preserve">Designate a multidisciplinary Central Line Asociated  Bloodstream  </t>
    </r>
  </si>
  <si>
    <r>
      <t xml:space="preserve">                                   </t>
    </r>
    <r>
      <rPr>
        <b/>
        <u/>
        <sz val="11"/>
        <color indexed="12"/>
        <rFont val="Arial"/>
        <family val="2"/>
      </rPr>
      <t>Infection  (CLABSI) Team.</t>
    </r>
    <r>
      <rPr>
        <b/>
        <sz val="11"/>
        <color indexed="12"/>
        <rFont val="Arial"/>
        <family val="2"/>
      </rPr>
      <t xml:space="preserve"> </t>
    </r>
  </si>
  <si>
    <r>
      <t xml:space="preserve">Optional Milestone: </t>
    </r>
    <r>
      <rPr>
        <b/>
        <u/>
        <sz val="11"/>
        <color indexed="12"/>
        <rFont val="Arial"/>
        <family val="2"/>
      </rPr>
      <t xml:space="preserve">Designate multidisciplinary team to improve Severe Sepsis Detection and </t>
    </r>
  </si>
  <si>
    <r>
      <t xml:space="preserve">                                   </t>
    </r>
    <r>
      <rPr>
        <b/>
        <u/>
        <sz val="11"/>
        <color indexed="12"/>
        <rFont val="Arial"/>
        <family val="2"/>
      </rPr>
      <t>Management.</t>
    </r>
  </si>
  <si>
    <r>
      <t xml:space="preserve">Process Milestone: </t>
    </r>
    <r>
      <rPr>
        <b/>
        <u/>
        <sz val="11"/>
        <color indexed="12"/>
        <rFont val="Arial"/>
        <family val="2"/>
      </rPr>
      <t>Develop a plan for expansion of the Family Medicine Residency program</t>
    </r>
  </si>
  <si>
    <t>Acquired and operationalized five HCIN terminals in the hospital in different locations.  Installation and activation completed in February of 2011.</t>
  </si>
  <si>
    <t xml:space="preserve"> One Tri-lingual translator was hired and trained to provide translation services within the hospital in January of 2011.</t>
  </si>
  <si>
    <t xml:space="preserve">Organizational restructure of Performance Improvement (PI) Department implemented to change the reporting stucture of this department to report directly to Nurse Executive with a formal linkage to the Medical Staff Committees.  By doing this, medical staff is involved in the PI process therefore allowing for better endorsement of the PI Projects.  Policy and procedure was updated to reflect the full integration of PI throughout the Health Care Agency.  PI Manager was hired in November 2010 and completed Lean Training in March 2011. </t>
  </si>
  <si>
    <t xml:space="preserve">Plan developed by the Medical Director of Ambulatory Care Speciality Services and Diabetes Care Team to provide comprehensive care management related to diabetic care.  Location obtained for care provision in a space at South Las Islas clinic.  Staff were recruited and hired.  This process was completed in January of 2011.  </t>
  </si>
  <si>
    <t xml:space="preserve"> The palliative care team plan was developed to consist of the identified and certified physicians (2), along with a Registered Nurse, Licensed Clinical Social Worker and a Psychologist.  The team was established in January of 2011. </t>
  </si>
  <si>
    <t>Two physicians completed training and passed test to add Hospice and Palliative Medicine from the American Board of Family Medicine for a Certificate of Added Qualification.  This occurred in January of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</si>
</sst>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36" x14ac:knownFonts="1">
    <font>
      <sz val="11"/>
      <color theme="1"/>
      <name val="Calibri"/>
      <family val="2"/>
      <scheme val="minor"/>
    </font>
    <font>
      <sz val="10"/>
      <name val="Arial"/>
      <family val="2"/>
    </font>
    <font>
      <b/>
      <i/>
      <sz val="12"/>
      <name val="Arial"/>
      <family val="2"/>
    </font>
    <font>
      <sz val="10"/>
      <name val="Verdana"/>
      <family val="2"/>
    </font>
    <font>
      <b/>
      <sz val="11"/>
      <color indexed="12"/>
      <name val="Arial"/>
      <family val="2"/>
    </font>
    <font>
      <sz val="11"/>
      <name val="Arial"/>
      <family val="2"/>
    </font>
    <font>
      <b/>
      <sz val="11"/>
      <name val="Arial"/>
      <family val="2"/>
    </font>
    <font>
      <sz val="10"/>
      <color indexed="8"/>
      <name val="Times New Roman"/>
      <family val="1"/>
    </font>
    <font>
      <b/>
      <i/>
      <sz val="11"/>
      <color indexed="12"/>
      <name val="Arial"/>
      <family val="2"/>
    </font>
    <font>
      <i/>
      <sz val="11"/>
      <name val="Arial"/>
      <family val="2"/>
    </font>
    <font>
      <i/>
      <sz val="10"/>
      <name val="Arial"/>
      <family val="2"/>
    </font>
    <font>
      <sz val="11"/>
      <color indexed="8"/>
      <name val="Calibri"/>
      <family val="2"/>
    </font>
    <font>
      <sz val="10"/>
      <color indexed="9"/>
      <name val="Arial"/>
      <family val="2"/>
    </font>
    <font>
      <b/>
      <u/>
      <sz val="10"/>
      <name val="Arial"/>
      <family val="2"/>
    </font>
    <font>
      <sz val="9"/>
      <name val="Arial"/>
      <family val="2"/>
    </font>
    <font>
      <b/>
      <sz val="9"/>
      <name val="Arial"/>
      <family val="2"/>
    </font>
    <font>
      <i/>
      <sz val="9"/>
      <name val="Arial"/>
      <family val="2"/>
    </font>
    <font>
      <b/>
      <sz val="10"/>
      <color indexed="10"/>
      <name val="Arial"/>
      <family val="2"/>
    </font>
    <font>
      <b/>
      <sz val="10"/>
      <color indexed="8"/>
      <name val="Times New Roman"/>
      <family val="1"/>
    </font>
    <font>
      <sz val="8"/>
      <name val="Calibri"/>
      <family val="2"/>
    </font>
    <font>
      <sz val="11"/>
      <color indexed="8"/>
      <name val="Times New Roman"/>
      <family val="1"/>
    </font>
    <font>
      <b/>
      <sz val="10"/>
      <name val="Arial"/>
      <family val="2"/>
    </font>
    <font>
      <b/>
      <sz val="12"/>
      <color indexed="12"/>
      <name val="Times New Roman"/>
      <family val="1"/>
    </font>
    <font>
      <b/>
      <u/>
      <sz val="12"/>
      <color indexed="12"/>
      <name val="Times New Roman"/>
      <family val="1"/>
    </font>
    <font>
      <sz val="10"/>
      <color indexed="12"/>
      <name val="Arial"/>
      <family val="2"/>
    </font>
    <font>
      <b/>
      <sz val="10"/>
      <color indexed="12"/>
      <name val="Arial"/>
      <family val="2"/>
    </font>
    <font>
      <sz val="12"/>
      <color indexed="12"/>
      <name val="Arial"/>
      <family val="2"/>
    </font>
    <font>
      <b/>
      <sz val="12"/>
      <color indexed="12"/>
      <name val="Arial"/>
      <family val="2"/>
    </font>
    <font>
      <b/>
      <u/>
      <sz val="11"/>
      <name val="Arial"/>
      <family val="2"/>
    </font>
    <font>
      <b/>
      <u/>
      <sz val="11"/>
      <color indexed="12"/>
      <name val="Arial"/>
      <family val="2"/>
    </font>
    <font>
      <b/>
      <sz val="10"/>
      <color indexed="12"/>
      <name val="Times New Roman"/>
      <family val="1"/>
    </font>
    <font>
      <b/>
      <sz val="10"/>
      <color indexed="12"/>
      <name val="Arial"/>
      <family val="2"/>
    </font>
    <font>
      <b/>
      <u/>
      <sz val="11"/>
      <color indexed="12"/>
      <name val="Arial"/>
      <family val="2"/>
    </font>
    <font>
      <b/>
      <sz val="11"/>
      <color indexed="12"/>
      <name val="Arial"/>
      <family val="2"/>
    </font>
    <font>
      <sz val="10"/>
      <color indexed="12"/>
      <name val="Arial"/>
      <family val="2"/>
    </font>
    <font>
      <u/>
      <sz val="11"/>
      <name val="Arial"/>
      <family val="2"/>
    </font>
  </fonts>
  <fills count="5">
    <fill>
      <patternFill patternType="none"/>
    </fill>
    <fill>
      <patternFill patternType="gray125"/>
    </fill>
    <fill>
      <patternFill patternType="solid">
        <fgColor indexed="22"/>
        <bgColor indexed="64"/>
      </patternFill>
    </fill>
    <fill>
      <patternFill patternType="solid">
        <fgColor indexed="60"/>
        <bgColor indexed="64"/>
      </patternFill>
    </fill>
    <fill>
      <patternFill patternType="solid">
        <fgColor indexed="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10"/>
      </left>
      <right style="medium">
        <color indexed="10"/>
      </right>
      <top style="medium">
        <color indexed="10"/>
      </top>
      <bottom style="medium">
        <color indexed="10"/>
      </bottom>
      <diagonal/>
    </border>
    <border>
      <left style="medium">
        <color indexed="12"/>
      </left>
      <right style="medium">
        <color indexed="12"/>
      </right>
      <top style="medium">
        <color indexed="12"/>
      </top>
      <bottom style="medium">
        <color indexed="12"/>
      </bottom>
      <diagonal/>
    </border>
    <border>
      <left style="medium">
        <color indexed="51"/>
      </left>
      <right style="medium">
        <color indexed="51"/>
      </right>
      <top style="medium">
        <color indexed="51"/>
      </top>
      <bottom style="medium">
        <color indexed="51"/>
      </bottom>
      <diagonal/>
    </border>
    <border>
      <left style="medium">
        <color indexed="10"/>
      </left>
      <right style="medium">
        <color indexed="10"/>
      </right>
      <top style="medium">
        <color indexed="10"/>
      </top>
      <bottom style="thin">
        <color indexed="64"/>
      </bottom>
      <diagonal/>
    </border>
    <border>
      <left style="thin">
        <color indexed="64"/>
      </left>
      <right/>
      <top style="medium">
        <color indexed="10"/>
      </top>
      <bottom style="thin">
        <color indexed="64"/>
      </bottom>
      <diagonal/>
    </border>
    <border>
      <left/>
      <right/>
      <top style="medium">
        <color indexed="10"/>
      </top>
      <bottom style="thin">
        <color indexed="64"/>
      </bottom>
      <diagonal/>
    </border>
    <border>
      <left/>
      <right style="thin">
        <color indexed="64"/>
      </right>
      <top style="medium">
        <color indexed="10"/>
      </top>
      <bottom style="thin">
        <color indexed="64"/>
      </bottom>
      <diagonal/>
    </border>
  </borders>
  <cellStyleXfs count="7">
    <xf numFmtId="0" fontId="0" fillId="0" borderId="0"/>
    <xf numFmtId="43" fontId="11" fillId="0" borderId="0" applyFont="0" applyFill="0" applyBorder="0" applyAlignment="0" applyProtection="0"/>
    <xf numFmtId="44" fontId="11" fillId="0" borderId="0" applyFont="0" applyFill="0" applyBorder="0" applyAlignment="0" applyProtection="0"/>
    <xf numFmtId="0" fontId="1" fillId="0" borderId="0"/>
    <xf numFmtId="0" fontId="3" fillId="0" borderId="0"/>
    <xf numFmtId="9" fontId="11" fillId="0" borderId="0" applyFont="0" applyFill="0" applyBorder="0" applyAlignment="0" applyProtection="0"/>
    <xf numFmtId="9" fontId="1" fillId="0" borderId="0" applyFont="0" applyFill="0" applyBorder="0" applyAlignment="0" applyProtection="0"/>
  </cellStyleXfs>
  <cellXfs count="251">
    <xf numFmtId="0" fontId="0" fillId="0" borderId="0" xfId="0"/>
    <xf numFmtId="0" fontId="2" fillId="0" borderId="0" xfId="3" applyFont="1" applyFill="1" applyBorder="1" applyAlignment="1">
      <alignment horizontal="center" vertical="center"/>
    </xf>
    <xf numFmtId="0" fontId="4" fillId="0" borderId="0" xfId="3" applyFont="1" applyBorder="1" applyAlignment="1">
      <alignment horizontal="left" vertical="center"/>
    </xf>
    <xf numFmtId="0" fontId="5" fillId="0" borderId="0" xfId="3" applyFont="1" applyBorder="1" applyAlignment="1">
      <alignment vertical="center"/>
    </xf>
    <xf numFmtId="0" fontId="5" fillId="0" borderId="0" xfId="3" applyFont="1" applyBorder="1" applyAlignment="1">
      <alignment horizontal="left" vertical="center"/>
    </xf>
    <xf numFmtId="0" fontId="1" fillId="0" borderId="0" xfId="3" applyFont="1" applyBorder="1" applyAlignment="1">
      <alignment vertical="center"/>
    </xf>
    <xf numFmtId="0" fontId="1" fillId="0" borderId="0" xfId="3" applyFont="1" applyBorder="1" applyAlignment="1">
      <alignment horizontal="left" vertical="center"/>
    </xf>
    <xf numFmtId="0" fontId="6" fillId="0" borderId="0" xfId="3" applyFont="1" applyBorder="1" applyAlignment="1">
      <alignment horizontal="left" vertical="center"/>
    </xf>
    <xf numFmtId="0" fontId="5" fillId="0" borderId="0" xfId="3" applyFont="1" applyBorder="1" applyAlignment="1">
      <alignment horizontal="left" vertical="center" wrapText="1"/>
    </xf>
    <xf numFmtId="14" fontId="2" fillId="2" borderId="1" xfId="3" applyNumberFormat="1" applyFont="1" applyFill="1" applyBorder="1" applyAlignment="1">
      <alignment horizontal="left" vertical="center"/>
    </xf>
    <xf numFmtId="14" fontId="2" fillId="2" borderId="2" xfId="3" applyNumberFormat="1" applyFont="1" applyFill="1" applyBorder="1" applyAlignment="1">
      <alignment horizontal="center" vertical="center"/>
    </xf>
    <xf numFmtId="14" fontId="2" fillId="2" borderId="2" xfId="3" applyNumberFormat="1" applyFont="1" applyFill="1" applyBorder="1" applyAlignment="1">
      <alignment horizontal="center" vertical="center" wrapText="1"/>
    </xf>
    <xf numFmtId="0" fontId="2" fillId="2" borderId="2" xfId="3" applyFont="1" applyFill="1" applyBorder="1" applyAlignment="1">
      <alignment horizontal="center" vertical="center"/>
    </xf>
    <xf numFmtId="0" fontId="2" fillId="2" borderId="3" xfId="3" applyFont="1" applyFill="1" applyBorder="1" applyAlignment="1">
      <alignment horizontal="center" vertical="center"/>
    </xf>
    <xf numFmtId="0" fontId="4" fillId="0" borderId="4" xfId="3" applyFont="1" applyBorder="1" applyAlignment="1">
      <alignment horizontal="left" vertical="center"/>
    </xf>
    <xf numFmtId="0" fontId="5" fillId="0" borderId="5" xfId="3" applyFont="1" applyBorder="1" applyAlignment="1">
      <alignment vertical="center"/>
    </xf>
    <xf numFmtId="0" fontId="5" fillId="0" borderId="4" xfId="3" applyFont="1" applyBorder="1" applyAlignment="1">
      <alignment horizontal="left" vertical="center"/>
    </xf>
    <xf numFmtId="0" fontId="5" fillId="0" borderId="4" xfId="3" applyFont="1" applyBorder="1" applyAlignment="1">
      <alignment vertical="center"/>
    </xf>
    <xf numFmtId="0" fontId="1" fillId="0" borderId="4" xfId="3" applyFont="1" applyBorder="1" applyAlignment="1">
      <alignment vertical="center"/>
    </xf>
    <xf numFmtId="0" fontId="1" fillId="0" borderId="5" xfId="3" applyFont="1" applyBorder="1" applyAlignment="1">
      <alignment vertical="center"/>
    </xf>
    <xf numFmtId="0" fontId="1" fillId="0" borderId="6" xfId="3" applyFont="1" applyBorder="1" applyAlignment="1">
      <alignment vertical="center"/>
    </xf>
    <xf numFmtId="0" fontId="1" fillId="0" borderId="7" xfId="3" applyFont="1" applyBorder="1" applyAlignment="1">
      <alignment vertical="center"/>
    </xf>
    <xf numFmtId="0" fontId="1" fillId="0" borderId="7" xfId="3" applyFont="1" applyBorder="1" applyAlignment="1">
      <alignment horizontal="left" vertical="center"/>
    </xf>
    <xf numFmtId="0" fontId="1" fillId="0" borderId="8" xfId="3" applyFont="1" applyBorder="1" applyAlignment="1">
      <alignment vertical="center"/>
    </xf>
    <xf numFmtId="10" fontId="2" fillId="2" borderId="2" xfId="3" applyNumberFormat="1" applyFont="1" applyFill="1" applyBorder="1" applyAlignment="1">
      <alignment horizontal="center" vertical="center"/>
    </xf>
    <xf numFmtId="10" fontId="5" fillId="0" borderId="0" xfId="3" applyNumberFormat="1" applyFont="1" applyBorder="1" applyAlignment="1">
      <alignment vertical="center"/>
    </xf>
    <xf numFmtId="10" fontId="5" fillId="0" borderId="9" xfId="3" applyNumberFormat="1" applyFont="1" applyBorder="1" applyAlignment="1">
      <alignment vertical="center"/>
    </xf>
    <xf numFmtId="10" fontId="1" fillId="0" borderId="0" xfId="3" applyNumberFormat="1" applyFont="1" applyBorder="1" applyAlignment="1">
      <alignment vertical="center"/>
    </xf>
    <xf numFmtId="10" fontId="1" fillId="0" borderId="7" xfId="3" applyNumberFormat="1" applyFont="1" applyBorder="1" applyAlignment="1">
      <alignment vertical="center"/>
    </xf>
    <xf numFmtId="0" fontId="7" fillId="0" borderId="0" xfId="0" applyFont="1"/>
    <xf numFmtId="10" fontId="5" fillId="0" borderId="10" xfId="3" applyNumberFormat="1" applyFont="1" applyBorder="1" applyAlignment="1">
      <alignment vertical="center"/>
    </xf>
    <xf numFmtId="0" fontId="9" fillId="0" borderId="0" xfId="3" applyFont="1" applyBorder="1" applyAlignment="1">
      <alignment horizontal="left" vertical="center"/>
    </xf>
    <xf numFmtId="10" fontId="5" fillId="0" borderId="11" xfId="3" applyNumberFormat="1" applyFont="1" applyBorder="1" applyAlignment="1">
      <alignment vertical="center"/>
    </xf>
    <xf numFmtId="0" fontId="10" fillId="0" borderId="0" xfId="3" applyFont="1" applyBorder="1" applyAlignment="1">
      <alignment vertical="center"/>
    </xf>
    <xf numFmtId="0" fontId="5" fillId="0" borderId="6" xfId="3" applyFont="1" applyBorder="1" applyAlignment="1">
      <alignment horizontal="left" vertical="center"/>
    </xf>
    <xf numFmtId="0" fontId="5" fillId="0" borderId="7" xfId="3" applyFont="1" applyBorder="1" applyAlignment="1">
      <alignment vertical="center"/>
    </xf>
    <xf numFmtId="0" fontId="9" fillId="0" borderId="7" xfId="3" applyFont="1" applyBorder="1" applyAlignment="1">
      <alignment horizontal="left" vertical="center"/>
    </xf>
    <xf numFmtId="0" fontId="5" fillId="0" borderId="7" xfId="3" applyFont="1" applyBorder="1" applyAlignment="1">
      <alignment horizontal="left" vertical="center" wrapText="1"/>
    </xf>
    <xf numFmtId="0" fontId="5" fillId="0" borderId="8" xfId="3" applyFont="1" applyBorder="1" applyAlignment="1">
      <alignment vertical="center"/>
    </xf>
    <xf numFmtId="0" fontId="13" fillId="0" borderId="0" xfId="3" applyFont="1" applyBorder="1" applyAlignment="1">
      <alignment vertical="center"/>
    </xf>
    <xf numFmtId="44" fontId="1" fillId="0" borderId="10" xfId="2" applyFont="1" applyBorder="1" applyAlignment="1">
      <alignment vertical="center"/>
    </xf>
    <xf numFmtId="43" fontId="1" fillId="0" borderId="10" xfId="1" applyFont="1" applyBorder="1" applyAlignment="1">
      <alignment vertical="center"/>
    </xf>
    <xf numFmtId="44" fontId="12" fillId="3" borderId="10" xfId="2" applyFont="1" applyFill="1" applyBorder="1" applyAlignment="1">
      <alignment vertical="center"/>
    </xf>
    <xf numFmtId="9" fontId="1" fillId="0" borderId="10" xfId="5" applyFont="1" applyBorder="1" applyAlignment="1">
      <alignment vertical="center"/>
    </xf>
    <xf numFmtId="43" fontId="5" fillId="0" borderId="9" xfId="3" applyNumberFormat="1" applyFont="1" applyBorder="1" applyAlignment="1">
      <alignment vertical="center"/>
    </xf>
    <xf numFmtId="43" fontId="10" fillId="0" borderId="11" xfId="3" applyNumberFormat="1" applyFont="1" applyBorder="1" applyAlignment="1">
      <alignment vertical="center"/>
    </xf>
    <xf numFmtId="44" fontId="1" fillId="0" borderId="10" xfId="5" applyNumberFormat="1" applyFont="1" applyBorder="1" applyAlignment="1">
      <alignment vertical="center"/>
    </xf>
    <xf numFmtId="0" fontId="1" fillId="0" borderId="0" xfId="3" applyFont="1" applyBorder="1" applyAlignment="1" applyProtection="1">
      <alignment vertical="center"/>
      <protection locked="0"/>
    </xf>
    <xf numFmtId="0" fontId="1" fillId="0" borderId="0" xfId="3" applyFont="1" applyBorder="1" applyAlignment="1" applyProtection="1">
      <alignment horizontal="left" vertical="center"/>
      <protection locked="0"/>
    </xf>
    <xf numFmtId="10" fontId="1" fillId="0" borderId="0" xfId="3" applyNumberFormat="1" applyFont="1" applyBorder="1" applyAlignment="1" applyProtection="1">
      <alignment vertical="center"/>
      <protection locked="0"/>
    </xf>
    <xf numFmtId="0" fontId="4" fillId="0" borderId="0" xfId="3" applyFont="1" applyBorder="1" applyAlignment="1" applyProtection="1">
      <alignment horizontal="left" vertical="center"/>
      <protection locked="0"/>
    </xf>
    <xf numFmtId="0" fontId="5" fillId="0" borderId="0" xfId="3" applyFont="1" applyBorder="1" applyAlignment="1" applyProtection="1">
      <alignment horizontal="left" vertical="center"/>
      <protection locked="0"/>
    </xf>
    <xf numFmtId="10" fontId="5" fillId="0" borderId="0" xfId="3" applyNumberFormat="1" applyFont="1" applyBorder="1" applyAlignment="1" applyProtection="1">
      <alignment vertical="center"/>
      <protection locked="0"/>
    </xf>
    <xf numFmtId="14" fontId="2" fillId="2" borderId="1" xfId="3" applyNumberFormat="1" applyFont="1" applyFill="1" applyBorder="1" applyAlignment="1" applyProtection="1">
      <alignment horizontal="left" vertical="center"/>
      <protection locked="0"/>
    </xf>
    <xf numFmtId="14" fontId="2" fillId="2" borderId="2" xfId="3" applyNumberFormat="1" applyFont="1" applyFill="1" applyBorder="1" applyAlignment="1" applyProtection="1">
      <alignment horizontal="center" vertical="center"/>
      <protection locked="0"/>
    </xf>
    <xf numFmtId="14" fontId="2" fillId="2" borderId="2" xfId="3" applyNumberFormat="1" applyFont="1" applyFill="1" applyBorder="1" applyAlignment="1" applyProtection="1">
      <alignment horizontal="center" vertical="center" wrapText="1"/>
      <protection locked="0"/>
    </xf>
    <xf numFmtId="0" fontId="2" fillId="2" borderId="2" xfId="3" applyFont="1" applyFill="1" applyBorder="1" applyAlignment="1" applyProtection="1">
      <alignment horizontal="center" vertical="center"/>
      <protection locked="0"/>
    </xf>
    <xf numFmtId="10" fontId="2" fillId="2" borderId="2" xfId="3" applyNumberFormat="1" applyFont="1" applyFill="1" applyBorder="1" applyAlignment="1" applyProtection="1">
      <alignment horizontal="center" vertical="center"/>
      <protection locked="0"/>
    </xf>
    <xf numFmtId="0" fontId="2" fillId="2" borderId="3" xfId="3" applyFont="1" applyFill="1" applyBorder="1" applyAlignment="1" applyProtection="1">
      <alignment horizontal="center" vertical="center"/>
      <protection locked="0"/>
    </xf>
    <xf numFmtId="44" fontId="12" fillId="0" borderId="10" xfId="2" applyFont="1" applyFill="1" applyBorder="1" applyAlignment="1">
      <alignment vertical="center"/>
    </xf>
    <xf numFmtId="0" fontId="2" fillId="0" borderId="0" xfId="3" applyFont="1" applyFill="1" applyBorder="1" applyAlignment="1" applyProtection="1">
      <alignment horizontal="center" vertical="center"/>
      <protection locked="0"/>
    </xf>
    <xf numFmtId="0" fontId="4" fillId="0" borderId="4" xfId="3" applyFont="1" applyBorder="1" applyAlignment="1" applyProtection="1">
      <alignment horizontal="left" vertical="center"/>
      <protection locked="0"/>
    </xf>
    <xf numFmtId="0" fontId="5" fillId="0" borderId="0" xfId="3" applyFont="1" applyBorder="1" applyAlignment="1" applyProtection="1">
      <alignment horizontal="left" vertical="center" wrapText="1"/>
      <protection locked="0"/>
    </xf>
    <xf numFmtId="0" fontId="5" fillId="0" borderId="0" xfId="3" applyFont="1" applyBorder="1" applyAlignment="1" applyProtection="1">
      <alignment vertical="center"/>
      <protection locked="0"/>
    </xf>
    <xf numFmtId="0" fontId="5" fillId="0" borderId="5" xfId="3" applyFont="1" applyBorder="1" applyAlignment="1" applyProtection="1">
      <alignment vertical="center"/>
      <protection locked="0"/>
    </xf>
    <xf numFmtId="0" fontId="1" fillId="0" borderId="4" xfId="3" applyFont="1" applyBorder="1" applyAlignment="1" applyProtection="1">
      <alignment vertical="center"/>
      <protection locked="0"/>
    </xf>
    <xf numFmtId="0" fontId="10" fillId="0" borderId="0" xfId="3" applyFont="1" applyBorder="1" applyAlignment="1" applyProtection="1">
      <alignment vertical="center"/>
      <protection locked="0"/>
    </xf>
    <xf numFmtId="0" fontId="1" fillId="0" borderId="5" xfId="3" applyFont="1" applyBorder="1" applyAlignment="1" applyProtection="1">
      <alignment vertical="center"/>
      <protection locked="0"/>
    </xf>
    <xf numFmtId="0" fontId="5" fillId="0" borderId="4" xfId="3" applyFont="1" applyBorder="1" applyAlignment="1" applyProtection="1">
      <alignment horizontal="left" vertical="center"/>
      <protection locked="0"/>
    </xf>
    <xf numFmtId="0" fontId="6" fillId="0" borderId="0" xfId="3" applyFont="1" applyBorder="1" applyAlignment="1" applyProtection="1">
      <alignment horizontal="left" vertical="center"/>
      <protection locked="0"/>
    </xf>
    <xf numFmtId="0" fontId="14" fillId="0" borderId="4" xfId="3" applyFont="1" applyBorder="1" applyAlignment="1" applyProtection="1">
      <alignment horizontal="left" vertical="center"/>
      <protection locked="0"/>
    </xf>
    <xf numFmtId="0" fontId="14" fillId="0" borderId="0" xfId="3" applyFont="1" applyBorder="1" applyAlignment="1" applyProtection="1">
      <alignment horizontal="left" vertical="center"/>
      <protection locked="0"/>
    </xf>
    <xf numFmtId="0" fontId="15" fillId="0" borderId="0" xfId="3" applyFont="1" applyBorder="1" applyAlignment="1" applyProtection="1">
      <alignment horizontal="left" vertical="center"/>
      <protection locked="0"/>
    </xf>
    <xf numFmtId="0" fontId="16" fillId="0" borderId="0" xfId="3" applyFont="1" applyBorder="1" applyAlignment="1" applyProtection="1">
      <alignment horizontal="left" vertical="center" wrapText="1"/>
      <protection locked="0"/>
    </xf>
    <xf numFmtId="0" fontId="14" fillId="0" borderId="0" xfId="3" applyFont="1" applyBorder="1" applyAlignment="1" applyProtection="1">
      <alignment vertical="center"/>
      <protection locked="0"/>
    </xf>
    <xf numFmtId="10" fontId="14" fillId="0" borderId="0" xfId="3" applyNumberFormat="1" applyFont="1" applyBorder="1" applyAlignment="1" applyProtection="1">
      <alignment vertical="center"/>
      <protection locked="0"/>
    </xf>
    <xf numFmtId="0" fontId="14" fillId="0" borderId="5" xfId="3" applyFont="1" applyBorder="1" applyAlignment="1" applyProtection="1">
      <alignment vertical="center"/>
      <protection locked="0"/>
    </xf>
    <xf numFmtId="0" fontId="9" fillId="0" borderId="0" xfId="3" applyFont="1" applyBorder="1" applyAlignment="1" applyProtection="1">
      <alignment horizontal="left" vertical="center" wrapText="1"/>
      <protection locked="0"/>
    </xf>
    <xf numFmtId="0" fontId="1" fillId="0" borderId="6" xfId="3" applyFont="1" applyBorder="1" applyAlignment="1" applyProtection="1">
      <alignment vertical="center"/>
      <protection locked="0"/>
    </xf>
    <xf numFmtId="0" fontId="1" fillId="0" borderId="7" xfId="3" applyFont="1" applyBorder="1" applyAlignment="1" applyProtection="1">
      <alignment vertical="center"/>
      <protection locked="0"/>
    </xf>
    <xf numFmtId="0" fontId="1" fillId="0" borderId="7" xfId="3" applyFont="1" applyBorder="1" applyAlignment="1" applyProtection="1">
      <alignment horizontal="left" vertical="center"/>
      <protection locked="0"/>
    </xf>
    <xf numFmtId="10" fontId="1" fillId="0" borderId="7" xfId="3" applyNumberFormat="1" applyFont="1" applyBorder="1" applyAlignment="1" applyProtection="1">
      <alignment vertical="center"/>
      <protection locked="0"/>
    </xf>
    <xf numFmtId="0" fontId="1" fillId="0" borderId="8" xfId="3" applyFont="1" applyBorder="1" applyAlignment="1" applyProtection="1">
      <alignment vertical="center"/>
      <protection locked="0"/>
    </xf>
    <xf numFmtId="0" fontId="4" fillId="0" borderId="1" xfId="3" applyFont="1" applyBorder="1" applyAlignment="1" applyProtection="1">
      <alignment horizontal="left" vertical="center"/>
      <protection locked="0"/>
    </xf>
    <xf numFmtId="0" fontId="4" fillId="0" borderId="2" xfId="3" applyFont="1" applyBorder="1" applyAlignment="1" applyProtection="1">
      <alignment horizontal="left" vertical="center"/>
      <protection locked="0"/>
    </xf>
    <xf numFmtId="0" fontId="5" fillId="0" borderId="2" xfId="3" applyFont="1" applyBorder="1" applyAlignment="1" applyProtection="1">
      <alignment horizontal="left" vertical="center" wrapText="1"/>
      <protection locked="0"/>
    </xf>
    <xf numFmtId="0" fontId="5" fillId="0" borderId="2" xfId="3" applyFont="1" applyBorder="1" applyAlignment="1" applyProtection="1">
      <alignment vertical="center"/>
      <protection locked="0"/>
    </xf>
    <xf numFmtId="10" fontId="5" fillId="0" borderId="2" xfId="3" applyNumberFormat="1" applyFont="1" applyBorder="1" applyAlignment="1" applyProtection="1">
      <alignment vertical="center"/>
      <protection locked="0"/>
    </xf>
    <xf numFmtId="0" fontId="5" fillId="0" borderId="3" xfId="3" applyFont="1" applyBorder="1" applyAlignment="1" applyProtection="1">
      <alignment vertical="center"/>
      <protection locked="0"/>
    </xf>
    <xf numFmtId="0" fontId="17" fillId="0" borderId="0" xfId="3" applyFont="1" applyBorder="1" applyAlignment="1" applyProtection="1">
      <alignment horizontal="right" vertical="center"/>
      <protection locked="0"/>
    </xf>
    <xf numFmtId="44" fontId="1" fillId="0" borderId="12" xfId="2" applyFont="1" applyFill="1" applyBorder="1" applyAlignment="1" applyProtection="1">
      <alignment vertical="center"/>
      <protection locked="0"/>
    </xf>
    <xf numFmtId="43" fontId="1" fillId="2" borderId="9" xfId="1" applyFont="1" applyFill="1" applyBorder="1" applyAlignment="1" applyProtection="1">
      <alignment vertical="center"/>
      <protection locked="0"/>
    </xf>
    <xf numFmtId="43" fontId="1" fillId="2" borderId="11" xfId="1" applyFont="1" applyFill="1" applyBorder="1" applyAlignment="1" applyProtection="1">
      <alignment vertical="center"/>
      <protection locked="0"/>
    </xf>
    <xf numFmtId="43" fontId="5" fillId="0" borderId="0" xfId="3" applyNumberFormat="1" applyFont="1" applyBorder="1" applyAlignment="1">
      <alignment horizontal="left" vertical="center"/>
    </xf>
    <xf numFmtId="43" fontId="5" fillId="0" borderId="11" xfId="3" applyNumberFormat="1" applyFont="1" applyBorder="1" applyAlignment="1">
      <alignment vertical="center"/>
    </xf>
    <xf numFmtId="43" fontId="1" fillId="0" borderId="10" xfId="1" applyNumberFormat="1" applyFont="1" applyBorder="1" applyAlignment="1">
      <alignment vertical="center"/>
    </xf>
    <xf numFmtId="43" fontId="1" fillId="0" borderId="9" xfId="3" applyNumberFormat="1" applyFont="1" applyBorder="1" applyAlignment="1">
      <alignment vertical="center"/>
    </xf>
    <xf numFmtId="37" fontId="1" fillId="0" borderId="12" xfId="2" applyNumberFormat="1" applyFont="1" applyFill="1" applyBorder="1" applyAlignment="1" applyProtection="1">
      <alignment vertical="center"/>
      <protection locked="0"/>
    </xf>
    <xf numFmtId="10" fontId="1" fillId="0" borderId="12" xfId="2" applyNumberFormat="1" applyFont="1" applyFill="1" applyBorder="1" applyAlignment="1" applyProtection="1">
      <alignment vertical="center"/>
      <protection locked="0"/>
    </xf>
    <xf numFmtId="0" fontId="1" fillId="2" borderId="11" xfId="1" applyNumberFormat="1" applyFont="1" applyFill="1" applyBorder="1" applyAlignment="1" applyProtection="1">
      <alignment vertical="center"/>
      <protection locked="0"/>
    </xf>
    <xf numFmtId="39" fontId="1" fillId="0" borderId="12" xfId="2" applyNumberFormat="1" applyFont="1" applyFill="1" applyBorder="1" applyAlignment="1" applyProtection="1">
      <alignment vertical="center"/>
      <protection locked="0"/>
    </xf>
    <xf numFmtId="43" fontId="1" fillId="0" borderId="12" xfId="1" applyFont="1" applyFill="1" applyBorder="1" applyAlignment="1" applyProtection="1">
      <alignment vertical="center"/>
      <protection locked="0"/>
    </xf>
    <xf numFmtId="43" fontId="1" fillId="0" borderId="0" xfId="1" applyFont="1" applyBorder="1" applyAlignment="1" applyProtection="1">
      <alignment vertical="center"/>
      <protection locked="0"/>
    </xf>
    <xf numFmtId="0" fontId="7" fillId="0" borderId="0" xfId="0" applyFont="1" applyProtection="1"/>
    <xf numFmtId="0" fontId="1" fillId="0" borderId="0" xfId="3" applyFont="1" applyBorder="1" applyAlignment="1" applyProtection="1">
      <alignment vertical="center"/>
    </xf>
    <xf numFmtId="0" fontId="1" fillId="0" borderId="0" xfId="3" applyFont="1" applyBorder="1" applyAlignment="1" applyProtection="1">
      <alignment horizontal="left" vertical="center"/>
    </xf>
    <xf numFmtId="10" fontId="1" fillId="0" borderId="0" xfId="3" applyNumberFormat="1" applyFont="1" applyBorder="1" applyAlignment="1" applyProtection="1">
      <alignment vertical="center"/>
    </xf>
    <xf numFmtId="0" fontId="4" fillId="0" borderId="0" xfId="3" applyFont="1" applyBorder="1" applyAlignment="1" applyProtection="1">
      <alignment horizontal="left" vertical="center"/>
    </xf>
    <xf numFmtId="0" fontId="17" fillId="0" borderId="0" xfId="3" applyFont="1" applyBorder="1" applyAlignment="1" applyProtection="1">
      <alignment horizontal="right" vertical="center"/>
    </xf>
    <xf numFmtId="44" fontId="1" fillId="0" borderId="12" xfId="2" applyFont="1" applyFill="1" applyBorder="1" applyAlignment="1" applyProtection="1">
      <alignment vertical="center"/>
    </xf>
    <xf numFmtId="43" fontId="1" fillId="2" borderId="9" xfId="1" applyFont="1" applyFill="1" applyBorder="1" applyAlignment="1" applyProtection="1">
      <alignment vertical="center"/>
    </xf>
    <xf numFmtId="0" fontId="5" fillId="0" borderId="0" xfId="3" applyFont="1" applyBorder="1" applyAlignment="1" applyProtection="1">
      <alignment horizontal="left" vertical="center"/>
    </xf>
    <xf numFmtId="43" fontId="1" fillId="2" borderId="11" xfId="1" applyFont="1" applyFill="1" applyBorder="1" applyAlignment="1" applyProtection="1">
      <alignment vertical="center"/>
    </xf>
    <xf numFmtId="10" fontId="5" fillId="0" borderId="0" xfId="3" applyNumberFormat="1" applyFont="1" applyBorder="1" applyAlignment="1" applyProtection="1">
      <alignment vertical="center"/>
    </xf>
    <xf numFmtId="14" fontId="2" fillId="2" borderId="1" xfId="3" applyNumberFormat="1" applyFont="1" applyFill="1" applyBorder="1" applyAlignment="1" applyProtection="1">
      <alignment horizontal="left" vertical="center"/>
    </xf>
    <xf numFmtId="14" fontId="2" fillId="2" borderId="2" xfId="3" applyNumberFormat="1" applyFont="1" applyFill="1" applyBorder="1" applyAlignment="1" applyProtection="1">
      <alignment horizontal="center" vertical="center"/>
    </xf>
    <xf numFmtId="14" fontId="2" fillId="2" borderId="2" xfId="3" applyNumberFormat="1" applyFont="1" applyFill="1" applyBorder="1" applyAlignment="1" applyProtection="1">
      <alignment horizontal="center" vertical="center" wrapText="1"/>
    </xf>
    <xf numFmtId="0" fontId="2" fillId="2" borderId="2" xfId="3" applyFont="1" applyFill="1" applyBorder="1" applyAlignment="1" applyProtection="1">
      <alignment horizontal="center" vertical="center"/>
    </xf>
    <xf numFmtId="10" fontId="2" fillId="2" borderId="2" xfId="3" applyNumberFormat="1" applyFont="1" applyFill="1" applyBorder="1" applyAlignment="1" applyProtection="1">
      <alignment horizontal="center" vertical="center"/>
    </xf>
    <xf numFmtId="0" fontId="2" fillId="2" borderId="3" xfId="3" applyFont="1" applyFill="1" applyBorder="1" applyAlignment="1" applyProtection="1">
      <alignment horizontal="center" vertical="center"/>
    </xf>
    <xf numFmtId="0" fontId="2" fillId="0" borderId="0" xfId="3" applyFont="1" applyFill="1" applyBorder="1" applyAlignment="1" applyProtection="1">
      <alignment horizontal="center" vertical="center"/>
    </xf>
    <xf numFmtId="0" fontId="4" fillId="0" borderId="1" xfId="3" applyFont="1" applyBorder="1" applyAlignment="1" applyProtection="1">
      <alignment horizontal="left" vertical="center"/>
    </xf>
    <xf numFmtId="0" fontId="4" fillId="0" borderId="2" xfId="3" applyFont="1" applyBorder="1" applyAlignment="1" applyProtection="1">
      <alignment horizontal="left" vertical="center"/>
    </xf>
    <xf numFmtId="0" fontId="5" fillId="0" borderId="2" xfId="3" applyFont="1" applyBorder="1" applyAlignment="1" applyProtection="1">
      <alignment horizontal="left" vertical="center" wrapText="1"/>
    </xf>
    <xf numFmtId="0" fontId="5" fillId="0" borderId="2" xfId="3" applyFont="1" applyBorder="1" applyAlignment="1" applyProtection="1">
      <alignment vertical="center"/>
    </xf>
    <xf numFmtId="10" fontId="5" fillId="0" borderId="2" xfId="3" applyNumberFormat="1" applyFont="1" applyBorder="1" applyAlignment="1" applyProtection="1">
      <alignment vertical="center"/>
    </xf>
    <xf numFmtId="0" fontId="5" fillId="0" borderId="3" xfId="3" applyFont="1" applyBorder="1" applyAlignment="1" applyProtection="1">
      <alignment vertical="center"/>
    </xf>
    <xf numFmtId="0" fontId="5" fillId="0" borderId="0" xfId="3" applyFont="1" applyBorder="1" applyAlignment="1" applyProtection="1">
      <alignment vertical="center"/>
    </xf>
    <xf numFmtId="0" fontId="1" fillId="0" borderId="4" xfId="3" applyFont="1" applyBorder="1" applyAlignment="1" applyProtection="1">
      <alignment vertical="center"/>
    </xf>
    <xf numFmtId="0" fontId="10" fillId="0" borderId="0" xfId="3" applyFont="1" applyBorder="1" applyAlignment="1" applyProtection="1">
      <alignment vertical="center"/>
    </xf>
    <xf numFmtId="0" fontId="1" fillId="0" borderId="5" xfId="3" applyFont="1" applyBorder="1" applyAlignment="1" applyProtection="1">
      <alignment vertical="center"/>
    </xf>
    <xf numFmtId="0" fontId="4" fillId="0" borderId="4" xfId="3" applyFont="1" applyBorder="1" applyAlignment="1" applyProtection="1">
      <alignment horizontal="left" vertical="center"/>
    </xf>
    <xf numFmtId="0" fontId="5" fillId="0" borderId="0" xfId="3" applyFont="1" applyBorder="1" applyAlignment="1" applyProtection="1">
      <alignment horizontal="left" vertical="center" wrapText="1"/>
    </xf>
    <xf numFmtId="0" fontId="5" fillId="0" borderId="5" xfId="3" applyFont="1" applyBorder="1" applyAlignment="1" applyProtection="1">
      <alignment vertical="center"/>
    </xf>
    <xf numFmtId="0" fontId="5" fillId="0" borderId="4" xfId="3" applyFont="1" applyBorder="1" applyAlignment="1" applyProtection="1">
      <alignment horizontal="left" vertical="center"/>
    </xf>
    <xf numFmtId="0" fontId="6" fillId="0" borderId="0" xfId="3" applyFont="1" applyBorder="1" applyAlignment="1" applyProtection="1">
      <alignment horizontal="left" vertical="center"/>
    </xf>
    <xf numFmtId="0" fontId="14" fillId="0" borderId="4" xfId="3" applyFont="1" applyBorder="1" applyAlignment="1" applyProtection="1">
      <alignment horizontal="left" vertical="center"/>
    </xf>
    <xf numFmtId="0" fontId="14" fillId="0" borderId="0" xfId="3" applyFont="1" applyBorder="1" applyAlignment="1" applyProtection="1">
      <alignment horizontal="left" vertical="center"/>
    </xf>
    <xf numFmtId="0" fontId="15" fillId="0" borderId="0" xfId="3" applyFont="1" applyBorder="1" applyAlignment="1" applyProtection="1">
      <alignment horizontal="left" vertical="center"/>
    </xf>
    <xf numFmtId="0" fontId="16" fillId="0" borderId="0" xfId="3" applyFont="1" applyBorder="1" applyAlignment="1" applyProtection="1">
      <alignment horizontal="left" vertical="center" wrapText="1"/>
    </xf>
    <xf numFmtId="0" fontId="14" fillId="0" borderId="0" xfId="3" applyFont="1" applyBorder="1" applyAlignment="1" applyProtection="1">
      <alignment vertical="center"/>
    </xf>
    <xf numFmtId="10" fontId="14" fillId="0" borderId="0" xfId="3" applyNumberFormat="1" applyFont="1" applyBorder="1" applyAlignment="1" applyProtection="1">
      <alignment vertical="center"/>
    </xf>
    <xf numFmtId="0" fontId="14" fillId="0" borderId="5" xfId="3" applyFont="1" applyBorder="1" applyAlignment="1" applyProtection="1">
      <alignment vertical="center"/>
    </xf>
    <xf numFmtId="0" fontId="9" fillId="0" borderId="0" xfId="3" applyFont="1" applyBorder="1" applyAlignment="1" applyProtection="1">
      <alignment horizontal="left" vertical="center" wrapText="1"/>
    </xf>
    <xf numFmtId="43" fontId="1" fillId="0" borderId="0" xfId="1" applyFont="1" applyBorder="1" applyAlignment="1" applyProtection="1">
      <alignment vertical="center"/>
    </xf>
    <xf numFmtId="0" fontId="1" fillId="0" borderId="6" xfId="3" applyFont="1" applyBorder="1" applyAlignment="1" applyProtection="1">
      <alignment vertical="center"/>
    </xf>
    <xf numFmtId="0" fontId="1" fillId="0" borderId="7" xfId="3" applyFont="1" applyBorder="1" applyAlignment="1" applyProtection="1">
      <alignment vertical="center"/>
    </xf>
    <xf numFmtId="0" fontId="1" fillId="0" borderId="7" xfId="3" applyFont="1" applyBorder="1" applyAlignment="1" applyProtection="1">
      <alignment horizontal="left" vertical="center"/>
    </xf>
    <xf numFmtId="10" fontId="1" fillId="0" borderId="7" xfId="3" applyNumberFormat="1" applyFont="1" applyBorder="1" applyAlignment="1" applyProtection="1">
      <alignment vertical="center"/>
    </xf>
    <xf numFmtId="0" fontId="1" fillId="0" borderId="8" xfId="3" applyFont="1" applyBorder="1" applyAlignment="1" applyProtection="1">
      <alignment vertical="center"/>
    </xf>
    <xf numFmtId="164" fontId="21" fillId="0" borderId="0" xfId="2" applyNumberFormat="1" applyFont="1" applyFill="1" applyBorder="1" applyAlignment="1">
      <alignment vertical="center"/>
    </xf>
    <xf numFmtId="164" fontId="21" fillId="0" borderId="10" xfId="2" applyNumberFormat="1" applyFont="1" applyFill="1" applyBorder="1" applyAlignment="1">
      <alignment vertical="center"/>
    </xf>
    <xf numFmtId="164" fontId="6" fillId="0" borderId="0" xfId="2" applyNumberFormat="1" applyFont="1" applyFill="1" applyBorder="1" applyAlignment="1">
      <alignment vertical="center"/>
    </xf>
    <xf numFmtId="164" fontId="21" fillId="0" borderId="7" xfId="2" applyNumberFormat="1" applyFont="1" applyFill="1" applyBorder="1" applyAlignment="1">
      <alignment vertical="center"/>
    </xf>
    <xf numFmtId="164" fontId="6" fillId="0" borderId="7" xfId="2" applyNumberFormat="1" applyFont="1" applyFill="1" applyBorder="1" applyAlignment="1">
      <alignment horizontal="left" vertical="center" wrapText="1"/>
    </xf>
    <xf numFmtId="164" fontId="21" fillId="0" borderId="13" xfId="2" applyNumberFormat="1" applyFont="1" applyFill="1" applyBorder="1" applyAlignment="1">
      <alignment vertical="center"/>
    </xf>
    <xf numFmtId="0" fontId="22" fillId="0" borderId="0" xfId="0" applyFont="1" applyProtection="1">
      <protection locked="0"/>
    </xf>
    <xf numFmtId="0" fontId="24" fillId="0" borderId="0" xfId="3" applyFont="1" applyBorder="1" applyAlignment="1" applyProtection="1">
      <alignment vertical="center"/>
      <protection locked="0"/>
    </xf>
    <xf numFmtId="0" fontId="24" fillId="0" borderId="0" xfId="3" applyFont="1" applyBorder="1" applyAlignment="1" applyProtection="1">
      <alignment horizontal="left" vertical="center"/>
      <protection locked="0"/>
    </xf>
    <xf numFmtId="164" fontId="25" fillId="0" borderId="0" xfId="2" applyNumberFormat="1" applyFont="1" applyFill="1" applyBorder="1" applyAlignment="1" applyProtection="1">
      <alignment vertical="center"/>
      <protection locked="0"/>
    </xf>
    <xf numFmtId="0" fontId="26" fillId="0" borderId="0" xfId="3" applyFont="1" applyBorder="1" applyAlignment="1" applyProtection="1">
      <alignment vertical="center"/>
      <protection locked="0"/>
    </xf>
    <xf numFmtId="0" fontId="26" fillId="0" borderId="0" xfId="3" applyFont="1" applyBorder="1" applyAlignment="1" applyProtection="1">
      <alignment horizontal="left" vertical="center"/>
      <protection locked="0"/>
    </xf>
    <xf numFmtId="164" fontId="27" fillId="0" borderId="0" xfId="2" applyNumberFormat="1" applyFont="1" applyFill="1" applyBorder="1" applyAlignment="1" applyProtection="1">
      <alignment vertical="center"/>
      <protection locked="0"/>
    </xf>
    <xf numFmtId="0" fontId="18" fillId="0" borderId="0" xfId="0" applyFont="1" applyProtection="1"/>
    <xf numFmtId="0" fontId="21" fillId="0" borderId="0" xfId="3" applyFont="1" applyBorder="1" applyAlignment="1" applyProtection="1">
      <alignment vertical="center"/>
    </xf>
    <xf numFmtId="0" fontId="21" fillId="0" borderId="0" xfId="3" applyFont="1" applyBorder="1" applyAlignment="1" applyProtection="1">
      <alignment horizontal="left" vertical="center"/>
    </xf>
    <xf numFmtId="10" fontId="21" fillId="0" borderId="0" xfId="3" applyNumberFormat="1" applyFont="1" applyBorder="1" applyAlignment="1" applyProtection="1">
      <alignment vertical="center"/>
    </xf>
    <xf numFmtId="0" fontId="28" fillId="0" borderId="0" xfId="3" applyFont="1" applyBorder="1" applyAlignment="1" applyProtection="1">
      <alignment horizontal="left" vertical="center"/>
      <protection locked="0"/>
    </xf>
    <xf numFmtId="0" fontId="30" fillId="0" borderId="0" xfId="0" applyFont="1"/>
    <xf numFmtId="0" fontId="25" fillId="0" borderId="0" xfId="3" applyFont="1" applyBorder="1" applyAlignment="1" applyProtection="1">
      <alignment vertical="center"/>
      <protection locked="0"/>
    </xf>
    <xf numFmtId="0" fontId="25" fillId="0" borderId="0" xfId="3" applyFont="1" applyBorder="1" applyAlignment="1" applyProtection="1">
      <alignment horizontal="left" vertical="center"/>
      <protection locked="0"/>
    </xf>
    <xf numFmtId="10" fontId="25" fillId="0" borderId="0" xfId="3" applyNumberFormat="1" applyFont="1" applyBorder="1" applyAlignment="1" applyProtection="1">
      <alignment vertical="center"/>
      <protection locked="0"/>
    </xf>
    <xf numFmtId="0" fontId="22" fillId="0" borderId="0" xfId="0" applyFont="1"/>
    <xf numFmtId="0" fontId="27" fillId="0" borderId="0" xfId="3" applyFont="1" applyBorder="1" applyAlignment="1">
      <alignment vertical="center"/>
    </xf>
    <xf numFmtId="0" fontId="27" fillId="0" borderId="0" xfId="3" applyFont="1" applyBorder="1" applyAlignment="1">
      <alignment horizontal="left" vertical="center"/>
    </xf>
    <xf numFmtId="10" fontId="27" fillId="0" borderId="0" xfId="3" applyNumberFormat="1" applyFont="1" applyBorder="1" applyAlignment="1">
      <alignment vertical="center"/>
    </xf>
    <xf numFmtId="0" fontId="27" fillId="0" borderId="0" xfId="3" applyFont="1" applyBorder="1" applyAlignment="1" applyProtection="1">
      <alignment vertical="center"/>
      <protection locked="0"/>
    </xf>
    <xf numFmtId="0" fontId="27" fillId="0" borderId="0" xfId="3" applyFont="1" applyBorder="1" applyAlignment="1" applyProtection="1">
      <alignment horizontal="left" vertical="center"/>
      <protection locked="0"/>
    </xf>
    <xf numFmtId="10" fontId="27" fillId="0" borderId="0" xfId="3" applyNumberFormat="1" applyFont="1" applyBorder="1" applyAlignment="1" applyProtection="1">
      <alignment vertical="center"/>
      <protection locked="0"/>
    </xf>
    <xf numFmtId="164" fontId="21" fillId="0" borderId="12" xfId="2" applyNumberFormat="1" applyFont="1" applyFill="1" applyBorder="1" applyAlignment="1" applyProtection="1">
      <alignment vertical="center"/>
      <protection locked="0"/>
    </xf>
    <xf numFmtId="43" fontId="1" fillId="0" borderId="12" xfId="1" applyFont="1" applyFill="1" applyBorder="1" applyAlignment="1" applyProtection="1">
      <alignment horizontal="center" vertical="center"/>
      <protection locked="0"/>
    </xf>
    <xf numFmtId="0" fontId="20" fillId="0" borderId="0" xfId="0" applyFont="1"/>
    <xf numFmtId="164" fontId="2" fillId="2" borderId="2" xfId="2" applyNumberFormat="1" applyFont="1" applyFill="1" applyBorder="1" applyAlignment="1">
      <alignment horizontal="center" vertical="center"/>
    </xf>
    <xf numFmtId="164" fontId="21" fillId="0" borderId="10" xfId="2" applyNumberFormat="1" applyFont="1" applyBorder="1" applyAlignment="1">
      <alignment vertical="center"/>
    </xf>
    <xf numFmtId="164" fontId="21" fillId="4" borderId="10" xfId="2" applyNumberFormat="1" applyFont="1" applyFill="1" applyBorder="1" applyAlignment="1">
      <alignment vertical="center"/>
    </xf>
    <xf numFmtId="44" fontId="12" fillId="4" borderId="10" xfId="2" applyFont="1" applyFill="1" applyBorder="1" applyAlignment="1">
      <alignment vertical="center"/>
    </xf>
    <xf numFmtId="43" fontId="5" fillId="0" borderId="0" xfId="3" applyNumberFormat="1" applyFont="1" applyBorder="1" applyAlignment="1">
      <alignment vertical="center"/>
    </xf>
    <xf numFmtId="0" fontId="6" fillId="0" borderId="4" xfId="3" applyFont="1" applyBorder="1" applyAlignment="1">
      <alignment horizontal="left" vertical="center"/>
    </xf>
    <xf numFmtId="0" fontId="6" fillId="0" borderId="0" xfId="3" applyFont="1" applyBorder="1" applyAlignment="1">
      <alignment horizontal="left" vertical="center" wrapText="1"/>
    </xf>
    <xf numFmtId="0" fontId="6" fillId="0" borderId="0" xfId="3" applyFont="1" applyBorder="1" applyAlignment="1">
      <alignment vertical="center"/>
    </xf>
    <xf numFmtId="43" fontId="6" fillId="0" borderId="9" xfId="3" applyNumberFormat="1" applyFont="1" applyBorder="1" applyAlignment="1">
      <alignment vertical="center"/>
    </xf>
    <xf numFmtId="0" fontId="6" fillId="0" borderId="5" xfId="3" applyFont="1" applyBorder="1" applyAlignment="1">
      <alignment vertical="center"/>
    </xf>
    <xf numFmtId="164" fontId="21" fillId="0" borderId="10" xfId="2" applyNumberFormat="1" applyFont="1" applyBorder="1" applyAlignment="1">
      <alignment horizontal="left" vertical="center" indent="1"/>
    </xf>
    <xf numFmtId="14" fontId="2" fillId="0" borderId="14" xfId="3" applyNumberFormat="1" applyFont="1" applyFill="1" applyBorder="1" applyAlignment="1">
      <alignment horizontal="left" vertical="center"/>
    </xf>
    <xf numFmtId="14" fontId="2" fillId="0" borderId="15" xfId="3" applyNumberFormat="1" applyFont="1" applyFill="1" applyBorder="1" applyAlignment="1">
      <alignment horizontal="center" vertical="center"/>
    </xf>
    <xf numFmtId="14" fontId="2" fillId="0" borderId="15" xfId="3" applyNumberFormat="1" applyFont="1" applyFill="1" applyBorder="1" applyAlignment="1">
      <alignment horizontal="center" vertical="center" wrapText="1"/>
    </xf>
    <xf numFmtId="0" fontId="2" fillId="0" borderId="15" xfId="3" applyFont="1" applyFill="1" applyBorder="1" applyAlignment="1">
      <alignment horizontal="center" vertical="center"/>
    </xf>
    <xf numFmtId="0" fontId="2" fillId="0" borderId="16" xfId="3" applyFont="1" applyFill="1" applyBorder="1" applyAlignment="1">
      <alignment horizontal="center" vertical="center"/>
    </xf>
    <xf numFmtId="42" fontId="1" fillId="0" borderId="10" xfId="2" applyNumberFormat="1" applyFont="1" applyBorder="1" applyAlignment="1">
      <alignment vertical="center"/>
    </xf>
    <xf numFmtId="42" fontId="1" fillId="0" borderId="10" xfId="2" applyNumberFormat="1" applyFont="1" applyFill="1" applyBorder="1" applyAlignment="1">
      <alignment vertical="center"/>
    </xf>
    <xf numFmtId="0" fontId="33" fillId="0" borderId="0" xfId="3" applyFont="1" applyBorder="1" applyAlignment="1" applyProtection="1">
      <alignment horizontal="left" vertical="center"/>
      <protection locked="0"/>
    </xf>
    <xf numFmtId="0" fontId="32" fillId="0" borderId="0" xfId="3" applyFont="1" applyBorder="1" applyAlignment="1">
      <alignment horizontal="left" vertical="center"/>
    </xf>
    <xf numFmtId="0" fontId="35" fillId="0" borderId="4" xfId="3" applyFont="1" applyBorder="1" applyAlignment="1">
      <alignment horizontal="left" vertical="center"/>
    </xf>
    <xf numFmtId="0" fontId="32" fillId="0" borderId="7" xfId="3" applyFont="1" applyBorder="1" applyAlignment="1">
      <alignment horizontal="left" vertical="center"/>
    </xf>
    <xf numFmtId="0" fontId="33" fillId="0" borderId="0" xfId="3" applyFont="1" applyBorder="1" applyAlignment="1">
      <alignment horizontal="left" vertical="center"/>
    </xf>
    <xf numFmtId="0" fontId="5" fillId="0" borderId="0" xfId="3" applyFont="1" applyBorder="1" applyAlignment="1">
      <alignment horizontal="left" vertical="center" wrapText="1"/>
    </xf>
    <xf numFmtId="0" fontId="1" fillId="0" borderId="1" xfId="3" applyFont="1" applyBorder="1" applyAlignment="1" applyProtection="1">
      <alignment horizontal="left" vertical="top" wrapText="1"/>
      <protection locked="0"/>
    </xf>
    <xf numFmtId="0" fontId="1" fillId="0" borderId="2" xfId="3" applyFont="1" applyBorder="1" applyAlignment="1" applyProtection="1">
      <alignment horizontal="left" vertical="top" wrapText="1"/>
      <protection locked="0"/>
    </xf>
    <xf numFmtId="0" fontId="1" fillId="0" borderId="3" xfId="3" applyFont="1" applyBorder="1" applyAlignment="1" applyProtection="1">
      <alignment horizontal="left" vertical="top" wrapText="1"/>
      <protection locked="0"/>
    </xf>
    <xf numFmtId="0" fontId="1" fillId="0" borderId="4" xfId="3" applyFont="1" applyBorder="1" applyAlignment="1" applyProtection="1">
      <alignment horizontal="left" vertical="top" wrapText="1"/>
      <protection locked="0"/>
    </xf>
    <xf numFmtId="0" fontId="1" fillId="0" borderId="0" xfId="3" applyFont="1" applyBorder="1" applyAlignment="1" applyProtection="1">
      <alignment horizontal="left" vertical="top" wrapText="1"/>
      <protection locked="0"/>
    </xf>
    <xf numFmtId="0" fontId="1" fillId="0" borderId="5" xfId="3" applyFont="1" applyBorder="1" applyAlignment="1" applyProtection="1">
      <alignment horizontal="left" vertical="top" wrapText="1"/>
      <protection locked="0"/>
    </xf>
    <xf numFmtId="0" fontId="1" fillId="0" borderId="6" xfId="3" applyFont="1" applyBorder="1" applyAlignment="1" applyProtection="1">
      <alignment horizontal="left" vertical="top" wrapText="1"/>
      <protection locked="0"/>
    </xf>
    <xf numFmtId="0" fontId="1" fillId="0" borderId="7" xfId="3" applyFont="1" applyBorder="1" applyAlignment="1" applyProtection="1">
      <alignment horizontal="left" vertical="top" wrapText="1"/>
      <protection locked="0"/>
    </xf>
    <xf numFmtId="0" fontId="1" fillId="0" borderId="8" xfId="3" applyFont="1" applyBorder="1" applyAlignment="1" applyProtection="1">
      <alignment horizontal="left" vertical="top" wrapText="1"/>
      <protection locked="0"/>
    </xf>
    <xf numFmtId="0" fontId="25" fillId="0" borderId="1" xfId="3" applyFont="1" applyBorder="1" applyAlignment="1" applyProtection="1">
      <alignment horizontal="left" vertical="top" wrapText="1"/>
      <protection locked="0"/>
    </xf>
    <xf numFmtId="0" fontId="24" fillId="0" borderId="2" xfId="3" applyFont="1" applyBorder="1" applyAlignment="1" applyProtection="1">
      <alignment horizontal="left" vertical="top" wrapText="1"/>
      <protection locked="0"/>
    </xf>
    <xf numFmtId="0" fontId="24" fillId="0" borderId="3" xfId="3" applyFont="1" applyBorder="1" applyAlignment="1" applyProtection="1">
      <alignment horizontal="left" vertical="top" wrapText="1"/>
      <protection locked="0"/>
    </xf>
    <xf numFmtId="0" fontId="24" fillId="0" borderId="4" xfId="3" applyFont="1" applyBorder="1" applyAlignment="1" applyProtection="1">
      <alignment horizontal="left" vertical="top" wrapText="1"/>
      <protection locked="0"/>
    </xf>
    <xf numFmtId="0" fontId="24" fillId="0" borderId="0" xfId="3" applyFont="1" applyBorder="1" applyAlignment="1" applyProtection="1">
      <alignment horizontal="left" vertical="top" wrapText="1"/>
      <protection locked="0"/>
    </xf>
    <xf numFmtId="0" fontId="24" fillId="0" borderId="5" xfId="3" applyFont="1" applyBorder="1" applyAlignment="1" applyProtection="1">
      <alignment horizontal="left" vertical="top" wrapText="1"/>
      <protection locked="0"/>
    </xf>
    <xf numFmtId="0" fontId="24" fillId="0" borderId="6" xfId="3" applyFont="1" applyBorder="1" applyAlignment="1" applyProtection="1">
      <alignment horizontal="left" vertical="top" wrapText="1"/>
      <protection locked="0"/>
    </xf>
    <xf numFmtId="0" fontId="24" fillId="0" borderId="7" xfId="3" applyFont="1" applyBorder="1" applyAlignment="1" applyProtection="1">
      <alignment horizontal="left" vertical="top" wrapText="1"/>
      <protection locked="0"/>
    </xf>
    <xf numFmtId="0" fontId="24" fillId="0" borderId="8" xfId="3" applyFont="1" applyBorder="1" applyAlignment="1" applyProtection="1">
      <alignment horizontal="left" vertical="top" wrapText="1"/>
      <protection locked="0"/>
    </xf>
    <xf numFmtId="0" fontId="25" fillId="0" borderId="2" xfId="3" applyFont="1" applyBorder="1" applyAlignment="1" applyProtection="1">
      <alignment horizontal="left" vertical="top" wrapText="1"/>
      <protection locked="0"/>
    </xf>
    <xf numFmtId="0" fontId="25" fillId="0" borderId="3" xfId="3" applyFont="1" applyBorder="1" applyAlignment="1" applyProtection="1">
      <alignment horizontal="left" vertical="top" wrapText="1"/>
      <protection locked="0"/>
    </xf>
    <xf numFmtId="0" fontId="25" fillId="0" borderId="4" xfId="3" applyFont="1" applyBorder="1" applyAlignment="1" applyProtection="1">
      <alignment horizontal="left" vertical="top" wrapText="1"/>
      <protection locked="0"/>
    </xf>
    <xf numFmtId="0" fontId="25" fillId="0" borderId="0" xfId="3" applyFont="1" applyBorder="1" applyAlignment="1" applyProtection="1">
      <alignment horizontal="left" vertical="top" wrapText="1"/>
      <protection locked="0"/>
    </xf>
    <xf numFmtId="0" fontId="25" fillId="0" borderId="5" xfId="3" applyFont="1" applyBorder="1" applyAlignment="1" applyProtection="1">
      <alignment horizontal="left" vertical="top" wrapText="1"/>
      <protection locked="0"/>
    </xf>
    <xf numFmtId="0" fontId="25" fillId="0" borderId="6" xfId="3" applyFont="1" applyBorder="1" applyAlignment="1" applyProtection="1">
      <alignment horizontal="left" vertical="top" wrapText="1"/>
      <protection locked="0"/>
    </xf>
    <xf numFmtId="0" fontId="25" fillId="0" borderId="7" xfId="3" applyFont="1" applyBorder="1" applyAlignment="1" applyProtection="1">
      <alignment horizontal="left" vertical="top" wrapText="1"/>
      <protection locked="0"/>
    </xf>
    <xf numFmtId="0" fontId="25" fillId="0" borderId="8" xfId="3" applyFont="1" applyBorder="1" applyAlignment="1" applyProtection="1">
      <alignment horizontal="left" vertical="top" wrapText="1"/>
      <protection locked="0"/>
    </xf>
    <xf numFmtId="0" fontId="31" fillId="0" borderId="1" xfId="3" applyFont="1" applyBorder="1" applyAlignment="1" applyProtection="1">
      <alignment horizontal="left" vertical="top" wrapText="1"/>
      <protection locked="0"/>
    </xf>
    <xf numFmtId="0" fontId="31" fillId="0" borderId="2" xfId="3" applyFont="1" applyBorder="1" applyAlignment="1" applyProtection="1">
      <alignment horizontal="left" vertical="top" wrapText="1"/>
      <protection locked="0"/>
    </xf>
    <xf numFmtId="0" fontId="31" fillId="0" borderId="3" xfId="3" applyFont="1" applyBorder="1" applyAlignment="1" applyProtection="1">
      <alignment horizontal="left" vertical="top" wrapText="1"/>
      <protection locked="0"/>
    </xf>
    <xf numFmtId="0" fontId="31" fillId="0" borderId="4" xfId="3" applyFont="1" applyBorder="1" applyAlignment="1" applyProtection="1">
      <alignment horizontal="left" vertical="top" wrapText="1"/>
      <protection locked="0"/>
    </xf>
    <xf numFmtId="0" fontId="31" fillId="0" borderId="0" xfId="3" applyFont="1" applyBorder="1" applyAlignment="1" applyProtection="1">
      <alignment horizontal="left" vertical="top" wrapText="1"/>
      <protection locked="0"/>
    </xf>
    <xf numFmtId="0" fontId="31" fillId="0" borderId="5" xfId="3" applyFont="1" applyBorder="1" applyAlignment="1" applyProtection="1">
      <alignment horizontal="left" vertical="top" wrapText="1"/>
      <protection locked="0"/>
    </xf>
    <xf numFmtId="0" fontId="31" fillId="0" borderId="6" xfId="3" applyFont="1" applyBorder="1" applyAlignment="1" applyProtection="1">
      <alignment horizontal="left" vertical="top" wrapText="1"/>
      <protection locked="0"/>
    </xf>
    <xf numFmtId="0" fontId="31" fillId="0" borderId="7" xfId="3" applyFont="1" applyBorder="1" applyAlignment="1" applyProtection="1">
      <alignment horizontal="left" vertical="top" wrapText="1"/>
      <protection locked="0"/>
    </xf>
    <xf numFmtId="0" fontId="31" fillId="0" borderId="8" xfId="3" applyFont="1" applyBorder="1" applyAlignment="1" applyProtection="1">
      <alignment horizontal="left" vertical="top" wrapText="1"/>
      <protection locked="0"/>
    </xf>
    <xf numFmtId="0" fontId="34" fillId="0" borderId="1" xfId="3" applyFont="1" applyBorder="1" applyAlignment="1" applyProtection="1">
      <alignment horizontal="left" vertical="top" wrapText="1"/>
      <protection locked="0"/>
    </xf>
    <xf numFmtId="0" fontId="34" fillId="0" borderId="2" xfId="3" applyFont="1" applyBorder="1" applyAlignment="1" applyProtection="1">
      <alignment horizontal="left" vertical="top" wrapText="1"/>
      <protection locked="0"/>
    </xf>
    <xf numFmtId="0" fontId="34" fillId="0" borderId="3" xfId="3" applyFont="1" applyBorder="1" applyAlignment="1" applyProtection="1">
      <alignment horizontal="left" vertical="top" wrapText="1"/>
      <protection locked="0"/>
    </xf>
    <xf numFmtId="0" fontId="34" fillId="0" borderId="4" xfId="3" applyFont="1" applyBorder="1" applyAlignment="1" applyProtection="1">
      <alignment horizontal="left" vertical="top" wrapText="1"/>
      <protection locked="0"/>
    </xf>
    <xf numFmtId="0" fontId="34" fillId="0" borderId="0" xfId="3" applyFont="1" applyBorder="1" applyAlignment="1" applyProtection="1">
      <alignment horizontal="left" vertical="top" wrapText="1"/>
      <protection locked="0"/>
    </xf>
    <xf numFmtId="0" fontId="34" fillId="0" borderId="5" xfId="3" applyFont="1" applyBorder="1" applyAlignment="1" applyProtection="1">
      <alignment horizontal="left" vertical="top" wrapText="1"/>
      <protection locked="0"/>
    </xf>
    <xf numFmtId="0" fontId="34" fillId="0" borderId="6" xfId="3" applyFont="1" applyBorder="1" applyAlignment="1" applyProtection="1">
      <alignment horizontal="left" vertical="top" wrapText="1"/>
      <protection locked="0"/>
    </xf>
    <xf numFmtId="0" fontId="34" fillId="0" borderId="7" xfId="3" applyFont="1" applyBorder="1" applyAlignment="1" applyProtection="1">
      <alignment horizontal="left" vertical="top" wrapText="1"/>
      <protection locked="0"/>
    </xf>
    <xf numFmtId="0" fontId="34" fillId="0" borderId="8" xfId="3" applyFont="1" applyBorder="1" applyAlignment="1" applyProtection="1">
      <alignment horizontal="left" vertical="top" wrapText="1"/>
      <protection locked="0"/>
    </xf>
    <xf numFmtId="0" fontId="1" fillId="0" borderId="0" xfId="3"/>
  </cellXfs>
  <cellStyles count="7">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 name="Percent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87"/>
  <sheetViews>
    <sheetView showGridLines="0" topLeftCell="A66" zoomScaleNormal="200" zoomScalePageLayoutView="90" workbookViewId="0">
      <selection activeCell="A85" activeCellId="2" sqref="A34 A65 A85"/>
    </sheetView>
  </sheetViews>
  <sheetFormatPr defaultColWidth="10" defaultRowHeight="12.75" x14ac:dyDescent="0.25"/>
  <cols>
    <col min="1" max="1" width="1.7109375" style="5" customWidth="1"/>
    <col min="2" max="2" width="2.140625" style="5" customWidth="1"/>
    <col min="3" max="3" width="20.85546875" style="5" customWidth="1"/>
    <col min="4" max="4" width="64.7109375" style="6" customWidth="1"/>
    <col min="5" max="5" width="2.7109375" style="5" customWidth="1"/>
    <col min="6" max="6" width="15" style="150" bestFit="1" customWidth="1"/>
    <col min="7" max="7" width="4" style="5" customWidth="1"/>
    <col min="8" max="8" width="3.140625" style="5" customWidth="1"/>
    <col min="9" max="16384" width="10" style="5"/>
  </cols>
  <sheetData>
    <row r="1" spans="1:7" x14ac:dyDescent="0.2">
      <c r="A1" s="29" t="s">
        <v>11</v>
      </c>
    </row>
    <row r="2" spans="1:7" s="157" customFormat="1" ht="15.75" x14ac:dyDescent="0.25">
      <c r="A2" s="156" t="s">
        <v>100</v>
      </c>
      <c r="D2" s="158"/>
      <c r="F2" s="159"/>
    </row>
    <row r="3" spans="1:7" s="160" customFormat="1" ht="15.75" x14ac:dyDescent="0.25">
      <c r="A3" s="156" t="s">
        <v>101</v>
      </c>
      <c r="D3" s="161"/>
      <c r="F3" s="162"/>
    </row>
    <row r="4" spans="1:7" ht="15" x14ac:dyDescent="0.25">
      <c r="A4" s="2" t="s">
        <v>79</v>
      </c>
    </row>
    <row r="5" spans="1:7" ht="6.75" customHeight="1" x14ac:dyDescent="0.25">
      <c r="A5" s="2"/>
    </row>
    <row r="6" spans="1:7" ht="14.25" x14ac:dyDescent="0.25">
      <c r="A6" s="4" t="s">
        <v>64</v>
      </c>
    </row>
    <row r="7" spans="1:7" ht="14.25" x14ac:dyDescent="0.25">
      <c r="A7" s="4" t="s">
        <v>65</v>
      </c>
    </row>
    <row r="8" spans="1:7" ht="6.75" customHeight="1" x14ac:dyDescent="0.25"/>
    <row r="9" spans="1:7" s="1" customFormat="1" ht="15" x14ac:dyDescent="0.25">
      <c r="A9" s="9" t="s">
        <v>63</v>
      </c>
      <c r="B9" s="10"/>
      <c r="C9" s="10"/>
      <c r="D9" s="11"/>
      <c r="E9" s="12"/>
      <c r="F9" s="182"/>
      <c r="G9" s="13"/>
    </row>
    <row r="10" spans="1:7" s="3" customFormat="1" ht="15.75" hidden="1" thickBot="1" x14ac:dyDescent="0.3">
      <c r="A10" s="14" t="s">
        <v>31</v>
      </c>
      <c r="B10" s="2"/>
      <c r="C10" s="2"/>
      <c r="D10" s="8"/>
      <c r="F10" s="151" t="str">
        <f>'Category 1 Summary'!F66</f>
        <v xml:space="preserve"> </v>
      </c>
      <c r="G10" s="15"/>
    </row>
    <row r="11" spans="1:7" s="3" customFormat="1" ht="6.75" customHeight="1" thickBot="1" x14ac:dyDescent="0.3">
      <c r="A11" s="16"/>
      <c r="B11" s="4"/>
      <c r="C11" s="7"/>
      <c r="D11" s="8"/>
      <c r="F11" s="152"/>
      <c r="G11" s="15"/>
    </row>
    <row r="12" spans="1:7" s="3" customFormat="1" ht="15.75" thickBot="1" x14ac:dyDescent="0.3">
      <c r="A12" s="14" t="s">
        <v>32</v>
      </c>
      <c r="B12" s="2"/>
      <c r="C12" s="2"/>
      <c r="D12" s="8"/>
      <c r="F12" s="151">
        <f>'Category 1 Summary'!F121</f>
        <v>3964625</v>
      </c>
      <c r="G12" s="15"/>
    </row>
    <row r="13" spans="1:7" s="3" customFormat="1" ht="6.75" customHeight="1" x14ac:dyDescent="0.25">
      <c r="A13" s="16"/>
      <c r="B13" s="4"/>
      <c r="C13" s="7"/>
      <c r="D13" s="8"/>
      <c r="F13" s="152"/>
      <c r="G13" s="15"/>
    </row>
    <row r="14" spans="1:7" s="3" customFormat="1" ht="15.75" hidden="1" thickBot="1" x14ac:dyDescent="0.3">
      <c r="A14" s="14" t="s">
        <v>33</v>
      </c>
      <c r="B14" s="2"/>
      <c r="C14" s="2"/>
      <c r="D14" s="8"/>
      <c r="F14" s="151" t="str">
        <f>'Category 1 Summary'!F176</f>
        <v xml:space="preserve"> </v>
      </c>
      <c r="G14" s="15"/>
    </row>
    <row r="15" spans="1:7" s="3" customFormat="1" ht="6.75" customHeight="1" thickBot="1" x14ac:dyDescent="0.3">
      <c r="A15" s="16"/>
      <c r="B15" s="4"/>
      <c r="C15" s="7"/>
      <c r="D15" s="8"/>
      <c r="F15" s="152"/>
      <c r="G15" s="15"/>
    </row>
    <row r="16" spans="1:7" s="3" customFormat="1" ht="15.75" thickBot="1" x14ac:dyDescent="0.3">
      <c r="A16" s="14" t="s">
        <v>34</v>
      </c>
      <c r="B16" s="2"/>
      <c r="C16" s="2"/>
      <c r="D16" s="8"/>
      <c r="F16" s="151">
        <f>'Category 1 Summary'!F234</f>
        <v>7929250</v>
      </c>
      <c r="G16" s="15"/>
    </row>
    <row r="17" spans="1:7" s="3" customFormat="1" ht="6.75" customHeight="1" x14ac:dyDescent="0.25">
      <c r="A17" s="16"/>
      <c r="B17" s="4"/>
      <c r="C17" s="7"/>
      <c r="D17" s="8"/>
      <c r="F17" s="152"/>
      <c r="G17" s="15"/>
    </row>
    <row r="18" spans="1:7" s="3" customFormat="1" ht="15.75" hidden="1" thickBot="1" x14ac:dyDescent="0.3">
      <c r="A18" s="14" t="s">
        <v>35</v>
      </c>
      <c r="B18" s="2"/>
      <c r="C18" s="2"/>
      <c r="D18" s="8"/>
      <c r="F18" s="151" t="str">
        <f>'Category 1 Summary'!F289</f>
        <v xml:space="preserve"> </v>
      </c>
      <c r="G18" s="15"/>
    </row>
    <row r="19" spans="1:7" s="3" customFormat="1" ht="6.75" hidden="1" customHeight="1" thickBot="1" x14ac:dyDescent="0.3">
      <c r="A19" s="16"/>
      <c r="B19" s="4"/>
      <c r="C19" s="7"/>
      <c r="D19" s="8"/>
      <c r="F19" s="152"/>
      <c r="G19" s="15"/>
    </row>
    <row r="20" spans="1:7" s="3" customFormat="1" ht="15.75" hidden="1" thickBot="1" x14ac:dyDescent="0.3">
      <c r="A20" s="14" t="s">
        <v>36</v>
      </c>
      <c r="B20" s="2"/>
      <c r="C20" s="2"/>
      <c r="D20" s="8"/>
      <c r="F20" s="151" t="str">
        <f>'Category 1 Summary'!F344</f>
        <v xml:space="preserve"> </v>
      </c>
      <c r="G20" s="15"/>
    </row>
    <row r="21" spans="1:7" s="3" customFormat="1" ht="6.75" hidden="1" customHeight="1" thickBot="1" x14ac:dyDescent="0.3">
      <c r="A21" s="16"/>
      <c r="B21" s="4"/>
      <c r="C21" s="7"/>
      <c r="D21" s="8"/>
      <c r="F21" s="152"/>
      <c r="G21" s="15"/>
    </row>
    <row r="22" spans="1:7" s="3" customFormat="1" ht="15.75" hidden="1" thickBot="1" x14ac:dyDescent="0.3">
      <c r="A22" s="14" t="s">
        <v>37</v>
      </c>
      <c r="B22" s="2"/>
      <c r="C22" s="2"/>
      <c r="D22" s="8"/>
      <c r="F22" s="151" t="str">
        <f>'Category 1 Summary'!F399</f>
        <v xml:space="preserve"> </v>
      </c>
      <c r="G22" s="15"/>
    </row>
    <row r="23" spans="1:7" s="3" customFormat="1" ht="6.75" hidden="1" customHeight="1" thickBot="1" x14ac:dyDescent="0.3">
      <c r="A23" s="16"/>
      <c r="B23" s="4"/>
      <c r="C23" s="7"/>
      <c r="D23" s="8"/>
      <c r="F23" s="152"/>
      <c r="G23" s="15"/>
    </row>
    <row r="24" spans="1:7" s="3" customFormat="1" ht="15.75" hidden="1" thickBot="1" x14ac:dyDescent="0.3">
      <c r="A24" s="14" t="s">
        <v>38</v>
      </c>
      <c r="B24" s="2"/>
      <c r="C24" s="2"/>
      <c r="D24" s="8"/>
      <c r="F24" s="151" t="str">
        <f>'Category 1 Summary'!F454</f>
        <v xml:space="preserve"> </v>
      </c>
      <c r="G24" s="15"/>
    </row>
    <row r="25" spans="1:7" s="3" customFormat="1" ht="6.75" hidden="1" customHeight="1" thickBot="1" x14ac:dyDescent="0.3">
      <c r="A25" s="16"/>
      <c r="B25" s="4"/>
      <c r="C25" s="7"/>
      <c r="D25" s="8"/>
      <c r="F25" s="152"/>
      <c r="G25" s="15"/>
    </row>
    <row r="26" spans="1:7" s="3" customFormat="1" ht="15.75" hidden="1" thickBot="1" x14ac:dyDescent="0.3">
      <c r="A26" s="14" t="s">
        <v>39</v>
      </c>
      <c r="B26" s="2"/>
      <c r="C26" s="2"/>
      <c r="D26" s="8"/>
      <c r="F26" s="151" t="str">
        <f>'Category 1 Summary'!F509</f>
        <v xml:space="preserve"> </v>
      </c>
      <c r="G26" s="15"/>
    </row>
    <row r="27" spans="1:7" s="3" customFormat="1" ht="6.75" hidden="1" customHeight="1" thickBot="1" x14ac:dyDescent="0.3">
      <c r="A27" s="16"/>
      <c r="B27" s="4"/>
      <c r="C27" s="7"/>
      <c r="D27" s="8"/>
      <c r="F27" s="152"/>
      <c r="G27" s="15"/>
    </row>
    <row r="28" spans="1:7" s="3" customFormat="1" ht="15.75" hidden="1" thickBot="1" x14ac:dyDescent="0.3">
      <c r="A28" s="14" t="s">
        <v>40</v>
      </c>
      <c r="B28" s="2"/>
      <c r="C28" s="2"/>
      <c r="D28" s="8"/>
      <c r="F28" s="151" t="str">
        <f>'Category 1 Summary'!F564</f>
        <v xml:space="preserve"> </v>
      </c>
      <c r="G28" s="15"/>
    </row>
    <row r="29" spans="1:7" s="3" customFormat="1" ht="6.75" hidden="1" customHeight="1" thickBot="1" x14ac:dyDescent="0.3">
      <c r="A29" s="16"/>
      <c r="B29" s="4"/>
      <c r="C29" s="7"/>
      <c r="D29" s="8"/>
      <c r="F29" s="152"/>
      <c r="G29" s="15"/>
    </row>
    <row r="30" spans="1:7" s="3" customFormat="1" ht="15.75" hidden="1" thickBot="1" x14ac:dyDescent="0.3">
      <c r="A30" s="14" t="s">
        <v>41</v>
      </c>
      <c r="B30" s="2"/>
      <c r="C30" s="2"/>
      <c r="D30" s="8"/>
      <c r="F30" s="151" t="str">
        <f>'Category 1 Summary'!F619</f>
        <v xml:space="preserve"> </v>
      </c>
      <c r="G30" s="15"/>
    </row>
    <row r="31" spans="1:7" s="3" customFormat="1" ht="6.75" customHeight="1" thickBot="1" x14ac:dyDescent="0.3">
      <c r="A31" s="16"/>
      <c r="B31" s="4"/>
      <c r="C31" s="7"/>
      <c r="D31" s="8"/>
      <c r="F31" s="152"/>
      <c r="G31" s="15"/>
    </row>
    <row r="32" spans="1:7" s="3" customFormat="1" ht="15.75" thickBot="1" x14ac:dyDescent="0.3">
      <c r="A32" s="14" t="s">
        <v>42</v>
      </c>
      <c r="B32" s="2"/>
      <c r="C32" s="2"/>
      <c r="D32" s="8"/>
      <c r="F32" s="151">
        <f>'Category 1 Summary'!F676</f>
        <v>3964625</v>
      </c>
      <c r="G32" s="15"/>
    </row>
    <row r="33" spans="1:7" s="3" customFormat="1" ht="6.75" customHeight="1" thickBot="1" x14ac:dyDescent="0.3">
      <c r="A33" s="16"/>
      <c r="B33" s="4"/>
      <c r="C33" s="7"/>
      <c r="D33" s="8"/>
      <c r="F33" s="152"/>
      <c r="G33" s="15"/>
    </row>
    <row r="34" spans="1:7" s="3" customFormat="1" ht="15.75" thickBot="1" x14ac:dyDescent="0.25">
      <c r="A34" s="250" t="s">
        <v>77</v>
      </c>
      <c r="B34" s="2"/>
      <c r="C34" s="2"/>
      <c r="D34" s="8"/>
      <c r="F34" s="151">
        <f>SUM(F10,F12,F14,F16,F18,F20,F22,F24,F26,F28,F30,F32)</f>
        <v>15858500</v>
      </c>
      <c r="G34" s="15"/>
    </row>
    <row r="35" spans="1:7" ht="6.75" customHeight="1" x14ac:dyDescent="0.25">
      <c r="A35" s="20"/>
      <c r="B35" s="21"/>
      <c r="C35" s="21"/>
      <c r="D35" s="22"/>
      <c r="E35" s="21"/>
      <c r="F35" s="153"/>
      <c r="G35" s="23"/>
    </row>
    <row r="36" spans="1:7" s="1" customFormat="1" ht="15" x14ac:dyDescent="0.25">
      <c r="A36" s="9" t="s">
        <v>27</v>
      </c>
      <c r="B36" s="10"/>
      <c r="C36" s="10"/>
      <c r="D36" s="11"/>
      <c r="E36" s="12"/>
      <c r="F36" s="182"/>
      <c r="G36" s="13"/>
    </row>
    <row r="37" spans="1:7" s="3" customFormat="1" ht="15.75" hidden="1" thickBot="1" x14ac:dyDescent="0.3">
      <c r="A37" s="14" t="s">
        <v>43</v>
      </c>
      <c r="B37" s="2"/>
      <c r="C37" s="2"/>
      <c r="D37" s="8"/>
      <c r="F37" s="151" t="str">
        <f>'Category 2 Summary'!F66</f>
        <v xml:space="preserve"> </v>
      </c>
      <c r="G37" s="15"/>
    </row>
    <row r="38" spans="1:7" s="3" customFormat="1" ht="6.75" customHeight="1" thickBot="1" x14ac:dyDescent="0.3">
      <c r="A38" s="16"/>
      <c r="B38" s="4"/>
      <c r="C38" s="7"/>
      <c r="D38" s="8"/>
      <c r="F38" s="152"/>
      <c r="G38" s="15"/>
    </row>
    <row r="39" spans="1:7" s="3" customFormat="1" ht="15.75" thickBot="1" x14ac:dyDescent="0.3">
      <c r="A39" s="14" t="s">
        <v>44</v>
      </c>
      <c r="B39" s="2"/>
      <c r="C39" s="2"/>
      <c r="D39" s="8"/>
      <c r="F39" s="151">
        <f>'Category 2 Summary'!F122</f>
        <v>3171700</v>
      </c>
      <c r="G39" s="15"/>
    </row>
    <row r="40" spans="1:7" s="3" customFormat="1" ht="6.75" customHeight="1" x14ac:dyDescent="0.25">
      <c r="A40" s="16"/>
      <c r="B40" s="4"/>
      <c r="C40" s="7"/>
      <c r="D40" s="8"/>
      <c r="F40" s="152"/>
      <c r="G40" s="15"/>
    </row>
    <row r="41" spans="1:7" s="3" customFormat="1" ht="15.75" hidden="1" thickBot="1" x14ac:dyDescent="0.3">
      <c r="A41" s="14" t="s">
        <v>45</v>
      </c>
      <c r="B41" s="2"/>
      <c r="C41" s="2"/>
      <c r="D41" s="8"/>
      <c r="F41" s="151" t="str">
        <f>'Category 2 Summary'!F177</f>
        <v xml:space="preserve"> </v>
      </c>
      <c r="G41" s="15"/>
    </row>
    <row r="42" spans="1:7" s="3" customFormat="1" ht="6.75" hidden="1" customHeight="1" thickBot="1" x14ac:dyDescent="0.3">
      <c r="A42" s="16"/>
      <c r="B42" s="4"/>
      <c r="C42" s="7"/>
      <c r="D42" s="8"/>
      <c r="F42" s="152"/>
      <c r="G42" s="15"/>
    </row>
    <row r="43" spans="1:7" s="3" customFormat="1" ht="15.75" hidden="1" thickBot="1" x14ac:dyDescent="0.3">
      <c r="A43" s="14" t="s">
        <v>46</v>
      </c>
      <c r="B43" s="2"/>
      <c r="C43" s="2"/>
      <c r="D43" s="8"/>
      <c r="F43" s="151" t="str">
        <f>'Category 2 Summary'!F232</f>
        <v xml:space="preserve"> </v>
      </c>
      <c r="G43" s="15"/>
    </row>
    <row r="44" spans="1:7" s="3" customFormat="1" ht="6.75" hidden="1" customHeight="1" thickBot="1" x14ac:dyDescent="0.3">
      <c r="A44" s="16"/>
      <c r="B44" s="4"/>
      <c r="C44" s="7"/>
      <c r="D44" s="8"/>
      <c r="F44" s="152"/>
      <c r="G44" s="15"/>
    </row>
    <row r="45" spans="1:7" s="3" customFormat="1" ht="15.75" hidden="1" thickBot="1" x14ac:dyDescent="0.3">
      <c r="A45" s="14" t="s">
        <v>47</v>
      </c>
      <c r="B45" s="2"/>
      <c r="C45" s="2"/>
      <c r="D45" s="8"/>
      <c r="F45" s="151" t="str">
        <f>'Category 2 Summary'!F287</f>
        <v xml:space="preserve"> </v>
      </c>
      <c r="G45" s="15"/>
    </row>
    <row r="46" spans="1:7" s="3" customFormat="1" ht="6.75" customHeight="1" thickBot="1" x14ac:dyDescent="0.3">
      <c r="A46" s="16"/>
      <c r="B46" s="4"/>
      <c r="C46" s="7"/>
      <c r="D46" s="8"/>
      <c r="F46" s="152"/>
      <c r="G46" s="15"/>
    </row>
    <row r="47" spans="1:7" s="3" customFormat="1" ht="15.75" thickBot="1" x14ac:dyDescent="0.3">
      <c r="A47" s="14" t="s">
        <v>48</v>
      </c>
      <c r="B47" s="2"/>
      <c r="C47" s="2"/>
      <c r="D47" s="8"/>
      <c r="F47" s="151">
        <f>'Category 2 Summary'!F346</f>
        <v>6343400</v>
      </c>
      <c r="G47" s="15"/>
    </row>
    <row r="48" spans="1:7" s="3" customFormat="1" ht="6.75" customHeight="1" x14ac:dyDescent="0.25">
      <c r="A48" s="16"/>
      <c r="B48" s="4"/>
      <c r="C48" s="7"/>
      <c r="D48" s="8"/>
      <c r="F48" s="152"/>
      <c r="G48" s="15"/>
    </row>
    <row r="49" spans="1:7" s="3" customFormat="1" ht="15.75" hidden="1" thickBot="1" x14ac:dyDescent="0.3">
      <c r="A49" s="14" t="s">
        <v>49</v>
      </c>
      <c r="B49" s="2"/>
      <c r="C49" s="2"/>
      <c r="D49" s="8"/>
      <c r="F49" s="151" t="str">
        <f>'Category 2 Summary'!F401</f>
        <v xml:space="preserve"> </v>
      </c>
      <c r="G49" s="15"/>
    </row>
    <row r="50" spans="1:7" s="3" customFormat="1" ht="6.75" hidden="1" customHeight="1" thickBot="1" x14ac:dyDescent="0.3">
      <c r="A50" s="16"/>
      <c r="B50" s="4"/>
      <c r="C50" s="7"/>
      <c r="D50" s="8"/>
      <c r="F50" s="152"/>
      <c r="G50" s="15"/>
    </row>
    <row r="51" spans="1:7" s="3" customFormat="1" ht="15.75" hidden="1" thickBot="1" x14ac:dyDescent="0.3">
      <c r="A51" s="14" t="s">
        <v>50</v>
      </c>
      <c r="B51" s="2"/>
      <c r="C51" s="2"/>
      <c r="D51" s="8"/>
      <c r="F51" s="151" t="str">
        <f>'Category 2 Summary'!F456</f>
        <v xml:space="preserve"> </v>
      </c>
      <c r="G51" s="15"/>
    </row>
    <row r="52" spans="1:7" s="3" customFormat="1" ht="6.75" hidden="1" customHeight="1" thickBot="1" x14ac:dyDescent="0.3">
      <c r="A52" s="16"/>
      <c r="B52" s="4"/>
      <c r="C52" s="7"/>
      <c r="D52" s="8"/>
      <c r="F52" s="152"/>
      <c r="G52" s="15"/>
    </row>
    <row r="53" spans="1:7" s="3" customFormat="1" ht="15.75" hidden="1" thickBot="1" x14ac:dyDescent="0.3">
      <c r="A53" s="14" t="s">
        <v>51</v>
      </c>
      <c r="B53" s="2"/>
      <c r="C53" s="2"/>
      <c r="D53" s="8"/>
      <c r="F53" s="151" t="str">
        <f>'Category 2 Summary'!F511</f>
        <v xml:space="preserve"> </v>
      </c>
      <c r="G53" s="15"/>
    </row>
    <row r="54" spans="1:7" s="3" customFormat="1" ht="6.75" hidden="1" customHeight="1" thickBot="1" x14ac:dyDescent="0.3">
      <c r="A54" s="16"/>
      <c r="B54" s="4"/>
      <c r="C54" s="7"/>
      <c r="D54" s="8"/>
      <c r="F54" s="152"/>
      <c r="G54" s="15"/>
    </row>
    <row r="55" spans="1:7" s="3" customFormat="1" ht="15.75" hidden="1" thickBot="1" x14ac:dyDescent="0.3">
      <c r="A55" s="14" t="s">
        <v>52</v>
      </c>
      <c r="B55" s="2"/>
      <c r="C55" s="2"/>
      <c r="D55" s="8"/>
      <c r="F55" s="151" t="str">
        <f>'Category 2 Summary'!F566</f>
        <v xml:space="preserve"> </v>
      </c>
      <c r="G55" s="15"/>
    </row>
    <row r="56" spans="1:7" s="3" customFormat="1" ht="6.75" customHeight="1" thickBot="1" x14ac:dyDescent="0.3">
      <c r="A56" s="16"/>
      <c r="B56" s="4"/>
      <c r="C56" s="7"/>
      <c r="D56" s="8"/>
      <c r="F56" s="152"/>
      <c r="G56" s="15"/>
    </row>
    <row r="57" spans="1:7" s="3" customFormat="1" ht="15.75" thickBot="1" x14ac:dyDescent="0.3">
      <c r="A57" s="14" t="s">
        <v>53</v>
      </c>
      <c r="B57" s="2"/>
      <c r="C57" s="2"/>
      <c r="D57" s="8"/>
      <c r="F57" s="151">
        <f>'Category 2 Summary'!F621</f>
        <v>6343400</v>
      </c>
      <c r="G57" s="15"/>
    </row>
    <row r="58" spans="1:7" s="3" customFormat="1" ht="6.75" customHeight="1" x14ac:dyDescent="0.25">
      <c r="A58" s="16"/>
      <c r="B58" s="4"/>
      <c r="C58" s="7"/>
      <c r="D58" s="8"/>
      <c r="F58" s="152"/>
      <c r="G58" s="15"/>
    </row>
    <row r="59" spans="1:7" s="3" customFormat="1" ht="15.75" hidden="1" thickBot="1" x14ac:dyDescent="0.3">
      <c r="A59" s="14" t="s">
        <v>54</v>
      </c>
      <c r="B59" s="2"/>
      <c r="C59" s="2"/>
      <c r="D59" s="8"/>
      <c r="F59" s="151" t="str">
        <f>'Category 2 Summary'!F676</f>
        <v xml:space="preserve"> </v>
      </c>
      <c r="G59" s="15"/>
    </row>
    <row r="60" spans="1:7" s="3" customFormat="1" ht="6.75" hidden="1" customHeight="1" thickBot="1" x14ac:dyDescent="0.3">
      <c r="A60" s="16"/>
      <c r="B60" s="4"/>
      <c r="C60" s="7"/>
      <c r="D60" s="8"/>
      <c r="F60" s="152"/>
      <c r="G60" s="15"/>
    </row>
    <row r="61" spans="1:7" s="3" customFormat="1" ht="15.75" hidden="1" thickBot="1" x14ac:dyDescent="0.3">
      <c r="A61" s="14" t="s">
        <v>55</v>
      </c>
      <c r="B61" s="2"/>
      <c r="C61" s="2"/>
      <c r="D61" s="8"/>
      <c r="F61" s="151" t="str">
        <f>'Category 2 Summary'!F731</f>
        <v xml:space="preserve"> </v>
      </c>
      <c r="G61" s="15"/>
    </row>
    <row r="62" spans="1:7" s="3" customFormat="1" ht="6.75" hidden="1" customHeight="1" thickBot="1" x14ac:dyDescent="0.3">
      <c r="A62" s="16"/>
      <c r="B62" s="4"/>
      <c r="C62" s="7"/>
      <c r="D62" s="8"/>
      <c r="F62" s="152"/>
      <c r="G62" s="15"/>
    </row>
    <row r="63" spans="1:7" s="3" customFormat="1" ht="15.75" hidden="1" thickBot="1" x14ac:dyDescent="0.3">
      <c r="A63" s="14" t="s">
        <v>56</v>
      </c>
      <c r="B63" s="2"/>
      <c r="C63" s="2"/>
      <c r="D63" s="8"/>
      <c r="F63" s="151" t="str">
        <f>'Category 2 Summary'!F786</f>
        <v xml:space="preserve"> </v>
      </c>
      <c r="G63" s="15"/>
    </row>
    <row r="64" spans="1:7" s="3" customFormat="1" ht="6.75" customHeight="1" thickBot="1" x14ac:dyDescent="0.3">
      <c r="A64" s="16"/>
      <c r="B64" s="4"/>
      <c r="C64" s="7"/>
      <c r="D64" s="8"/>
      <c r="F64" s="152"/>
      <c r="G64" s="15"/>
    </row>
    <row r="65" spans="1:7" s="3" customFormat="1" ht="15.75" thickBot="1" x14ac:dyDescent="0.25">
      <c r="A65" s="250" t="s">
        <v>86</v>
      </c>
      <c r="B65" s="2"/>
      <c r="C65" s="2"/>
      <c r="D65" s="8"/>
      <c r="F65" s="151">
        <f>SUM(F37,F39,F41,F43,F45,F47,F49,F51,F53,F55,F57,F59,F61,F63)</f>
        <v>15858500</v>
      </c>
      <c r="G65" s="15"/>
    </row>
    <row r="66" spans="1:7" ht="6.75" customHeight="1" x14ac:dyDescent="0.25">
      <c r="A66" s="20"/>
      <c r="B66" s="21"/>
      <c r="C66" s="21"/>
      <c r="D66" s="22"/>
      <c r="E66" s="21"/>
      <c r="F66" s="153"/>
      <c r="G66" s="23"/>
    </row>
    <row r="67" spans="1:7" s="1" customFormat="1" ht="15.75" thickBot="1" x14ac:dyDescent="0.3">
      <c r="A67" s="9" t="s">
        <v>29</v>
      </c>
      <c r="B67" s="10"/>
      <c r="C67" s="10"/>
      <c r="D67" s="11"/>
      <c r="E67" s="12"/>
      <c r="F67" s="182"/>
      <c r="G67" s="13"/>
    </row>
    <row r="68" spans="1:7" s="3" customFormat="1" ht="13.5" customHeight="1" thickBot="1" x14ac:dyDescent="0.3">
      <c r="A68" s="16"/>
      <c r="B68" s="4" t="s">
        <v>30</v>
      </c>
      <c r="C68" s="7"/>
      <c r="D68" s="8"/>
      <c r="F68" s="151">
        <v>0</v>
      </c>
      <c r="G68" s="15"/>
    </row>
    <row r="69" spans="1:7" s="3" customFormat="1" ht="6.75" customHeight="1" x14ac:dyDescent="0.25">
      <c r="A69" s="34"/>
      <c r="B69" s="35"/>
      <c r="C69" s="36"/>
      <c r="D69" s="37"/>
      <c r="E69" s="35"/>
      <c r="F69" s="154"/>
      <c r="G69" s="38"/>
    </row>
    <row r="70" spans="1:7" s="1" customFormat="1" ht="15.75" thickBot="1" x14ac:dyDescent="0.3">
      <c r="A70" s="9" t="s">
        <v>28</v>
      </c>
      <c r="B70" s="10"/>
      <c r="C70" s="10"/>
      <c r="D70" s="11"/>
      <c r="E70" s="12"/>
      <c r="F70" s="182"/>
      <c r="G70" s="13"/>
    </row>
    <row r="71" spans="1:7" s="3" customFormat="1" ht="15.75" thickBot="1" x14ac:dyDescent="0.3">
      <c r="A71" s="14" t="s">
        <v>15</v>
      </c>
      <c r="B71" s="2"/>
      <c r="C71" s="2"/>
      <c r="D71" s="8"/>
      <c r="F71" s="151">
        <f>'Category 4 Summary'!F59</f>
        <v>695750</v>
      </c>
      <c r="G71" s="15"/>
    </row>
    <row r="72" spans="1:7" s="3" customFormat="1" ht="6.75" customHeight="1" thickBot="1" x14ac:dyDescent="0.3">
      <c r="A72" s="16"/>
      <c r="B72" s="4"/>
      <c r="C72" s="7"/>
      <c r="D72" s="8"/>
      <c r="F72" s="152"/>
      <c r="G72" s="15"/>
    </row>
    <row r="73" spans="1:7" s="3" customFormat="1" ht="15.75" thickBot="1" x14ac:dyDescent="0.3">
      <c r="A73" s="14" t="s">
        <v>88</v>
      </c>
      <c r="B73" s="2"/>
      <c r="C73" s="2"/>
      <c r="D73" s="8"/>
      <c r="F73" s="151">
        <f>'Category 4 Summary'!F106</f>
        <v>695750</v>
      </c>
      <c r="G73" s="15"/>
    </row>
    <row r="74" spans="1:7" s="3" customFormat="1" ht="6.75" customHeight="1" thickBot="1" x14ac:dyDescent="0.3">
      <c r="A74" s="16"/>
      <c r="B74" s="4"/>
      <c r="C74" s="7"/>
      <c r="D74" s="8"/>
      <c r="F74" s="152"/>
      <c r="G74" s="15"/>
    </row>
    <row r="75" spans="1:7" s="3" customFormat="1" ht="15.75" thickBot="1" x14ac:dyDescent="0.3">
      <c r="A75" s="14" t="s">
        <v>2</v>
      </c>
      <c r="B75" s="2"/>
      <c r="C75" s="2"/>
      <c r="D75" s="8"/>
      <c r="F75" s="151">
        <f>'Category 4 Summary'!F149</f>
        <v>695750</v>
      </c>
      <c r="G75" s="15"/>
    </row>
    <row r="76" spans="1:7" s="3" customFormat="1" ht="6.75" customHeight="1" thickBot="1" x14ac:dyDescent="0.3">
      <c r="A76" s="16"/>
      <c r="B76" s="4"/>
      <c r="C76" s="7"/>
      <c r="D76" s="8"/>
      <c r="F76" s="152"/>
      <c r="G76" s="15"/>
    </row>
    <row r="77" spans="1:7" s="3" customFormat="1" ht="15.75" thickBot="1" x14ac:dyDescent="0.3">
      <c r="A77" s="14" t="s">
        <v>3</v>
      </c>
      <c r="B77" s="2"/>
      <c r="C77" s="2"/>
      <c r="D77" s="8"/>
      <c r="F77" s="151">
        <f>'Category 4 Summary'!F192</f>
        <v>695750</v>
      </c>
      <c r="G77" s="15"/>
    </row>
    <row r="78" spans="1:7" s="3" customFormat="1" ht="6.75" customHeight="1" x14ac:dyDescent="0.25">
      <c r="A78" s="16"/>
      <c r="B78" s="4"/>
      <c r="C78" s="7"/>
      <c r="D78" s="8"/>
      <c r="F78" s="152"/>
      <c r="G78" s="15"/>
    </row>
    <row r="79" spans="1:7" s="3" customFormat="1" ht="15.75" hidden="1" thickBot="1" x14ac:dyDescent="0.3">
      <c r="A79" s="14" t="s">
        <v>7</v>
      </c>
      <c r="B79" s="2"/>
      <c r="C79" s="2"/>
      <c r="D79" s="8"/>
      <c r="F79" s="151" t="str">
        <f>'Category 4 Summary'!F263</f>
        <v xml:space="preserve"> </v>
      </c>
      <c r="G79" s="15"/>
    </row>
    <row r="80" spans="1:7" s="3" customFormat="1" ht="6.75" customHeight="1" x14ac:dyDescent="0.25">
      <c r="A80" s="16"/>
      <c r="B80" s="4"/>
      <c r="C80" s="7"/>
      <c r="D80" s="8"/>
      <c r="F80" s="152"/>
      <c r="G80" s="15"/>
    </row>
    <row r="81" spans="1:7" s="3" customFormat="1" ht="15.75" hidden="1" thickBot="1" x14ac:dyDescent="0.3">
      <c r="A81" s="14" t="s">
        <v>9</v>
      </c>
      <c r="B81" s="4"/>
      <c r="C81" s="4"/>
      <c r="D81" s="8"/>
      <c r="F81" s="151" t="str">
        <f>'Category 4 Summary'!F326</f>
        <v xml:space="preserve"> </v>
      </c>
      <c r="G81" s="15"/>
    </row>
    <row r="82" spans="1:7" ht="6.75" hidden="1" customHeight="1" thickBot="1" x14ac:dyDescent="0.3">
      <c r="A82" s="18"/>
      <c r="G82" s="19"/>
    </row>
    <row r="83" spans="1:7" ht="15.75" hidden="1" thickBot="1" x14ac:dyDescent="0.3">
      <c r="A83" s="14" t="s">
        <v>22</v>
      </c>
      <c r="F83" s="151" t="str">
        <f>'Category 4 Summary'!F369</f>
        <v xml:space="preserve"> </v>
      </c>
      <c r="G83" s="19"/>
    </row>
    <row r="84" spans="1:7" s="3" customFormat="1" ht="6.75" customHeight="1" thickBot="1" x14ac:dyDescent="0.3">
      <c r="A84" s="16"/>
      <c r="B84" s="4"/>
      <c r="C84" s="7"/>
      <c r="D84" s="8"/>
      <c r="F84" s="152"/>
      <c r="G84" s="15"/>
    </row>
    <row r="85" spans="1:7" s="3" customFormat="1" ht="15.75" thickBot="1" x14ac:dyDescent="0.25">
      <c r="A85" s="250" t="s">
        <v>87</v>
      </c>
      <c r="B85" s="2"/>
      <c r="C85" s="2"/>
      <c r="D85" s="8"/>
      <c r="F85" s="151">
        <f>SUM(F71,F73,F75,F77,F79,F81,F83)</f>
        <v>2783000</v>
      </c>
      <c r="G85" s="15"/>
    </row>
    <row r="86" spans="1:7" ht="6.75" customHeight="1" thickBot="1" x14ac:dyDescent="0.3">
      <c r="A86" s="18"/>
      <c r="G86" s="19"/>
    </row>
    <row r="87" spans="1:7" s="1" customFormat="1" ht="15" x14ac:dyDescent="0.25">
      <c r="A87" s="193" t="s">
        <v>76</v>
      </c>
      <c r="B87" s="194"/>
      <c r="C87" s="194"/>
      <c r="D87" s="195"/>
      <c r="E87" s="196"/>
      <c r="F87" s="155">
        <f>SUM(F34,F65,F68,F85)</f>
        <v>34500000</v>
      </c>
      <c r="G87" s="197"/>
    </row>
  </sheetData>
  <phoneticPr fontId="19" type="noConversion"/>
  <pageMargins left="0.7" right="0.7" top="0.75" bottom="0.75" header="0.3" footer="0.3"/>
  <pageSetup scale="81" orientation="portrait" r:id="rId1"/>
  <headerFooter>
    <oddHeader>&amp;C&amp;"-,Bold"&amp;14DSRIP Semi-Annual Reporting Form</oddHeader>
    <oddFooter>&amp;L&amp;D&amp;C&amp;A&amp;R&amp;P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G269"/>
  <sheetViews>
    <sheetView showGridLines="0" zoomScaleNormal="200" zoomScalePageLayoutView="90" workbookViewId="0">
      <selection activeCell="E65" activeCellId="10" sqref="A6 E13 E15 E20 E22 E27 E37 E48 E50 E55 E65"/>
    </sheetView>
  </sheetViews>
  <sheetFormatPr defaultColWidth="10" defaultRowHeight="12.75" x14ac:dyDescent="0.25"/>
  <cols>
    <col min="1" max="1" width="1.7109375" style="47" customWidth="1"/>
    <col min="2" max="2" width="2.140625" style="47" customWidth="1"/>
    <col min="3" max="3" width="20.85546875" style="47" customWidth="1"/>
    <col min="4" max="4" width="64.7109375" style="48" customWidth="1"/>
    <col min="5" max="5" width="2.7109375" style="47" customWidth="1"/>
    <col min="6" max="6" width="15" style="49" bestFit="1" customWidth="1"/>
    <col min="7" max="7" width="3" style="47" customWidth="1"/>
    <col min="8" max="8" width="3.140625" style="47" customWidth="1"/>
    <col min="9" max="16384" width="10" style="47"/>
  </cols>
  <sheetData>
    <row r="1" spans="1:7" x14ac:dyDescent="0.2">
      <c r="A1" s="29" t="str">
        <f>'Total Payment Amount'!A1</f>
        <v>CA 1115 Waiver - Delivery System Reform Incentive Payments (DSRIP)</v>
      </c>
    </row>
    <row r="2" spans="1:7" s="169" customFormat="1" x14ac:dyDescent="0.2">
      <c r="A2" s="168" t="str">
        <f>'Total Payment Amount'!A2</f>
        <v>DPH SYSTEM:  VENTURA COUNTY MEDICAL CENTER</v>
      </c>
      <c r="D2" s="170"/>
      <c r="F2" s="171"/>
    </row>
    <row r="3" spans="1:7" s="169" customFormat="1" x14ac:dyDescent="0.2">
      <c r="A3" s="168" t="str">
        <f>'Total Payment Amount'!A3</f>
        <v>REPORTING DY &amp; DATE: DY 6, MARCH 2, 2011</v>
      </c>
      <c r="D3" s="170"/>
      <c r="F3" s="171"/>
    </row>
    <row r="4" spans="1:7" ht="15" x14ac:dyDescent="0.25">
      <c r="A4" s="50" t="s">
        <v>48</v>
      </c>
    </row>
    <row r="5" spans="1:7" ht="13.5" thickBot="1" x14ac:dyDescent="0.3"/>
    <row r="6" spans="1:7" ht="13.5" thickBot="1" x14ac:dyDescent="0.25">
      <c r="A6" s="250" t="s">
        <v>80</v>
      </c>
      <c r="B6" s="90"/>
      <c r="C6" s="48" t="s">
        <v>68</v>
      </c>
      <c r="E6" s="48"/>
      <c r="F6" s="48"/>
      <c r="G6" s="48"/>
    </row>
    <row r="7" spans="1:7" ht="15" thickBot="1" x14ac:dyDescent="0.3">
      <c r="B7" s="91"/>
      <c r="C7" s="51" t="s">
        <v>69</v>
      </c>
    </row>
    <row r="8" spans="1:7" ht="15" thickBot="1" x14ac:dyDescent="0.3">
      <c r="B8" s="92"/>
      <c r="C8" s="51" t="s">
        <v>70</v>
      </c>
    </row>
    <row r="9" spans="1:7" ht="14.25" x14ac:dyDescent="0.25">
      <c r="B9" s="52"/>
      <c r="C9" s="51" t="s">
        <v>71</v>
      </c>
    </row>
    <row r="10" spans="1:7" x14ac:dyDescent="0.25">
      <c r="A10" s="48"/>
      <c r="B10" s="48"/>
      <c r="C10" s="48"/>
      <c r="E10" s="48"/>
      <c r="F10" s="48"/>
      <c r="G10" s="48"/>
    </row>
    <row r="11" spans="1:7" s="60" customFormat="1" ht="15" x14ac:dyDescent="0.25">
      <c r="A11" s="53" t="s">
        <v>48</v>
      </c>
      <c r="B11" s="54"/>
      <c r="C11" s="54"/>
      <c r="D11" s="55"/>
      <c r="E11" s="56"/>
      <c r="F11" s="57"/>
      <c r="G11" s="58"/>
    </row>
    <row r="12" spans="1:7" s="63" customFormat="1" ht="15.75" thickBot="1" x14ac:dyDescent="0.3">
      <c r="A12" s="83"/>
      <c r="B12" s="84"/>
      <c r="C12" s="84"/>
      <c r="D12" s="85"/>
      <c r="E12" s="86"/>
      <c r="F12" s="87"/>
      <c r="G12" s="88"/>
    </row>
    <row r="13" spans="1:7" ht="13.5" thickBot="1" x14ac:dyDescent="0.25">
      <c r="A13" s="65"/>
      <c r="B13" s="47" t="s">
        <v>95</v>
      </c>
      <c r="C13" s="66"/>
      <c r="E13" s="250" t="s">
        <v>80</v>
      </c>
      <c r="F13" s="179">
        <v>6343400</v>
      </c>
      <c r="G13" s="67"/>
    </row>
    <row r="14" spans="1:7" ht="13.5" thickBot="1" x14ac:dyDescent="0.3">
      <c r="A14" s="65"/>
      <c r="C14" s="66"/>
      <c r="G14" s="67"/>
    </row>
    <row r="15" spans="1:7" ht="13.5" thickBot="1" x14ac:dyDescent="0.25">
      <c r="A15" s="65"/>
      <c r="B15" s="47" t="s">
        <v>96</v>
      </c>
      <c r="C15" s="66"/>
      <c r="E15" s="250" t="s">
        <v>80</v>
      </c>
      <c r="F15" s="90"/>
      <c r="G15" s="67"/>
    </row>
    <row r="16" spans="1:7" s="63" customFormat="1" ht="15" x14ac:dyDescent="0.25">
      <c r="A16" s="61"/>
      <c r="B16" s="50"/>
      <c r="C16" s="50"/>
      <c r="D16" s="62"/>
      <c r="F16" s="52"/>
      <c r="G16" s="64"/>
    </row>
    <row r="17" spans="1:7" s="63" customFormat="1" ht="15" x14ac:dyDescent="0.25">
      <c r="A17" s="68"/>
      <c r="B17" s="69" t="s">
        <v>102</v>
      </c>
      <c r="C17" s="69"/>
      <c r="D17" s="62"/>
      <c r="G17" s="64"/>
    </row>
    <row r="18" spans="1:7" s="74" customFormat="1" ht="15" x14ac:dyDescent="0.25">
      <c r="A18" s="70"/>
      <c r="B18" s="69" t="s">
        <v>103</v>
      </c>
      <c r="C18" s="72"/>
      <c r="D18" s="73"/>
      <c r="F18" s="75"/>
      <c r="G18" s="76"/>
    </row>
    <row r="19" spans="1:7" s="63" customFormat="1" ht="6.75" customHeight="1" thickBot="1" x14ac:dyDescent="0.3">
      <c r="A19" s="68"/>
      <c r="B19" s="51"/>
      <c r="C19" s="69"/>
      <c r="D19" s="77"/>
      <c r="F19" s="52"/>
      <c r="G19" s="64"/>
    </row>
    <row r="20" spans="1:7" ht="13.5" thickBot="1" x14ac:dyDescent="0.25">
      <c r="A20" s="65"/>
      <c r="B20" s="47" t="s">
        <v>75</v>
      </c>
      <c r="E20" s="250" t="s">
        <v>80</v>
      </c>
      <c r="F20" s="101"/>
      <c r="G20" s="67"/>
    </row>
    <row r="21" spans="1:7" ht="6.75" customHeight="1" thickBot="1" x14ac:dyDescent="0.3">
      <c r="A21" s="65"/>
      <c r="F21" s="102"/>
      <c r="G21" s="67"/>
    </row>
    <row r="22" spans="1:7" ht="13.5" thickBot="1" x14ac:dyDescent="0.25">
      <c r="A22" s="65"/>
      <c r="B22" s="47" t="s">
        <v>74</v>
      </c>
      <c r="E22" s="250" t="s">
        <v>80</v>
      </c>
      <c r="F22" s="101"/>
      <c r="G22" s="67"/>
    </row>
    <row r="23" spans="1:7" ht="6.75" customHeight="1" thickBot="1" x14ac:dyDescent="0.3">
      <c r="A23" s="65"/>
      <c r="G23" s="67"/>
    </row>
    <row r="24" spans="1:7" ht="13.5" thickBot="1" x14ac:dyDescent="0.3">
      <c r="A24" s="65"/>
      <c r="C24" s="47" t="s">
        <v>73</v>
      </c>
      <c r="F24" s="91" t="str">
        <f>IF(F22&gt;0,F20/F22,IF(F27&gt;0,F27,"N/A"))</f>
        <v>Yes</v>
      </c>
      <c r="G24" s="67"/>
    </row>
    <row r="25" spans="1:7" ht="6.75" customHeight="1" x14ac:dyDescent="0.25">
      <c r="A25" s="65"/>
      <c r="G25" s="67"/>
    </row>
    <row r="26" spans="1:7" ht="13.5" thickBot="1" x14ac:dyDescent="0.3">
      <c r="A26" s="65"/>
      <c r="B26" s="47" t="s">
        <v>82</v>
      </c>
      <c r="G26" s="67"/>
    </row>
    <row r="27" spans="1:7" ht="13.5" thickBot="1" x14ac:dyDescent="0.25">
      <c r="A27" s="65"/>
      <c r="B27" s="47" t="s">
        <v>81</v>
      </c>
      <c r="E27" s="250" t="s">
        <v>80</v>
      </c>
      <c r="F27" s="90" t="s">
        <v>24</v>
      </c>
      <c r="G27" s="67"/>
    </row>
    <row r="28" spans="1:7" ht="6.75" customHeight="1" x14ac:dyDescent="0.25">
      <c r="A28" s="65"/>
      <c r="G28" s="67"/>
    </row>
    <row r="29" spans="1:7" x14ac:dyDescent="0.25">
      <c r="A29" s="65"/>
      <c r="B29" s="215" t="s">
        <v>121</v>
      </c>
      <c r="C29" s="224"/>
      <c r="D29" s="225"/>
      <c r="G29" s="67"/>
    </row>
    <row r="30" spans="1:7" x14ac:dyDescent="0.25">
      <c r="A30" s="65"/>
      <c r="B30" s="226"/>
      <c r="C30" s="227"/>
      <c r="D30" s="228"/>
      <c r="G30" s="67"/>
    </row>
    <row r="31" spans="1:7" x14ac:dyDescent="0.25">
      <c r="A31" s="65"/>
      <c r="B31" s="226"/>
      <c r="C31" s="227"/>
      <c r="D31" s="228"/>
      <c r="G31" s="67"/>
    </row>
    <row r="32" spans="1:7" x14ac:dyDescent="0.25">
      <c r="A32" s="65"/>
      <c r="B32" s="226"/>
      <c r="C32" s="227"/>
      <c r="D32" s="228"/>
      <c r="G32" s="67"/>
    </row>
    <row r="33" spans="1:7" x14ac:dyDescent="0.25">
      <c r="A33" s="65"/>
      <c r="B33" s="226"/>
      <c r="C33" s="227"/>
      <c r="D33" s="228"/>
      <c r="G33" s="67"/>
    </row>
    <row r="34" spans="1:7" x14ac:dyDescent="0.25">
      <c r="A34" s="65"/>
      <c r="B34" s="226"/>
      <c r="C34" s="227"/>
      <c r="D34" s="228"/>
      <c r="G34" s="67"/>
    </row>
    <row r="35" spans="1:7" x14ac:dyDescent="0.25">
      <c r="A35" s="65"/>
      <c r="B35" s="229"/>
      <c r="C35" s="230"/>
      <c r="D35" s="231"/>
      <c r="G35" s="67"/>
    </row>
    <row r="36" spans="1:7" ht="6.75" customHeight="1" thickBot="1" x14ac:dyDescent="0.3">
      <c r="A36" s="65"/>
      <c r="G36" s="67"/>
    </row>
    <row r="37" spans="1:7" ht="13.5" thickBot="1" x14ac:dyDescent="0.25">
      <c r="A37" s="65"/>
      <c r="B37" s="47" t="s">
        <v>97</v>
      </c>
      <c r="E37" s="250" t="s">
        <v>80</v>
      </c>
      <c r="F37" s="101" t="s">
        <v>24</v>
      </c>
      <c r="G37" s="67"/>
    </row>
    <row r="38" spans="1:7" ht="6.75" customHeight="1" thickBot="1" x14ac:dyDescent="0.3">
      <c r="A38" s="65"/>
      <c r="G38" s="67"/>
    </row>
    <row r="39" spans="1:7" ht="13.5" thickBot="1" x14ac:dyDescent="0.3">
      <c r="A39" s="65"/>
      <c r="C39" s="66" t="s">
        <v>60</v>
      </c>
      <c r="F39" s="92">
        <f>IF(F37=0," ",IF(F27="Yes",1,IF(F27="No",0,IF(F24/F37&gt;=1,1,IF(F24/F37&gt;=0.75,0.75,IF(F24/F37&gt;=0.5,0.5,IF(F24/F37&gt;=0.25,0.25,0)))))))</f>
        <v>1</v>
      </c>
      <c r="G39" s="67"/>
    </row>
    <row r="40" spans="1:7" ht="6.75" customHeight="1" x14ac:dyDescent="0.25">
      <c r="A40" s="78"/>
      <c r="B40" s="79"/>
      <c r="C40" s="79"/>
      <c r="D40" s="80"/>
      <c r="E40" s="79"/>
      <c r="F40" s="81"/>
      <c r="G40" s="82"/>
    </row>
    <row r="41" spans="1:7" s="63" customFormat="1" ht="15" x14ac:dyDescent="0.25">
      <c r="A41" s="83"/>
      <c r="B41" s="84"/>
      <c r="C41" s="84"/>
      <c r="D41" s="85"/>
      <c r="E41" s="86"/>
      <c r="F41" s="87"/>
      <c r="G41" s="88"/>
    </row>
    <row r="42" spans="1:7" s="63" customFormat="1" ht="15" x14ac:dyDescent="0.25">
      <c r="A42" s="68"/>
      <c r="B42" s="69" t="s">
        <v>104</v>
      </c>
      <c r="C42" s="69"/>
      <c r="D42" s="62"/>
      <c r="G42" s="64"/>
    </row>
    <row r="43" spans="1:7" s="63" customFormat="1" ht="15" x14ac:dyDescent="0.25">
      <c r="A43" s="68"/>
      <c r="B43" s="50" t="s">
        <v>105</v>
      </c>
      <c r="C43" s="69"/>
      <c r="D43" s="62"/>
      <c r="G43" s="64"/>
    </row>
    <row r="44" spans="1:7" s="74" customFormat="1" ht="15" x14ac:dyDescent="0.25">
      <c r="A44" s="70"/>
      <c r="B44" s="50" t="s">
        <v>106</v>
      </c>
      <c r="C44" s="72"/>
      <c r="D44" s="73"/>
      <c r="F44" s="75"/>
      <c r="G44" s="76"/>
    </row>
    <row r="45" spans="1:7" s="74" customFormat="1" ht="15" x14ac:dyDescent="0.25">
      <c r="A45" s="70"/>
      <c r="B45" s="50" t="s">
        <v>107</v>
      </c>
      <c r="C45" s="72"/>
      <c r="D45" s="73"/>
      <c r="F45" s="75"/>
      <c r="G45" s="76"/>
    </row>
    <row r="46" spans="1:7" s="74" customFormat="1" ht="15" x14ac:dyDescent="0.25">
      <c r="A46" s="70"/>
      <c r="B46" s="167"/>
      <c r="C46" s="72"/>
      <c r="D46" s="73"/>
      <c r="F46" s="75"/>
      <c r="G46" s="76"/>
    </row>
    <row r="47" spans="1:7" s="63" customFormat="1" ht="6.75" customHeight="1" thickBot="1" x14ac:dyDescent="0.3">
      <c r="A47" s="68"/>
      <c r="B47" s="51"/>
      <c r="C47" s="69"/>
      <c r="D47" s="77"/>
      <c r="F47" s="52"/>
      <c r="G47" s="64"/>
    </row>
    <row r="48" spans="1:7" ht="13.5" thickBot="1" x14ac:dyDescent="0.25">
      <c r="A48" s="65"/>
      <c r="B48" s="47" t="s">
        <v>75</v>
      </c>
      <c r="E48" s="250" t="s">
        <v>80</v>
      </c>
      <c r="F48" s="101"/>
      <c r="G48" s="67"/>
    </row>
    <row r="49" spans="1:7" ht="6.75" customHeight="1" thickBot="1" x14ac:dyDescent="0.3">
      <c r="A49" s="65"/>
      <c r="F49" s="102"/>
      <c r="G49" s="67"/>
    </row>
    <row r="50" spans="1:7" ht="13.5" thickBot="1" x14ac:dyDescent="0.25">
      <c r="A50" s="65"/>
      <c r="B50" s="47" t="s">
        <v>74</v>
      </c>
      <c r="E50" s="250" t="s">
        <v>80</v>
      </c>
      <c r="F50" s="101"/>
      <c r="G50" s="67"/>
    </row>
    <row r="51" spans="1:7" ht="6.75" customHeight="1" thickBot="1" x14ac:dyDescent="0.3">
      <c r="A51" s="65"/>
      <c r="G51" s="67"/>
    </row>
    <row r="52" spans="1:7" ht="13.5" thickBot="1" x14ac:dyDescent="0.3">
      <c r="A52" s="65"/>
      <c r="C52" s="47" t="s">
        <v>73</v>
      </c>
      <c r="F52" s="91" t="str">
        <f>IF(F50&gt;0,F48/F50,IF(F55&gt;0,F55,"N/A"))</f>
        <v>Yes</v>
      </c>
      <c r="G52" s="67"/>
    </row>
    <row r="53" spans="1:7" ht="6.75" customHeight="1" x14ac:dyDescent="0.25">
      <c r="A53" s="65"/>
      <c r="G53" s="67"/>
    </row>
    <row r="54" spans="1:7" ht="13.5" thickBot="1" x14ac:dyDescent="0.3">
      <c r="A54" s="65"/>
      <c r="B54" s="47" t="s">
        <v>82</v>
      </c>
      <c r="G54" s="67"/>
    </row>
    <row r="55" spans="1:7" ht="13.5" thickBot="1" x14ac:dyDescent="0.25">
      <c r="A55" s="65"/>
      <c r="B55" s="47" t="s">
        <v>81</v>
      </c>
      <c r="E55" s="250" t="s">
        <v>80</v>
      </c>
      <c r="F55" s="90" t="s">
        <v>24</v>
      </c>
      <c r="G55" s="67"/>
    </row>
    <row r="56" spans="1:7" ht="6.75" customHeight="1" x14ac:dyDescent="0.25">
      <c r="A56" s="65"/>
      <c r="G56" s="67"/>
    </row>
    <row r="57" spans="1:7" x14ac:dyDescent="0.25">
      <c r="A57" s="65"/>
      <c r="B57" s="215" t="s">
        <v>122</v>
      </c>
      <c r="C57" s="224"/>
      <c r="D57" s="225"/>
      <c r="G57" s="67"/>
    </row>
    <row r="58" spans="1:7" x14ac:dyDescent="0.25">
      <c r="A58" s="65"/>
      <c r="B58" s="226"/>
      <c r="C58" s="227"/>
      <c r="D58" s="228"/>
      <c r="G58" s="67"/>
    </row>
    <row r="59" spans="1:7" x14ac:dyDescent="0.25">
      <c r="A59" s="65"/>
      <c r="B59" s="226"/>
      <c r="C59" s="227"/>
      <c r="D59" s="228"/>
      <c r="G59" s="67"/>
    </row>
    <row r="60" spans="1:7" x14ac:dyDescent="0.25">
      <c r="A60" s="65"/>
      <c r="B60" s="226"/>
      <c r="C60" s="227"/>
      <c r="D60" s="228"/>
      <c r="G60" s="67"/>
    </row>
    <row r="61" spans="1:7" x14ac:dyDescent="0.25">
      <c r="A61" s="65"/>
      <c r="B61" s="226"/>
      <c r="C61" s="227"/>
      <c r="D61" s="228"/>
      <c r="G61" s="67"/>
    </row>
    <row r="62" spans="1:7" x14ac:dyDescent="0.25">
      <c r="A62" s="65"/>
      <c r="B62" s="226"/>
      <c r="C62" s="227"/>
      <c r="D62" s="228"/>
      <c r="G62" s="67"/>
    </row>
    <row r="63" spans="1:7" x14ac:dyDescent="0.25">
      <c r="A63" s="65"/>
      <c r="B63" s="229"/>
      <c r="C63" s="230"/>
      <c r="D63" s="231"/>
      <c r="G63" s="67"/>
    </row>
    <row r="64" spans="1:7" ht="6.75" customHeight="1" thickBot="1" x14ac:dyDescent="0.3">
      <c r="A64" s="65"/>
      <c r="G64" s="67"/>
    </row>
    <row r="65" spans="1:7" ht="13.5" thickBot="1" x14ac:dyDescent="0.25">
      <c r="A65" s="65"/>
      <c r="B65" s="47" t="s">
        <v>97</v>
      </c>
      <c r="E65" s="250" t="s">
        <v>80</v>
      </c>
      <c r="F65" s="101" t="s">
        <v>24</v>
      </c>
      <c r="G65" s="67"/>
    </row>
    <row r="66" spans="1:7" ht="6.75" customHeight="1" thickBot="1" x14ac:dyDescent="0.3">
      <c r="A66" s="65"/>
      <c r="G66" s="67"/>
    </row>
    <row r="67" spans="1:7" ht="13.5" thickBot="1" x14ac:dyDescent="0.3">
      <c r="A67" s="65"/>
      <c r="C67" s="66" t="s">
        <v>60</v>
      </c>
      <c r="F67" s="92">
        <f>IF(F65=0," ",IF(F55="Yes",1,IF(F55="No",0,IF(F52/F65&gt;=1,1,IF(F52/F65&gt;=0.75,0.75,IF(F52/F65&gt;=0.5,0.5,IF(F52/F65&gt;=0.25,0.25,0)))))))</f>
        <v>1</v>
      </c>
      <c r="G67" s="67"/>
    </row>
    <row r="68" spans="1:7" ht="6.75" customHeight="1" x14ac:dyDescent="0.25">
      <c r="A68" s="78"/>
      <c r="B68" s="79"/>
      <c r="C68" s="79"/>
      <c r="D68" s="80"/>
      <c r="E68" s="79"/>
      <c r="F68" s="81"/>
      <c r="G68" s="82"/>
    </row>
    <row r="69" spans="1:7" s="63" customFormat="1" ht="15" hidden="1" x14ac:dyDescent="0.25">
      <c r="A69" s="83"/>
      <c r="B69" s="84"/>
      <c r="C69" s="84"/>
      <c r="D69" s="85"/>
      <c r="E69" s="86"/>
      <c r="F69" s="87"/>
      <c r="G69" s="88"/>
    </row>
    <row r="70" spans="1:7" s="63" customFormat="1" ht="15" hidden="1" x14ac:dyDescent="0.25">
      <c r="A70" s="68"/>
      <c r="B70" s="69" t="s">
        <v>58</v>
      </c>
      <c r="C70" s="69"/>
      <c r="D70" s="62"/>
      <c r="G70" s="64"/>
    </row>
    <row r="71" spans="1:7" s="74" customFormat="1" ht="12" hidden="1" x14ac:dyDescent="0.25">
      <c r="A71" s="70"/>
      <c r="B71" s="71"/>
      <c r="C71" s="72"/>
      <c r="D71" s="73" t="s">
        <v>72</v>
      </c>
      <c r="F71" s="75"/>
      <c r="G71" s="76"/>
    </row>
    <row r="72" spans="1:7" s="63" customFormat="1" ht="6.75" hidden="1" customHeight="1" thickBot="1" x14ac:dyDescent="0.3">
      <c r="A72" s="68"/>
      <c r="B72" s="51"/>
      <c r="C72" s="69"/>
      <c r="D72" s="77"/>
      <c r="F72" s="52"/>
      <c r="G72" s="64"/>
    </row>
    <row r="73" spans="1:7" ht="13.5" hidden="1" thickBot="1" x14ac:dyDescent="0.3">
      <c r="A73" s="65"/>
      <c r="B73" s="47" t="s">
        <v>75</v>
      </c>
      <c r="E73" s="89" t="s">
        <v>80</v>
      </c>
      <c r="F73" s="101"/>
      <c r="G73" s="67"/>
    </row>
    <row r="74" spans="1:7" ht="6.75" hidden="1" customHeight="1" thickBot="1" x14ac:dyDescent="0.3">
      <c r="A74" s="65"/>
      <c r="F74" s="102"/>
      <c r="G74" s="67"/>
    </row>
    <row r="75" spans="1:7" ht="13.5" hidden="1" thickBot="1" x14ac:dyDescent="0.3">
      <c r="A75" s="65"/>
      <c r="B75" s="47" t="s">
        <v>74</v>
      </c>
      <c r="E75" s="89" t="s">
        <v>80</v>
      </c>
      <c r="F75" s="101"/>
      <c r="G75" s="67"/>
    </row>
    <row r="76" spans="1:7" ht="6.75" hidden="1" customHeight="1" thickBot="1" x14ac:dyDescent="0.3">
      <c r="A76" s="65"/>
      <c r="G76" s="67"/>
    </row>
    <row r="77" spans="1:7" ht="13.5" hidden="1" thickBot="1" x14ac:dyDescent="0.3">
      <c r="A77" s="65"/>
      <c r="C77" s="47" t="s">
        <v>73</v>
      </c>
      <c r="F77" s="91" t="str">
        <f>IF(F75&gt;0,F73/F75,IF(F80&gt;0,F80,"N/A"))</f>
        <v>N/A</v>
      </c>
      <c r="G77" s="67"/>
    </row>
    <row r="78" spans="1:7" ht="6.75" hidden="1" customHeight="1" x14ac:dyDescent="0.25">
      <c r="A78" s="65"/>
      <c r="G78" s="67"/>
    </row>
    <row r="79" spans="1:7" ht="13.5" hidden="1" thickBot="1" x14ac:dyDescent="0.3">
      <c r="A79" s="65"/>
      <c r="B79" s="47" t="s">
        <v>82</v>
      </c>
      <c r="G79" s="67"/>
    </row>
    <row r="80" spans="1:7" ht="13.5" hidden="1" thickBot="1" x14ac:dyDescent="0.3">
      <c r="A80" s="65"/>
      <c r="B80" s="47" t="s">
        <v>81</v>
      </c>
      <c r="E80" s="89" t="s">
        <v>80</v>
      </c>
      <c r="F80" s="90"/>
      <c r="G80" s="67"/>
    </row>
    <row r="81" spans="1:7" ht="6.75" hidden="1" customHeight="1" x14ac:dyDescent="0.25">
      <c r="A81" s="65"/>
      <c r="G81" s="67"/>
    </row>
    <row r="82" spans="1:7" hidden="1" x14ac:dyDescent="0.25">
      <c r="A82" s="65"/>
      <c r="B82" s="206"/>
      <c r="C82" s="207"/>
      <c r="D82" s="208"/>
      <c r="G82" s="67"/>
    </row>
    <row r="83" spans="1:7" hidden="1" x14ac:dyDescent="0.25">
      <c r="A83" s="65"/>
      <c r="B83" s="209"/>
      <c r="C83" s="210"/>
      <c r="D83" s="211"/>
      <c r="G83" s="67"/>
    </row>
    <row r="84" spans="1:7" hidden="1" x14ac:dyDescent="0.25">
      <c r="A84" s="65"/>
      <c r="B84" s="209"/>
      <c r="C84" s="210"/>
      <c r="D84" s="211"/>
      <c r="G84" s="67"/>
    </row>
    <row r="85" spans="1:7" hidden="1" x14ac:dyDescent="0.25">
      <c r="A85" s="65"/>
      <c r="B85" s="209"/>
      <c r="C85" s="210"/>
      <c r="D85" s="211"/>
      <c r="G85" s="67"/>
    </row>
    <row r="86" spans="1:7" hidden="1" x14ac:dyDescent="0.25">
      <c r="A86" s="65"/>
      <c r="B86" s="209"/>
      <c r="C86" s="210"/>
      <c r="D86" s="211"/>
      <c r="G86" s="67"/>
    </row>
    <row r="87" spans="1:7" hidden="1" x14ac:dyDescent="0.25">
      <c r="A87" s="65"/>
      <c r="B87" s="209"/>
      <c r="C87" s="210"/>
      <c r="D87" s="211"/>
      <c r="G87" s="67"/>
    </row>
    <row r="88" spans="1:7" hidden="1" x14ac:dyDescent="0.25">
      <c r="A88" s="65"/>
      <c r="B88" s="212"/>
      <c r="C88" s="213"/>
      <c r="D88" s="214"/>
      <c r="G88" s="67"/>
    </row>
    <row r="89" spans="1:7" ht="6.75" hidden="1" customHeight="1" thickBot="1" x14ac:dyDescent="0.3">
      <c r="A89" s="65"/>
      <c r="G89" s="67"/>
    </row>
    <row r="90" spans="1:7" ht="13.5" hidden="1" thickBot="1" x14ac:dyDescent="0.3">
      <c r="A90" s="65"/>
      <c r="B90" s="47" t="s">
        <v>97</v>
      </c>
      <c r="E90" s="89" t="s">
        <v>80</v>
      </c>
      <c r="F90" s="101"/>
      <c r="G90" s="67"/>
    </row>
    <row r="91" spans="1:7" ht="6.75" hidden="1" customHeight="1" thickBot="1" x14ac:dyDescent="0.3">
      <c r="A91" s="65"/>
      <c r="G91" s="67"/>
    </row>
    <row r="92" spans="1:7" ht="13.5" hidden="1" thickBot="1" x14ac:dyDescent="0.3">
      <c r="A92" s="65"/>
      <c r="C92" s="66" t="s">
        <v>60</v>
      </c>
      <c r="F92" s="92" t="str">
        <f>IF(F90=0," ",IF(F80="Yes",1,IF(F80="No",0,IF(F77/F90&gt;=1,1,IF(F77/F90&gt;=0.75,0.75,IF(F77/F90&gt;=0.5,0.5,IF(F77/F90&gt;=0.25,0.25,0)))))))</f>
        <v xml:space="preserve"> </v>
      </c>
      <c r="G92" s="67"/>
    </row>
    <row r="93" spans="1:7" ht="6.75" hidden="1" customHeight="1" x14ac:dyDescent="0.25">
      <c r="A93" s="78"/>
      <c r="B93" s="79"/>
      <c r="C93" s="79"/>
      <c r="D93" s="80"/>
      <c r="E93" s="79"/>
      <c r="F93" s="81"/>
      <c r="G93" s="82"/>
    </row>
    <row r="94" spans="1:7" s="63" customFormat="1" ht="15" hidden="1" x14ac:dyDescent="0.25">
      <c r="A94" s="83"/>
      <c r="B94" s="84"/>
      <c r="C94" s="84"/>
      <c r="D94" s="85"/>
      <c r="E94" s="86"/>
      <c r="F94" s="87"/>
      <c r="G94" s="88"/>
    </row>
    <row r="95" spans="1:7" s="63" customFormat="1" ht="15" hidden="1" x14ac:dyDescent="0.25">
      <c r="A95" s="68"/>
      <c r="B95" s="69" t="s">
        <v>58</v>
      </c>
      <c r="C95" s="69"/>
      <c r="D95" s="62"/>
      <c r="G95" s="64"/>
    </row>
    <row r="96" spans="1:7" s="74" customFormat="1" ht="12" hidden="1" x14ac:dyDescent="0.25">
      <c r="A96" s="70"/>
      <c r="B96" s="71"/>
      <c r="C96" s="72"/>
      <c r="D96" s="73" t="s">
        <v>72</v>
      </c>
      <c r="F96" s="75"/>
      <c r="G96" s="76"/>
    </row>
    <row r="97" spans="1:7" s="63" customFormat="1" ht="6.75" hidden="1" customHeight="1" thickBot="1" x14ac:dyDescent="0.3">
      <c r="A97" s="68"/>
      <c r="B97" s="51"/>
      <c r="C97" s="69"/>
      <c r="D97" s="77"/>
      <c r="F97" s="52"/>
      <c r="G97" s="64"/>
    </row>
    <row r="98" spans="1:7" ht="13.5" hidden="1" thickBot="1" x14ac:dyDescent="0.3">
      <c r="A98" s="65"/>
      <c r="B98" s="47" t="s">
        <v>75</v>
      </c>
      <c r="E98" s="89" t="s">
        <v>80</v>
      </c>
      <c r="F98" s="101"/>
      <c r="G98" s="67"/>
    </row>
    <row r="99" spans="1:7" ht="6.75" hidden="1" customHeight="1" thickBot="1" x14ac:dyDescent="0.3">
      <c r="A99" s="65"/>
      <c r="F99" s="102"/>
      <c r="G99" s="67"/>
    </row>
    <row r="100" spans="1:7" ht="13.5" hidden="1" thickBot="1" x14ac:dyDescent="0.3">
      <c r="A100" s="65"/>
      <c r="B100" s="47" t="s">
        <v>74</v>
      </c>
      <c r="E100" s="89" t="s">
        <v>80</v>
      </c>
      <c r="F100" s="101"/>
      <c r="G100" s="67"/>
    </row>
    <row r="101" spans="1:7" ht="6.75" hidden="1" customHeight="1" thickBot="1" x14ac:dyDescent="0.3">
      <c r="A101" s="65"/>
      <c r="G101" s="67"/>
    </row>
    <row r="102" spans="1:7" ht="13.5" hidden="1" thickBot="1" x14ac:dyDescent="0.3">
      <c r="A102" s="65"/>
      <c r="C102" s="47" t="s">
        <v>73</v>
      </c>
      <c r="F102" s="91" t="str">
        <f>IF(F100&gt;0,F98/F100,IF(F105&gt;0,F105,"N/A"))</f>
        <v>N/A</v>
      </c>
      <c r="G102" s="67"/>
    </row>
    <row r="103" spans="1:7" ht="6.75" hidden="1" customHeight="1" x14ac:dyDescent="0.25">
      <c r="A103" s="65"/>
      <c r="G103" s="67"/>
    </row>
    <row r="104" spans="1:7" ht="13.5" hidden="1" thickBot="1" x14ac:dyDescent="0.3">
      <c r="A104" s="65"/>
      <c r="B104" s="47" t="s">
        <v>82</v>
      </c>
      <c r="G104" s="67"/>
    </row>
    <row r="105" spans="1:7" ht="13.5" hidden="1" thickBot="1" x14ac:dyDescent="0.3">
      <c r="A105" s="65"/>
      <c r="B105" s="47" t="s">
        <v>81</v>
      </c>
      <c r="E105" s="89" t="s">
        <v>80</v>
      </c>
      <c r="F105" s="90"/>
      <c r="G105" s="67"/>
    </row>
    <row r="106" spans="1:7" ht="6.75" hidden="1" customHeight="1" x14ac:dyDescent="0.25">
      <c r="A106" s="65"/>
      <c r="G106" s="67"/>
    </row>
    <row r="107" spans="1:7" hidden="1" x14ac:dyDescent="0.25">
      <c r="A107" s="65"/>
      <c r="B107" s="206"/>
      <c r="C107" s="207"/>
      <c r="D107" s="208"/>
      <c r="G107" s="67"/>
    </row>
    <row r="108" spans="1:7" hidden="1" x14ac:dyDescent="0.25">
      <c r="A108" s="65"/>
      <c r="B108" s="209"/>
      <c r="C108" s="210"/>
      <c r="D108" s="211"/>
      <c r="G108" s="67"/>
    </row>
    <row r="109" spans="1:7" hidden="1" x14ac:dyDescent="0.25">
      <c r="A109" s="65"/>
      <c r="B109" s="209"/>
      <c r="C109" s="210"/>
      <c r="D109" s="211"/>
      <c r="G109" s="67"/>
    </row>
    <row r="110" spans="1:7" hidden="1" x14ac:dyDescent="0.25">
      <c r="A110" s="65"/>
      <c r="B110" s="209"/>
      <c r="C110" s="210"/>
      <c r="D110" s="211"/>
      <c r="G110" s="67"/>
    </row>
    <row r="111" spans="1:7" hidden="1" x14ac:dyDescent="0.25">
      <c r="A111" s="65"/>
      <c r="B111" s="209"/>
      <c r="C111" s="210"/>
      <c r="D111" s="211"/>
      <c r="G111" s="67"/>
    </row>
    <row r="112" spans="1:7" hidden="1" x14ac:dyDescent="0.25">
      <c r="A112" s="65"/>
      <c r="B112" s="209"/>
      <c r="C112" s="210"/>
      <c r="D112" s="211"/>
      <c r="G112" s="67"/>
    </row>
    <row r="113" spans="1:7" hidden="1" x14ac:dyDescent="0.25">
      <c r="A113" s="65"/>
      <c r="B113" s="212"/>
      <c r="C113" s="213"/>
      <c r="D113" s="214"/>
      <c r="G113" s="67"/>
    </row>
    <row r="114" spans="1:7" ht="6.75" hidden="1" customHeight="1" thickBot="1" x14ac:dyDescent="0.3">
      <c r="A114" s="65"/>
      <c r="G114" s="67"/>
    </row>
    <row r="115" spans="1:7" ht="13.5" hidden="1" thickBot="1" x14ac:dyDescent="0.3">
      <c r="A115" s="65"/>
      <c r="B115" s="47" t="s">
        <v>97</v>
      </c>
      <c r="E115" s="89" t="s">
        <v>80</v>
      </c>
      <c r="F115" s="101"/>
      <c r="G115" s="67"/>
    </row>
    <row r="116" spans="1:7" ht="6.75" hidden="1" customHeight="1" thickBot="1" x14ac:dyDescent="0.3">
      <c r="A116" s="65"/>
      <c r="G116" s="67"/>
    </row>
    <row r="117" spans="1:7" ht="13.5" hidden="1" thickBot="1" x14ac:dyDescent="0.3">
      <c r="A117" s="65"/>
      <c r="C117" s="66" t="s">
        <v>60</v>
      </c>
      <c r="F117" s="92" t="str">
        <f>IF(F115=0," ",IF(F105="Yes",1,IF(F105="No",0,IF(F102/F115&gt;=1,1,IF(F102/F115&gt;=0.75,0.75,IF(F102/F115&gt;=0.5,0.5,IF(F102/F115&gt;=0.25,0.25,0)))))))</f>
        <v xml:space="preserve"> </v>
      </c>
      <c r="G117" s="67"/>
    </row>
    <row r="118" spans="1:7" ht="6.75" hidden="1" customHeight="1" x14ac:dyDescent="0.25">
      <c r="A118" s="78"/>
      <c r="B118" s="79"/>
      <c r="C118" s="79"/>
      <c r="D118" s="80"/>
      <c r="E118" s="79"/>
      <c r="F118" s="81"/>
      <c r="G118" s="82"/>
    </row>
    <row r="119" spans="1:7" s="63" customFormat="1" ht="15" hidden="1" x14ac:dyDescent="0.25">
      <c r="A119" s="83"/>
      <c r="B119" s="84"/>
      <c r="C119" s="84"/>
      <c r="D119" s="85"/>
      <c r="E119" s="86"/>
      <c r="F119" s="87"/>
      <c r="G119" s="88"/>
    </row>
    <row r="120" spans="1:7" s="63" customFormat="1" ht="15" hidden="1" x14ac:dyDescent="0.25">
      <c r="A120" s="68"/>
      <c r="B120" s="69" t="s">
        <v>58</v>
      </c>
      <c r="C120" s="69"/>
      <c r="D120" s="62"/>
      <c r="G120" s="64"/>
    </row>
    <row r="121" spans="1:7" s="74" customFormat="1" ht="12" hidden="1" x14ac:dyDescent="0.25">
      <c r="A121" s="70"/>
      <c r="B121" s="71"/>
      <c r="C121" s="72"/>
      <c r="D121" s="73" t="s">
        <v>72</v>
      </c>
      <c r="F121" s="75"/>
      <c r="G121" s="76"/>
    </row>
    <row r="122" spans="1:7" s="63" customFormat="1" ht="6.75" hidden="1" customHeight="1" thickBot="1" x14ac:dyDescent="0.3">
      <c r="A122" s="68"/>
      <c r="B122" s="51"/>
      <c r="C122" s="69"/>
      <c r="D122" s="77"/>
      <c r="F122" s="52"/>
      <c r="G122" s="64"/>
    </row>
    <row r="123" spans="1:7" ht="13.5" hidden="1" thickBot="1" x14ac:dyDescent="0.3">
      <c r="A123" s="65"/>
      <c r="B123" s="47" t="s">
        <v>75</v>
      </c>
      <c r="E123" s="89" t="s">
        <v>80</v>
      </c>
      <c r="F123" s="101"/>
      <c r="G123" s="67"/>
    </row>
    <row r="124" spans="1:7" ht="6.75" hidden="1" customHeight="1" thickBot="1" x14ac:dyDescent="0.3">
      <c r="A124" s="65"/>
      <c r="F124" s="102"/>
      <c r="G124" s="67"/>
    </row>
    <row r="125" spans="1:7" ht="13.5" hidden="1" thickBot="1" x14ac:dyDescent="0.3">
      <c r="A125" s="65"/>
      <c r="B125" s="47" t="s">
        <v>74</v>
      </c>
      <c r="E125" s="89" t="s">
        <v>80</v>
      </c>
      <c r="F125" s="101"/>
      <c r="G125" s="67"/>
    </row>
    <row r="126" spans="1:7" ht="6.75" hidden="1" customHeight="1" thickBot="1" x14ac:dyDescent="0.3">
      <c r="A126" s="65"/>
      <c r="G126" s="67"/>
    </row>
    <row r="127" spans="1:7" ht="13.5" hidden="1" thickBot="1" x14ac:dyDescent="0.3">
      <c r="A127" s="65"/>
      <c r="C127" s="47" t="s">
        <v>73</v>
      </c>
      <c r="F127" s="91" t="str">
        <f>IF(F125&gt;0,F123/F125,IF(F130&gt;0,F130,"N/A"))</f>
        <v>N/A</v>
      </c>
      <c r="G127" s="67"/>
    </row>
    <row r="128" spans="1:7" ht="6.75" hidden="1" customHeight="1" x14ac:dyDescent="0.25">
      <c r="A128" s="65"/>
      <c r="G128" s="67"/>
    </row>
    <row r="129" spans="1:7" ht="13.5" hidden="1" thickBot="1" x14ac:dyDescent="0.3">
      <c r="A129" s="65"/>
      <c r="B129" s="47" t="s">
        <v>82</v>
      </c>
      <c r="G129" s="67"/>
    </row>
    <row r="130" spans="1:7" ht="13.5" hidden="1" thickBot="1" x14ac:dyDescent="0.3">
      <c r="A130" s="65"/>
      <c r="B130" s="47" t="s">
        <v>81</v>
      </c>
      <c r="E130" s="89" t="s">
        <v>80</v>
      </c>
      <c r="F130" s="90"/>
      <c r="G130" s="67"/>
    </row>
    <row r="131" spans="1:7" ht="6.75" hidden="1" customHeight="1" x14ac:dyDescent="0.25">
      <c r="A131" s="65"/>
      <c r="G131" s="67"/>
    </row>
    <row r="132" spans="1:7" hidden="1" x14ac:dyDescent="0.25">
      <c r="A132" s="65"/>
      <c r="B132" s="206"/>
      <c r="C132" s="207"/>
      <c r="D132" s="208"/>
      <c r="G132" s="67"/>
    </row>
    <row r="133" spans="1:7" hidden="1" x14ac:dyDescent="0.25">
      <c r="A133" s="65"/>
      <c r="B133" s="209"/>
      <c r="C133" s="210"/>
      <c r="D133" s="211"/>
      <c r="G133" s="67"/>
    </row>
    <row r="134" spans="1:7" hidden="1" x14ac:dyDescent="0.25">
      <c r="A134" s="65"/>
      <c r="B134" s="209"/>
      <c r="C134" s="210"/>
      <c r="D134" s="211"/>
      <c r="G134" s="67"/>
    </row>
    <row r="135" spans="1:7" hidden="1" x14ac:dyDescent="0.25">
      <c r="A135" s="65"/>
      <c r="B135" s="209"/>
      <c r="C135" s="210"/>
      <c r="D135" s="211"/>
      <c r="G135" s="67"/>
    </row>
    <row r="136" spans="1:7" hidden="1" x14ac:dyDescent="0.25">
      <c r="A136" s="65"/>
      <c r="B136" s="209"/>
      <c r="C136" s="210"/>
      <c r="D136" s="211"/>
      <c r="G136" s="67"/>
    </row>
    <row r="137" spans="1:7" hidden="1" x14ac:dyDescent="0.25">
      <c r="A137" s="65"/>
      <c r="B137" s="209"/>
      <c r="C137" s="210"/>
      <c r="D137" s="211"/>
      <c r="G137" s="67"/>
    </row>
    <row r="138" spans="1:7" hidden="1" x14ac:dyDescent="0.25">
      <c r="A138" s="65"/>
      <c r="B138" s="212"/>
      <c r="C138" s="213"/>
      <c r="D138" s="214"/>
      <c r="G138" s="67"/>
    </row>
    <row r="139" spans="1:7" ht="6.75" hidden="1" customHeight="1" thickBot="1" x14ac:dyDescent="0.3">
      <c r="A139" s="65"/>
      <c r="G139" s="67"/>
    </row>
    <row r="140" spans="1:7" ht="13.5" hidden="1" thickBot="1" x14ac:dyDescent="0.3">
      <c r="A140" s="65"/>
      <c r="B140" s="47" t="s">
        <v>97</v>
      </c>
      <c r="E140" s="89" t="s">
        <v>80</v>
      </c>
      <c r="F140" s="101"/>
      <c r="G140" s="67"/>
    </row>
    <row r="141" spans="1:7" ht="6.75" hidden="1" customHeight="1" thickBot="1" x14ac:dyDescent="0.3">
      <c r="A141" s="65"/>
      <c r="G141" s="67"/>
    </row>
    <row r="142" spans="1:7" ht="13.5" hidden="1" thickBot="1" x14ac:dyDescent="0.3">
      <c r="A142" s="65"/>
      <c r="C142" s="66" t="s">
        <v>60</v>
      </c>
      <c r="F142" s="92" t="str">
        <f>IF(F140=0," ",IF(F130="Yes",1,IF(F130="No",0,IF(F127/F140&gt;=1,1,IF(F127/F140&gt;=0.75,0.75,IF(F127/F140&gt;=0.5,0.5,IF(F127/F140&gt;=0.25,0.25,0)))))))</f>
        <v xml:space="preserve"> </v>
      </c>
      <c r="G142" s="67"/>
    </row>
    <row r="143" spans="1:7" ht="6.75" hidden="1" customHeight="1" x14ac:dyDescent="0.25">
      <c r="A143" s="78"/>
      <c r="B143" s="79"/>
      <c r="C143" s="79"/>
      <c r="D143" s="80"/>
      <c r="E143" s="79"/>
      <c r="F143" s="81"/>
      <c r="G143" s="82"/>
    </row>
    <row r="144" spans="1:7" s="63" customFormat="1" ht="15" hidden="1" x14ac:dyDescent="0.25">
      <c r="A144" s="83"/>
      <c r="B144" s="84"/>
      <c r="C144" s="84"/>
      <c r="D144" s="85"/>
      <c r="E144" s="86"/>
      <c r="F144" s="87"/>
      <c r="G144" s="88"/>
    </row>
    <row r="145" spans="1:7" s="63" customFormat="1" ht="15" hidden="1" x14ac:dyDescent="0.25">
      <c r="A145" s="68"/>
      <c r="B145" s="69" t="s">
        <v>59</v>
      </c>
      <c r="C145" s="69"/>
      <c r="D145" s="62"/>
      <c r="G145" s="64"/>
    </row>
    <row r="146" spans="1:7" s="74" customFormat="1" ht="12" hidden="1" x14ac:dyDescent="0.25">
      <c r="A146" s="70"/>
      <c r="B146" s="71"/>
      <c r="C146" s="72"/>
      <c r="D146" s="73" t="s">
        <v>72</v>
      </c>
      <c r="F146" s="75"/>
      <c r="G146" s="76"/>
    </row>
    <row r="147" spans="1:7" s="63" customFormat="1" ht="6.75" hidden="1" customHeight="1" thickBot="1" x14ac:dyDescent="0.3">
      <c r="A147" s="68"/>
      <c r="B147" s="51"/>
      <c r="C147" s="69"/>
      <c r="D147" s="77"/>
      <c r="F147" s="52"/>
      <c r="G147" s="64"/>
    </row>
    <row r="148" spans="1:7" ht="13.5" hidden="1" thickBot="1" x14ac:dyDescent="0.3">
      <c r="A148" s="65"/>
      <c r="B148" s="47" t="s">
        <v>75</v>
      </c>
      <c r="E148" s="89" t="s">
        <v>80</v>
      </c>
      <c r="F148" s="101"/>
      <c r="G148" s="67"/>
    </row>
    <row r="149" spans="1:7" ht="6.75" hidden="1" customHeight="1" thickBot="1" x14ac:dyDescent="0.3">
      <c r="A149" s="65"/>
      <c r="F149" s="102"/>
      <c r="G149" s="67"/>
    </row>
    <row r="150" spans="1:7" ht="13.5" hidden="1" thickBot="1" x14ac:dyDescent="0.3">
      <c r="A150" s="65"/>
      <c r="B150" s="47" t="s">
        <v>74</v>
      </c>
      <c r="E150" s="89" t="s">
        <v>80</v>
      </c>
      <c r="F150" s="101"/>
      <c r="G150" s="67"/>
    </row>
    <row r="151" spans="1:7" ht="6.75" hidden="1" customHeight="1" thickBot="1" x14ac:dyDescent="0.3">
      <c r="A151" s="65"/>
      <c r="G151" s="67"/>
    </row>
    <row r="152" spans="1:7" ht="13.5" hidden="1" thickBot="1" x14ac:dyDescent="0.3">
      <c r="A152" s="65"/>
      <c r="C152" s="47" t="s">
        <v>73</v>
      </c>
      <c r="F152" s="91" t="str">
        <f>IF(F150&gt;0,F148/F150,IF(F155&gt;0,F155,"N/A"))</f>
        <v>N/A</v>
      </c>
      <c r="G152" s="67"/>
    </row>
    <row r="153" spans="1:7" ht="6.75" hidden="1" customHeight="1" x14ac:dyDescent="0.25">
      <c r="A153" s="65"/>
      <c r="G153" s="67"/>
    </row>
    <row r="154" spans="1:7" ht="13.5" hidden="1" thickBot="1" x14ac:dyDescent="0.3">
      <c r="A154" s="65"/>
      <c r="B154" s="47" t="s">
        <v>82</v>
      </c>
      <c r="G154" s="67"/>
    </row>
    <row r="155" spans="1:7" ht="13.5" hidden="1" thickBot="1" x14ac:dyDescent="0.3">
      <c r="A155" s="65"/>
      <c r="B155" s="47" t="s">
        <v>81</v>
      </c>
      <c r="E155" s="89" t="s">
        <v>80</v>
      </c>
      <c r="F155" s="90"/>
      <c r="G155" s="67"/>
    </row>
    <row r="156" spans="1:7" ht="6.75" hidden="1" customHeight="1" x14ac:dyDescent="0.25">
      <c r="A156" s="65"/>
      <c r="G156" s="67"/>
    </row>
    <row r="157" spans="1:7" hidden="1" x14ac:dyDescent="0.25">
      <c r="A157" s="65"/>
      <c r="B157" s="206"/>
      <c r="C157" s="207"/>
      <c r="D157" s="208"/>
      <c r="G157" s="67"/>
    </row>
    <row r="158" spans="1:7" hidden="1" x14ac:dyDescent="0.25">
      <c r="A158" s="65"/>
      <c r="B158" s="209"/>
      <c r="C158" s="210"/>
      <c r="D158" s="211"/>
      <c r="G158" s="67"/>
    </row>
    <row r="159" spans="1:7" hidden="1" x14ac:dyDescent="0.25">
      <c r="A159" s="65"/>
      <c r="B159" s="209"/>
      <c r="C159" s="210"/>
      <c r="D159" s="211"/>
      <c r="G159" s="67"/>
    </row>
    <row r="160" spans="1:7" hidden="1" x14ac:dyDescent="0.25">
      <c r="A160" s="65"/>
      <c r="B160" s="209"/>
      <c r="C160" s="210"/>
      <c r="D160" s="211"/>
      <c r="G160" s="67"/>
    </row>
    <row r="161" spans="1:7" hidden="1" x14ac:dyDescent="0.25">
      <c r="A161" s="65"/>
      <c r="B161" s="209"/>
      <c r="C161" s="210"/>
      <c r="D161" s="211"/>
      <c r="G161" s="67"/>
    </row>
    <row r="162" spans="1:7" hidden="1" x14ac:dyDescent="0.25">
      <c r="A162" s="65"/>
      <c r="B162" s="209"/>
      <c r="C162" s="210"/>
      <c r="D162" s="211"/>
      <c r="G162" s="67"/>
    </row>
    <row r="163" spans="1:7" hidden="1" x14ac:dyDescent="0.25">
      <c r="A163" s="65"/>
      <c r="B163" s="212"/>
      <c r="C163" s="213"/>
      <c r="D163" s="214"/>
      <c r="G163" s="67"/>
    </row>
    <row r="164" spans="1:7" ht="6.75" hidden="1" customHeight="1" thickBot="1" x14ac:dyDescent="0.3">
      <c r="A164" s="65"/>
      <c r="G164" s="67"/>
    </row>
    <row r="165" spans="1:7" ht="13.5" hidden="1" thickBot="1" x14ac:dyDescent="0.3">
      <c r="A165" s="65"/>
      <c r="B165" s="47" t="s">
        <v>97</v>
      </c>
      <c r="E165" s="89" t="s">
        <v>80</v>
      </c>
      <c r="F165" s="101"/>
      <c r="G165" s="67"/>
    </row>
    <row r="166" spans="1:7" ht="6.75" hidden="1" customHeight="1" thickBot="1" x14ac:dyDescent="0.3">
      <c r="A166" s="65"/>
      <c r="G166" s="67"/>
    </row>
    <row r="167" spans="1:7" ht="13.5" hidden="1" thickBot="1" x14ac:dyDescent="0.3">
      <c r="A167" s="65"/>
      <c r="C167" s="66" t="s">
        <v>60</v>
      </c>
      <c r="F167" s="92" t="str">
        <f>IF(F165=0," ",IF(F155="Yes",1,IF(F155="No",0,IF(F152/F165&gt;=1,1,IF(F152/F165&gt;=0.75,0.75,IF(F152/F165&gt;=0.5,0.5,IF(F152/F165&gt;=0.25,0.25,0)))))))</f>
        <v xml:space="preserve"> </v>
      </c>
      <c r="G167" s="67"/>
    </row>
    <row r="168" spans="1:7" ht="6.75" hidden="1" customHeight="1" x14ac:dyDescent="0.25">
      <c r="A168" s="78"/>
      <c r="B168" s="79"/>
      <c r="C168" s="79"/>
      <c r="D168" s="80"/>
      <c r="E168" s="79"/>
      <c r="F168" s="81"/>
      <c r="G168" s="82"/>
    </row>
    <row r="169" spans="1:7" s="63" customFormat="1" ht="15" hidden="1" x14ac:dyDescent="0.25">
      <c r="A169" s="83"/>
      <c r="B169" s="84"/>
      <c r="C169" s="84"/>
      <c r="D169" s="85"/>
      <c r="E169" s="86"/>
      <c r="F169" s="87"/>
      <c r="G169" s="88"/>
    </row>
    <row r="170" spans="1:7" s="63" customFormat="1" ht="15" hidden="1" x14ac:dyDescent="0.25">
      <c r="A170" s="68"/>
      <c r="B170" s="69" t="s">
        <v>59</v>
      </c>
      <c r="C170" s="69"/>
      <c r="D170" s="62"/>
      <c r="G170" s="64"/>
    </row>
    <row r="171" spans="1:7" s="74" customFormat="1" ht="12" hidden="1" x14ac:dyDescent="0.25">
      <c r="A171" s="70"/>
      <c r="B171" s="71"/>
      <c r="C171" s="72"/>
      <c r="D171" s="73" t="s">
        <v>72</v>
      </c>
      <c r="F171" s="75"/>
      <c r="G171" s="76"/>
    </row>
    <row r="172" spans="1:7" s="63" customFormat="1" ht="6.75" hidden="1" customHeight="1" thickBot="1" x14ac:dyDescent="0.3">
      <c r="A172" s="68"/>
      <c r="B172" s="51"/>
      <c r="C172" s="69"/>
      <c r="D172" s="77"/>
      <c r="F172" s="52"/>
      <c r="G172" s="64"/>
    </row>
    <row r="173" spans="1:7" ht="13.5" hidden="1" thickBot="1" x14ac:dyDescent="0.3">
      <c r="A173" s="65"/>
      <c r="B173" s="47" t="s">
        <v>75</v>
      </c>
      <c r="E173" s="89" t="s">
        <v>80</v>
      </c>
      <c r="F173" s="101"/>
      <c r="G173" s="67"/>
    </row>
    <row r="174" spans="1:7" ht="6.75" hidden="1" customHeight="1" thickBot="1" x14ac:dyDescent="0.3">
      <c r="A174" s="65"/>
      <c r="F174" s="102"/>
      <c r="G174" s="67"/>
    </row>
    <row r="175" spans="1:7" ht="13.5" hidden="1" thickBot="1" x14ac:dyDescent="0.3">
      <c r="A175" s="65"/>
      <c r="B175" s="47" t="s">
        <v>74</v>
      </c>
      <c r="E175" s="89" t="s">
        <v>80</v>
      </c>
      <c r="F175" s="101"/>
      <c r="G175" s="67"/>
    </row>
    <row r="176" spans="1:7" ht="6.75" hidden="1" customHeight="1" thickBot="1" x14ac:dyDescent="0.3">
      <c r="A176" s="65"/>
      <c r="G176" s="67"/>
    </row>
    <row r="177" spans="1:7" ht="13.5" hidden="1" thickBot="1" x14ac:dyDescent="0.3">
      <c r="A177" s="65"/>
      <c r="C177" s="47" t="s">
        <v>73</v>
      </c>
      <c r="F177" s="91" t="str">
        <f>IF(F175&gt;0,F173/F175,IF(F180&gt;0,F180,"N/A"))</f>
        <v>N/A</v>
      </c>
      <c r="G177" s="67"/>
    </row>
    <row r="178" spans="1:7" ht="6.75" hidden="1" customHeight="1" x14ac:dyDescent="0.25">
      <c r="A178" s="65"/>
      <c r="G178" s="67"/>
    </row>
    <row r="179" spans="1:7" ht="13.5" hidden="1" thickBot="1" x14ac:dyDescent="0.3">
      <c r="A179" s="65"/>
      <c r="B179" s="47" t="s">
        <v>82</v>
      </c>
      <c r="G179" s="67"/>
    </row>
    <row r="180" spans="1:7" ht="13.5" hidden="1" thickBot="1" x14ac:dyDescent="0.3">
      <c r="A180" s="65"/>
      <c r="B180" s="47" t="s">
        <v>81</v>
      </c>
      <c r="E180" s="89" t="s">
        <v>80</v>
      </c>
      <c r="F180" s="90"/>
      <c r="G180" s="67"/>
    </row>
    <row r="181" spans="1:7" ht="6.75" hidden="1" customHeight="1" x14ac:dyDescent="0.25">
      <c r="A181" s="65"/>
      <c r="G181" s="67"/>
    </row>
    <row r="182" spans="1:7" hidden="1" x14ac:dyDescent="0.25">
      <c r="A182" s="65"/>
      <c r="B182" s="206"/>
      <c r="C182" s="207"/>
      <c r="D182" s="208"/>
      <c r="G182" s="67"/>
    </row>
    <row r="183" spans="1:7" hidden="1" x14ac:dyDescent="0.25">
      <c r="A183" s="65"/>
      <c r="B183" s="209"/>
      <c r="C183" s="210"/>
      <c r="D183" s="211"/>
      <c r="G183" s="67"/>
    </row>
    <row r="184" spans="1:7" hidden="1" x14ac:dyDescent="0.25">
      <c r="A184" s="65"/>
      <c r="B184" s="209"/>
      <c r="C184" s="210"/>
      <c r="D184" s="211"/>
      <c r="G184" s="67"/>
    </row>
    <row r="185" spans="1:7" hidden="1" x14ac:dyDescent="0.25">
      <c r="A185" s="65"/>
      <c r="B185" s="209"/>
      <c r="C185" s="210"/>
      <c r="D185" s="211"/>
      <c r="G185" s="67"/>
    </row>
    <row r="186" spans="1:7" hidden="1" x14ac:dyDescent="0.25">
      <c r="A186" s="65"/>
      <c r="B186" s="209"/>
      <c r="C186" s="210"/>
      <c r="D186" s="211"/>
      <c r="G186" s="67"/>
    </row>
    <row r="187" spans="1:7" hidden="1" x14ac:dyDescent="0.25">
      <c r="A187" s="65"/>
      <c r="B187" s="209"/>
      <c r="C187" s="210"/>
      <c r="D187" s="211"/>
      <c r="G187" s="67"/>
    </row>
    <row r="188" spans="1:7" hidden="1" x14ac:dyDescent="0.25">
      <c r="A188" s="65"/>
      <c r="B188" s="212"/>
      <c r="C188" s="213"/>
      <c r="D188" s="214"/>
      <c r="G188" s="67"/>
    </row>
    <row r="189" spans="1:7" ht="6.75" hidden="1" customHeight="1" thickBot="1" x14ac:dyDescent="0.3">
      <c r="A189" s="65"/>
      <c r="G189" s="67"/>
    </row>
    <row r="190" spans="1:7" ht="13.5" hidden="1" thickBot="1" x14ac:dyDescent="0.3">
      <c r="A190" s="65"/>
      <c r="B190" s="47" t="s">
        <v>97</v>
      </c>
      <c r="E190" s="89" t="s">
        <v>80</v>
      </c>
      <c r="F190" s="101"/>
      <c r="G190" s="67"/>
    </row>
    <row r="191" spans="1:7" ht="6.75" hidden="1" customHeight="1" thickBot="1" x14ac:dyDescent="0.3">
      <c r="A191" s="65"/>
      <c r="G191" s="67"/>
    </row>
    <row r="192" spans="1:7" ht="13.5" hidden="1" thickBot="1" x14ac:dyDescent="0.3">
      <c r="A192" s="65"/>
      <c r="C192" s="66" t="s">
        <v>60</v>
      </c>
      <c r="F192" s="92" t="str">
        <f>IF(F190=0," ",IF(F180="Yes",1,IF(F180="No",0,IF(F177/F190&gt;=1,1,IF(F177/F190&gt;=0.75,0.75,IF(F177/F190&gt;=0.5,0.5,IF(F177/F190&gt;=0.25,0.25,0)))))))</f>
        <v xml:space="preserve"> </v>
      </c>
      <c r="G192" s="67"/>
    </row>
    <row r="193" spans="1:7" ht="6.75" hidden="1" customHeight="1" x14ac:dyDescent="0.25">
      <c r="A193" s="78"/>
      <c r="B193" s="79"/>
      <c r="C193" s="79"/>
      <c r="D193" s="80"/>
      <c r="E193" s="79"/>
      <c r="F193" s="81"/>
      <c r="G193" s="82"/>
    </row>
    <row r="194" spans="1:7" s="63" customFormat="1" ht="15" hidden="1" x14ac:dyDescent="0.25">
      <c r="A194" s="83"/>
      <c r="B194" s="84"/>
      <c r="C194" s="84"/>
      <c r="D194" s="85"/>
      <c r="E194" s="86"/>
      <c r="F194" s="87"/>
      <c r="G194" s="88"/>
    </row>
    <row r="195" spans="1:7" s="63" customFormat="1" ht="15" hidden="1" x14ac:dyDescent="0.25">
      <c r="A195" s="68"/>
      <c r="B195" s="69" t="s">
        <v>59</v>
      </c>
      <c r="C195" s="69"/>
      <c r="D195" s="62"/>
      <c r="G195" s="64"/>
    </row>
    <row r="196" spans="1:7" s="74" customFormat="1" ht="12" hidden="1" x14ac:dyDescent="0.25">
      <c r="A196" s="70"/>
      <c r="B196" s="71"/>
      <c r="C196" s="72"/>
      <c r="D196" s="73" t="s">
        <v>72</v>
      </c>
      <c r="F196" s="75"/>
      <c r="G196" s="76"/>
    </row>
    <row r="197" spans="1:7" s="63" customFormat="1" ht="6.75" hidden="1" customHeight="1" thickBot="1" x14ac:dyDescent="0.3">
      <c r="A197" s="68"/>
      <c r="B197" s="51"/>
      <c r="C197" s="69"/>
      <c r="D197" s="77"/>
      <c r="F197" s="52"/>
      <c r="G197" s="64"/>
    </row>
    <row r="198" spans="1:7" ht="13.5" hidden="1" thickBot="1" x14ac:dyDescent="0.3">
      <c r="A198" s="65"/>
      <c r="B198" s="47" t="s">
        <v>75</v>
      </c>
      <c r="E198" s="89" t="s">
        <v>80</v>
      </c>
      <c r="F198" s="101"/>
      <c r="G198" s="67"/>
    </row>
    <row r="199" spans="1:7" ht="6.75" hidden="1" customHeight="1" thickBot="1" x14ac:dyDescent="0.3">
      <c r="A199" s="65"/>
      <c r="F199" s="102"/>
      <c r="G199" s="67"/>
    </row>
    <row r="200" spans="1:7" ht="13.5" hidden="1" thickBot="1" x14ac:dyDescent="0.3">
      <c r="A200" s="65"/>
      <c r="B200" s="47" t="s">
        <v>74</v>
      </c>
      <c r="E200" s="89" t="s">
        <v>80</v>
      </c>
      <c r="F200" s="101"/>
      <c r="G200" s="67"/>
    </row>
    <row r="201" spans="1:7" ht="6.75" hidden="1" customHeight="1" thickBot="1" x14ac:dyDescent="0.3">
      <c r="A201" s="65"/>
      <c r="G201" s="67"/>
    </row>
    <row r="202" spans="1:7" ht="13.5" hidden="1" thickBot="1" x14ac:dyDescent="0.3">
      <c r="A202" s="65"/>
      <c r="C202" s="47" t="s">
        <v>73</v>
      </c>
      <c r="F202" s="91" t="str">
        <f>IF(F200&gt;0,F198/F200,IF(F205&gt;0,F205,"N/A"))</f>
        <v>N/A</v>
      </c>
      <c r="G202" s="67"/>
    </row>
    <row r="203" spans="1:7" ht="6.75" hidden="1" customHeight="1" x14ac:dyDescent="0.25">
      <c r="A203" s="65"/>
      <c r="G203" s="67"/>
    </row>
    <row r="204" spans="1:7" ht="13.5" hidden="1" thickBot="1" x14ac:dyDescent="0.3">
      <c r="A204" s="65"/>
      <c r="B204" s="47" t="s">
        <v>82</v>
      </c>
      <c r="G204" s="67"/>
    </row>
    <row r="205" spans="1:7" ht="13.5" hidden="1" thickBot="1" x14ac:dyDescent="0.3">
      <c r="A205" s="65"/>
      <c r="B205" s="47" t="s">
        <v>81</v>
      </c>
      <c r="E205" s="89" t="s">
        <v>80</v>
      </c>
      <c r="F205" s="90"/>
      <c r="G205" s="67"/>
    </row>
    <row r="206" spans="1:7" ht="6.75" hidden="1" customHeight="1" x14ac:dyDescent="0.25">
      <c r="A206" s="65"/>
      <c r="G206" s="67"/>
    </row>
    <row r="207" spans="1:7" hidden="1" x14ac:dyDescent="0.25">
      <c r="A207" s="65"/>
      <c r="B207" s="206"/>
      <c r="C207" s="207"/>
      <c r="D207" s="208"/>
      <c r="G207" s="67"/>
    </row>
    <row r="208" spans="1:7" hidden="1" x14ac:dyDescent="0.25">
      <c r="A208" s="65"/>
      <c r="B208" s="209"/>
      <c r="C208" s="210"/>
      <c r="D208" s="211"/>
      <c r="G208" s="67"/>
    </row>
    <row r="209" spans="1:7" hidden="1" x14ac:dyDescent="0.25">
      <c r="A209" s="65"/>
      <c r="B209" s="209"/>
      <c r="C209" s="210"/>
      <c r="D209" s="211"/>
      <c r="G209" s="67"/>
    </row>
    <row r="210" spans="1:7" hidden="1" x14ac:dyDescent="0.25">
      <c r="A210" s="65"/>
      <c r="B210" s="209"/>
      <c r="C210" s="210"/>
      <c r="D210" s="211"/>
      <c r="G210" s="67"/>
    </row>
    <row r="211" spans="1:7" hidden="1" x14ac:dyDescent="0.25">
      <c r="A211" s="65"/>
      <c r="B211" s="209"/>
      <c r="C211" s="210"/>
      <c r="D211" s="211"/>
      <c r="G211" s="67"/>
    </row>
    <row r="212" spans="1:7" hidden="1" x14ac:dyDescent="0.25">
      <c r="A212" s="65"/>
      <c r="B212" s="209"/>
      <c r="C212" s="210"/>
      <c r="D212" s="211"/>
      <c r="G212" s="67"/>
    </row>
    <row r="213" spans="1:7" hidden="1" x14ac:dyDescent="0.25">
      <c r="A213" s="65"/>
      <c r="B213" s="212"/>
      <c r="C213" s="213"/>
      <c r="D213" s="214"/>
      <c r="G213" s="67"/>
    </row>
    <row r="214" spans="1:7" ht="6.75" hidden="1" customHeight="1" thickBot="1" x14ac:dyDescent="0.3">
      <c r="A214" s="65"/>
      <c r="G214" s="67"/>
    </row>
    <row r="215" spans="1:7" ht="13.5" hidden="1" thickBot="1" x14ac:dyDescent="0.3">
      <c r="A215" s="65"/>
      <c r="B215" s="47" t="s">
        <v>97</v>
      </c>
      <c r="E215" s="89" t="s">
        <v>80</v>
      </c>
      <c r="F215" s="101"/>
      <c r="G215" s="67"/>
    </row>
    <row r="216" spans="1:7" ht="6.75" hidden="1" customHeight="1" thickBot="1" x14ac:dyDescent="0.3">
      <c r="A216" s="65"/>
      <c r="G216" s="67"/>
    </row>
    <row r="217" spans="1:7" ht="13.5" hidden="1" thickBot="1" x14ac:dyDescent="0.3">
      <c r="A217" s="65"/>
      <c r="C217" s="66" t="s">
        <v>60</v>
      </c>
      <c r="F217" s="92" t="str">
        <f>IF(F215=0," ",IF(F205="Yes",1,IF(F205="No",0,IF(F202/F215&gt;=1,1,IF(F202/F215&gt;=0.75,0.75,IF(F202/F215&gt;=0.5,0.5,IF(F202/F215&gt;=0.25,0.25,0)))))))</f>
        <v xml:space="preserve"> </v>
      </c>
      <c r="G217" s="67"/>
    </row>
    <row r="218" spans="1:7" ht="6.75" hidden="1" customHeight="1" x14ac:dyDescent="0.25">
      <c r="A218" s="78"/>
      <c r="B218" s="79"/>
      <c r="C218" s="79"/>
      <c r="D218" s="80"/>
      <c r="E218" s="79"/>
      <c r="F218" s="81"/>
      <c r="G218" s="82"/>
    </row>
    <row r="219" spans="1:7" s="63" customFormat="1" ht="15" hidden="1" x14ac:dyDescent="0.25">
      <c r="A219" s="83"/>
      <c r="B219" s="84"/>
      <c r="C219" s="84"/>
      <c r="D219" s="85"/>
      <c r="E219" s="86"/>
      <c r="F219" s="87"/>
      <c r="G219" s="88"/>
    </row>
    <row r="220" spans="1:7" s="63" customFormat="1" ht="15" hidden="1" x14ac:dyDescent="0.25">
      <c r="A220" s="68"/>
      <c r="B220" s="69" t="s">
        <v>59</v>
      </c>
      <c r="C220" s="69"/>
      <c r="D220" s="62"/>
      <c r="G220" s="64"/>
    </row>
    <row r="221" spans="1:7" s="74" customFormat="1" ht="12" hidden="1" x14ac:dyDescent="0.25">
      <c r="A221" s="70"/>
      <c r="B221" s="71"/>
      <c r="C221" s="72"/>
      <c r="D221" s="73" t="s">
        <v>72</v>
      </c>
      <c r="F221" s="75"/>
      <c r="G221" s="76"/>
    </row>
    <row r="222" spans="1:7" s="63" customFormat="1" ht="6.75" hidden="1" customHeight="1" thickBot="1" x14ac:dyDescent="0.3">
      <c r="A222" s="68"/>
      <c r="B222" s="51"/>
      <c r="C222" s="69"/>
      <c r="D222" s="77"/>
      <c r="F222" s="52"/>
      <c r="G222" s="64"/>
    </row>
    <row r="223" spans="1:7" ht="13.5" hidden="1" thickBot="1" x14ac:dyDescent="0.3">
      <c r="A223" s="65"/>
      <c r="B223" s="47" t="s">
        <v>75</v>
      </c>
      <c r="E223" s="89" t="s">
        <v>80</v>
      </c>
      <c r="F223" s="101"/>
      <c r="G223" s="67"/>
    </row>
    <row r="224" spans="1:7" ht="6.75" hidden="1" customHeight="1" thickBot="1" x14ac:dyDescent="0.3">
      <c r="A224" s="65"/>
      <c r="F224" s="102"/>
      <c r="G224" s="67"/>
    </row>
    <row r="225" spans="1:7" ht="13.5" hidden="1" thickBot="1" x14ac:dyDescent="0.3">
      <c r="A225" s="65"/>
      <c r="B225" s="47" t="s">
        <v>74</v>
      </c>
      <c r="E225" s="89" t="s">
        <v>80</v>
      </c>
      <c r="F225" s="101"/>
      <c r="G225" s="67"/>
    </row>
    <row r="226" spans="1:7" ht="6.75" hidden="1" customHeight="1" thickBot="1" x14ac:dyDescent="0.3">
      <c r="A226" s="65"/>
      <c r="G226" s="67"/>
    </row>
    <row r="227" spans="1:7" ht="13.5" hidden="1" thickBot="1" x14ac:dyDescent="0.3">
      <c r="A227" s="65"/>
      <c r="C227" s="47" t="s">
        <v>73</v>
      </c>
      <c r="F227" s="91" t="str">
        <f>IF(F225&gt;0,F223/F225,IF(F230&gt;0,F230,"N/A"))</f>
        <v>N/A</v>
      </c>
      <c r="G227" s="67"/>
    </row>
    <row r="228" spans="1:7" ht="6.75" hidden="1" customHeight="1" x14ac:dyDescent="0.25">
      <c r="A228" s="65"/>
      <c r="G228" s="67"/>
    </row>
    <row r="229" spans="1:7" ht="13.5" hidden="1" thickBot="1" x14ac:dyDescent="0.3">
      <c r="A229" s="65"/>
      <c r="B229" s="47" t="s">
        <v>82</v>
      </c>
      <c r="G229" s="67"/>
    </row>
    <row r="230" spans="1:7" ht="13.5" hidden="1" thickBot="1" x14ac:dyDescent="0.3">
      <c r="A230" s="65"/>
      <c r="B230" s="47" t="s">
        <v>81</v>
      </c>
      <c r="E230" s="89" t="s">
        <v>80</v>
      </c>
      <c r="F230" s="90"/>
      <c r="G230" s="67"/>
    </row>
    <row r="231" spans="1:7" ht="6.75" hidden="1" customHeight="1" x14ac:dyDescent="0.25">
      <c r="A231" s="65"/>
      <c r="G231" s="67"/>
    </row>
    <row r="232" spans="1:7" hidden="1" x14ac:dyDescent="0.25">
      <c r="A232" s="65"/>
      <c r="B232" s="206"/>
      <c r="C232" s="207"/>
      <c r="D232" s="208"/>
      <c r="G232" s="67"/>
    </row>
    <row r="233" spans="1:7" hidden="1" x14ac:dyDescent="0.25">
      <c r="A233" s="65"/>
      <c r="B233" s="209"/>
      <c r="C233" s="210"/>
      <c r="D233" s="211"/>
      <c r="G233" s="67"/>
    </row>
    <row r="234" spans="1:7" hidden="1" x14ac:dyDescent="0.25">
      <c r="A234" s="65"/>
      <c r="B234" s="209"/>
      <c r="C234" s="210"/>
      <c r="D234" s="211"/>
      <c r="G234" s="67"/>
    </row>
    <row r="235" spans="1:7" hidden="1" x14ac:dyDescent="0.25">
      <c r="A235" s="65"/>
      <c r="B235" s="209"/>
      <c r="C235" s="210"/>
      <c r="D235" s="211"/>
      <c r="G235" s="67"/>
    </row>
    <row r="236" spans="1:7" hidden="1" x14ac:dyDescent="0.25">
      <c r="A236" s="65"/>
      <c r="B236" s="209"/>
      <c r="C236" s="210"/>
      <c r="D236" s="211"/>
      <c r="G236" s="67"/>
    </row>
    <row r="237" spans="1:7" hidden="1" x14ac:dyDescent="0.25">
      <c r="A237" s="65"/>
      <c r="B237" s="209"/>
      <c r="C237" s="210"/>
      <c r="D237" s="211"/>
      <c r="G237" s="67"/>
    </row>
    <row r="238" spans="1:7" hidden="1" x14ac:dyDescent="0.25">
      <c r="A238" s="65"/>
      <c r="B238" s="212"/>
      <c r="C238" s="213"/>
      <c r="D238" s="214"/>
      <c r="G238" s="67"/>
    </row>
    <row r="239" spans="1:7" ht="6.75" hidden="1" customHeight="1" thickBot="1" x14ac:dyDescent="0.3">
      <c r="A239" s="65"/>
      <c r="G239" s="67"/>
    </row>
    <row r="240" spans="1:7" ht="13.5" hidden="1" thickBot="1" x14ac:dyDescent="0.3">
      <c r="A240" s="65"/>
      <c r="B240" s="47" t="s">
        <v>97</v>
      </c>
      <c r="E240" s="89" t="s">
        <v>80</v>
      </c>
      <c r="F240" s="101"/>
      <c r="G240" s="67"/>
    </row>
    <row r="241" spans="1:7" ht="6.75" hidden="1" customHeight="1" thickBot="1" x14ac:dyDescent="0.3">
      <c r="A241" s="65"/>
      <c r="G241" s="67"/>
    </row>
    <row r="242" spans="1:7" ht="13.5" hidden="1" thickBot="1" x14ac:dyDescent="0.3">
      <c r="A242" s="65"/>
      <c r="C242" s="66" t="s">
        <v>60</v>
      </c>
      <c r="F242" s="92" t="str">
        <f>IF(F240=0," ",IF(F230="Yes",1,IF(F230="No",0,IF(F227/F240&gt;=1,1,IF(F227/F240&gt;=0.75,0.75,IF(F227/F240&gt;=0.5,0.5,IF(F227/F240&gt;=0.25,0.25,0)))))))</f>
        <v xml:space="preserve"> </v>
      </c>
      <c r="G242" s="67"/>
    </row>
    <row r="243" spans="1:7" ht="6.75" hidden="1" customHeight="1" x14ac:dyDescent="0.25">
      <c r="A243" s="78"/>
      <c r="B243" s="79"/>
      <c r="C243" s="79"/>
      <c r="D243" s="80"/>
      <c r="E243" s="79"/>
      <c r="F243" s="81"/>
      <c r="G243" s="82"/>
    </row>
    <row r="244" spans="1:7" s="63" customFormat="1" ht="15" hidden="1" x14ac:dyDescent="0.25">
      <c r="A244" s="83"/>
      <c r="B244" s="84"/>
      <c r="C244" s="84"/>
      <c r="D244" s="85"/>
      <c r="E244" s="86"/>
      <c r="F244" s="87"/>
      <c r="G244" s="88"/>
    </row>
    <row r="245" spans="1:7" s="63" customFormat="1" ht="15" hidden="1" x14ac:dyDescent="0.25">
      <c r="A245" s="68"/>
      <c r="B245" s="69" t="s">
        <v>59</v>
      </c>
      <c r="C245" s="69"/>
      <c r="D245" s="62"/>
      <c r="G245" s="64"/>
    </row>
    <row r="246" spans="1:7" s="74" customFormat="1" ht="12" hidden="1" x14ac:dyDescent="0.25">
      <c r="A246" s="70"/>
      <c r="B246" s="71"/>
      <c r="C246" s="72"/>
      <c r="D246" s="73" t="s">
        <v>72</v>
      </c>
      <c r="F246" s="75"/>
      <c r="G246" s="76"/>
    </row>
    <row r="247" spans="1:7" s="63" customFormat="1" ht="6.75" hidden="1" customHeight="1" thickBot="1" x14ac:dyDescent="0.3">
      <c r="A247" s="68"/>
      <c r="B247" s="51"/>
      <c r="C247" s="69"/>
      <c r="D247" s="77"/>
      <c r="F247" s="52"/>
      <c r="G247" s="64"/>
    </row>
    <row r="248" spans="1:7" ht="13.5" hidden="1" thickBot="1" x14ac:dyDescent="0.3">
      <c r="A248" s="65"/>
      <c r="B248" s="47" t="s">
        <v>75</v>
      </c>
      <c r="E248" s="89" t="s">
        <v>80</v>
      </c>
      <c r="F248" s="101"/>
      <c r="G248" s="67"/>
    </row>
    <row r="249" spans="1:7" ht="6.75" hidden="1" customHeight="1" thickBot="1" x14ac:dyDescent="0.3">
      <c r="A249" s="65"/>
      <c r="F249" s="102"/>
      <c r="G249" s="67"/>
    </row>
    <row r="250" spans="1:7" ht="13.5" hidden="1" thickBot="1" x14ac:dyDescent="0.3">
      <c r="A250" s="65"/>
      <c r="B250" s="47" t="s">
        <v>74</v>
      </c>
      <c r="E250" s="89" t="s">
        <v>80</v>
      </c>
      <c r="F250" s="101"/>
      <c r="G250" s="67"/>
    </row>
    <row r="251" spans="1:7" ht="6.75" hidden="1" customHeight="1" thickBot="1" x14ac:dyDescent="0.3">
      <c r="A251" s="65"/>
      <c r="G251" s="67"/>
    </row>
    <row r="252" spans="1:7" ht="13.5" hidden="1" thickBot="1" x14ac:dyDescent="0.3">
      <c r="A252" s="65"/>
      <c r="C252" s="47" t="s">
        <v>73</v>
      </c>
      <c r="F252" s="91" t="str">
        <f>IF(F250&gt;0,F248/F250,IF(F255&gt;0,F255,"N/A"))</f>
        <v>N/A</v>
      </c>
      <c r="G252" s="67"/>
    </row>
    <row r="253" spans="1:7" ht="6.75" hidden="1" customHeight="1" x14ac:dyDescent="0.25">
      <c r="A253" s="65"/>
      <c r="G253" s="67"/>
    </row>
    <row r="254" spans="1:7" ht="13.5" hidden="1" thickBot="1" x14ac:dyDescent="0.3">
      <c r="A254" s="65"/>
      <c r="B254" s="47" t="s">
        <v>82</v>
      </c>
      <c r="G254" s="67"/>
    </row>
    <row r="255" spans="1:7" ht="13.5" hidden="1" thickBot="1" x14ac:dyDescent="0.3">
      <c r="A255" s="65"/>
      <c r="B255" s="47" t="s">
        <v>81</v>
      </c>
      <c r="E255" s="89" t="s">
        <v>80</v>
      </c>
      <c r="F255" s="90"/>
      <c r="G255" s="67"/>
    </row>
    <row r="256" spans="1:7" ht="6.75" hidden="1" customHeight="1" x14ac:dyDescent="0.25">
      <c r="A256" s="65"/>
      <c r="G256" s="67"/>
    </row>
    <row r="257" spans="1:7" hidden="1" x14ac:dyDescent="0.25">
      <c r="A257" s="65"/>
      <c r="B257" s="206"/>
      <c r="C257" s="207"/>
      <c r="D257" s="208"/>
      <c r="G257" s="67"/>
    </row>
    <row r="258" spans="1:7" hidden="1" x14ac:dyDescent="0.25">
      <c r="A258" s="65"/>
      <c r="B258" s="209"/>
      <c r="C258" s="210"/>
      <c r="D258" s="211"/>
      <c r="G258" s="67"/>
    </row>
    <row r="259" spans="1:7" hidden="1" x14ac:dyDescent="0.25">
      <c r="A259" s="65"/>
      <c r="B259" s="209"/>
      <c r="C259" s="210"/>
      <c r="D259" s="211"/>
      <c r="G259" s="67"/>
    </row>
    <row r="260" spans="1:7" hidden="1" x14ac:dyDescent="0.25">
      <c r="A260" s="65"/>
      <c r="B260" s="209"/>
      <c r="C260" s="210"/>
      <c r="D260" s="211"/>
      <c r="G260" s="67"/>
    </row>
    <row r="261" spans="1:7" hidden="1" x14ac:dyDescent="0.25">
      <c r="A261" s="65"/>
      <c r="B261" s="209"/>
      <c r="C261" s="210"/>
      <c r="D261" s="211"/>
      <c r="G261" s="67"/>
    </row>
    <row r="262" spans="1:7" hidden="1" x14ac:dyDescent="0.25">
      <c r="A262" s="65"/>
      <c r="B262" s="209"/>
      <c r="C262" s="210"/>
      <c r="D262" s="211"/>
      <c r="G262" s="67"/>
    </row>
    <row r="263" spans="1:7" hidden="1" x14ac:dyDescent="0.25">
      <c r="A263" s="65"/>
      <c r="B263" s="212"/>
      <c r="C263" s="213"/>
      <c r="D263" s="214"/>
      <c r="G263" s="67"/>
    </row>
    <row r="264" spans="1:7" ht="6.75" hidden="1" customHeight="1" thickBot="1" x14ac:dyDescent="0.3">
      <c r="A264" s="65"/>
      <c r="G264" s="67"/>
    </row>
    <row r="265" spans="1:7" ht="13.5" hidden="1" thickBot="1" x14ac:dyDescent="0.3">
      <c r="A265" s="65"/>
      <c r="B265" s="47" t="s">
        <v>97</v>
      </c>
      <c r="E265" s="89" t="s">
        <v>80</v>
      </c>
      <c r="F265" s="101"/>
      <c r="G265" s="67"/>
    </row>
    <row r="266" spans="1:7" ht="6.75" hidden="1" customHeight="1" thickBot="1" x14ac:dyDescent="0.3">
      <c r="A266" s="65"/>
      <c r="G266" s="67"/>
    </row>
    <row r="267" spans="1:7" ht="13.5" hidden="1" thickBot="1" x14ac:dyDescent="0.3">
      <c r="A267" s="65"/>
      <c r="C267" s="66" t="s">
        <v>60</v>
      </c>
      <c r="F267" s="92" t="str">
        <f>IF(F265=0," ",IF(F255="Yes",1,IF(F255="No",0,IF(F252/F265&gt;=1,1,IF(F252/F265&gt;=0.75,0.75,IF(F252/F265&gt;=0.5,0.5,IF(F252/F265&gt;=0.25,0.25,0)))))))</f>
        <v xml:space="preserve"> </v>
      </c>
      <c r="G267" s="67"/>
    </row>
    <row r="268" spans="1:7" hidden="1" x14ac:dyDescent="0.25">
      <c r="A268" s="78"/>
      <c r="B268" s="79"/>
      <c r="C268" s="79"/>
      <c r="D268" s="80"/>
      <c r="E268" s="79"/>
      <c r="F268" s="81"/>
      <c r="G268" s="82"/>
    </row>
    <row r="269" spans="1:7" hidden="1" x14ac:dyDescent="0.25"/>
  </sheetData>
  <sheetProtection selectLockedCells="1" selectUnlockedCells="1"/>
  <mergeCells count="10">
    <mergeCell ref="B257:D263"/>
    <mergeCell ref="B132:D138"/>
    <mergeCell ref="B157:D163"/>
    <mergeCell ref="B182:D188"/>
    <mergeCell ref="B29:D35"/>
    <mergeCell ref="B57:D63"/>
    <mergeCell ref="B82:D88"/>
    <mergeCell ref="B107:D113"/>
    <mergeCell ref="B207:D213"/>
    <mergeCell ref="B232:D238"/>
  </mergeCells>
  <phoneticPr fontId="19" type="noConversion"/>
  <dataValidations count="1">
    <dataValidation type="list" showInputMessage="1" showErrorMessage="1" sqref="F27 F230 F155 F80 F105 F130 F55 F180 F205 F255" xr:uid="{00000000-0002-0000-0900-000000000000}">
      <formula1>YesNo</formula1>
    </dataValidation>
  </dataValidations>
  <pageMargins left="0.7" right="0.7" top="0.75" bottom="0.75" header="0.3" footer="0.3"/>
  <pageSetup scale="82" orientation="portrait" r:id="rId1"/>
  <headerFooter>
    <oddHeader>&amp;C&amp;"-,Bold"&amp;14DSRIP Semi-Annual Reporting Form</oddHeader>
    <oddFooter>&amp;C&amp;A&amp;R&amp;P of &amp;N&amp;L&amp;D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G266"/>
  <sheetViews>
    <sheetView showGridLines="0" topLeftCell="A47" zoomScaleNormal="200" zoomScalePageLayoutView="90" workbookViewId="0">
      <selection activeCell="E62" activeCellId="10" sqref="A6 E13 E15 E20 E22 E27 E37 E45 E47 E52 E62"/>
    </sheetView>
  </sheetViews>
  <sheetFormatPr defaultColWidth="10" defaultRowHeight="12.75" x14ac:dyDescent="0.25"/>
  <cols>
    <col min="1" max="1" width="1.7109375" style="47" customWidth="1"/>
    <col min="2" max="2" width="2.140625" style="47" customWidth="1"/>
    <col min="3" max="3" width="20.85546875" style="47" customWidth="1"/>
    <col min="4" max="4" width="64.7109375" style="48" customWidth="1"/>
    <col min="5" max="5" width="2.7109375" style="47" customWidth="1"/>
    <col min="6" max="6" width="15" style="49" bestFit="1" customWidth="1"/>
    <col min="7" max="7" width="3" style="47" customWidth="1"/>
    <col min="8" max="8" width="3.140625" style="47" customWidth="1"/>
    <col min="9" max="16384" width="10" style="47"/>
  </cols>
  <sheetData>
    <row r="1" spans="1:7" x14ac:dyDescent="0.2">
      <c r="A1" s="29" t="str">
        <f>'Total Payment Amount'!A1</f>
        <v>CA 1115 Waiver - Delivery System Reform Incentive Payments (DSRIP)</v>
      </c>
    </row>
    <row r="2" spans="1:7" s="176" customFormat="1" ht="15.75" x14ac:dyDescent="0.25">
      <c r="A2" s="172" t="str">
        <f>'Total Payment Amount'!A2</f>
        <v>DPH SYSTEM:  VENTURA COUNTY MEDICAL CENTER</v>
      </c>
      <c r="D2" s="177"/>
      <c r="F2" s="178"/>
    </row>
    <row r="3" spans="1:7" s="176" customFormat="1" ht="15.75" x14ac:dyDescent="0.25">
      <c r="A3" s="172" t="str">
        <f>'Total Payment Amount'!A3</f>
        <v>REPORTING DY &amp; DATE: DY 6, MARCH 2, 2011</v>
      </c>
      <c r="D3" s="177"/>
      <c r="F3" s="178"/>
    </row>
    <row r="4" spans="1:7" ht="15" x14ac:dyDescent="0.25">
      <c r="A4" s="50" t="s">
        <v>53</v>
      </c>
    </row>
    <row r="5" spans="1:7" ht="13.5" thickBot="1" x14ac:dyDescent="0.3"/>
    <row r="6" spans="1:7" ht="13.5" thickBot="1" x14ac:dyDescent="0.25">
      <c r="A6" s="250" t="s">
        <v>80</v>
      </c>
      <c r="B6" s="90"/>
      <c r="C6" s="48" t="s">
        <v>68</v>
      </c>
      <c r="E6" s="48"/>
      <c r="F6" s="48"/>
      <c r="G6" s="48"/>
    </row>
    <row r="7" spans="1:7" ht="15" thickBot="1" x14ac:dyDescent="0.3">
      <c r="B7" s="91"/>
      <c r="C7" s="51" t="s">
        <v>69</v>
      </c>
    </row>
    <row r="8" spans="1:7" ht="15" thickBot="1" x14ac:dyDescent="0.3">
      <c r="B8" s="92"/>
      <c r="C8" s="51" t="s">
        <v>70</v>
      </c>
    </row>
    <row r="9" spans="1:7" ht="14.25" x14ac:dyDescent="0.25">
      <c r="B9" s="52"/>
      <c r="C9" s="51" t="s">
        <v>71</v>
      </c>
    </row>
    <row r="10" spans="1:7" x14ac:dyDescent="0.25">
      <c r="A10" s="48"/>
      <c r="B10" s="48"/>
      <c r="C10" s="48"/>
      <c r="E10" s="48"/>
      <c r="F10" s="48"/>
      <c r="G10" s="48"/>
    </row>
    <row r="11" spans="1:7" s="60" customFormat="1" ht="15" x14ac:dyDescent="0.25">
      <c r="A11" s="53" t="s">
        <v>53</v>
      </c>
      <c r="B11" s="54"/>
      <c r="C11" s="54"/>
      <c r="D11" s="55"/>
      <c r="E11" s="56"/>
      <c r="F11" s="57"/>
      <c r="G11" s="58"/>
    </row>
    <row r="12" spans="1:7" s="63" customFormat="1" ht="15.75" thickBot="1" x14ac:dyDescent="0.3">
      <c r="A12" s="83"/>
      <c r="B12" s="84"/>
      <c r="C12" s="84"/>
      <c r="D12" s="85"/>
      <c r="E12" s="86"/>
      <c r="F12" s="87"/>
      <c r="G12" s="88"/>
    </row>
    <row r="13" spans="1:7" ht="13.5" thickBot="1" x14ac:dyDescent="0.25">
      <c r="A13" s="65"/>
      <c r="B13" s="47" t="s">
        <v>95</v>
      </c>
      <c r="C13" s="66"/>
      <c r="E13" s="250" t="s">
        <v>80</v>
      </c>
      <c r="F13" s="179">
        <v>6343400</v>
      </c>
      <c r="G13" s="67"/>
    </row>
    <row r="14" spans="1:7" ht="13.5" thickBot="1" x14ac:dyDescent="0.3">
      <c r="A14" s="65"/>
      <c r="C14" s="66"/>
      <c r="G14" s="67"/>
    </row>
    <row r="15" spans="1:7" ht="13.5" thickBot="1" x14ac:dyDescent="0.25">
      <c r="A15" s="65"/>
      <c r="B15" s="47" t="s">
        <v>96</v>
      </c>
      <c r="C15" s="66"/>
      <c r="E15" s="250" t="s">
        <v>80</v>
      </c>
      <c r="F15" s="90"/>
      <c r="G15" s="67"/>
    </row>
    <row r="16" spans="1:7" s="63" customFormat="1" ht="15" x14ac:dyDescent="0.25">
      <c r="A16" s="61"/>
      <c r="B16" s="50"/>
      <c r="C16" s="50"/>
      <c r="D16" s="62"/>
      <c r="F16" s="52"/>
      <c r="G16" s="64"/>
    </row>
    <row r="17" spans="1:7" s="63" customFormat="1" ht="15" x14ac:dyDescent="0.25">
      <c r="A17" s="68"/>
      <c r="B17" s="69" t="s">
        <v>108</v>
      </c>
      <c r="C17" s="69"/>
      <c r="D17" s="62"/>
      <c r="G17" s="64"/>
    </row>
    <row r="18" spans="1:7" s="74" customFormat="1" ht="12" x14ac:dyDescent="0.25">
      <c r="A18" s="70"/>
      <c r="B18" s="71"/>
      <c r="C18" s="72"/>
      <c r="D18" s="73"/>
      <c r="F18" s="75"/>
      <c r="G18" s="76"/>
    </row>
    <row r="19" spans="1:7" s="63" customFormat="1" ht="6.75" customHeight="1" thickBot="1" x14ac:dyDescent="0.3">
      <c r="A19" s="68"/>
      <c r="B19" s="51"/>
      <c r="C19" s="69"/>
      <c r="D19" s="77"/>
      <c r="F19" s="52"/>
      <c r="G19" s="64"/>
    </row>
    <row r="20" spans="1:7" ht="13.5" thickBot="1" x14ac:dyDescent="0.25">
      <c r="A20" s="65"/>
      <c r="B20" s="47" t="s">
        <v>75</v>
      </c>
      <c r="E20" s="250" t="s">
        <v>80</v>
      </c>
      <c r="F20" s="101"/>
      <c r="G20" s="67"/>
    </row>
    <row r="21" spans="1:7" ht="6.75" customHeight="1" thickBot="1" x14ac:dyDescent="0.3">
      <c r="A21" s="65"/>
      <c r="F21" s="102"/>
      <c r="G21" s="67"/>
    </row>
    <row r="22" spans="1:7" ht="13.5" thickBot="1" x14ac:dyDescent="0.25">
      <c r="A22" s="65"/>
      <c r="B22" s="47" t="s">
        <v>74</v>
      </c>
      <c r="E22" s="250" t="s">
        <v>80</v>
      </c>
      <c r="F22" s="101"/>
      <c r="G22" s="67"/>
    </row>
    <row r="23" spans="1:7" ht="6.75" customHeight="1" thickBot="1" x14ac:dyDescent="0.3">
      <c r="A23" s="65"/>
      <c r="G23" s="67"/>
    </row>
    <row r="24" spans="1:7" ht="13.5" thickBot="1" x14ac:dyDescent="0.3">
      <c r="A24" s="65"/>
      <c r="C24" s="47" t="s">
        <v>73</v>
      </c>
      <c r="F24" s="91" t="str">
        <f>IF(F22&gt;0,F20/F22,IF(F27&gt;0,F27,"N/A"))</f>
        <v>Yes</v>
      </c>
      <c r="G24" s="67"/>
    </row>
    <row r="25" spans="1:7" ht="6.75" customHeight="1" x14ac:dyDescent="0.25">
      <c r="A25" s="65"/>
      <c r="G25" s="67"/>
    </row>
    <row r="26" spans="1:7" ht="13.5" thickBot="1" x14ac:dyDescent="0.3">
      <c r="A26" s="65"/>
      <c r="B26" s="47" t="s">
        <v>82</v>
      </c>
      <c r="G26" s="67"/>
    </row>
    <row r="27" spans="1:7" ht="13.5" thickBot="1" x14ac:dyDescent="0.25">
      <c r="A27" s="65"/>
      <c r="B27" s="47" t="s">
        <v>81</v>
      </c>
      <c r="E27" s="250" t="s">
        <v>80</v>
      </c>
      <c r="F27" s="90" t="s">
        <v>24</v>
      </c>
      <c r="G27" s="67"/>
    </row>
    <row r="28" spans="1:7" ht="6.75" customHeight="1" x14ac:dyDescent="0.25">
      <c r="A28" s="65"/>
      <c r="G28" s="67"/>
    </row>
    <row r="29" spans="1:7" x14ac:dyDescent="0.25">
      <c r="A29" s="65"/>
      <c r="B29" s="215" t="s">
        <v>140</v>
      </c>
      <c r="C29" s="207"/>
      <c r="D29" s="208"/>
      <c r="G29" s="67"/>
    </row>
    <row r="30" spans="1:7" x14ac:dyDescent="0.25">
      <c r="A30" s="65"/>
      <c r="B30" s="209"/>
      <c r="C30" s="210"/>
      <c r="D30" s="211"/>
      <c r="G30" s="67"/>
    </row>
    <row r="31" spans="1:7" x14ac:dyDescent="0.25">
      <c r="A31" s="65"/>
      <c r="B31" s="209"/>
      <c r="C31" s="210"/>
      <c r="D31" s="211"/>
      <c r="G31" s="67"/>
    </row>
    <row r="32" spans="1:7" x14ac:dyDescent="0.25">
      <c r="A32" s="65"/>
      <c r="B32" s="209"/>
      <c r="C32" s="210"/>
      <c r="D32" s="211"/>
      <c r="G32" s="67"/>
    </row>
    <row r="33" spans="1:7" x14ac:dyDescent="0.25">
      <c r="A33" s="65"/>
      <c r="B33" s="209"/>
      <c r="C33" s="210"/>
      <c r="D33" s="211"/>
      <c r="G33" s="67"/>
    </row>
    <row r="34" spans="1:7" x14ac:dyDescent="0.25">
      <c r="A34" s="65"/>
      <c r="B34" s="209"/>
      <c r="C34" s="210"/>
      <c r="D34" s="211"/>
      <c r="G34" s="67"/>
    </row>
    <row r="35" spans="1:7" x14ac:dyDescent="0.25">
      <c r="A35" s="65"/>
      <c r="B35" s="212"/>
      <c r="C35" s="213"/>
      <c r="D35" s="214"/>
      <c r="G35" s="67"/>
    </row>
    <row r="36" spans="1:7" ht="6.75" customHeight="1" thickBot="1" x14ac:dyDescent="0.3">
      <c r="A36" s="65"/>
      <c r="G36" s="67"/>
    </row>
    <row r="37" spans="1:7" ht="13.5" thickBot="1" x14ac:dyDescent="0.25">
      <c r="A37" s="65"/>
      <c r="B37" s="47" t="s">
        <v>97</v>
      </c>
      <c r="E37" s="250" t="s">
        <v>80</v>
      </c>
      <c r="F37" s="101" t="s">
        <v>24</v>
      </c>
      <c r="G37" s="67"/>
    </row>
    <row r="38" spans="1:7" ht="6.75" customHeight="1" thickBot="1" x14ac:dyDescent="0.3">
      <c r="A38" s="65"/>
      <c r="G38" s="67"/>
    </row>
    <row r="39" spans="1:7" ht="13.5" thickBot="1" x14ac:dyDescent="0.3">
      <c r="A39" s="65"/>
      <c r="C39" s="66" t="s">
        <v>60</v>
      </c>
      <c r="F39" s="92">
        <f>IF(F37=0," ",IF(F27="Yes",1,IF(F27="No",0,IF(F24/F37&gt;=1,1,IF(F24/F37&gt;=0.75,0.75,IF(F24/F37&gt;=0.5,0.5,IF(F24/F37&gt;=0.25,0.25,0)))))))</f>
        <v>1</v>
      </c>
      <c r="G39" s="67"/>
    </row>
    <row r="40" spans="1:7" ht="6.75" customHeight="1" x14ac:dyDescent="0.25">
      <c r="A40" s="78"/>
      <c r="B40" s="79"/>
      <c r="C40" s="79"/>
      <c r="D40" s="80"/>
      <c r="E40" s="79"/>
      <c r="F40" s="81"/>
      <c r="G40" s="82"/>
    </row>
    <row r="41" spans="1:7" s="63" customFormat="1" ht="15" x14ac:dyDescent="0.25">
      <c r="A41" s="83"/>
      <c r="B41" s="84"/>
      <c r="C41" s="84"/>
      <c r="D41" s="85"/>
      <c r="E41" s="86"/>
      <c r="F41" s="87"/>
      <c r="G41" s="88"/>
    </row>
    <row r="42" spans="1:7" s="63" customFormat="1" ht="15" x14ac:dyDescent="0.25">
      <c r="A42" s="68"/>
      <c r="B42" s="69" t="s">
        <v>109</v>
      </c>
      <c r="C42" s="69"/>
      <c r="D42" s="62"/>
      <c r="G42" s="64"/>
    </row>
    <row r="43" spans="1:7" s="74" customFormat="1" ht="12" x14ac:dyDescent="0.25">
      <c r="A43" s="70"/>
      <c r="B43" s="71"/>
      <c r="C43" s="72"/>
      <c r="D43" s="73"/>
      <c r="F43" s="75"/>
      <c r="G43" s="76"/>
    </row>
    <row r="44" spans="1:7" s="63" customFormat="1" ht="6.75" customHeight="1" thickBot="1" x14ac:dyDescent="0.3">
      <c r="A44" s="68"/>
      <c r="B44" s="51"/>
      <c r="C44" s="69"/>
      <c r="D44" s="77"/>
      <c r="F44" s="52"/>
      <c r="G44" s="64"/>
    </row>
    <row r="45" spans="1:7" ht="13.5" thickBot="1" x14ac:dyDescent="0.25">
      <c r="A45" s="65"/>
      <c r="B45" s="47" t="s">
        <v>75</v>
      </c>
      <c r="E45" s="250" t="s">
        <v>80</v>
      </c>
      <c r="F45" s="101"/>
      <c r="G45" s="67"/>
    </row>
    <row r="46" spans="1:7" ht="6.75" customHeight="1" thickBot="1" x14ac:dyDescent="0.3">
      <c r="A46" s="65"/>
      <c r="F46" s="102"/>
      <c r="G46" s="67"/>
    </row>
    <row r="47" spans="1:7" ht="13.5" thickBot="1" x14ac:dyDescent="0.25">
      <c r="A47" s="65"/>
      <c r="B47" s="47" t="s">
        <v>74</v>
      </c>
      <c r="E47" s="250" t="s">
        <v>80</v>
      </c>
      <c r="F47" s="101"/>
      <c r="G47" s="67"/>
    </row>
    <row r="48" spans="1:7" ht="6.75" customHeight="1" thickBot="1" x14ac:dyDescent="0.3">
      <c r="A48" s="65"/>
      <c r="G48" s="67"/>
    </row>
    <row r="49" spans="1:7" ht="13.5" thickBot="1" x14ac:dyDescent="0.3">
      <c r="A49" s="65"/>
      <c r="C49" s="47" t="s">
        <v>73</v>
      </c>
      <c r="F49" s="91" t="str">
        <f>IF(F47&gt;0,F45/F47,IF(F52&gt;0,F52,"N/A"))</f>
        <v>Yes</v>
      </c>
      <c r="G49" s="67"/>
    </row>
    <row r="50" spans="1:7" ht="6.75" customHeight="1" x14ac:dyDescent="0.25">
      <c r="A50" s="65"/>
      <c r="G50" s="67"/>
    </row>
    <row r="51" spans="1:7" ht="13.5" thickBot="1" x14ac:dyDescent="0.3">
      <c r="A51" s="65"/>
      <c r="B51" s="47" t="s">
        <v>82</v>
      </c>
      <c r="G51" s="67"/>
    </row>
    <row r="52" spans="1:7" ht="13.5" thickBot="1" x14ac:dyDescent="0.25">
      <c r="A52" s="65"/>
      <c r="B52" s="47" t="s">
        <v>81</v>
      </c>
      <c r="E52" s="250" t="s">
        <v>80</v>
      </c>
      <c r="F52" s="90" t="s">
        <v>24</v>
      </c>
      <c r="G52" s="67"/>
    </row>
    <row r="53" spans="1:7" ht="6.75" customHeight="1" x14ac:dyDescent="0.25">
      <c r="A53" s="65"/>
      <c r="G53" s="67"/>
    </row>
    <row r="54" spans="1:7" x14ac:dyDescent="0.25">
      <c r="A54" s="65"/>
      <c r="B54" s="215" t="s">
        <v>141</v>
      </c>
      <c r="C54" s="207"/>
      <c r="D54" s="208"/>
      <c r="G54" s="67"/>
    </row>
    <row r="55" spans="1:7" x14ac:dyDescent="0.25">
      <c r="A55" s="65"/>
      <c r="B55" s="209"/>
      <c r="C55" s="210"/>
      <c r="D55" s="211"/>
      <c r="G55" s="67"/>
    </row>
    <row r="56" spans="1:7" x14ac:dyDescent="0.25">
      <c r="A56" s="65"/>
      <c r="B56" s="209"/>
      <c r="C56" s="210"/>
      <c r="D56" s="211"/>
      <c r="G56" s="67"/>
    </row>
    <row r="57" spans="1:7" x14ac:dyDescent="0.25">
      <c r="A57" s="65"/>
      <c r="B57" s="209"/>
      <c r="C57" s="210"/>
      <c r="D57" s="211"/>
      <c r="G57" s="67"/>
    </row>
    <row r="58" spans="1:7" x14ac:dyDescent="0.25">
      <c r="A58" s="65"/>
      <c r="B58" s="209"/>
      <c r="C58" s="210"/>
      <c r="D58" s="211"/>
      <c r="G58" s="67"/>
    </row>
    <row r="59" spans="1:7" x14ac:dyDescent="0.25">
      <c r="A59" s="65"/>
      <c r="B59" s="209"/>
      <c r="C59" s="210"/>
      <c r="D59" s="211"/>
      <c r="G59" s="67"/>
    </row>
    <row r="60" spans="1:7" x14ac:dyDescent="0.25">
      <c r="A60" s="65"/>
      <c r="B60" s="212"/>
      <c r="C60" s="213"/>
      <c r="D60" s="214"/>
      <c r="G60" s="67"/>
    </row>
    <row r="61" spans="1:7" ht="6.75" customHeight="1" thickBot="1" x14ac:dyDescent="0.3">
      <c r="A61" s="65"/>
      <c r="G61" s="67"/>
    </row>
    <row r="62" spans="1:7" ht="13.5" thickBot="1" x14ac:dyDescent="0.25">
      <c r="A62" s="65"/>
      <c r="B62" s="47" t="s">
        <v>97</v>
      </c>
      <c r="E62" s="250" t="s">
        <v>80</v>
      </c>
      <c r="F62" s="101" t="s">
        <v>24</v>
      </c>
      <c r="G62" s="67"/>
    </row>
    <row r="63" spans="1:7" ht="6.75" customHeight="1" thickBot="1" x14ac:dyDescent="0.3">
      <c r="A63" s="65"/>
      <c r="G63" s="67"/>
    </row>
    <row r="64" spans="1:7" ht="13.5" thickBot="1" x14ac:dyDescent="0.3">
      <c r="A64" s="65"/>
      <c r="C64" s="66" t="s">
        <v>60</v>
      </c>
      <c r="F64" s="92">
        <f>IF(F62=0," ",IF(F52="Yes",1,IF(F52="No",0,IF(F49/F62&gt;=1,1,IF(F49/F62&gt;=0.75,0.75,IF(F49/F62&gt;=0.5,0.5,IF(F49/F62&gt;=0.25,0.25,0)))))))</f>
        <v>1</v>
      </c>
      <c r="G64" s="67"/>
    </row>
    <row r="65" spans="1:7" ht="6.75" customHeight="1" x14ac:dyDescent="0.25">
      <c r="A65" s="78"/>
      <c r="B65" s="79"/>
      <c r="C65" s="79"/>
      <c r="D65" s="80"/>
      <c r="E65" s="79"/>
      <c r="F65" s="81"/>
      <c r="G65" s="82"/>
    </row>
    <row r="66" spans="1:7" s="63" customFormat="1" ht="15" x14ac:dyDescent="0.25">
      <c r="A66" s="83"/>
      <c r="B66" s="84"/>
      <c r="C66" s="84"/>
      <c r="D66" s="85"/>
      <c r="E66" s="86"/>
      <c r="F66" s="87"/>
      <c r="G66" s="88"/>
    </row>
    <row r="67" spans="1:7" s="63" customFormat="1" ht="15" hidden="1" x14ac:dyDescent="0.25">
      <c r="A67" s="68"/>
      <c r="B67" s="69" t="s">
        <v>58</v>
      </c>
      <c r="C67" s="69"/>
      <c r="D67" s="62"/>
      <c r="G67" s="64"/>
    </row>
    <row r="68" spans="1:7" s="74" customFormat="1" ht="12" hidden="1" x14ac:dyDescent="0.25">
      <c r="A68" s="70"/>
      <c r="B68" s="71"/>
      <c r="C68" s="72"/>
      <c r="D68" s="73" t="s">
        <v>72</v>
      </c>
      <c r="F68" s="75"/>
      <c r="G68" s="76"/>
    </row>
    <row r="69" spans="1:7" s="63" customFormat="1" ht="6.75" hidden="1" customHeight="1" thickBot="1" x14ac:dyDescent="0.3">
      <c r="A69" s="68"/>
      <c r="B69" s="51"/>
      <c r="C69" s="69"/>
      <c r="D69" s="77"/>
      <c r="F69" s="52"/>
      <c r="G69" s="64"/>
    </row>
    <row r="70" spans="1:7" ht="13.5" hidden="1" thickBot="1" x14ac:dyDescent="0.3">
      <c r="A70" s="65"/>
      <c r="B70" s="47" t="s">
        <v>75</v>
      </c>
      <c r="E70" s="89" t="s">
        <v>80</v>
      </c>
      <c r="F70" s="101"/>
      <c r="G70" s="67"/>
    </row>
    <row r="71" spans="1:7" ht="6.75" hidden="1" customHeight="1" thickBot="1" x14ac:dyDescent="0.3">
      <c r="A71" s="65"/>
      <c r="F71" s="102"/>
      <c r="G71" s="67"/>
    </row>
    <row r="72" spans="1:7" ht="13.5" hidden="1" thickBot="1" x14ac:dyDescent="0.3">
      <c r="A72" s="65"/>
      <c r="B72" s="47" t="s">
        <v>74</v>
      </c>
      <c r="E72" s="89" t="s">
        <v>80</v>
      </c>
      <c r="F72" s="101"/>
      <c r="G72" s="67"/>
    </row>
    <row r="73" spans="1:7" ht="6.75" hidden="1" customHeight="1" thickBot="1" x14ac:dyDescent="0.3">
      <c r="A73" s="65"/>
      <c r="G73" s="67"/>
    </row>
    <row r="74" spans="1:7" ht="13.5" hidden="1" thickBot="1" x14ac:dyDescent="0.3">
      <c r="A74" s="65"/>
      <c r="C74" s="47" t="s">
        <v>73</v>
      </c>
      <c r="F74" s="91" t="str">
        <f>IF(F72&gt;0,F70/F72,IF(F77&gt;0,F77,"N/A"))</f>
        <v>N/A</v>
      </c>
      <c r="G74" s="67"/>
    </row>
    <row r="75" spans="1:7" ht="6.75" hidden="1" customHeight="1" x14ac:dyDescent="0.25">
      <c r="A75" s="65"/>
      <c r="G75" s="67"/>
    </row>
    <row r="76" spans="1:7" ht="13.5" hidden="1" thickBot="1" x14ac:dyDescent="0.3">
      <c r="A76" s="65"/>
      <c r="B76" s="47" t="s">
        <v>82</v>
      </c>
      <c r="G76" s="67"/>
    </row>
    <row r="77" spans="1:7" ht="13.5" hidden="1" thickBot="1" x14ac:dyDescent="0.3">
      <c r="A77" s="65"/>
      <c r="B77" s="47" t="s">
        <v>81</v>
      </c>
      <c r="E77" s="89" t="s">
        <v>80</v>
      </c>
      <c r="F77" s="90"/>
      <c r="G77" s="67"/>
    </row>
    <row r="78" spans="1:7" ht="6.75" hidden="1" customHeight="1" x14ac:dyDescent="0.25">
      <c r="A78" s="65"/>
      <c r="G78" s="67"/>
    </row>
    <row r="79" spans="1:7" hidden="1" x14ac:dyDescent="0.25">
      <c r="A79" s="65"/>
      <c r="B79" s="206"/>
      <c r="C79" s="207"/>
      <c r="D79" s="208"/>
      <c r="G79" s="67"/>
    </row>
    <row r="80" spans="1:7" hidden="1" x14ac:dyDescent="0.25">
      <c r="A80" s="65"/>
      <c r="B80" s="209"/>
      <c r="C80" s="210"/>
      <c r="D80" s="211"/>
      <c r="G80" s="67"/>
    </row>
    <row r="81" spans="1:7" hidden="1" x14ac:dyDescent="0.25">
      <c r="A81" s="65"/>
      <c r="B81" s="209"/>
      <c r="C81" s="210"/>
      <c r="D81" s="211"/>
      <c r="G81" s="67"/>
    </row>
    <row r="82" spans="1:7" hidden="1" x14ac:dyDescent="0.25">
      <c r="A82" s="65"/>
      <c r="B82" s="209"/>
      <c r="C82" s="210"/>
      <c r="D82" s="211"/>
      <c r="G82" s="67"/>
    </row>
    <row r="83" spans="1:7" hidden="1" x14ac:dyDescent="0.25">
      <c r="A83" s="65"/>
      <c r="B83" s="209"/>
      <c r="C83" s="210"/>
      <c r="D83" s="211"/>
      <c r="G83" s="67"/>
    </row>
    <row r="84" spans="1:7" hidden="1" x14ac:dyDescent="0.25">
      <c r="A84" s="65"/>
      <c r="B84" s="209"/>
      <c r="C84" s="210"/>
      <c r="D84" s="211"/>
      <c r="G84" s="67"/>
    </row>
    <row r="85" spans="1:7" hidden="1" x14ac:dyDescent="0.25">
      <c r="A85" s="65"/>
      <c r="B85" s="212"/>
      <c r="C85" s="213"/>
      <c r="D85" s="214"/>
      <c r="G85" s="67"/>
    </row>
    <row r="86" spans="1:7" ht="6.75" hidden="1" customHeight="1" thickBot="1" x14ac:dyDescent="0.3">
      <c r="A86" s="65"/>
      <c r="G86" s="67"/>
    </row>
    <row r="87" spans="1:7" ht="13.5" hidden="1" thickBot="1" x14ac:dyDescent="0.3">
      <c r="A87" s="65"/>
      <c r="B87" s="47" t="s">
        <v>97</v>
      </c>
      <c r="E87" s="89" t="s">
        <v>80</v>
      </c>
      <c r="F87" s="101"/>
      <c r="G87" s="67"/>
    </row>
    <row r="88" spans="1:7" ht="6.75" hidden="1" customHeight="1" thickBot="1" x14ac:dyDescent="0.3">
      <c r="A88" s="65"/>
      <c r="G88" s="67"/>
    </row>
    <row r="89" spans="1:7" ht="13.5" hidden="1" thickBot="1" x14ac:dyDescent="0.3">
      <c r="A89" s="65"/>
      <c r="C89" s="66" t="s">
        <v>60</v>
      </c>
      <c r="F89" s="92" t="str">
        <f>IF(F87=0," ",IF(F77="Yes",1,IF(F77="No",0,IF(F74/F87&gt;=1,1,IF(F74/F87&gt;=0.75,0.75,IF(F74/F87&gt;=0.5,0.5,IF(F74/F87&gt;=0.25,0.25,0)))))))</f>
        <v xml:space="preserve"> </v>
      </c>
      <c r="G89" s="67"/>
    </row>
    <row r="90" spans="1:7" ht="6.75" hidden="1" customHeight="1" x14ac:dyDescent="0.25">
      <c r="A90" s="78"/>
      <c r="B90" s="79"/>
      <c r="C90" s="79"/>
      <c r="D90" s="80"/>
      <c r="E90" s="79"/>
      <c r="F90" s="81"/>
      <c r="G90" s="82"/>
    </row>
    <row r="91" spans="1:7" s="63" customFormat="1" ht="15" hidden="1" x14ac:dyDescent="0.25">
      <c r="A91" s="83"/>
      <c r="B91" s="84"/>
      <c r="C91" s="84"/>
      <c r="D91" s="85"/>
      <c r="E91" s="86"/>
      <c r="F91" s="87"/>
      <c r="G91" s="88"/>
    </row>
    <row r="92" spans="1:7" s="63" customFormat="1" ht="15" hidden="1" x14ac:dyDescent="0.25">
      <c r="A92" s="68"/>
      <c r="B92" s="69" t="s">
        <v>58</v>
      </c>
      <c r="C92" s="69"/>
      <c r="D92" s="62"/>
      <c r="G92" s="64"/>
    </row>
    <row r="93" spans="1:7" s="74" customFormat="1" ht="12" hidden="1" x14ac:dyDescent="0.25">
      <c r="A93" s="70"/>
      <c r="B93" s="71"/>
      <c r="C93" s="72"/>
      <c r="D93" s="73" t="s">
        <v>72</v>
      </c>
      <c r="F93" s="75"/>
      <c r="G93" s="76"/>
    </row>
    <row r="94" spans="1:7" s="63" customFormat="1" ht="6.75" hidden="1" customHeight="1" thickBot="1" x14ac:dyDescent="0.3">
      <c r="A94" s="68"/>
      <c r="B94" s="51"/>
      <c r="C94" s="69"/>
      <c r="D94" s="77"/>
      <c r="F94" s="52"/>
      <c r="G94" s="64"/>
    </row>
    <row r="95" spans="1:7" ht="13.5" hidden="1" thickBot="1" x14ac:dyDescent="0.3">
      <c r="A95" s="65"/>
      <c r="B95" s="47" t="s">
        <v>75</v>
      </c>
      <c r="E95" s="89" t="s">
        <v>80</v>
      </c>
      <c r="F95" s="101"/>
      <c r="G95" s="67"/>
    </row>
    <row r="96" spans="1:7" ht="6.75" hidden="1" customHeight="1" thickBot="1" x14ac:dyDescent="0.3">
      <c r="A96" s="65"/>
      <c r="F96" s="102"/>
      <c r="G96" s="67"/>
    </row>
    <row r="97" spans="1:7" ht="13.5" hidden="1" thickBot="1" x14ac:dyDescent="0.3">
      <c r="A97" s="65"/>
      <c r="B97" s="47" t="s">
        <v>74</v>
      </c>
      <c r="E97" s="89" t="s">
        <v>80</v>
      </c>
      <c r="F97" s="101"/>
      <c r="G97" s="67"/>
    </row>
    <row r="98" spans="1:7" ht="6.75" hidden="1" customHeight="1" thickBot="1" x14ac:dyDescent="0.3">
      <c r="A98" s="65"/>
      <c r="G98" s="67"/>
    </row>
    <row r="99" spans="1:7" ht="13.5" hidden="1" thickBot="1" x14ac:dyDescent="0.3">
      <c r="A99" s="65"/>
      <c r="C99" s="47" t="s">
        <v>73</v>
      </c>
      <c r="F99" s="91" t="str">
        <f>IF(F97&gt;0,F95/F97,IF(F102&gt;0,F102,"N/A"))</f>
        <v>N/A</v>
      </c>
      <c r="G99" s="67"/>
    </row>
    <row r="100" spans="1:7" ht="6.75" hidden="1" customHeight="1" x14ac:dyDescent="0.25">
      <c r="A100" s="65"/>
      <c r="G100" s="67"/>
    </row>
    <row r="101" spans="1:7" ht="13.5" hidden="1" thickBot="1" x14ac:dyDescent="0.3">
      <c r="A101" s="65"/>
      <c r="B101" s="47" t="s">
        <v>82</v>
      </c>
      <c r="G101" s="67"/>
    </row>
    <row r="102" spans="1:7" ht="13.5" hidden="1" thickBot="1" x14ac:dyDescent="0.3">
      <c r="A102" s="65"/>
      <c r="B102" s="47" t="s">
        <v>81</v>
      </c>
      <c r="E102" s="89" t="s">
        <v>80</v>
      </c>
      <c r="F102" s="90"/>
      <c r="G102" s="67"/>
    </row>
    <row r="103" spans="1:7" ht="6.75" hidden="1" customHeight="1" x14ac:dyDescent="0.25">
      <c r="A103" s="65"/>
      <c r="G103" s="67"/>
    </row>
    <row r="104" spans="1:7" hidden="1" x14ac:dyDescent="0.25">
      <c r="A104" s="65"/>
      <c r="B104" s="206"/>
      <c r="C104" s="207"/>
      <c r="D104" s="208"/>
      <c r="G104" s="67"/>
    </row>
    <row r="105" spans="1:7" hidden="1" x14ac:dyDescent="0.25">
      <c r="A105" s="65"/>
      <c r="B105" s="209"/>
      <c r="C105" s="210"/>
      <c r="D105" s="211"/>
      <c r="G105" s="67"/>
    </row>
    <row r="106" spans="1:7" hidden="1" x14ac:dyDescent="0.25">
      <c r="A106" s="65"/>
      <c r="B106" s="209"/>
      <c r="C106" s="210"/>
      <c r="D106" s="211"/>
      <c r="G106" s="67"/>
    </row>
    <row r="107" spans="1:7" hidden="1" x14ac:dyDescent="0.25">
      <c r="A107" s="65"/>
      <c r="B107" s="209"/>
      <c r="C107" s="210"/>
      <c r="D107" s="211"/>
      <c r="G107" s="67"/>
    </row>
    <row r="108" spans="1:7" hidden="1" x14ac:dyDescent="0.25">
      <c r="A108" s="65"/>
      <c r="B108" s="209"/>
      <c r="C108" s="210"/>
      <c r="D108" s="211"/>
      <c r="G108" s="67"/>
    </row>
    <row r="109" spans="1:7" hidden="1" x14ac:dyDescent="0.25">
      <c r="A109" s="65"/>
      <c r="B109" s="209"/>
      <c r="C109" s="210"/>
      <c r="D109" s="211"/>
      <c r="G109" s="67"/>
    </row>
    <row r="110" spans="1:7" hidden="1" x14ac:dyDescent="0.25">
      <c r="A110" s="65"/>
      <c r="B110" s="212"/>
      <c r="C110" s="213"/>
      <c r="D110" s="214"/>
      <c r="G110" s="67"/>
    </row>
    <row r="111" spans="1:7" ht="6.75" hidden="1" customHeight="1" thickBot="1" x14ac:dyDescent="0.3">
      <c r="A111" s="65"/>
      <c r="G111" s="67"/>
    </row>
    <row r="112" spans="1:7" ht="13.5" hidden="1" thickBot="1" x14ac:dyDescent="0.3">
      <c r="A112" s="65"/>
      <c r="B112" s="47" t="s">
        <v>97</v>
      </c>
      <c r="E112" s="89" t="s">
        <v>80</v>
      </c>
      <c r="F112" s="101"/>
      <c r="G112" s="67"/>
    </row>
    <row r="113" spans="1:7" ht="6.75" hidden="1" customHeight="1" thickBot="1" x14ac:dyDescent="0.3">
      <c r="A113" s="65"/>
      <c r="G113" s="67"/>
    </row>
    <row r="114" spans="1:7" ht="13.5" hidden="1" thickBot="1" x14ac:dyDescent="0.3">
      <c r="A114" s="65"/>
      <c r="C114" s="66" t="s">
        <v>60</v>
      </c>
      <c r="F114" s="92" t="str">
        <f>IF(F112=0," ",IF(F102="Yes",1,IF(F102="No",0,IF(F99/F112&gt;=1,1,IF(F99/F112&gt;=0.75,0.75,IF(F99/F112&gt;=0.5,0.5,IF(F99/F112&gt;=0.25,0.25,0)))))))</f>
        <v xml:space="preserve"> </v>
      </c>
      <c r="G114" s="67"/>
    </row>
    <row r="115" spans="1:7" ht="6.75" hidden="1" customHeight="1" x14ac:dyDescent="0.25">
      <c r="A115" s="78"/>
      <c r="B115" s="79"/>
      <c r="C115" s="79"/>
      <c r="D115" s="80"/>
      <c r="E115" s="79"/>
      <c r="F115" s="81"/>
      <c r="G115" s="82"/>
    </row>
    <row r="116" spans="1:7" s="63" customFormat="1" ht="15" hidden="1" x14ac:dyDescent="0.25">
      <c r="A116" s="83"/>
      <c r="B116" s="84"/>
      <c r="C116" s="84"/>
      <c r="D116" s="85"/>
      <c r="E116" s="86"/>
      <c r="F116" s="87"/>
      <c r="G116" s="88"/>
    </row>
    <row r="117" spans="1:7" s="63" customFormat="1" ht="15" hidden="1" x14ac:dyDescent="0.25">
      <c r="A117" s="68"/>
      <c r="B117" s="69" t="s">
        <v>58</v>
      </c>
      <c r="C117" s="69"/>
      <c r="D117" s="62"/>
      <c r="G117" s="64"/>
    </row>
    <row r="118" spans="1:7" s="74" customFormat="1" ht="12" hidden="1" x14ac:dyDescent="0.25">
      <c r="A118" s="70"/>
      <c r="B118" s="71"/>
      <c r="C118" s="72"/>
      <c r="D118" s="73" t="s">
        <v>72</v>
      </c>
      <c r="F118" s="75"/>
      <c r="G118" s="76"/>
    </row>
    <row r="119" spans="1:7" s="63" customFormat="1" ht="6.75" hidden="1" customHeight="1" thickBot="1" x14ac:dyDescent="0.3">
      <c r="A119" s="68"/>
      <c r="B119" s="51"/>
      <c r="C119" s="69"/>
      <c r="D119" s="77"/>
      <c r="F119" s="52"/>
      <c r="G119" s="64"/>
    </row>
    <row r="120" spans="1:7" ht="13.5" hidden="1" thickBot="1" x14ac:dyDescent="0.3">
      <c r="A120" s="65"/>
      <c r="B120" s="47" t="s">
        <v>75</v>
      </c>
      <c r="E120" s="89" t="s">
        <v>80</v>
      </c>
      <c r="F120" s="101"/>
      <c r="G120" s="67"/>
    </row>
    <row r="121" spans="1:7" ht="6.75" hidden="1" customHeight="1" thickBot="1" x14ac:dyDescent="0.3">
      <c r="A121" s="65"/>
      <c r="F121" s="102"/>
      <c r="G121" s="67"/>
    </row>
    <row r="122" spans="1:7" ht="13.5" hidden="1" thickBot="1" x14ac:dyDescent="0.3">
      <c r="A122" s="65"/>
      <c r="B122" s="47" t="s">
        <v>74</v>
      </c>
      <c r="E122" s="89" t="s">
        <v>80</v>
      </c>
      <c r="F122" s="101"/>
      <c r="G122" s="67"/>
    </row>
    <row r="123" spans="1:7" ht="6.75" hidden="1" customHeight="1" thickBot="1" x14ac:dyDescent="0.3">
      <c r="A123" s="65"/>
      <c r="G123" s="67"/>
    </row>
    <row r="124" spans="1:7" ht="13.5" hidden="1" thickBot="1" x14ac:dyDescent="0.3">
      <c r="A124" s="65"/>
      <c r="C124" s="47" t="s">
        <v>73</v>
      </c>
      <c r="F124" s="91" t="str">
        <f>IF(F122&gt;0,F120/F122,IF(F127&gt;0,F127,"N/A"))</f>
        <v>N/A</v>
      </c>
      <c r="G124" s="67"/>
    </row>
    <row r="125" spans="1:7" ht="6.75" hidden="1" customHeight="1" x14ac:dyDescent="0.25">
      <c r="A125" s="65"/>
      <c r="G125" s="67"/>
    </row>
    <row r="126" spans="1:7" ht="13.5" hidden="1" thickBot="1" x14ac:dyDescent="0.3">
      <c r="A126" s="65"/>
      <c r="B126" s="47" t="s">
        <v>82</v>
      </c>
      <c r="G126" s="67"/>
    </row>
    <row r="127" spans="1:7" ht="13.5" hidden="1" thickBot="1" x14ac:dyDescent="0.3">
      <c r="A127" s="65"/>
      <c r="B127" s="47" t="s">
        <v>81</v>
      </c>
      <c r="E127" s="89" t="s">
        <v>80</v>
      </c>
      <c r="F127" s="90"/>
      <c r="G127" s="67"/>
    </row>
    <row r="128" spans="1:7" ht="6.75" hidden="1" customHeight="1" x14ac:dyDescent="0.25">
      <c r="A128" s="65"/>
      <c r="G128" s="67"/>
    </row>
    <row r="129" spans="1:7" hidden="1" x14ac:dyDescent="0.25">
      <c r="A129" s="65"/>
      <c r="B129" s="206"/>
      <c r="C129" s="207"/>
      <c r="D129" s="208"/>
      <c r="G129" s="67"/>
    </row>
    <row r="130" spans="1:7" hidden="1" x14ac:dyDescent="0.25">
      <c r="A130" s="65"/>
      <c r="B130" s="209"/>
      <c r="C130" s="210"/>
      <c r="D130" s="211"/>
      <c r="G130" s="67"/>
    </row>
    <row r="131" spans="1:7" hidden="1" x14ac:dyDescent="0.25">
      <c r="A131" s="65"/>
      <c r="B131" s="209"/>
      <c r="C131" s="210"/>
      <c r="D131" s="211"/>
      <c r="G131" s="67"/>
    </row>
    <row r="132" spans="1:7" hidden="1" x14ac:dyDescent="0.25">
      <c r="A132" s="65"/>
      <c r="B132" s="209"/>
      <c r="C132" s="210"/>
      <c r="D132" s="211"/>
      <c r="G132" s="67"/>
    </row>
    <row r="133" spans="1:7" hidden="1" x14ac:dyDescent="0.25">
      <c r="A133" s="65"/>
      <c r="B133" s="209"/>
      <c r="C133" s="210"/>
      <c r="D133" s="211"/>
      <c r="G133" s="67"/>
    </row>
    <row r="134" spans="1:7" hidden="1" x14ac:dyDescent="0.25">
      <c r="A134" s="65"/>
      <c r="B134" s="209"/>
      <c r="C134" s="210"/>
      <c r="D134" s="211"/>
      <c r="G134" s="67"/>
    </row>
    <row r="135" spans="1:7" hidden="1" x14ac:dyDescent="0.25">
      <c r="A135" s="65"/>
      <c r="B135" s="212"/>
      <c r="C135" s="213"/>
      <c r="D135" s="214"/>
      <c r="G135" s="67"/>
    </row>
    <row r="136" spans="1:7" ht="6.75" hidden="1" customHeight="1" thickBot="1" x14ac:dyDescent="0.3">
      <c r="A136" s="65"/>
      <c r="G136" s="67"/>
    </row>
    <row r="137" spans="1:7" ht="13.5" hidden="1" thickBot="1" x14ac:dyDescent="0.3">
      <c r="A137" s="65"/>
      <c r="B137" s="47" t="s">
        <v>97</v>
      </c>
      <c r="E137" s="89" t="s">
        <v>80</v>
      </c>
      <c r="F137" s="101"/>
      <c r="G137" s="67"/>
    </row>
    <row r="138" spans="1:7" ht="6.75" hidden="1" customHeight="1" thickBot="1" x14ac:dyDescent="0.3">
      <c r="A138" s="65"/>
      <c r="G138" s="67"/>
    </row>
    <row r="139" spans="1:7" ht="13.5" hidden="1" thickBot="1" x14ac:dyDescent="0.3">
      <c r="A139" s="65"/>
      <c r="C139" s="66" t="s">
        <v>60</v>
      </c>
      <c r="F139" s="92" t="str">
        <f>IF(F137=0," ",IF(F127="Yes",1,IF(F127="No",0,IF(F124/F137&gt;=1,1,IF(F124/F137&gt;=0.75,0.75,IF(F124/F137&gt;=0.5,0.5,IF(F124/F137&gt;=0.25,0.25,0)))))))</f>
        <v xml:space="preserve"> </v>
      </c>
      <c r="G139" s="67"/>
    </row>
    <row r="140" spans="1:7" ht="6.75" hidden="1" customHeight="1" x14ac:dyDescent="0.25">
      <c r="A140" s="78"/>
      <c r="B140" s="79"/>
      <c r="C140" s="79"/>
      <c r="D140" s="80"/>
      <c r="E140" s="79"/>
      <c r="F140" s="81"/>
      <c r="G140" s="82"/>
    </row>
    <row r="141" spans="1:7" s="63" customFormat="1" ht="15" hidden="1" x14ac:dyDescent="0.25">
      <c r="A141" s="83"/>
      <c r="B141" s="84"/>
      <c r="C141" s="84"/>
      <c r="D141" s="85"/>
      <c r="E141" s="86"/>
      <c r="F141" s="87"/>
      <c r="G141" s="88"/>
    </row>
    <row r="142" spans="1:7" s="63" customFormat="1" ht="15" hidden="1" x14ac:dyDescent="0.25">
      <c r="A142" s="68"/>
      <c r="B142" s="69" t="s">
        <v>59</v>
      </c>
      <c r="C142" s="69"/>
      <c r="D142" s="62"/>
      <c r="G142" s="64"/>
    </row>
    <row r="143" spans="1:7" s="74" customFormat="1" ht="12" hidden="1" x14ac:dyDescent="0.25">
      <c r="A143" s="70"/>
      <c r="B143" s="71"/>
      <c r="C143" s="72"/>
      <c r="D143" s="73" t="s">
        <v>72</v>
      </c>
      <c r="F143" s="75"/>
      <c r="G143" s="76"/>
    </row>
    <row r="144" spans="1:7" s="63" customFormat="1" ht="6.75" hidden="1" customHeight="1" thickBot="1" x14ac:dyDescent="0.3">
      <c r="A144" s="68"/>
      <c r="B144" s="51"/>
      <c r="C144" s="69"/>
      <c r="D144" s="77"/>
      <c r="F144" s="52"/>
      <c r="G144" s="64"/>
    </row>
    <row r="145" spans="1:7" ht="13.5" hidden="1" thickBot="1" x14ac:dyDescent="0.3">
      <c r="A145" s="65"/>
      <c r="B145" s="47" t="s">
        <v>75</v>
      </c>
      <c r="E145" s="89" t="s">
        <v>80</v>
      </c>
      <c r="F145" s="101"/>
      <c r="G145" s="67"/>
    </row>
    <row r="146" spans="1:7" ht="6.75" hidden="1" customHeight="1" thickBot="1" x14ac:dyDescent="0.3">
      <c r="A146" s="65"/>
      <c r="F146" s="102"/>
      <c r="G146" s="67"/>
    </row>
    <row r="147" spans="1:7" ht="13.5" hidden="1" thickBot="1" x14ac:dyDescent="0.3">
      <c r="A147" s="65"/>
      <c r="B147" s="47" t="s">
        <v>74</v>
      </c>
      <c r="E147" s="89" t="s">
        <v>80</v>
      </c>
      <c r="F147" s="101"/>
      <c r="G147" s="67"/>
    </row>
    <row r="148" spans="1:7" ht="6.75" hidden="1" customHeight="1" thickBot="1" x14ac:dyDescent="0.3">
      <c r="A148" s="65"/>
      <c r="G148" s="67"/>
    </row>
    <row r="149" spans="1:7" ht="13.5" hidden="1" thickBot="1" x14ac:dyDescent="0.3">
      <c r="A149" s="65"/>
      <c r="C149" s="47" t="s">
        <v>73</v>
      </c>
      <c r="F149" s="91" t="str">
        <f>IF(F147&gt;0,F145/F147,IF(F152&gt;0,F152,"N/A"))</f>
        <v>N/A</v>
      </c>
      <c r="G149" s="67"/>
    </row>
    <row r="150" spans="1:7" ht="6.75" hidden="1" customHeight="1" x14ac:dyDescent="0.25">
      <c r="A150" s="65"/>
      <c r="G150" s="67"/>
    </row>
    <row r="151" spans="1:7" ht="13.5" hidden="1" thickBot="1" x14ac:dyDescent="0.3">
      <c r="A151" s="65"/>
      <c r="B151" s="47" t="s">
        <v>82</v>
      </c>
      <c r="G151" s="67"/>
    </row>
    <row r="152" spans="1:7" ht="13.5" hidden="1" thickBot="1" x14ac:dyDescent="0.3">
      <c r="A152" s="65"/>
      <c r="B152" s="47" t="s">
        <v>81</v>
      </c>
      <c r="E152" s="89" t="s">
        <v>80</v>
      </c>
      <c r="F152" s="90"/>
      <c r="G152" s="67"/>
    </row>
    <row r="153" spans="1:7" ht="6.75" hidden="1" customHeight="1" x14ac:dyDescent="0.25">
      <c r="A153" s="65"/>
      <c r="G153" s="67"/>
    </row>
    <row r="154" spans="1:7" hidden="1" x14ac:dyDescent="0.25">
      <c r="A154" s="65"/>
      <c r="B154" s="206"/>
      <c r="C154" s="207"/>
      <c r="D154" s="208"/>
      <c r="G154" s="67"/>
    </row>
    <row r="155" spans="1:7" hidden="1" x14ac:dyDescent="0.25">
      <c r="A155" s="65"/>
      <c r="B155" s="209"/>
      <c r="C155" s="210"/>
      <c r="D155" s="211"/>
      <c r="G155" s="67"/>
    </row>
    <row r="156" spans="1:7" hidden="1" x14ac:dyDescent="0.25">
      <c r="A156" s="65"/>
      <c r="B156" s="209"/>
      <c r="C156" s="210"/>
      <c r="D156" s="211"/>
      <c r="G156" s="67"/>
    </row>
    <row r="157" spans="1:7" hidden="1" x14ac:dyDescent="0.25">
      <c r="A157" s="65"/>
      <c r="B157" s="209"/>
      <c r="C157" s="210"/>
      <c r="D157" s="211"/>
      <c r="G157" s="67"/>
    </row>
    <row r="158" spans="1:7" hidden="1" x14ac:dyDescent="0.25">
      <c r="A158" s="65"/>
      <c r="B158" s="209"/>
      <c r="C158" s="210"/>
      <c r="D158" s="211"/>
      <c r="G158" s="67"/>
    </row>
    <row r="159" spans="1:7" hidden="1" x14ac:dyDescent="0.25">
      <c r="A159" s="65"/>
      <c r="B159" s="209"/>
      <c r="C159" s="210"/>
      <c r="D159" s="211"/>
      <c r="G159" s="67"/>
    </row>
    <row r="160" spans="1:7" hidden="1" x14ac:dyDescent="0.25">
      <c r="A160" s="65"/>
      <c r="B160" s="212"/>
      <c r="C160" s="213"/>
      <c r="D160" s="214"/>
      <c r="G160" s="67"/>
    </row>
    <row r="161" spans="1:7" ht="6.75" hidden="1" customHeight="1" thickBot="1" x14ac:dyDescent="0.3">
      <c r="A161" s="65"/>
      <c r="G161" s="67"/>
    </row>
    <row r="162" spans="1:7" ht="13.5" hidden="1" thickBot="1" x14ac:dyDescent="0.3">
      <c r="A162" s="65"/>
      <c r="B162" s="47" t="s">
        <v>97</v>
      </c>
      <c r="E162" s="89" t="s">
        <v>80</v>
      </c>
      <c r="F162" s="101"/>
      <c r="G162" s="67"/>
    </row>
    <row r="163" spans="1:7" ht="6.75" hidden="1" customHeight="1" thickBot="1" x14ac:dyDescent="0.3">
      <c r="A163" s="65"/>
      <c r="G163" s="67"/>
    </row>
    <row r="164" spans="1:7" ht="13.5" hidden="1" thickBot="1" x14ac:dyDescent="0.3">
      <c r="A164" s="65"/>
      <c r="C164" s="66" t="s">
        <v>60</v>
      </c>
      <c r="F164" s="92" t="str">
        <f>IF(F162=0," ",IF(F152="Yes",1,IF(F152="No",0,IF(F149/F162&gt;=1,1,IF(F149/F162&gt;=0.75,0.75,IF(F149/F162&gt;=0.5,0.5,IF(F149/F162&gt;=0.25,0.25,0)))))))</f>
        <v xml:space="preserve"> </v>
      </c>
      <c r="G164" s="67"/>
    </row>
    <row r="165" spans="1:7" ht="6.75" hidden="1" customHeight="1" x14ac:dyDescent="0.25">
      <c r="A165" s="78"/>
      <c r="B165" s="79"/>
      <c r="C165" s="79"/>
      <c r="D165" s="80"/>
      <c r="E165" s="79"/>
      <c r="F165" s="81"/>
      <c r="G165" s="82"/>
    </row>
    <row r="166" spans="1:7" s="63" customFormat="1" ht="15" hidden="1" x14ac:dyDescent="0.25">
      <c r="A166" s="83"/>
      <c r="B166" s="84"/>
      <c r="C166" s="84"/>
      <c r="D166" s="85"/>
      <c r="E166" s="86"/>
      <c r="F166" s="87"/>
      <c r="G166" s="88"/>
    </row>
    <row r="167" spans="1:7" s="63" customFormat="1" ht="15" hidden="1" x14ac:dyDescent="0.25">
      <c r="A167" s="68"/>
      <c r="B167" s="69" t="s">
        <v>59</v>
      </c>
      <c r="C167" s="69"/>
      <c r="D167" s="62"/>
      <c r="G167" s="64"/>
    </row>
    <row r="168" spans="1:7" s="74" customFormat="1" ht="12" hidden="1" x14ac:dyDescent="0.25">
      <c r="A168" s="70"/>
      <c r="B168" s="71"/>
      <c r="C168" s="72"/>
      <c r="D168" s="73" t="s">
        <v>72</v>
      </c>
      <c r="F168" s="75"/>
      <c r="G168" s="76"/>
    </row>
    <row r="169" spans="1:7" s="63" customFormat="1" ht="6.75" hidden="1" customHeight="1" thickBot="1" x14ac:dyDescent="0.3">
      <c r="A169" s="68"/>
      <c r="B169" s="51"/>
      <c r="C169" s="69"/>
      <c r="D169" s="77"/>
      <c r="F169" s="52"/>
      <c r="G169" s="64"/>
    </row>
    <row r="170" spans="1:7" ht="13.5" hidden="1" thickBot="1" x14ac:dyDescent="0.3">
      <c r="A170" s="65"/>
      <c r="B170" s="47" t="s">
        <v>75</v>
      </c>
      <c r="E170" s="89" t="s">
        <v>80</v>
      </c>
      <c r="F170" s="101"/>
      <c r="G170" s="67"/>
    </row>
    <row r="171" spans="1:7" ht="6.75" hidden="1" customHeight="1" thickBot="1" x14ac:dyDescent="0.3">
      <c r="A171" s="65"/>
      <c r="F171" s="102"/>
      <c r="G171" s="67"/>
    </row>
    <row r="172" spans="1:7" ht="13.5" hidden="1" thickBot="1" x14ac:dyDescent="0.3">
      <c r="A172" s="65"/>
      <c r="B172" s="47" t="s">
        <v>74</v>
      </c>
      <c r="E172" s="89" t="s">
        <v>80</v>
      </c>
      <c r="F172" s="101"/>
      <c r="G172" s="67"/>
    </row>
    <row r="173" spans="1:7" ht="6.75" hidden="1" customHeight="1" thickBot="1" x14ac:dyDescent="0.3">
      <c r="A173" s="65"/>
      <c r="G173" s="67"/>
    </row>
    <row r="174" spans="1:7" ht="13.5" hidden="1" thickBot="1" x14ac:dyDescent="0.3">
      <c r="A174" s="65"/>
      <c r="C174" s="47" t="s">
        <v>73</v>
      </c>
      <c r="F174" s="91" t="str">
        <f>IF(F172&gt;0,F170/F172,IF(F177&gt;0,F177,"N/A"))</f>
        <v>N/A</v>
      </c>
      <c r="G174" s="67"/>
    </row>
    <row r="175" spans="1:7" ht="6.75" hidden="1" customHeight="1" x14ac:dyDescent="0.25">
      <c r="A175" s="65"/>
      <c r="G175" s="67"/>
    </row>
    <row r="176" spans="1:7" ht="13.5" hidden="1" thickBot="1" x14ac:dyDescent="0.3">
      <c r="A176" s="65"/>
      <c r="B176" s="47" t="s">
        <v>82</v>
      </c>
      <c r="G176" s="67"/>
    </row>
    <row r="177" spans="1:7" ht="13.5" hidden="1" thickBot="1" x14ac:dyDescent="0.3">
      <c r="A177" s="65"/>
      <c r="B177" s="47" t="s">
        <v>81</v>
      </c>
      <c r="E177" s="89" t="s">
        <v>80</v>
      </c>
      <c r="F177" s="90"/>
      <c r="G177" s="67"/>
    </row>
    <row r="178" spans="1:7" ht="6.75" hidden="1" customHeight="1" x14ac:dyDescent="0.25">
      <c r="A178" s="65"/>
      <c r="G178" s="67"/>
    </row>
    <row r="179" spans="1:7" hidden="1" x14ac:dyDescent="0.25">
      <c r="A179" s="65"/>
      <c r="B179" s="206"/>
      <c r="C179" s="207"/>
      <c r="D179" s="208"/>
      <c r="G179" s="67"/>
    </row>
    <row r="180" spans="1:7" hidden="1" x14ac:dyDescent="0.25">
      <c r="A180" s="65"/>
      <c r="B180" s="209"/>
      <c r="C180" s="210"/>
      <c r="D180" s="211"/>
      <c r="G180" s="67"/>
    </row>
    <row r="181" spans="1:7" hidden="1" x14ac:dyDescent="0.25">
      <c r="A181" s="65"/>
      <c r="B181" s="209"/>
      <c r="C181" s="210"/>
      <c r="D181" s="211"/>
      <c r="G181" s="67"/>
    </row>
    <row r="182" spans="1:7" hidden="1" x14ac:dyDescent="0.25">
      <c r="A182" s="65"/>
      <c r="B182" s="209"/>
      <c r="C182" s="210"/>
      <c r="D182" s="211"/>
      <c r="G182" s="67"/>
    </row>
    <row r="183" spans="1:7" hidden="1" x14ac:dyDescent="0.25">
      <c r="A183" s="65"/>
      <c r="B183" s="209"/>
      <c r="C183" s="210"/>
      <c r="D183" s="211"/>
      <c r="G183" s="67"/>
    </row>
    <row r="184" spans="1:7" hidden="1" x14ac:dyDescent="0.25">
      <c r="A184" s="65"/>
      <c r="B184" s="209"/>
      <c r="C184" s="210"/>
      <c r="D184" s="211"/>
      <c r="G184" s="67"/>
    </row>
    <row r="185" spans="1:7" hidden="1" x14ac:dyDescent="0.25">
      <c r="A185" s="65"/>
      <c r="B185" s="212"/>
      <c r="C185" s="213"/>
      <c r="D185" s="214"/>
      <c r="G185" s="67"/>
    </row>
    <row r="186" spans="1:7" ht="6.75" hidden="1" customHeight="1" thickBot="1" x14ac:dyDescent="0.3">
      <c r="A186" s="65"/>
      <c r="G186" s="67"/>
    </row>
    <row r="187" spans="1:7" ht="13.5" hidden="1" thickBot="1" x14ac:dyDescent="0.3">
      <c r="A187" s="65"/>
      <c r="B187" s="47" t="s">
        <v>97</v>
      </c>
      <c r="E187" s="89" t="s">
        <v>80</v>
      </c>
      <c r="F187" s="101"/>
      <c r="G187" s="67"/>
    </row>
    <row r="188" spans="1:7" ht="6.75" hidden="1" customHeight="1" thickBot="1" x14ac:dyDescent="0.3">
      <c r="A188" s="65"/>
      <c r="G188" s="67"/>
    </row>
    <row r="189" spans="1:7" ht="13.5" hidden="1" thickBot="1" x14ac:dyDescent="0.3">
      <c r="A189" s="65"/>
      <c r="C189" s="66" t="s">
        <v>60</v>
      </c>
      <c r="F189" s="92" t="str">
        <f>IF(F187=0," ",IF(F177="Yes",1,IF(F177="No",0,IF(F174/F187&gt;=1,1,IF(F174/F187&gt;=0.75,0.75,IF(F174/F187&gt;=0.5,0.5,IF(F174/F187&gt;=0.25,0.25,0)))))))</f>
        <v xml:space="preserve"> </v>
      </c>
      <c r="G189" s="67"/>
    </row>
    <row r="190" spans="1:7" ht="6.75" hidden="1" customHeight="1" x14ac:dyDescent="0.25">
      <c r="A190" s="78"/>
      <c r="B190" s="79"/>
      <c r="C190" s="79"/>
      <c r="D190" s="80"/>
      <c r="E190" s="79"/>
      <c r="F190" s="81"/>
      <c r="G190" s="82"/>
    </row>
    <row r="191" spans="1:7" s="63" customFormat="1" ht="15" hidden="1" x14ac:dyDescent="0.25">
      <c r="A191" s="83"/>
      <c r="B191" s="84"/>
      <c r="C191" s="84"/>
      <c r="D191" s="85"/>
      <c r="E191" s="86"/>
      <c r="F191" s="87"/>
      <c r="G191" s="88"/>
    </row>
    <row r="192" spans="1:7" s="63" customFormat="1" ht="15" hidden="1" x14ac:dyDescent="0.25">
      <c r="A192" s="68"/>
      <c r="B192" s="69" t="s">
        <v>59</v>
      </c>
      <c r="C192" s="69"/>
      <c r="D192" s="62"/>
      <c r="G192" s="64"/>
    </row>
    <row r="193" spans="1:7" s="74" customFormat="1" ht="12" hidden="1" x14ac:dyDescent="0.25">
      <c r="A193" s="70"/>
      <c r="B193" s="71"/>
      <c r="C193" s="72"/>
      <c r="D193" s="73" t="s">
        <v>72</v>
      </c>
      <c r="F193" s="75"/>
      <c r="G193" s="76"/>
    </row>
    <row r="194" spans="1:7" s="63" customFormat="1" ht="6.75" hidden="1" customHeight="1" thickBot="1" x14ac:dyDescent="0.3">
      <c r="A194" s="68"/>
      <c r="B194" s="51"/>
      <c r="C194" s="69"/>
      <c r="D194" s="77"/>
      <c r="F194" s="52"/>
      <c r="G194" s="64"/>
    </row>
    <row r="195" spans="1:7" ht="13.5" hidden="1" thickBot="1" x14ac:dyDescent="0.3">
      <c r="A195" s="65"/>
      <c r="B195" s="47" t="s">
        <v>75</v>
      </c>
      <c r="E195" s="89" t="s">
        <v>80</v>
      </c>
      <c r="F195" s="101"/>
      <c r="G195" s="67"/>
    </row>
    <row r="196" spans="1:7" ht="6.75" hidden="1" customHeight="1" thickBot="1" x14ac:dyDescent="0.3">
      <c r="A196" s="65"/>
      <c r="F196" s="102"/>
      <c r="G196" s="67"/>
    </row>
    <row r="197" spans="1:7" ht="13.5" hidden="1" thickBot="1" x14ac:dyDescent="0.3">
      <c r="A197" s="65"/>
      <c r="B197" s="47" t="s">
        <v>74</v>
      </c>
      <c r="E197" s="89" t="s">
        <v>80</v>
      </c>
      <c r="F197" s="101"/>
      <c r="G197" s="67"/>
    </row>
    <row r="198" spans="1:7" ht="6.75" hidden="1" customHeight="1" thickBot="1" x14ac:dyDescent="0.3">
      <c r="A198" s="65"/>
      <c r="G198" s="67"/>
    </row>
    <row r="199" spans="1:7" ht="13.5" hidden="1" thickBot="1" x14ac:dyDescent="0.3">
      <c r="A199" s="65"/>
      <c r="C199" s="47" t="s">
        <v>73</v>
      </c>
      <c r="F199" s="91" t="str">
        <f>IF(F197&gt;0,F195/F197,IF(F202&gt;0,F202,"N/A"))</f>
        <v>N/A</v>
      </c>
      <c r="G199" s="67"/>
    </row>
    <row r="200" spans="1:7" ht="6.75" hidden="1" customHeight="1" x14ac:dyDescent="0.25">
      <c r="A200" s="65"/>
      <c r="G200" s="67"/>
    </row>
    <row r="201" spans="1:7" ht="13.5" hidden="1" thickBot="1" x14ac:dyDescent="0.3">
      <c r="A201" s="65"/>
      <c r="B201" s="47" t="s">
        <v>82</v>
      </c>
      <c r="G201" s="67"/>
    </row>
    <row r="202" spans="1:7" ht="13.5" hidden="1" thickBot="1" x14ac:dyDescent="0.3">
      <c r="A202" s="65"/>
      <c r="B202" s="47" t="s">
        <v>81</v>
      </c>
      <c r="E202" s="89" t="s">
        <v>80</v>
      </c>
      <c r="F202" s="90"/>
      <c r="G202" s="67"/>
    </row>
    <row r="203" spans="1:7" ht="6.75" hidden="1" customHeight="1" x14ac:dyDescent="0.25">
      <c r="A203" s="65"/>
      <c r="G203" s="67"/>
    </row>
    <row r="204" spans="1:7" hidden="1" x14ac:dyDescent="0.25">
      <c r="A204" s="65"/>
      <c r="B204" s="206"/>
      <c r="C204" s="207"/>
      <c r="D204" s="208"/>
      <c r="G204" s="67"/>
    </row>
    <row r="205" spans="1:7" hidden="1" x14ac:dyDescent="0.25">
      <c r="A205" s="65"/>
      <c r="B205" s="209"/>
      <c r="C205" s="210"/>
      <c r="D205" s="211"/>
      <c r="G205" s="67"/>
    </row>
    <row r="206" spans="1:7" hidden="1" x14ac:dyDescent="0.25">
      <c r="A206" s="65"/>
      <c r="B206" s="209"/>
      <c r="C206" s="210"/>
      <c r="D206" s="211"/>
      <c r="G206" s="67"/>
    </row>
    <row r="207" spans="1:7" hidden="1" x14ac:dyDescent="0.25">
      <c r="A207" s="65"/>
      <c r="B207" s="209"/>
      <c r="C207" s="210"/>
      <c r="D207" s="211"/>
      <c r="G207" s="67"/>
    </row>
    <row r="208" spans="1:7" hidden="1" x14ac:dyDescent="0.25">
      <c r="A208" s="65"/>
      <c r="B208" s="209"/>
      <c r="C208" s="210"/>
      <c r="D208" s="211"/>
      <c r="G208" s="67"/>
    </row>
    <row r="209" spans="1:7" hidden="1" x14ac:dyDescent="0.25">
      <c r="A209" s="65"/>
      <c r="B209" s="209"/>
      <c r="C209" s="210"/>
      <c r="D209" s="211"/>
      <c r="G209" s="67"/>
    </row>
    <row r="210" spans="1:7" hidden="1" x14ac:dyDescent="0.25">
      <c r="A210" s="65"/>
      <c r="B210" s="212"/>
      <c r="C210" s="213"/>
      <c r="D210" s="214"/>
      <c r="G210" s="67"/>
    </row>
    <row r="211" spans="1:7" ht="6.75" hidden="1" customHeight="1" thickBot="1" x14ac:dyDescent="0.3">
      <c r="A211" s="65"/>
      <c r="G211" s="67"/>
    </row>
    <row r="212" spans="1:7" ht="13.5" hidden="1" thickBot="1" x14ac:dyDescent="0.3">
      <c r="A212" s="65"/>
      <c r="B212" s="47" t="s">
        <v>97</v>
      </c>
      <c r="E212" s="89" t="s">
        <v>80</v>
      </c>
      <c r="F212" s="101"/>
      <c r="G212" s="67"/>
    </row>
    <row r="213" spans="1:7" ht="6.75" hidden="1" customHeight="1" thickBot="1" x14ac:dyDescent="0.3">
      <c r="A213" s="65"/>
      <c r="G213" s="67"/>
    </row>
    <row r="214" spans="1:7" ht="13.5" hidden="1" thickBot="1" x14ac:dyDescent="0.3">
      <c r="A214" s="65"/>
      <c r="C214" s="66" t="s">
        <v>60</v>
      </c>
      <c r="F214" s="92" t="str">
        <f>IF(F212=0," ",IF(F202="Yes",1,IF(F202="No",0,IF(F199/F212&gt;=1,1,IF(F199/F212&gt;=0.75,0.75,IF(F199/F212&gt;=0.5,0.5,IF(F199/F212&gt;=0.25,0.25,0)))))))</f>
        <v xml:space="preserve"> </v>
      </c>
      <c r="G214" s="67"/>
    </row>
    <row r="215" spans="1:7" ht="6.75" hidden="1" customHeight="1" x14ac:dyDescent="0.25">
      <c r="A215" s="78"/>
      <c r="B215" s="79"/>
      <c r="C215" s="79"/>
      <c r="D215" s="80"/>
      <c r="E215" s="79"/>
      <c r="F215" s="81"/>
      <c r="G215" s="82"/>
    </row>
    <row r="216" spans="1:7" s="63" customFormat="1" ht="15" hidden="1" x14ac:dyDescent="0.25">
      <c r="A216" s="83"/>
      <c r="B216" s="84"/>
      <c r="C216" s="84"/>
      <c r="D216" s="85"/>
      <c r="E216" s="86"/>
      <c r="F216" s="87"/>
      <c r="G216" s="88"/>
    </row>
    <row r="217" spans="1:7" s="63" customFormat="1" ht="15" hidden="1" x14ac:dyDescent="0.25">
      <c r="A217" s="68"/>
      <c r="B217" s="69" t="s">
        <v>59</v>
      </c>
      <c r="C217" s="69"/>
      <c r="D217" s="62"/>
      <c r="G217" s="64"/>
    </row>
    <row r="218" spans="1:7" s="74" customFormat="1" ht="12" hidden="1" x14ac:dyDescent="0.25">
      <c r="A218" s="70"/>
      <c r="B218" s="71"/>
      <c r="C218" s="72"/>
      <c r="D218" s="73" t="s">
        <v>72</v>
      </c>
      <c r="F218" s="75"/>
      <c r="G218" s="76"/>
    </row>
    <row r="219" spans="1:7" s="63" customFormat="1" ht="6.75" hidden="1" customHeight="1" thickBot="1" x14ac:dyDescent="0.3">
      <c r="A219" s="68"/>
      <c r="B219" s="51"/>
      <c r="C219" s="69"/>
      <c r="D219" s="77"/>
      <c r="F219" s="52"/>
      <c r="G219" s="64"/>
    </row>
    <row r="220" spans="1:7" ht="13.5" hidden="1" thickBot="1" x14ac:dyDescent="0.3">
      <c r="A220" s="65"/>
      <c r="B220" s="47" t="s">
        <v>75</v>
      </c>
      <c r="E220" s="89" t="s">
        <v>80</v>
      </c>
      <c r="F220" s="101"/>
      <c r="G220" s="67"/>
    </row>
    <row r="221" spans="1:7" ht="6.75" hidden="1" customHeight="1" thickBot="1" x14ac:dyDescent="0.3">
      <c r="A221" s="65"/>
      <c r="F221" s="102"/>
      <c r="G221" s="67"/>
    </row>
    <row r="222" spans="1:7" ht="13.5" hidden="1" thickBot="1" x14ac:dyDescent="0.3">
      <c r="A222" s="65"/>
      <c r="B222" s="47" t="s">
        <v>74</v>
      </c>
      <c r="E222" s="89" t="s">
        <v>80</v>
      </c>
      <c r="F222" s="101"/>
      <c r="G222" s="67"/>
    </row>
    <row r="223" spans="1:7" ht="6.75" hidden="1" customHeight="1" thickBot="1" x14ac:dyDescent="0.3">
      <c r="A223" s="65"/>
      <c r="G223" s="67"/>
    </row>
    <row r="224" spans="1:7" ht="13.5" hidden="1" thickBot="1" x14ac:dyDescent="0.3">
      <c r="A224" s="65"/>
      <c r="C224" s="47" t="s">
        <v>73</v>
      </c>
      <c r="F224" s="91" t="str">
        <f>IF(F222&gt;0,F220/F222,IF(F227&gt;0,F227,"N/A"))</f>
        <v>N/A</v>
      </c>
      <c r="G224" s="67"/>
    </row>
    <row r="225" spans="1:7" ht="6.75" hidden="1" customHeight="1" x14ac:dyDescent="0.25">
      <c r="A225" s="65"/>
      <c r="G225" s="67"/>
    </row>
    <row r="226" spans="1:7" ht="13.5" hidden="1" thickBot="1" x14ac:dyDescent="0.3">
      <c r="A226" s="65"/>
      <c r="B226" s="47" t="s">
        <v>82</v>
      </c>
      <c r="G226" s="67"/>
    </row>
    <row r="227" spans="1:7" ht="13.5" hidden="1" thickBot="1" x14ac:dyDescent="0.3">
      <c r="A227" s="65"/>
      <c r="B227" s="47" t="s">
        <v>81</v>
      </c>
      <c r="E227" s="89" t="s">
        <v>80</v>
      </c>
      <c r="F227" s="90"/>
      <c r="G227" s="67"/>
    </row>
    <row r="228" spans="1:7" ht="6.75" hidden="1" customHeight="1" x14ac:dyDescent="0.25">
      <c r="A228" s="65"/>
      <c r="G228" s="67"/>
    </row>
    <row r="229" spans="1:7" hidden="1" x14ac:dyDescent="0.25">
      <c r="A229" s="65"/>
      <c r="B229" s="206"/>
      <c r="C229" s="207"/>
      <c r="D229" s="208"/>
      <c r="G229" s="67"/>
    </row>
    <row r="230" spans="1:7" hidden="1" x14ac:dyDescent="0.25">
      <c r="A230" s="65"/>
      <c r="B230" s="209"/>
      <c r="C230" s="210"/>
      <c r="D230" s="211"/>
      <c r="G230" s="67"/>
    </row>
    <row r="231" spans="1:7" hidden="1" x14ac:dyDescent="0.25">
      <c r="A231" s="65"/>
      <c r="B231" s="209"/>
      <c r="C231" s="210"/>
      <c r="D231" s="211"/>
      <c r="G231" s="67"/>
    </row>
    <row r="232" spans="1:7" hidden="1" x14ac:dyDescent="0.25">
      <c r="A232" s="65"/>
      <c r="B232" s="209"/>
      <c r="C232" s="210"/>
      <c r="D232" s="211"/>
      <c r="G232" s="67"/>
    </row>
    <row r="233" spans="1:7" hidden="1" x14ac:dyDescent="0.25">
      <c r="A233" s="65"/>
      <c r="B233" s="209"/>
      <c r="C233" s="210"/>
      <c r="D233" s="211"/>
      <c r="G233" s="67"/>
    </row>
    <row r="234" spans="1:7" hidden="1" x14ac:dyDescent="0.25">
      <c r="A234" s="65"/>
      <c r="B234" s="209"/>
      <c r="C234" s="210"/>
      <c r="D234" s="211"/>
      <c r="G234" s="67"/>
    </row>
    <row r="235" spans="1:7" hidden="1" x14ac:dyDescent="0.25">
      <c r="A235" s="65"/>
      <c r="B235" s="212"/>
      <c r="C235" s="213"/>
      <c r="D235" s="214"/>
      <c r="G235" s="67"/>
    </row>
    <row r="236" spans="1:7" ht="6.75" hidden="1" customHeight="1" thickBot="1" x14ac:dyDescent="0.3">
      <c r="A236" s="65"/>
      <c r="G236" s="67"/>
    </row>
    <row r="237" spans="1:7" ht="13.5" hidden="1" thickBot="1" x14ac:dyDescent="0.3">
      <c r="A237" s="65"/>
      <c r="B237" s="47" t="s">
        <v>97</v>
      </c>
      <c r="E237" s="89" t="s">
        <v>80</v>
      </c>
      <c r="F237" s="101"/>
      <c r="G237" s="67"/>
    </row>
    <row r="238" spans="1:7" ht="6.75" hidden="1" customHeight="1" thickBot="1" x14ac:dyDescent="0.3">
      <c r="A238" s="65"/>
      <c r="G238" s="67"/>
    </row>
    <row r="239" spans="1:7" ht="13.5" hidden="1" thickBot="1" x14ac:dyDescent="0.3">
      <c r="A239" s="65"/>
      <c r="C239" s="66" t="s">
        <v>60</v>
      </c>
      <c r="F239" s="92" t="str">
        <f>IF(F237=0," ",IF(F227="Yes",1,IF(F227="No",0,IF(F224/F237&gt;=1,1,IF(F224/F237&gt;=0.75,0.75,IF(F224/F237&gt;=0.5,0.5,IF(F224/F237&gt;=0.25,0.25,0)))))))</f>
        <v xml:space="preserve"> </v>
      </c>
      <c r="G239" s="67"/>
    </row>
    <row r="240" spans="1:7" ht="6.75" hidden="1" customHeight="1" x14ac:dyDescent="0.25">
      <c r="A240" s="78"/>
      <c r="B240" s="79"/>
      <c r="C240" s="79"/>
      <c r="D240" s="80"/>
      <c r="E240" s="79"/>
      <c r="F240" s="81"/>
      <c r="G240" s="82"/>
    </row>
    <row r="241" spans="1:7" s="63" customFormat="1" ht="15" hidden="1" x14ac:dyDescent="0.25">
      <c r="A241" s="83"/>
      <c r="B241" s="84"/>
      <c r="C241" s="84"/>
      <c r="D241" s="85"/>
      <c r="E241" s="86"/>
      <c r="F241" s="87"/>
      <c r="G241" s="88"/>
    </row>
    <row r="242" spans="1:7" s="63" customFormat="1" ht="15" hidden="1" x14ac:dyDescent="0.25">
      <c r="A242" s="68"/>
      <c r="B242" s="69" t="s">
        <v>59</v>
      </c>
      <c r="C242" s="69"/>
      <c r="D242" s="62"/>
      <c r="G242" s="64"/>
    </row>
    <row r="243" spans="1:7" s="74" customFormat="1" ht="12" hidden="1" x14ac:dyDescent="0.25">
      <c r="A243" s="70"/>
      <c r="B243" s="71"/>
      <c r="C243" s="72"/>
      <c r="D243" s="73" t="s">
        <v>72</v>
      </c>
      <c r="F243" s="75"/>
      <c r="G243" s="76"/>
    </row>
    <row r="244" spans="1:7" s="63" customFormat="1" ht="6.75" hidden="1" customHeight="1" thickBot="1" x14ac:dyDescent="0.3">
      <c r="A244" s="68"/>
      <c r="B244" s="51"/>
      <c r="C244" s="69"/>
      <c r="D244" s="77"/>
      <c r="F244" s="52"/>
      <c r="G244" s="64"/>
    </row>
    <row r="245" spans="1:7" ht="13.5" hidden="1" thickBot="1" x14ac:dyDescent="0.3">
      <c r="A245" s="65"/>
      <c r="B245" s="47" t="s">
        <v>75</v>
      </c>
      <c r="E245" s="89" t="s">
        <v>80</v>
      </c>
      <c r="F245" s="101"/>
      <c r="G245" s="67"/>
    </row>
    <row r="246" spans="1:7" ht="6.75" hidden="1" customHeight="1" thickBot="1" x14ac:dyDescent="0.3">
      <c r="A246" s="65"/>
      <c r="F246" s="102"/>
      <c r="G246" s="67"/>
    </row>
    <row r="247" spans="1:7" ht="13.5" hidden="1" thickBot="1" x14ac:dyDescent="0.3">
      <c r="A247" s="65"/>
      <c r="B247" s="47" t="s">
        <v>74</v>
      </c>
      <c r="E247" s="89" t="s">
        <v>80</v>
      </c>
      <c r="F247" s="101"/>
      <c r="G247" s="67"/>
    </row>
    <row r="248" spans="1:7" ht="6.75" hidden="1" customHeight="1" thickBot="1" x14ac:dyDescent="0.3">
      <c r="A248" s="65"/>
      <c r="G248" s="67"/>
    </row>
    <row r="249" spans="1:7" ht="13.5" hidden="1" thickBot="1" x14ac:dyDescent="0.3">
      <c r="A249" s="65"/>
      <c r="C249" s="47" t="s">
        <v>73</v>
      </c>
      <c r="F249" s="91" t="str">
        <f>IF(F247&gt;0,F245/F247,IF(F252&gt;0,F252,"N/A"))</f>
        <v>N/A</v>
      </c>
      <c r="G249" s="67"/>
    </row>
    <row r="250" spans="1:7" ht="6.75" hidden="1" customHeight="1" x14ac:dyDescent="0.25">
      <c r="A250" s="65"/>
      <c r="G250" s="67"/>
    </row>
    <row r="251" spans="1:7" ht="13.5" hidden="1" thickBot="1" x14ac:dyDescent="0.3">
      <c r="A251" s="65"/>
      <c r="B251" s="47" t="s">
        <v>82</v>
      </c>
      <c r="G251" s="67"/>
    </row>
    <row r="252" spans="1:7" ht="13.5" hidden="1" thickBot="1" x14ac:dyDescent="0.3">
      <c r="A252" s="65"/>
      <c r="B252" s="47" t="s">
        <v>81</v>
      </c>
      <c r="E252" s="89" t="s">
        <v>80</v>
      </c>
      <c r="F252" s="90"/>
      <c r="G252" s="67"/>
    </row>
    <row r="253" spans="1:7" ht="6.75" hidden="1" customHeight="1" x14ac:dyDescent="0.25">
      <c r="A253" s="65"/>
      <c r="G253" s="67"/>
    </row>
    <row r="254" spans="1:7" hidden="1" x14ac:dyDescent="0.25">
      <c r="A254" s="65"/>
      <c r="B254" s="206"/>
      <c r="C254" s="207"/>
      <c r="D254" s="208"/>
      <c r="G254" s="67"/>
    </row>
    <row r="255" spans="1:7" hidden="1" x14ac:dyDescent="0.25">
      <c r="A255" s="65"/>
      <c r="B255" s="209"/>
      <c r="C255" s="210"/>
      <c r="D255" s="211"/>
      <c r="G255" s="67"/>
    </row>
    <row r="256" spans="1:7" hidden="1" x14ac:dyDescent="0.25">
      <c r="A256" s="65"/>
      <c r="B256" s="209"/>
      <c r="C256" s="210"/>
      <c r="D256" s="211"/>
      <c r="G256" s="67"/>
    </row>
    <row r="257" spans="1:7" hidden="1" x14ac:dyDescent="0.25">
      <c r="A257" s="65"/>
      <c r="B257" s="209"/>
      <c r="C257" s="210"/>
      <c r="D257" s="211"/>
      <c r="G257" s="67"/>
    </row>
    <row r="258" spans="1:7" hidden="1" x14ac:dyDescent="0.25">
      <c r="A258" s="65"/>
      <c r="B258" s="209"/>
      <c r="C258" s="210"/>
      <c r="D258" s="211"/>
      <c r="G258" s="67"/>
    </row>
    <row r="259" spans="1:7" hidden="1" x14ac:dyDescent="0.25">
      <c r="A259" s="65"/>
      <c r="B259" s="209"/>
      <c r="C259" s="210"/>
      <c r="D259" s="211"/>
      <c r="G259" s="67"/>
    </row>
    <row r="260" spans="1:7" hidden="1" x14ac:dyDescent="0.25">
      <c r="A260" s="65"/>
      <c r="B260" s="212"/>
      <c r="C260" s="213"/>
      <c r="D260" s="214"/>
      <c r="G260" s="67"/>
    </row>
    <row r="261" spans="1:7" ht="6.75" hidden="1" customHeight="1" thickBot="1" x14ac:dyDescent="0.3">
      <c r="A261" s="65"/>
      <c r="G261" s="67"/>
    </row>
    <row r="262" spans="1:7" ht="13.5" hidden="1" thickBot="1" x14ac:dyDescent="0.3">
      <c r="A262" s="65"/>
      <c r="B262" s="47" t="s">
        <v>97</v>
      </c>
      <c r="E262" s="89" t="s">
        <v>80</v>
      </c>
      <c r="F262" s="101"/>
      <c r="G262" s="67"/>
    </row>
    <row r="263" spans="1:7" ht="6.75" hidden="1" customHeight="1" thickBot="1" x14ac:dyDescent="0.3">
      <c r="A263" s="65"/>
      <c r="G263" s="67"/>
    </row>
    <row r="264" spans="1:7" ht="13.5" hidden="1" thickBot="1" x14ac:dyDescent="0.3">
      <c r="A264" s="65"/>
      <c r="C264" s="66" t="s">
        <v>60</v>
      </c>
      <c r="F264" s="92" t="str">
        <f>IF(F262=0," ",IF(F252="Yes",1,IF(F252="No",0,IF(F249/F262&gt;=1,1,IF(F249/F262&gt;=0.75,0.75,IF(F249/F262&gt;=0.5,0.5,IF(F249/F262&gt;=0.25,0.25,0)))))))</f>
        <v xml:space="preserve"> </v>
      </c>
      <c r="G264" s="67"/>
    </row>
    <row r="265" spans="1:7" hidden="1" x14ac:dyDescent="0.25">
      <c r="A265" s="78"/>
      <c r="B265" s="79"/>
      <c r="C265" s="79"/>
      <c r="D265" s="80"/>
      <c r="E265" s="79"/>
      <c r="F265" s="81"/>
      <c r="G265" s="82"/>
    </row>
    <row r="266" spans="1:7" hidden="1" x14ac:dyDescent="0.25"/>
  </sheetData>
  <sheetProtection selectLockedCells="1" selectUnlockedCells="1"/>
  <mergeCells count="10">
    <mergeCell ref="B254:D260"/>
    <mergeCell ref="B129:D135"/>
    <mergeCell ref="B154:D160"/>
    <mergeCell ref="B179:D185"/>
    <mergeCell ref="B29:D35"/>
    <mergeCell ref="B54:D60"/>
    <mergeCell ref="B79:D85"/>
    <mergeCell ref="B104:D110"/>
    <mergeCell ref="B204:D210"/>
    <mergeCell ref="B229:D235"/>
  </mergeCells>
  <phoneticPr fontId="19" type="noConversion"/>
  <dataValidations count="1">
    <dataValidation type="list" showInputMessage="1" showErrorMessage="1" sqref="F27 F227 F152 F77 F102 F127 F52 F177 F202 F252" xr:uid="{00000000-0002-0000-0A00-000000000000}">
      <formula1>YesNo</formula1>
    </dataValidation>
  </dataValidations>
  <pageMargins left="0.7" right="0.7" top="0.75" bottom="0.75" header="0.3" footer="0.3"/>
  <pageSetup scale="82" orientation="portrait" r:id="rId1"/>
  <headerFooter>
    <oddHeader>&amp;C&amp;"-,Bold"&amp;14DSRIP Semi-Annual Reporting Form</oddHeader>
    <oddFooter>&amp;C&amp;A&amp;R&amp;P of &amp;N&amp;L&amp;D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pageSetUpPr fitToPage="1"/>
  </sheetPr>
  <dimension ref="A1:G193"/>
  <sheetViews>
    <sheetView showGridLines="0" topLeftCell="A49" zoomScaleNormal="200" zoomScalePageLayoutView="90" workbookViewId="0">
      <selection activeCell="E64" activeCellId="12" sqref="A6 E13 E15 E19 E21 E25 E32 E34 E38 E47 E49 E54 E64"/>
    </sheetView>
  </sheetViews>
  <sheetFormatPr defaultColWidth="10" defaultRowHeight="12.75" x14ac:dyDescent="0.25"/>
  <cols>
    <col min="1" max="1" width="1.7109375" style="5" customWidth="1"/>
    <col min="2" max="2" width="2.140625" style="5" customWidth="1"/>
    <col min="3" max="3" width="20.85546875" style="5" customWidth="1"/>
    <col min="4" max="4" width="64.7109375" style="6" customWidth="1"/>
    <col min="5" max="5" width="2.7109375" style="5" customWidth="1"/>
    <col min="6" max="6" width="14.42578125" style="27" customWidth="1"/>
    <col min="7" max="7" width="4.85546875" style="5" customWidth="1"/>
    <col min="8" max="8" width="3.140625" style="5" customWidth="1"/>
    <col min="9" max="16384" width="10" style="5"/>
  </cols>
  <sheetData>
    <row r="1" spans="1:7" x14ac:dyDescent="0.2">
      <c r="A1" s="29" t="str">
        <f>'Total Payment Amount'!A1</f>
        <v>CA 1115 Waiver - Delivery System Reform Incentive Payments (DSRIP)</v>
      </c>
    </row>
    <row r="2" spans="1:7" x14ac:dyDescent="0.2">
      <c r="A2" s="29" t="str">
        <f>'Total Payment Amount'!A2</f>
        <v>DPH SYSTEM:  VENTURA COUNTY MEDICAL CENTER</v>
      </c>
    </row>
    <row r="3" spans="1:7" x14ac:dyDescent="0.2">
      <c r="A3" s="29" t="str">
        <f>'Total Payment Amount'!A3</f>
        <v>REPORTING DY &amp; DATE: DY 6, MARCH 2, 2011</v>
      </c>
    </row>
    <row r="4" spans="1:7" ht="15" x14ac:dyDescent="0.25">
      <c r="A4" s="2" t="s">
        <v>15</v>
      </c>
    </row>
    <row r="5" spans="1:7" ht="13.5" thickBot="1" x14ac:dyDescent="0.3"/>
    <row r="6" spans="1:7" s="47" customFormat="1" ht="13.5" thickBot="1" x14ac:dyDescent="0.25">
      <c r="A6" s="250" t="s">
        <v>80</v>
      </c>
      <c r="B6" s="90"/>
      <c r="C6" s="48" t="s">
        <v>68</v>
      </c>
      <c r="D6" s="48"/>
      <c r="E6" s="48"/>
      <c r="F6" s="48"/>
      <c r="G6" s="48"/>
    </row>
    <row r="7" spans="1:7" s="47" customFormat="1" ht="15" thickBot="1" x14ac:dyDescent="0.3">
      <c r="B7" s="91"/>
      <c r="C7" s="51" t="s">
        <v>69</v>
      </c>
      <c r="D7" s="48"/>
      <c r="F7" s="49"/>
    </row>
    <row r="8" spans="1:7" s="47" customFormat="1" ht="15" thickBot="1" x14ac:dyDescent="0.3">
      <c r="B8" s="92"/>
      <c r="C8" s="51" t="s">
        <v>70</v>
      </c>
      <c r="D8" s="48"/>
      <c r="F8" s="49"/>
    </row>
    <row r="9" spans="1:7" s="47" customFormat="1" ht="14.25" x14ac:dyDescent="0.25">
      <c r="B9" s="52"/>
      <c r="C9" s="51" t="s">
        <v>71</v>
      </c>
      <c r="D9" s="48"/>
      <c r="F9" s="49"/>
    </row>
    <row r="10" spans="1:7" s="47" customFormat="1" x14ac:dyDescent="0.25">
      <c r="A10" s="48"/>
      <c r="B10" s="48"/>
      <c r="C10" s="48"/>
      <c r="D10" s="48"/>
      <c r="E10" s="48"/>
      <c r="F10" s="48"/>
      <c r="G10" s="48"/>
    </row>
    <row r="11" spans="1:7" s="1" customFormat="1" ht="15" x14ac:dyDescent="0.25">
      <c r="A11" s="9" t="s">
        <v>0</v>
      </c>
      <c r="B11" s="10"/>
      <c r="C11" s="10"/>
      <c r="D11" s="11"/>
      <c r="E11" s="12"/>
      <c r="F11" s="24"/>
      <c r="G11" s="13"/>
    </row>
    <row r="12" spans="1:7" s="63" customFormat="1" ht="15.75" thickBot="1" x14ac:dyDescent="0.3">
      <c r="A12" s="83"/>
      <c r="B12" s="84"/>
      <c r="C12" s="84"/>
      <c r="D12" s="85"/>
      <c r="E12" s="86"/>
      <c r="F12" s="87"/>
      <c r="G12" s="88"/>
    </row>
    <row r="13" spans="1:7" s="47" customFormat="1" ht="13.5" thickBot="1" x14ac:dyDescent="0.25">
      <c r="A13" s="65"/>
      <c r="B13" s="47" t="s">
        <v>95</v>
      </c>
      <c r="C13" s="66"/>
      <c r="D13" s="48"/>
      <c r="E13" s="250" t="s">
        <v>80</v>
      </c>
      <c r="F13" s="179">
        <v>695750</v>
      </c>
      <c r="G13" s="67"/>
    </row>
    <row r="14" spans="1:7" s="47" customFormat="1" ht="13.5" thickBot="1" x14ac:dyDescent="0.3">
      <c r="A14" s="65"/>
      <c r="C14" s="66"/>
      <c r="D14" s="48"/>
      <c r="F14" s="49"/>
      <c r="G14" s="67"/>
    </row>
    <row r="15" spans="1:7" s="47" customFormat="1" ht="13.5" thickBot="1" x14ac:dyDescent="0.25">
      <c r="A15" s="65"/>
      <c r="B15" s="47" t="s">
        <v>96</v>
      </c>
      <c r="C15" s="66"/>
      <c r="D15" s="48"/>
      <c r="E15" s="250" t="s">
        <v>80</v>
      </c>
      <c r="F15" s="90"/>
      <c r="G15" s="67"/>
    </row>
    <row r="16" spans="1:7" s="3" customFormat="1" ht="15" x14ac:dyDescent="0.25">
      <c r="A16" s="14"/>
      <c r="B16" s="2"/>
      <c r="C16" s="2"/>
      <c r="D16" s="8"/>
      <c r="F16" s="25"/>
      <c r="G16" s="15"/>
    </row>
    <row r="17" spans="1:7" s="3" customFormat="1" ht="15" x14ac:dyDescent="0.25">
      <c r="A17" s="16"/>
      <c r="B17" s="7" t="s">
        <v>6</v>
      </c>
      <c r="C17" s="7"/>
      <c r="D17" s="8"/>
      <c r="G17" s="15"/>
    </row>
    <row r="18" spans="1:7" s="3" customFormat="1" ht="6.75" customHeight="1" thickBot="1" x14ac:dyDescent="0.3">
      <c r="A18" s="16"/>
      <c r="B18" s="4"/>
      <c r="C18" s="7"/>
      <c r="D18" s="8"/>
      <c r="F18" s="25"/>
      <c r="G18" s="15"/>
    </row>
    <row r="19" spans="1:7" ht="13.5" thickBot="1" x14ac:dyDescent="0.25">
      <c r="A19" s="18"/>
      <c r="B19" s="5" t="s">
        <v>12</v>
      </c>
      <c r="E19" s="250" t="s">
        <v>80</v>
      </c>
      <c r="F19" s="97"/>
      <c r="G19" s="19"/>
    </row>
    <row r="20" spans="1:7" ht="6.75" customHeight="1" thickBot="1" x14ac:dyDescent="0.3">
      <c r="A20" s="18"/>
      <c r="G20" s="19"/>
    </row>
    <row r="21" spans="1:7" ht="13.5" thickBot="1" x14ac:dyDescent="0.25">
      <c r="A21" s="18"/>
      <c r="B21" s="5" t="s">
        <v>13</v>
      </c>
      <c r="E21" s="250" t="s">
        <v>80</v>
      </c>
      <c r="F21" s="97"/>
      <c r="G21" s="19"/>
    </row>
    <row r="22" spans="1:7" ht="6.75" customHeight="1" thickBot="1" x14ac:dyDescent="0.3">
      <c r="A22" s="18"/>
      <c r="G22" s="19"/>
    </row>
    <row r="23" spans="1:7" ht="13.5" thickBot="1" x14ac:dyDescent="0.3">
      <c r="A23" s="18"/>
      <c r="C23" s="5" t="s">
        <v>14</v>
      </c>
      <c r="F23" s="91" t="str">
        <f>IF(F21=0, "",(F19/F21))</f>
        <v/>
      </c>
      <c r="G23" s="19"/>
    </row>
    <row r="24" spans="1:7" ht="6.75" customHeight="1" thickBot="1" x14ac:dyDescent="0.3">
      <c r="A24" s="18"/>
      <c r="G24" s="19"/>
    </row>
    <row r="25" spans="1:7" ht="13.5" thickBot="1" x14ac:dyDescent="0.25">
      <c r="A25" s="18"/>
      <c r="B25" s="5" t="s">
        <v>98</v>
      </c>
      <c r="E25" s="250" t="s">
        <v>80</v>
      </c>
      <c r="F25" s="98"/>
      <c r="G25" s="19"/>
    </row>
    <row r="26" spans="1:7" ht="6.75" customHeight="1" thickBot="1" x14ac:dyDescent="0.3">
      <c r="A26" s="18"/>
      <c r="G26" s="19"/>
    </row>
    <row r="27" spans="1:7" ht="13.5" thickBot="1" x14ac:dyDescent="0.3">
      <c r="A27" s="18"/>
      <c r="C27" s="33" t="s">
        <v>60</v>
      </c>
      <c r="F27" s="99" t="str">
        <f>IF(F25=0, "", (F23/F25))</f>
        <v/>
      </c>
      <c r="G27" s="19"/>
    </row>
    <row r="28" spans="1:7" s="47" customFormat="1" ht="6.75" customHeight="1" x14ac:dyDescent="0.25">
      <c r="A28" s="78"/>
      <c r="B28" s="79"/>
      <c r="C28" s="79"/>
      <c r="D28" s="80"/>
      <c r="E28" s="79"/>
      <c r="F28" s="81"/>
      <c r="G28" s="82"/>
    </row>
    <row r="29" spans="1:7" s="3" customFormat="1" ht="12.75" customHeight="1" x14ac:dyDescent="0.25">
      <c r="A29" s="16"/>
      <c r="B29" s="4"/>
      <c r="C29" s="4"/>
      <c r="D29" s="8"/>
      <c r="F29" s="25"/>
      <c r="G29" s="15"/>
    </row>
    <row r="30" spans="1:7" s="3" customFormat="1" ht="15" x14ac:dyDescent="0.25">
      <c r="A30" s="16"/>
      <c r="B30" s="7" t="s">
        <v>4</v>
      </c>
      <c r="C30" s="7"/>
      <c r="D30" s="8"/>
      <c r="G30" s="15"/>
    </row>
    <row r="31" spans="1:7" s="3" customFormat="1" ht="6.75" customHeight="1" thickBot="1" x14ac:dyDescent="0.3">
      <c r="A31" s="16"/>
      <c r="B31" s="4"/>
      <c r="C31" s="7"/>
      <c r="D31" s="8"/>
      <c r="F31" s="25"/>
      <c r="G31" s="15"/>
    </row>
    <row r="32" spans="1:7" ht="13.5" thickBot="1" x14ac:dyDescent="0.25">
      <c r="A32" s="18"/>
      <c r="B32" s="5" t="s">
        <v>12</v>
      </c>
      <c r="E32" s="250" t="s">
        <v>80</v>
      </c>
      <c r="F32" s="97"/>
      <c r="G32" s="19"/>
    </row>
    <row r="33" spans="1:7" ht="6.75" customHeight="1" thickBot="1" x14ac:dyDescent="0.3">
      <c r="A33" s="18"/>
      <c r="G33" s="19"/>
    </row>
    <row r="34" spans="1:7" ht="13.5" thickBot="1" x14ac:dyDescent="0.25">
      <c r="A34" s="18"/>
      <c r="B34" s="5" t="s">
        <v>13</v>
      </c>
      <c r="E34" s="250" t="s">
        <v>80</v>
      </c>
      <c r="F34" s="97"/>
      <c r="G34" s="19"/>
    </row>
    <row r="35" spans="1:7" ht="6.75" customHeight="1" thickBot="1" x14ac:dyDescent="0.3">
      <c r="A35" s="18"/>
      <c r="G35" s="19"/>
    </row>
    <row r="36" spans="1:7" ht="13.5" thickBot="1" x14ac:dyDescent="0.3">
      <c r="A36" s="18"/>
      <c r="C36" s="5" t="s">
        <v>18</v>
      </c>
      <c r="F36" s="91" t="str">
        <f>IF(F34=0,"",(F32/F34))</f>
        <v/>
      </c>
      <c r="G36" s="19"/>
    </row>
    <row r="37" spans="1:7" ht="6.75" customHeight="1" thickBot="1" x14ac:dyDescent="0.3">
      <c r="A37" s="18"/>
      <c r="G37" s="19"/>
    </row>
    <row r="38" spans="1:7" ht="13.5" thickBot="1" x14ac:dyDescent="0.25">
      <c r="A38" s="18"/>
      <c r="B38" s="5" t="s">
        <v>98</v>
      </c>
      <c r="E38" s="250" t="s">
        <v>80</v>
      </c>
      <c r="F38" s="98"/>
      <c r="G38" s="19"/>
    </row>
    <row r="39" spans="1:7" ht="6.75" customHeight="1" thickBot="1" x14ac:dyDescent="0.3">
      <c r="A39" s="18"/>
      <c r="G39" s="19"/>
    </row>
    <row r="40" spans="1:7" ht="13.5" thickBot="1" x14ac:dyDescent="0.3">
      <c r="A40" s="18"/>
      <c r="C40" s="33" t="s">
        <v>60</v>
      </c>
      <c r="F40" s="92" t="str">
        <f>IF(F38=0,"",(F36/F38))</f>
        <v/>
      </c>
      <c r="G40" s="19"/>
    </row>
    <row r="41" spans="1:7" s="47" customFormat="1" ht="6.75" customHeight="1" x14ac:dyDescent="0.25">
      <c r="A41" s="78"/>
      <c r="B41" s="79"/>
      <c r="C41" s="79"/>
      <c r="D41" s="80"/>
      <c r="E41" s="79"/>
      <c r="F41" s="81"/>
      <c r="G41" s="82"/>
    </row>
    <row r="42" spans="1:7" s="47" customFormat="1" ht="6.75" customHeight="1" x14ac:dyDescent="0.25">
      <c r="A42" s="65"/>
      <c r="D42" s="48"/>
      <c r="F42" s="49"/>
      <c r="G42" s="67"/>
    </row>
    <row r="43" spans="1:7" s="63" customFormat="1" ht="15" x14ac:dyDescent="0.25">
      <c r="A43" s="68"/>
      <c r="B43" s="69" t="s">
        <v>133</v>
      </c>
      <c r="C43" s="69"/>
      <c r="D43" s="62"/>
      <c r="G43" s="64"/>
    </row>
    <row r="44" spans="1:7" s="63" customFormat="1" ht="15" x14ac:dyDescent="0.25">
      <c r="A44" s="68"/>
      <c r="B44" s="69" t="s">
        <v>134</v>
      </c>
      <c r="C44" s="69"/>
      <c r="D44" s="62"/>
      <c r="G44" s="64"/>
    </row>
    <row r="45" spans="1:7" s="74" customFormat="1" ht="12" x14ac:dyDescent="0.25">
      <c r="A45" s="70"/>
      <c r="B45" s="71"/>
      <c r="C45" s="72"/>
      <c r="D45" s="73"/>
      <c r="F45" s="75"/>
      <c r="G45" s="76"/>
    </row>
    <row r="46" spans="1:7" s="63" customFormat="1" ht="6.75" customHeight="1" thickBot="1" x14ac:dyDescent="0.3">
      <c r="A46" s="68"/>
      <c r="B46" s="51"/>
      <c r="C46" s="69"/>
      <c r="D46" s="77"/>
      <c r="F46" s="52"/>
      <c r="G46" s="64"/>
    </row>
    <row r="47" spans="1:7" s="47" customFormat="1" ht="13.5" thickBot="1" x14ac:dyDescent="0.25">
      <c r="A47" s="65"/>
      <c r="B47" s="47" t="s">
        <v>75</v>
      </c>
      <c r="D47" s="48"/>
      <c r="E47" s="250" t="s">
        <v>80</v>
      </c>
      <c r="F47" s="100"/>
      <c r="G47" s="67"/>
    </row>
    <row r="48" spans="1:7" s="47" customFormat="1" ht="6.75" customHeight="1" thickBot="1" x14ac:dyDescent="0.3">
      <c r="A48" s="65"/>
      <c r="D48" s="48"/>
      <c r="F48" s="49"/>
      <c r="G48" s="67"/>
    </row>
    <row r="49" spans="1:7" s="47" customFormat="1" ht="13.5" thickBot="1" x14ac:dyDescent="0.25">
      <c r="A49" s="65"/>
      <c r="B49" s="47" t="s">
        <v>74</v>
      </c>
      <c r="D49" s="48"/>
      <c r="E49" s="250" t="s">
        <v>80</v>
      </c>
      <c r="F49" s="100"/>
      <c r="G49" s="67"/>
    </row>
    <row r="50" spans="1:7" s="47" customFormat="1" ht="6.75" customHeight="1" thickBot="1" x14ac:dyDescent="0.3">
      <c r="A50" s="65"/>
      <c r="D50" s="48"/>
      <c r="F50" s="49"/>
      <c r="G50" s="67"/>
    </row>
    <row r="51" spans="1:7" s="47" customFormat="1" ht="13.5" thickBot="1" x14ac:dyDescent="0.3">
      <c r="A51" s="65"/>
      <c r="C51" s="47" t="s">
        <v>73</v>
      </c>
      <c r="D51" s="48"/>
      <c r="F51" s="91" t="str">
        <f>IF(F49&gt;0,F47/F49,IF(F54&gt;0,F54,"N/A"))</f>
        <v>Yes</v>
      </c>
      <c r="G51" s="67"/>
    </row>
    <row r="52" spans="1:7" s="47" customFormat="1" ht="6.75" customHeight="1" x14ac:dyDescent="0.25">
      <c r="A52" s="65"/>
      <c r="D52" s="48"/>
      <c r="F52" s="49"/>
      <c r="G52" s="67"/>
    </row>
    <row r="53" spans="1:7" s="47" customFormat="1" ht="13.5" thickBot="1" x14ac:dyDescent="0.3">
      <c r="A53" s="65"/>
      <c r="B53" s="47" t="s">
        <v>82</v>
      </c>
      <c r="D53" s="48"/>
      <c r="F53" s="49"/>
      <c r="G53" s="67"/>
    </row>
    <row r="54" spans="1:7" s="47" customFormat="1" ht="13.5" thickBot="1" x14ac:dyDescent="0.25">
      <c r="A54" s="65"/>
      <c r="B54" s="47" t="s">
        <v>81</v>
      </c>
      <c r="D54" s="48"/>
      <c r="E54" s="250" t="s">
        <v>80</v>
      </c>
      <c r="F54" s="90" t="s">
        <v>24</v>
      </c>
      <c r="G54" s="67"/>
    </row>
    <row r="55" spans="1:7" s="47" customFormat="1" ht="6.75" customHeight="1" x14ac:dyDescent="0.25">
      <c r="A55" s="65"/>
      <c r="D55" s="48"/>
      <c r="F55" s="49"/>
      <c r="G55" s="67"/>
    </row>
    <row r="56" spans="1:7" s="47" customFormat="1" x14ac:dyDescent="0.25">
      <c r="A56" s="65"/>
      <c r="B56" s="232" t="s">
        <v>123</v>
      </c>
      <c r="C56" s="233"/>
      <c r="D56" s="234"/>
      <c r="F56" s="49"/>
      <c r="G56" s="67"/>
    </row>
    <row r="57" spans="1:7" s="47" customFormat="1" x14ac:dyDescent="0.25">
      <c r="A57" s="65"/>
      <c r="B57" s="235"/>
      <c r="C57" s="236"/>
      <c r="D57" s="237"/>
      <c r="F57" s="49"/>
      <c r="G57" s="67"/>
    </row>
    <row r="58" spans="1:7" s="47" customFormat="1" x14ac:dyDescent="0.25">
      <c r="A58" s="65"/>
      <c r="B58" s="235"/>
      <c r="C58" s="236"/>
      <c r="D58" s="237"/>
      <c r="F58" s="49"/>
      <c r="G58" s="67"/>
    </row>
    <row r="59" spans="1:7" s="47" customFormat="1" x14ac:dyDescent="0.25">
      <c r="A59" s="65"/>
      <c r="B59" s="235"/>
      <c r="C59" s="236"/>
      <c r="D59" s="237"/>
      <c r="F59" s="49"/>
      <c r="G59" s="67"/>
    </row>
    <row r="60" spans="1:7" s="47" customFormat="1" x14ac:dyDescent="0.25">
      <c r="A60" s="65"/>
      <c r="B60" s="235"/>
      <c r="C60" s="236"/>
      <c r="D60" s="237"/>
      <c r="F60" s="49"/>
      <c r="G60" s="67"/>
    </row>
    <row r="61" spans="1:7" s="47" customFormat="1" x14ac:dyDescent="0.25">
      <c r="A61" s="65"/>
      <c r="B61" s="235"/>
      <c r="C61" s="236"/>
      <c r="D61" s="237"/>
      <c r="F61" s="49"/>
      <c r="G61" s="67"/>
    </row>
    <row r="62" spans="1:7" s="47" customFormat="1" x14ac:dyDescent="0.25">
      <c r="A62" s="65"/>
      <c r="B62" s="238"/>
      <c r="C62" s="239"/>
      <c r="D62" s="240"/>
      <c r="F62" s="49"/>
      <c r="G62" s="67"/>
    </row>
    <row r="63" spans="1:7" s="47" customFormat="1" ht="6.75" customHeight="1" thickBot="1" x14ac:dyDescent="0.3">
      <c r="A63" s="65"/>
      <c r="D63" s="48"/>
      <c r="F63" s="49"/>
      <c r="G63" s="67"/>
    </row>
    <row r="64" spans="1:7" s="47" customFormat="1" ht="13.5" thickBot="1" x14ac:dyDescent="0.25">
      <c r="A64" s="65"/>
      <c r="B64" s="47" t="s">
        <v>97</v>
      </c>
      <c r="D64" s="48"/>
      <c r="E64" s="250" t="s">
        <v>80</v>
      </c>
      <c r="F64" s="101" t="s">
        <v>24</v>
      </c>
      <c r="G64" s="67"/>
    </row>
    <row r="65" spans="1:7" s="47" customFormat="1" ht="6.75" customHeight="1" thickBot="1" x14ac:dyDescent="0.3">
      <c r="A65" s="65"/>
      <c r="D65" s="48"/>
      <c r="F65" s="49"/>
      <c r="G65" s="67"/>
    </row>
    <row r="66" spans="1:7" s="47" customFormat="1" ht="13.5" thickBot="1" x14ac:dyDescent="0.3">
      <c r="A66" s="65"/>
      <c r="C66" s="66" t="s">
        <v>60</v>
      </c>
      <c r="D66" s="48"/>
      <c r="F66" s="92">
        <f>IF(F64=0," ",IF(F54="Yes",1,IF(F54="No",0,IF(F51/F64&gt;=1,1,IF(F51/F64&gt;=0.75,0.75,IF(F51/F64&gt;=0.5,0.5,IF(F51/F64&gt;=0.25,0.25,0)))))))</f>
        <v>1</v>
      </c>
      <c r="G66" s="67"/>
    </row>
    <row r="67" spans="1:7" s="47" customFormat="1" ht="6.75" customHeight="1" x14ac:dyDescent="0.25">
      <c r="A67" s="78"/>
      <c r="B67" s="79"/>
      <c r="C67" s="79"/>
      <c r="D67" s="80"/>
      <c r="E67" s="79"/>
      <c r="F67" s="81"/>
      <c r="G67" s="82"/>
    </row>
    <row r="68" spans="1:7" s="63" customFormat="1" ht="15" hidden="1" x14ac:dyDescent="0.25">
      <c r="A68" s="83"/>
      <c r="B68" s="84"/>
      <c r="C68" s="84"/>
      <c r="D68" s="85"/>
      <c r="E68" s="86"/>
      <c r="F68" s="87"/>
      <c r="G68" s="88"/>
    </row>
    <row r="69" spans="1:7" s="63" customFormat="1" ht="15" hidden="1" x14ac:dyDescent="0.25">
      <c r="A69" s="68"/>
      <c r="B69" s="69" t="s">
        <v>83</v>
      </c>
      <c r="C69" s="69"/>
      <c r="D69" s="62"/>
      <c r="G69" s="64"/>
    </row>
    <row r="70" spans="1:7" s="74" customFormat="1" ht="12" hidden="1" x14ac:dyDescent="0.25">
      <c r="A70" s="70"/>
      <c r="B70" s="71"/>
      <c r="C70" s="72"/>
      <c r="D70" s="73" t="s">
        <v>72</v>
      </c>
      <c r="F70" s="75"/>
      <c r="G70" s="76"/>
    </row>
    <row r="71" spans="1:7" s="63" customFormat="1" ht="6.75" hidden="1" customHeight="1" thickBot="1" x14ac:dyDescent="0.3">
      <c r="A71" s="68"/>
      <c r="B71" s="51"/>
      <c r="C71" s="69"/>
      <c r="D71" s="77"/>
      <c r="F71" s="52"/>
      <c r="G71" s="64"/>
    </row>
    <row r="72" spans="1:7" s="47" customFormat="1" ht="13.5" hidden="1" thickBot="1" x14ac:dyDescent="0.3">
      <c r="A72" s="65"/>
      <c r="B72" s="47" t="s">
        <v>75</v>
      </c>
      <c r="D72" s="48"/>
      <c r="E72" s="89" t="s">
        <v>80</v>
      </c>
      <c r="F72" s="100"/>
      <c r="G72" s="67"/>
    </row>
    <row r="73" spans="1:7" s="47" customFormat="1" ht="6.75" hidden="1" customHeight="1" thickBot="1" x14ac:dyDescent="0.3">
      <c r="A73" s="65"/>
      <c r="D73" s="48"/>
      <c r="F73" s="49"/>
      <c r="G73" s="67"/>
    </row>
    <row r="74" spans="1:7" s="47" customFormat="1" ht="13.5" hidden="1" thickBot="1" x14ac:dyDescent="0.3">
      <c r="A74" s="65"/>
      <c r="B74" s="47" t="s">
        <v>74</v>
      </c>
      <c r="D74" s="48"/>
      <c r="E74" s="89" t="s">
        <v>80</v>
      </c>
      <c r="F74" s="100"/>
      <c r="G74" s="67"/>
    </row>
    <row r="75" spans="1:7" s="47" customFormat="1" ht="6.75" hidden="1" customHeight="1" thickBot="1" x14ac:dyDescent="0.3">
      <c r="A75" s="65"/>
      <c r="D75" s="48"/>
      <c r="F75" s="49"/>
      <c r="G75" s="67"/>
    </row>
    <row r="76" spans="1:7" s="47" customFormat="1" ht="13.5" hidden="1" thickBot="1" x14ac:dyDescent="0.3">
      <c r="A76" s="65"/>
      <c r="C76" s="47" t="s">
        <v>73</v>
      </c>
      <c r="D76" s="48"/>
      <c r="F76" s="91" t="str">
        <f>IF(F74&gt;0,F72/F74,IF(F79&gt;0,F79,"N/A"))</f>
        <v>N/A</v>
      </c>
      <c r="G76" s="67"/>
    </row>
    <row r="77" spans="1:7" s="47" customFormat="1" ht="6.75" hidden="1" customHeight="1" x14ac:dyDescent="0.25">
      <c r="A77" s="65"/>
      <c r="D77" s="48"/>
      <c r="F77" s="49"/>
      <c r="G77" s="67"/>
    </row>
    <row r="78" spans="1:7" s="47" customFormat="1" ht="13.5" hidden="1" thickBot="1" x14ac:dyDescent="0.3">
      <c r="A78" s="65"/>
      <c r="B78" s="47" t="s">
        <v>82</v>
      </c>
      <c r="D78" s="48"/>
      <c r="F78" s="49"/>
      <c r="G78" s="67"/>
    </row>
    <row r="79" spans="1:7" s="47" customFormat="1" ht="13.5" hidden="1" thickBot="1" x14ac:dyDescent="0.3">
      <c r="A79" s="65"/>
      <c r="B79" s="47" t="s">
        <v>81</v>
      </c>
      <c r="D79" s="48"/>
      <c r="E79" s="89" t="s">
        <v>80</v>
      </c>
      <c r="F79" s="90"/>
      <c r="G79" s="67"/>
    </row>
    <row r="80" spans="1:7" s="47" customFormat="1" ht="6.75" hidden="1" customHeight="1" x14ac:dyDescent="0.25">
      <c r="A80" s="65"/>
      <c r="D80" s="48"/>
      <c r="F80" s="49"/>
      <c r="G80" s="67"/>
    </row>
    <row r="81" spans="1:7" s="47" customFormat="1" hidden="1" x14ac:dyDescent="0.25">
      <c r="A81" s="65"/>
      <c r="B81" s="206"/>
      <c r="C81" s="207"/>
      <c r="D81" s="208"/>
      <c r="F81" s="49"/>
      <c r="G81" s="67"/>
    </row>
    <row r="82" spans="1:7" s="47" customFormat="1" hidden="1" x14ac:dyDescent="0.25">
      <c r="A82" s="65"/>
      <c r="B82" s="209"/>
      <c r="C82" s="210"/>
      <c r="D82" s="211"/>
      <c r="F82" s="49"/>
      <c r="G82" s="67"/>
    </row>
    <row r="83" spans="1:7" s="47" customFormat="1" hidden="1" x14ac:dyDescent="0.25">
      <c r="A83" s="65"/>
      <c r="B83" s="209"/>
      <c r="C83" s="210"/>
      <c r="D83" s="211"/>
      <c r="F83" s="49"/>
      <c r="G83" s="67"/>
    </row>
    <row r="84" spans="1:7" s="47" customFormat="1" hidden="1" x14ac:dyDescent="0.25">
      <c r="A84" s="65"/>
      <c r="B84" s="209"/>
      <c r="C84" s="210"/>
      <c r="D84" s="211"/>
      <c r="F84" s="49"/>
      <c r="G84" s="67"/>
    </row>
    <row r="85" spans="1:7" s="47" customFormat="1" hidden="1" x14ac:dyDescent="0.25">
      <c r="A85" s="65"/>
      <c r="B85" s="209"/>
      <c r="C85" s="210"/>
      <c r="D85" s="211"/>
      <c r="F85" s="49"/>
      <c r="G85" s="67"/>
    </row>
    <row r="86" spans="1:7" s="47" customFormat="1" hidden="1" x14ac:dyDescent="0.25">
      <c r="A86" s="65"/>
      <c r="B86" s="209"/>
      <c r="C86" s="210"/>
      <c r="D86" s="211"/>
      <c r="F86" s="49"/>
      <c r="G86" s="67"/>
    </row>
    <row r="87" spans="1:7" s="47" customFormat="1" hidden="1" x14ac:dyDescent="0.25">
      <c r="A87" s="65"/>
      <c r="B87" s="212"/>
      <c r="C87" s="213"/>
      <c r="D87" s="214"/>
      <c r="F87" s="49"/>
      <c r="G87" s="67"/>
    </row>
    <row r="88" spans="1:7" s="47" customFormat="1" ht="6.75" hidden="1" customHeight="1" thickBot="1" x14ac:dyDescent="0.3">
      <c r="A88" s="65"/>
      <c r="D88" s="48"/>
      <c r="F88" s="49"/>
      <c r="G88" s="67"/>
    </row>
    <row r="89" spans="1:7" s="47" customFormat="1" ht="13.5" hidden="1" thickBot="1" x14ac:dyDescent="0.3">
      <c r="A89" s="65"/>
      <c r="B89" s="47" t="s">
        <v>97</v>
      </c>
      <c r="D89" s="48"/>
      <c r="E89" s="89" t="s">
        <v>80</v>
      </c>
      <c r="F89" s="101"/>
      <c r="G89" s="67"/>
    </row>
    <row r="90" spans="1:7" s="47" customFormat="1" ht="6.75" hidden="1" customHeight="1" thickBot="1" x14ac:dyDescent="0.3">
      <c r="A90" s="65"/>
      <c r="D90" s="48"/>
      <c r="F90" s="49"/>
      <c r="G90" s="67"/>
    </row>
    <row r="91" spans="1:7" s="47" customFormat="1" ht="13.5" hidden="1" thickBot="1" x14ac:dyDescent="0.3">
      <c r="A91" s="65"/>
      <c r="C91" s="66" t="s">
        <v>60</v>
      </c>
      <c r="D91" s="48"/>
      <c r="F91" s="92" t="str">
        <f>IF(F89=0," ",IF(F79="Yes",1,IF(F79="No",0,IF(F76/F89&gt;=1,1,IF(F76/F89&gt;=0.75,0.75,IF(F76/F89&gt;=0.5,0.5,IF(F76/F89&gt;=0.25,0.25,0)))))))</f>
        <v xml:space="preserve"> </v>
      </c>
      <c r="G91" s="67"/>
    </row>
    <row r="92" spans="1:7" s="47" customFormat="1" ht="6.75" hidden="1" customHeight="1" x14ac:dyDescent="0.25">
      <c r="A92" s="78"/>
      <c r="B92" s="79"/>
      <c r="C92" s="79"/>
      <c r="D92" s="80"/>
      <c r="E92" s="79"/>
      <c r="F92" s="81"/>
      <c r="G92" s="82"/>
    </row>
    <row r="93" spans="1:7" s="63" customFormat="1" ht="15" hidden="1" x14ac:dyDescent="0.25">
      <c r="A93" s="83"/>
      <c r="B93" s="84"/>
      <c r="C93" s="84"/>
      <c r="D93" s="85"/>
      <c r="E93" s="86"/>
      <c r="F93" s="87"/>
      <c r="G93" s="88"/>
    </row>
    <row r="94" spans="1:7" s="63" customFormat="1" ht="15" hidden="1" x14ac:dyDescent="0.25">
      <c r="A94" s="68"/>
      <c r="B94" s="69" t="s">
        <v>83</v>
      </c>
      <c r="C94" s="69"/>
      <c r="D94" s="62"/>
      <c r="G94" s="64"/>
    </row>
    <row r="95" spans="1:7" s="74" customFormat="1" ht="12" hidden="1" x14ac:dyDescent="0.25">
      <c r="A95" s="70"/>
      <c r="B95" s="71"/>
      <c r="C95" s="72"/>
      <c r="D95" s="73" t="s">
        <v>72</v>
      </c>
      <c r="F95" s="75"/>
      <c r="G95" s="76"/>
    </row>
    <row r="96" spans="1:7" s="63" customFormat="1" ht="6.75" hidden="1" customHeight="1" thickBot="1" x14ac:dyDescent="0.3">
      <c r="A96" s="68"/>
      <c r="B96" s="51"/>
      <c r="C96" s="69"/>
      <c r="D96" s="77"/>
      <c r="F96" s="52"/>
      <c r="G96" s="64"/>
    </row>
    <row r="97" spans="1:7" s="47" customFormat="1" ht="13.5" hidden="1" thickBot="1" x14ac:dyDescent="0.3">
      <c r="A97" s="65"/>
      <c r="B97" s="47" t="s">
        <v>75</v>
      </c>
      <c r="D97" s="48"/>
      <c r="E97" s="89" t="s">
        <v>80</v>
      </c>
      <c r="F97" s="100"/>
      <c r="G97" s="67"/>
    </row>
    <row r="98" spans="1:7" s="47" customFormat="1" ht="6.75" hidden="1" customHeight="1" thickBot="1" x14ac:dyDescent="0.3">
      <c r="A98" s="65"/>
      <c r="D98" s="48"/>
      <c r="F98" s="49"/>
      <c r="G98" s="67"/>
    </row>
    <row r="99" spans="1:7" s="47" customFormat="1" ht="13.5" hidden="1" thickBot="1" x14ac:dyDescent="0.3">
      <c r="A99" s="65"/>
      <c r="B99" s="47" t="s">
        <v>74</v>
      </c>
      <c r="D99" s="48"/>
      <c r="E99" s="89" t="s">
        <v>80</v>
      </c>
      <c r="F99" s="100"/>
      <c r="G99" s="67"/>
    </row>
    <row r="100" spans="1:7" s="47" customFormat="1" ht="6.75" hidden="1" customHeight="1" thickBot="1" x14ac:dyDescent="0.3">
      <c r="A100" s="65"/>
      <c r="D100" s="48"/>
      <c r="F100" s="49"/>
      <c r="G100" s="67"/>
    </row>
    <row r="101" spans="1:7" s="47" customFormat="1" ht="13.5" hidden="1" thickBot="1" x14ac:dyDescent="0.3">
      <c r="A101" s="65"/>
      <c r="C101" s="47" t="s">
        <v>73</v>
      </c>
      <c r="D101" s="48"/>
      <c r="F101" s="91" t="str">
        <f>IF(F99&gt;0,F97/F99,IF(F104&gt;0,F104,"N/A"))</f>
        <v>N/A</v>
      </c>
      <c r="G101" s="67"/>
    </row>
    <row r="102" spans="1:7" s="47" customFormat="1" ht="6.75" hidden="1" customHeight="1" x14ac:dyDescent="0.25">
      <c r="A102" s="65"/>
      <c r="D102" s="48"/>
      <c r="F102" s="49"/>
      <c r="G102" s="67"/>
    </row>
    <row r="103" spans="1:7" s="47" customFormat="1" ht="13.5" hidden="1" thickBot="1" x14ac:dyDescent="0.3">
      <c r="A103" s="65"/>
      <c r="B103" s="47" t="s">
        <v>82</v>
      </c>
      <c r="D103" s="48"/>
      <c r="F103" s="49"/>
      <c r="G103" s="67"/>
    </row>
    <row r="104" spans="1:7" s="47" customFormat="1" ht="13.5" hidden="1" thickBot="1" x14ac:dyDescent="0.3">
      <c r="A104" s="65"/>
      <c r="B104" s="47" t="s">
        <v>81</v>
      </c>
      <c r="D104" s="48"/>
      <c r="E104" s="89" t="s">
        <v>80</v>
      </c>
      <c r="F104" s="90"/>
      <c r="G104" s="67"/>
    </row>
    <row r="105" spans="1:7" s="47" customFormat="1" ht="6.75" hidden="1" customHeight="1" x14ac:dyDescent="0.25">
      <c r="A105" s="65"/>
      <c r="D105" s="48"/>
      <c r="F105" s="49"/>
      <c r="G105" s="67"/>
    </row>
    <row r="106" spans="1:7" s="47" customFormat="1" hidden="1" x14ac:dyDescent="0.25">
      <c r="A106" s="65"/>
      <c r="B106" s="206"/>
      <c r="C106" s="207"/>
      <c r="D106" s="208"/>
      <c r="F106" s="49"/>
      <c r="G106" s="67"/>
    </row>
    <row r="107" spans="1:7" s="47" customFormat="1" hidden="1" x14ac:dyDescent="0.25">
      <c r="A107" s="65"/>
      <c r="B107" s="209"/>
      <c r="C107" s="210"/>
      <c r="D107" s="211"/>
      <c r="F107" s="49"/>
      <c r="G107" s="67"/>
    </row>
    <row r="108" spans="1:7" s="47" customFormat="1" hidden="1" x14ac:dyDescent="0.25">
      <c r="A108" s="65"/>
      <c r="B108" s="209"/>
      <c r="C108" s="210"/>
      <c r="D108" s="211"/>
      <c r="F108" s="49"/>
      <c r="G108" s="67"/>
    </row>
    <row r="109" spans="1:7" s="47" customFormat="1" hidden="1" x14ac:dyDescent="0.25">
      <c r="A109" s="65"/>
      <c r="B109" s="209"/>
      <c r="C109" s="210"/>
      <c r="D109" s="211"/>
      <c r="F109" s="49"/>
      <c r="G109" s="67"/>
    </row>
    <row r="110" spans="1:7" s="47" customFormat="1" hidden="1" x14ac:dyDescent="0.25">
      <c r="A110" s="65"/>
      <c r="B110" s="209"/>
      <c r="C110" s="210"/>
      <c r="D110" s="211"/>
      <c r="F110" s="49"/>
      <c r="G110" s="67"/>
    </row>
    <row r="111" spans="1:7" s="47" customFormat="1" hidden="1" x14ac:dyDescent="0.25">
      <c r="A111" s="65"/>
      <c r="B111" s="209"/>
      <c r="C111" s="210"/>
      <c r="D111" s="211"/>
      <c r="F111" s="49"/>
      <c r="G111" s="67"/>
    </row>
    <row r="112" spans="1:7" s="47" customFormat="1" hidden="1" x14ac:dyDescent="0.25">
      <c r="A112" s="65"/>
      <c r="B112" s="212"/>
      <c r="C112" s="213"/>
      <c r="D112" s="214"/>
      <c r="F112" s="49"/>
      <c r="G112" s="67"/>
    </row>
    <row r="113" spans="1:7" s="47" customFormat="1" ht="6.75" hidden="1" customHeight="1" thickBot="1" x14ac:dyDescent="0.3">
      <c r="A113" s="65"/>
      <c r="D113" s="48"/>
      <c r="F113" s="49"/>
      <c r="G113" s="67"/>
    </row>
    <row r="114" spans="1:7" s="47" customFormat="1" ht="13.5" hidden="1" thickBot="1" x14ac:dyDescent="0.3">
      <c r="A114" s="65"/>
      <c r="B114" s="47" t="s">
        <v>97</v>
      </c>
      <c r="D114" s="48"/>
      <c r="E114" s="89" t="s">
        <v>80</v>
      </c>
      <c r="F114" s="101"/>
      <c r="G114" s="67"/>
    </row>
    <row r="115" spans="1:7" s="47" customFormat="1" ht="6.75" hidden="1" customHeight="1" thickBot="1" x14ac:dyDescent="0.3">
      <c r="A115" s="65"/>
      <c r="D115" s="48"/>
      <c r="F115" s="49"/>
      <c r="G115" s="67"/>
    </row>
    <row r="116" spans="1:7" s="47" customFormat="1" ht="13.5" hidden="1" thickBot="1" x14ac:dyDescent="0.3">
      <c r="A116" s="65"/>
      <c r="C116" s="66" t="s">
        <v>60</v>
      </c>
      <c r="D116" s="48"/>
      <c r="F116" s="92" t="str">
        <f>IF(F114=0," ",IF(F104="Yes",1,IF(F104="No",0,IF(F101/F114&gt;=1,1,IF(F101/F114&gt;=0.75,0.75,IF(F101/F114&gt;=0.5,0.5,IF(F101/F114&gt;=0.25,0.25,0)))))))</f>
        <v xml:space="preserve"> </v>
      </c>
      <c r="G116" s="67"/>
    </row>
    <row r="117" spans="1:7" s="47" customFormat="1" ht="6.75" hidden="1" customHeight="1" x14ac:dyDescent="0.25">
      <c r="A117" s="78"/>
      <c r="B117" s="79"/>
      <c r="C117" s="79"/>
      <c r="D117" s="80"/>
      <c r="E117" s="79"/>
      <c r="F117" s="81"/>
      <c r="G117" s="82"/>
    </row>
    <row r="118" spans="1:7" s="63" customFormat="1" ht="15" hidden="1" x14ac:dyDescent="0.25">
      <c r="A118" s="83"/>
      <c r="B118" s="84"/>
      <c r="C118" s="84"/>
      <c r="D118" s="85"/>
      <c r="E118" s="86"/>
      <c r="F118" s="87"/>
      <c r="G118" s="88"/>
    </row>
    <row r="119" spans="1:7" s="63" customFormat="1" ht="15" hidden="1" x14ac:dyDescent="0.25">
      <c r="A119" s="68"/>
      <c r="B119" s="69" t="s">
        <v>83</v>
      </c>
      <c r="C119" s="69"/>
      <c r="D119" s="62"/>
      <c r="G119" s="64"/>
    </row>
    <row r="120" spans="1:7" s="74" customFormat="1" ht="12" hidden="1" x14ac:dyDescent="0.25">
      <c r="A120" s="70"/>
      <c r="B120" s="71"/>
      <c r="C120" s="72"/>
      <c r="D120" s="73" t="s">
        <v>72</v>
      </c>
      <c r="F120" s="75"/>
      <c r="G120" s="76"/>
    </row>
    <row r="121" spans="1:7" s="63" customFormat="1" ht="6.75" hidden="1" customHeight="1" thickBot="1" x14ac:dyDescent="0.3">
      <c r="A121" s="68"/>
      <c r="B121" s="51"/>
      <c r="C121" s="69"/>
      <c r="D121" s="77"/>
      <c r="F121" s="52"/>
      <c r="G121" s="64"/>
    </row>
    <row r="122" spans="1:7" s="47" customFormat="1" ht="13.5" hidden="1" thickBot="1" x14ac:dyDescent="0.3">
      <c r="A122" s="65"/>
      <c r="B122" s="47" t="s">
        <v>75</v>
      </c>
      <c r="D122" s="48"/>
      <c r="E122" s="89" t="s">
        <v>80</v>
      </c>
      <c r="F122" s="100"/>
      <c r="G122" s="67"/>
    </row>
    <row r="123" spans="1:7" s="47" customFormat="1" ht="6.75" hidden="1" customHeight="1" thickBot="1" x14ac:dyDescent="0.3">
      <c r="A123" s="65"/>
      <c r="D123" s="48"/>
      <c r="F123" s="49"/>
      <c r="G123" s="67"/>
    </row>
    <row r="124" spans="1:7" s="47" customFormat="1" ht="13.5" hidden="1" thickBot="1" x14ac:dyDescent="0.3">
      <c r="A124" s="65"/>
      <c r="B124" s="47" t="s">
        <v>74</v>
      </c>
      <c r="D124" s="48"/>
      <c r="E124" s="89" t="s">
        <v>80</v>
      </c>
      <c r="F124" s="100"/>
      <c r="G124" s="67"/>
    </row>
    <row r="125" spans="1:7" s="47" customFormat="1" ht="6.75" hidden="1" customHeight="1" thickBot="1" x14ac:dyDescent="0.3">
      <c r="A125" s="65"/>
      <c r="D125" s="48"/>
      <c r="F125" s="49"/>
      <c r="G125" s="67"/>
    </row>
    <row r="126" spans="1:7" s="47" customFormat="1" ht="13.5" hidden="1" thickBot="1" x14ac:dyDescent="0.3">
      <c r="A126" s="65"/>
      <c r="C126" s="47" t="s">
        <v>73</v>
      </c>
      <c r="D126" s="48"/>
      <c r="F126" s="91" t="str">
        <f>IF(F124&gt;0,F122/F124,IF(F129&gt;0,F129,"N/A"))</f>
        <v>N/A</v>
      </c>
      <c r="G126" s="67"/>
    </row>
    <row r="127" spans="1:7" s="47" customFormat="1" ht="6.75" hidden="1" customHeight="1" x14ac:dyDescent="0.25">
      <c r="A127" s="65"/>
      <c r="D127" s="48"/>
      <c r="F127" s="49"/>
      <c r="G127" s="67"/>
    </row>
    <row r="128" spans="1:7" s="47" customFormat="1" ht="13.5" hidden="1" thickBot="1" x14ac:dyDescent="0.3">
      <c r="A128" s="65"/>
      <c r="B128" s="47" t="s">
        <v>82</v>
      </c>
      <c r="D128" s="48"/>
      <c r="F128" s="49"/>
      <c r="G128" s="67"/>
    </row>
    <row r="129" spans="1:7" s="47" customFormat="1" ht="13.5" hidden="1" thickBot="1" x14ac:dyDescent="0.3">
      <c r="A129" s="65"/>
      <c r="B129" s="47" t="s">
        <v>81</v>
      </c>
      <c r="D129" s="48"/>
      <c r="E129" s="89" t="s">
        <v>80</v>
      </c>
      <c r="F129" s="90"/>
      <c r="G129" s="67"/>
    </row>
    <row r="130" spans="1:7" s="47" customFormat="1" ht="6.75" hidden="1" customHeight="1" x14ac:dyDescent="0.25">
      <c r="A130" s="65"/>
      <c r="D130" s="48"/>
      <c r="F130" s="49"/>
      <c r="G130" s="67"/>
    </row>
    <row r="131" spans="1:7" s="47" customFormat="1" hidden="1" x14ac:dyDescent="0.25">
      <c r="A131" s="65"/>
      <c r="B131" s="206"/>
      <c r="C131" s="207"/>
      <c r="D131" s="208"/>
      <c r="F131" s="49"/>
      <c r="G131" s="67"/>
    </row>
    <row r="132" spans="1:7" s="47" customFormat="1" hidden="1" x14ac:dyDescent="0.25">
      <c r="A132" s="65"/>
      <c r="B132" s="209"/>
      <c r="C132" s="210"/>
      <c r="D132" s="211"/>
      <c r="F132" s="49"/>
      <c r="G132" s="67"/>
    </row>
    <row r="133" spans="1:7" s="47" customFormat="1" hidden="1" x14ac:dyDescent="0.25">
      <c r="A133" s="65"/>
      <c r="B133" s="209"/>
      <c r="C133" s="210"/>
      <c r="D133" s="211"/>
      <c r="F133" s="49"/>
      <c r="G133" s="67"/>
    </row>
    <row r="134" spans="1:7" s="47" customFormat="1" hidden="1" x14ac:dyDescent="0.25">
      <c r="A134" s="65"/>
      <c r="B134" s="209"/>
      <c r="C134" s="210"/>
      <c r="D134" s="211"/>
      <c r="F134" s="49"/>
      <c r="G134" s="67"/>
    </row>
    <row r="135" spans="1:7" s="47" customFormat="1" hidden="1" x14ac:dyDescent="0.25">
      <c r="A135" s="65"/>
      <c r="B135" s="209"/>
      <c r="C135" s="210"/>
      <c r="D135" s="211"/>
      <c r="F135" s="49"/>
      <c r="G135" s="67"/>
    </row>
    <row r="136" spans="1:7" s="47" customFormat="1" hidden="1" x14ac:dyDescent="0.25">
      <c r="A136" s="65"/>
      <c r="B136" s="209"/>
      <c r="C136" s="210"/>
      <c r="D136" s="211"/>
      <c r="F136" s="49"/>
      <c r="G136" s="67"/>
    </row>
    <row r="137" spans="1:7" s="47" customFormat="1" hidden="1" x14ac:dyDescent="0.25">
      <c r="A137" s="65"/>
      <c r="B137" s="212"/>
      <c r="C137" s="213"/>
      <c r="D137" s="214"/>
      <c r="F137" s="49"/>
      <c r="G137" s="67"/>
    </row>
    <row r="138" spans="1:7" s="47" customFormat="1" ht="6.75" hidden="1" customHeight="1" thickBot="1" x14ac:dyDescent="0.3">
      <c r="A138" s="65"/>
      <c r="D138" s="48"/>
      <c r="F138" s="49"/>
      <c r="G138" s="67"/>
    </row>
    <row r="139" spans="1:7" s="47" customFormat="1" ht="13.5" hidden="1" thickBot="1" x14ac:dyDescent="0.3">
      <c r="A139" s="65"/>
      <c r="B139" s="47" t="s">
        <v>97</v>
      </c>
      <c r="D139" s="48"/>
      <c r="E139" s="89" t="s">
        <v>80</v>
      </c>
      <c r="F139" s="101"/>
      <c r="G139" s="67"/>
    </row>
    <row r="140" spans="1:7" s="47" customFormat="1" ht="6.75" hidden="1" customHeight="1" thickBot="1" x14ac:dyDescent="0.3">
      <c r="A140" s="65"/>
      <c r="D140" s="48"/>
      <c r="F140" s="49"/>
      <c r="G140" s="67"/>
    </row>
    <row r="141" spans="1:7" s="47" customFormat="1" ht="13.5" hidden="1" thickBot="1" x14ac:dyDescent="0.3">
      <c r="A141" s="65"/>
      <c r="C141" s="66" t="s">
        <v>60</v>
      </c>
      <c r="D141" s="48"/>
      <c r="F141" s="92" t="str">
        <f>IF(F139=0," ",IF(F129="Yes",1,IF(F129="No",0,IF(F126/F139&gt;=1,1,IF(F126/F139&gt;=0.75,0.75,IF(F126/F139&gt;=0.5,0.5,IF(F126/F139&gt;=0.25,0.25,0)))))))</f>
        <v xml:space="preserve"> </v>
      </c>
      <c r="G141" s="67"/>
    </row>
    <row r="142" spans="1:7" s="47" customFormat="1" ht="6.75" hidden="1" customHeight="1" x14ac:dyDescent="0.25">
      <c r="A142" s="78"/>
      <c r="B142" s="79"/>
      <c r="C142" s="79"/>
      <c r="D142" s="80"/>
      <c r="E142" s="79"/>
      <c r="F142" s="81"/>
      <c r="G142" s="82"/>
    </row>
    <row r="143" spans="1:7" s="63" customFormat="1" ht="15" hidden="1" x14ac:dyDescent="0.25">
      <c r="A143" s="83"/>
      <c r="B143" s="84"/>
      <c r="C143" s="84"/>
      <c r="D143" s="85"/>
      <c r="E143" s="86"/>
      <c r="F143" s="87"/>
      <c r="G143" s="88"/>
    </row>
    <row r="144" spans="1:7" s="63" customFormat="1" ht="15" hidden="1" x14ac:dyDescent="0.25">
      <c r="A144" s="68"/>
      <c r="B144" s="69" t="s">
        <v>83</v>
      </c>
      <c r="C144" s="69"/>
      <c r="D144" s="62"/>
      <c r="G144" s="64"/>
    </row>
    <row r="145" spans="1:7" s="74" customFormat="1" ht="12" hidden="1" x14ac:dyDescent="0.25">
      <c r="A145" s="70"/>
      <c r="B145" s="71"/>
      <c r="C145" s="72"/>
      <c r="D145" s="73" t="s">
        <v>72</v>
      </c>
      <c r="F145" s="75"/>
      <c r="G145" s="76"/>
    </row>
    <row r="146" spans="1:7" s="63" customFormat="1" ht="6.75" hidden="1" customHeight="1" thickBot="1" x14ac:dyDescent="0.3">
      <c r="A146" s="68"/>
      <c r="B146" s="51"/>
      <c r="C146" s="69"/>
      <c r="D146" s="77"/>
      <c r="F146" s="52"/>
      <c r="G146" s="64"/>
    </row>
    <row r="147" spans="1:7" s="47" customFormat="1" ht="13.5" hidden="1" thickBot="1" x14ac:dyDescent="0.3">
      <c r="A147" s="65"/>
      <c r="B147" s="47" t="s">
        <v>75</v>
      </c>
      <c r="D147" s="48"/>
      <c r="E147" s="89" t="s">
        <v>80</v>
      </c>
      <c r="F147" s="100"/>
      <c r="G147" s="67"/>
    </row>
    <row r="148" spans="1:7" s="47" customFormat="1" ht="6.75" hidden="1" customHeight="1" thickBot="1" x14ac:dyDescent="0.3">
      <c r="A148" s="65"/>
      <c r="D148" s="48"/>
      <c r="F148" s="49"/>
      <c r="G148" s="67"/>
    </row>
    <row r="149" spans="1:7" s="47" customFormat="1" ht="13.5" hidden="1" thickBot="1" x14ac:dyDescent="0.3">
      <c r="A149" s="65"/>
      <c r="B149" s="47" t="s">
        <v>74</v>
      </c>
      <c r="D149" s="48"/>
      <c r="E149" s="89" t="s">
        <v>80</v>
      </c>
      <c r="F149" s="100"/>
      <c r="G149" s="67"/>
    </row>
    <row r="150" spans="1:7" s="47" customFormat="1" ht="6.75" hidden="1" customHeight="1" thickBot="1" x14ac:dyDescent="0.3">
      <c r="A150" s="65"/>
      <c r="D150" s="48"/>
      <c r="F150" s="49"/>
      <c r="G150" s="67"/>
    </row>
    <row r="151" spans="1:7" s="47" customFormat="1" ht="13.5" hidden="1" thickBot="1" x14ac:dyDescent="0.3">
      <c r="A151" s="65"/>
      <c r="C151" s="47" t="s">
        <v>73</v>
      </c>
      <c r="D151" s="48"/>
      <c r="F151" s="91" t="str">
        <f>IF(F149&gt;0,F147/F149,IF(F154&gt;0,F154,"N/A"))</f>
        <v>N/A</v>
      </c>
      <c r="G151" s="67"/>
    </row>
    <row r="152" spans="1:7" s="47" customFormat="1" ht="6.75" hidden="1" customHeight="1" x14ac:dyDescent="0.25">
      <c r="A152" s="65"/>
      <c r="D152" s="48"/>
      <c r="F152" s="49"/>
      <c r="G152" s="67"/>
    </row>
    <row r="153" spans="1:7" s="47" customFormat="1" ht="13.5" hidden="1" thickBot="1" x14ac:dyDescent="0.3">
      <c r="A153" s="65"/>
      <c r="B153" s="47" t="s">
        <v>82</v>
      </c>
      <c r="D153" s="48"/>
      <c r="F153" s="49"/>
      <c r="G153" s="67"/>
    </row>
    <row r="154" spans="1:7" s="47" customFormat="1" ht="13.5" hidden="1" thickBot="1" x14ac:dyDescent="0.3">
      <c r="A154" s="65"/>
      <c r="B154" s="47" t="s">
        <v>81</v>
      </c>
      <c r="D154" s="48"/>
      <c r="E154" s="89" t="s">
        <v>80</v>
      </c>
      <c r="F154" s="90"/>
      <c r="G154" s="67"/>
    </row>
    <row r="155" spans="1:7" s="47" customFormat="1" ht="6.75" hidden="1" customHeight="1" x14ac:dyDescent="0.25">
      <c r="A155" s="65"/>
      <c r="D155" s="48"/>
      <c r="F155" s="49"/>
      <c r="G155" s="67"/>
    </row>
    <row r="156" spans="1:7" s="47" customFormat="1" hidden="1" x14ac:dyDescent="0.25">
      <c r="A156" s="65"/>
      <c r="B156" s="206"/>
      <c r="C156" s="207"/>
      <c r="D156" s="208"/>
      <c r="F156" s="49"/>
      <c r="G156" s="67"/>
    </row>
    <row r="157" spans="1:7" s="47" customFormat="1" hidden="1" x14ac:dyDescent="0.25">
      <c r="A157" s="65"/>
      <c r="B157" s="209"/>
      <c r="C157" s="210"/>
      <c r="D157" s="211"/>
      <c r="F157" s="49"/>
      <c r="G157" s="67"/>
    </row>
    <row r="158" spans="1:7" s="47" customFormat="1" hidden="1" x14ac:dyDescent="0.25">
      <c r="A158" s="65"/>
      <c r="B158" s="209"/>
      <c r="C158" s="210"/>
      <c r="D158" s="211"/>
      <c r="F158" s="49"/>
      <c r="G158" s="67"/>
    </row>
    <row r="159" spans="1:7" s="47" customFormat="1" hidden="1" x14ac:dyDescent="0.25">
      <c r="A159" s="65"/>
      <c r="B159" s="209"/>
      <c r="C159" s="210"/>
      <c r="D159" s="211"/>
      <c r="F159" s="49"/>
      <c r="G159" s="67"/>
    </row>
    <row r="160" spans="1:7" s="47" customFormat="1" hidden="1" x14ac:dyDescent="0.25">
      <c r="A160" s="65"/>
      <c r="B160" s="209"/>
      <c r="C160" s="210"/>
      <c r="D160" s="211"/>
      <c r="F160" s="49"/>
      <c r="G160" s="67"/>
    </row>
    <row r="161" spans="1:7" s="47" customFormat="1" hidden="1" x14ac:dyDescent="0.25">
      <c r="A161" s="65"/>
      <c r="B161" s="209"/>
      <c r="C161" s="210"/>
      <c r="D161" s="211"/>
      <c r="F161" s="49"/>
      <c r="G161" s="67"/>
    </row>
    <row r="162" spans="1:7" s="47" customFormat="1" hidden="1" x14ac:dyDescent="0.25">
      <c r="A162" s="65"/>
      <c r="B162" s="212"/>
      <c r="C162" s="213"/>
      <c r="D162" s="214"/>
      <c r="F162" s="49"/>
      <c r="G162" s="67"/>
    </row>
    <row r="163" spans="1:7" s="47" customFormat="1" ht="6.75" hidden="1" customHeight="1" thickBot="1" x14ac:dyDescent="0.3">
      <c r="A163" s="65"/>
      <c r="D163" s="48"/>
      <c r="F163" s="49"/>
      <c r="G163" s="67"/>
    </row>
    <row r="164" spans="1:7" s="47" customFormat="1" ht="13.5" hidden="1" thickBot="1" x14ac:dyDescent="0.3">
      <c r="A164" s="65"/>
      <c r="B164" s="47" t="s">
        <v>97</v>
      </c>
      <c r="D164" s="48"/>
      <c r="E164" s="89" t="s">
        <v>80</v>
      </c>
      <c r="F164" s="101"/>
      <c r="G164" s="67"/>
    </row>
    <row r="165" spans="1:7" s="47" customFormat="1" ht="6.75" hidden="1" customHeight="1" thickBot="1" x14ac:dyDescent="0.3">
      <c r="A165" s="65"/>
      <c r="D165" s="48"/>
      <c r="F165" s="49"/>
      <c r="G165" s="67"/>
    </row>
    <row r="166" spans="1:7" s="47" customFormat="1" ht="13.5" hidden="1" thickBot="1" x14ac:dyDescent="0.3">
      <c r="A166" s="65"/>
      <c r="C166" s="66" t="s">
        <v>60</v>
      </c>
      <c r="D166" s="48"/>
      <c r="F166" s="92" t="str">
        <f>IF(F164=0," ",IF(F154="Yes",1,IF(F154="No",0,IF(F151/F164&gt;=1,1,IF(F151/F164&gt;=0.75,0.75,IF(F151/F164&gt;=0.5,0.5,IF(F151/F164&gt;=0.25,0.25,0)))))))</f>
        <v xml:space="preserve"> </v>
      </c>
      <c r="G166" s="67"/>
    </row>
    <row r="167" spans="1:7" s="47" customFormat="1" ht="6.75" hidden="1" customHeight="1" x14ac:dyDescent="0.25">
      <c r="A167" s="78"/>
      <c r="B167" s="79"/>
      <c r="C167" s="79"/>
      <c r="D167" s="80"/>
      <c r="E167" s="79"/>
      <c r="F167" s="81"/>
      <c r="G167" s="82"/>
    </row>
    <row r="168" spans="1:7" s="63" customFormat="1" ht="15" hidden="1" x14ac:dyDescent="0.25">
      <c r="A168" s="83"/>
      <c r="B168" s="84"/>
      <c r="C168" s="84"/>
      <c r="D168" s="85"/>
      <c r="E168" s="86"/>
      <c r="F168" s="87"/>
      <c r="G168" s="88"/>
    </row>
    <row r="169" spans="1:7" s="63" customFormat="1" ht="15" hidden="1" x14ac:dyDescent="0.25">
      <c r="A169" s="68"/>
      <c r="B169" s="69" t="s">
        <v>83</v>
      </c>
      <c r="C169" s="69"/>
      <c r="D169" s="62"/>
      <c r="G169" s="64"/>
    </row>
    <row r="170" spans="1:7" s="74" customFormat="1" ht="12" hidden="1" x14ac:dyDescent="0.25">
      <c r="A170" s="70"/>
      <c r="B170" s="71"/>
      <c r="C170" s="72"/>
      <c r="D170" s="73" t="s">
        <v>72</v>
      </c>
      <c r="F170" s="75"/>
      <c r="G170" s="76"/>
    </row>
    <row r="171" spans="1:7" s="63" customFormat="1" ht="6.75" hidden="1" customHeight="1" thickBot="1" x14ac:dyDescent="0.3">
      <c r="A171" s="68"/>
      <c r="B171" s="51"/>
      <c r="C171" s="69"/>
      <c r="D171" s="62"/>
      <c r="F171" s="52"/>
      <c r="G171" s="64"/>
    </row>
    <row r="172" spans="1:7" s="47" customFormat="1" ht="13.5" hidden="1" thickBot="1" x14ac:dyDescent="0.3">
      <c r="A172" s="65"/>
      <c r="B172" s="47" t="s">
        <v>75</v>
      </c>
      <c r="D172" s="48"/>
      <c r="E172" s="89" t="s">
        <v>80</v>
      </c>
      <c r="F172" s="100"/>
      <c r="G172" s="67"/>
    </row>
    <row r="173" spans="1:7" s="47" customFormat="1" ht="6.75" hidden="1" customHeight="1" thickBot="1" x14ac:dyDescent="0.3">
      <c r="A173" s="65"/>
      <c r="D173" s="48"/>
      <c r="F173" s="49"/>
      <c r="G173" s="67"/>
    </row>
    <row r="174" spans="1:7" s="47" customFormat="1" ht="13.5" hidden="1" thickBot="1" x14ac:dyDescent="0.3">
      <c r="A174" s="65"/>
      <c r="B174" s="47" t="s">
        <v>74</v>
      </c>
      <c r="D174" s="48"/>
      <c r="E174" s="89" t="s">
        <v>80</v>
      </c>
      <c r="F174" s="100"/>
      <c r="G174" s="67"/>
    </row>
    <row r="175" spans="1:7" s="47" customFormat="1" ht="6.75" hidden="1" customHeight="1" thickBot="1" x14ac:dyDescent="0.3">
      <c r="A175" s="65"/>
      <c r="D175" s="48"/>
      <c r="F175" s="49"/>
      <c r="G175" s="67"/>
    </row>
    <row r="176" spans="1:7" s="47" customFormat="1" ht="13.5" hidden="1" thickBot="1" x14ac:dyDescent="0.3">
      <c r="A176" s="65"/>
      <c r="C176" s="47" t="s">
        <v>73</v>
      </c>
      <c r="D176" s="48"/>
      <c r="F176" s="91" t="str">
        <f>IF(F174&gt;0,F172/F174,IF(F179&gt;0,F179,"N/A"))</f>
        <v>N/A</v>
      </c>
      <c r="G176" s="67"/>
    </row>
    <row r="177" spans="1:7" s="47" customFormat="1" ht="6.75" hidden="1" customHeight="1" x14ac:dyDescent="0.25">
      <c r="A177" s="65"/>
      <c r="D177" s="48"/>
      <c r="F177" s="49"/>
      <c r="G177" s="67"/>
    </row>
    <row r="178" spans="1:7" s="47" customFormat="1" ht="13.5" hidden="1" thickBot="1" x14ac:dyDescent="0.3">
      <c r="A178" s="65"/>
      <c r="B178" s="47" t="s">
        <v>82</v>
      </c>
      <c r="D178" s="48"/>
      <c r="F178" s="49"/>
      <c r="G178" s="67"/>
    </row>
    <row r="179" spans="1:7" s="47" customFormat="1" ht="13.5" hidden="1" thickBot="1" x14ac:dyDescent="0.3">
      <c r="A179" s="65"/>
      <c r="B179" s="47" t="s">
        <v>81</v>
      </c>
      <c r="D179" s="48"/>
      <c r="E179" s="89" t="s">
        <v>80</v>
      </c>
      <c r="F179" s="90"/>
      <c r="G179" s="67"/>
    </row>
    <row r="180" spans="1:7" s="47" customFormat="1" ht="6.75" hidden="1" customHeight="1" x14ac:dyDescent="0.25">
      <c r="A180" s="65"/>
      <c r="D180" s="48"/>
      <c r="F180" s="49"/>
      <c r="G180" s="67"/>
    </row>
    <row r="181" spans="1:7" s="47" customFormat="1" hidden="1" x14ac:dyDescent="0.25">
      <c r="A181" s="65"/>
      <c r="B181" s="206"/>
      <c r="C181" s="207"/>
      <c r="D181" s="208"/>
      <c r="F181" s="49"/>
      <c r="G181" s="67"/>
    </row>
    <row r="182" spans="1:7" s="47" customFormat="1" hidden="1" x14ac:dyDescent="0.25">
      <c r="A182" s="65"/>
      <c r="B182" s="209"/>
      <c r="C182" s="210"/>
      <c r="D182" s="211"/>
      <c r="F182" s="49"/>
      <c r="G182" s="67"/>
    </row>
    <row r="183" spans="1:7" s="47" customFormat="1" hidden="1" x14ac:dyDescent="0.25">
      <c r="A183" s="65"/>
      <c r="B183" s="209"/>
      <c r="C183" s="210"/>
      <c r="D183" s="211"/>
      <c r="F183" s="49"/>
      <c r="G183" s="67"/>
    </row>
    <row r="184" spans="1:7" s="47" customFormat="1" hidden="1" x14ac:dyDescent="0.25">
      <c r="A184" s="65"/>
      <c r="B184" s="209"/>
      <c r="C184" s="210"/>
      <c r="D184" s="211"/>
      <c r="F184" s="49"/>
      <c r="G184" s="67"/>
    </row>
    <row r="185" spans="1:7" s="47" customFormat="1" hidden="1" x14ac:dyDescent="0.25">
      <c r="A185" s="65"/>
      <c r="B185" s="209"/>
      <c r="C185" s="210"/>
      <c r="D185" s="211"/>
      <c r="F185" s="49"/>
      <c r="G185" s="67"/>
    </row>
    <row r="186" spans="1:7" s="47" customFormat="1" hidden="1" x14ac:dyDescent="0.25">
      <c r="A186" s="65"/>
      <c r="B186" s="209"/>
      <c r="C186" s="210"/>
      <c r="D186" s="211"/>
      <c r="F186" s="49"/>
      <c r="G186" s="67"/>
    </row>
    <row r="187" spans="1:7" s="47" customFormat="1" hidden="1" x14ac:dyDescent="0.25">
      <c r="A187" s="65"/>
      <c r="B187" s="212"/>
      <c r="C187" s="213"/>
      <c r="D187" s="214"/>
      <c r="F187" s="49"/>
      <c r="G187" s="67"/>
    </row>
    <row r="188" spans="1:7" s="47" customFormat="1" ht="6.75" hidden="1" customHeight="1" thickBot="1" x14ac:dyDescent="0.3">
      <c r="A188" s="65"/>
      <c r="D188" s="48"/>
      <c r="F188" s="49"/>
      <c r="G188" s="67"/>
    </row>
    <row r="189" spans="1:7" s="47" customFormat="1" ht="13.5" hidden="1" thickBot="1" x14ac:dyDescent="0.3">
      <c r="A189" s="65"/>
      <c r="B189" s="47" t="s">
        <v>97</v>
      </c>
      <c r="D189" s="48"/>
      <c r="E189" s="89" t="s">
        <v>80</v>
      </c>
      <c r="F189" s="101"/>
      <c r="G189" s="67"/>
    </row>
    <row r="190" spans="1:7" s="47" customFormat="1" ht="6.75" hidden="1" customHeight="1" thickBot="1" x14ac:dyDescent="0.3">
      <c r="A190" s="65"/>
      <c r="D190" s="48"/>
      <c r="F190" s="49"/>
      <c r="G190" s="67"/>
    </row>
    <row r="191" spans="1:7" s="47" customFormat="1" ht="13.5" hidden="1" thickBot="1" x14ac:dyDescent="0.3">
      <c r="A191" s="65"/>
      <c r="C191" s="66" t="s">
        <v>60</v>
      </c>
      <c r="D191" s="48"/>
      <c r="F191" s="92" t="str">
        <f>IF(F189=0," ",IF(F179="Yes",1,IF(F179="No",0,IF(F176/F189&gt;=1,1,IF(F176/F189&gt;=0.75,0.75,IF(F176/F189&gt;=0.5,0.5,IF(F176/F189&gt;=0.25,0.25,0)))))))</f>
        <v xml:space="preserve"> </v>
      </c>
      <c r="G191" s="67"/>
    </row>
    <row r="192" spans="1:7" s="47" customFormat="1" hidden="1" x14ac:dyDescent="0.25">
      <c r="A192" s="78"/>
      <c r="B192" s="79"/>
      <c r="C192" s="79"/>
      <c r="D192" s="80"/>
      <c r="E192" s="79"/>
      <c r="F192" s="81"/>
      <c r="G192" s="82"/>
    </row>
    <row r="193" hidden="1" x14ac:dyDescent="0.25"/>
  </sheetData>
  <mergeCells count="6">
    <mergeCell ref="B156:D162"/>
    <mergeCell ref="B181:D187"/>
    <mergeCell ref="B56:D62"/>
    <mergeCell ref="B81:D87"/>
    <mergeCell ref="B106:D112"/>
    <mergeCell ref="B131:D137"/>
  </mergeCells>
  <phoneticPr fontId="19" type="noConversion"/>
  <dataValidations count="1">
    <dataValidation type="list" showInputMessage="1" showErrorMessage="1" sqref="F54 F154 F129 F104 F79 F179" xr:uid="{00000000-0002-0000-0B00-000000000000}">
      <formula1>YesNo</formula1>
    </dataValidation>
  </dataValidations>
  <pageMargins left="0.7" right="0.7" top="0.75" bottom="0.75" header="0.3" footer="0.3"/>
  <pageSetup scale="78" orientation="portrait" r:id="rId1"/>
  <headerFooter>
    <oddHeader>&amp;C&amp;"-,Bold"&amp;14DSRIP Semi-Annual Reporting Form</oddHeader>
    <oddFooter>&amp;C&amp;A&amp;R&amp;P of &amp;N&amp;L&amp;D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pageSetUpPr fitToPage="1"/>
  </sheetPr>
  <dimension ref="A1:G192"/>
  <sheetViews>
    <sheetView showGridLines="0" topLeftCell="A49" zoomScaleNormal="200" zoomScalePageLayoutView="90" workbookViewId="0">
      <selection activeCell="E64" activeCellId="12" sqref="A6 E13 E15 E19 E21 E25 E32 E34 E38 E47 E49 E54 E64"/>
    </sheetView>
  </sheetViews>
  <sheetFormatPr defaultColWidth="10" defaultRowHeight="12.75" x14ac:dyDescent="0.25"/>
  <cols>
    <col min="1" max="1" width="1.7109375" style="5" customWidth="1"/>
    <col min="2" max="2" width="2.140625" style="5" customWidth="1"/>
    <col min="3" max="3" width="20.85546875" style="5" customWidth="1"/>
    <col min="4" max="4" width="64.7109375" style="6" customWidth="1"/>
    <col min="5" max="5" width="2.7109375" style="5" customWidth="1"/>
    <col min="6" max="6" width="14.42578125" style="27" customWidth="1"/>
    <col min="7" max="7" width="4.85546875" style="5" customWidth="1"/>
    <col min="8" max="8" width="3.140625" style="5" customWidth="1"/>
    <col min="9" max="16384" width="10" style="5"/>
  </cols>
  <sheetData>
    <row r="1" spans="1:7" x14ac:dyDescent="0.2">
      <c r="A1" s="29" t="str">
        <f>'Total Payment Amount'!A1</f>
        <v>CA 1115 Waiver - Delivery System Reform Incentive Payments (DSRIP)</v>
      </c>
    </row>
    <row r="2" spans="1:7" x14ac:dyDescent="0.2">
      <c r="A2" s="29" t="str">
        <f>'Total Payment Amount'!A2</f>
        <v>DPH SYSTEM:  VENTURA COUNTY MEDICAL CENTER</v>
      </c>
    </row>
    <row r="3" spans="1:7" x14ac:dyDescent="0.2">
      <c r="A3" s="29" t="str">
        <f>'Total Payment Amount'!A3</f>
        <v>REPORTING DY &amp; DATE: DY 6, MARCH 2, 2011</v>
      </c>
    </row>
    <row r="4" spans="1:7" ht="15" x14ac:dyDescent="0.25">
      <c r="A4" s="2" t="s">
        <v>90</v>
      </c>
    </row>
    <row r="5" spans="1:7" ht="13.5" thickBot="1" x14ac:dyDescent="0.3"/>
    <row r="6" spans="1:7" s="47" customFormat="1" ht="13.5" thickBot="1" x14ac:dyDescent="0.25">
      <c r="A6" s="250" t="s">
        <v>80</v>
      </c>
      <c r="B6" s="90"/>
      <c r="C6" s="48" t="s">
        <v>68</v>
      </c>
      <c r="D6" s="48"/>
      <c r="E6" s="48"/>
      <c r="F6" s="48"/>
      <c r="G6" s="48"/>
    </row>
    <row r="7" spans="1:7" s="47" customFormat="1" ht="15" thickBot="1" x14ac:dyDescent="0.3">
      <c r="B7" s="91"/>
      <c r="C7" s="51" t="s">
        <v>69</v>
      </c>
      <c r="D7" s="48"/>
      <c r="F7" s="49"/>
    </row>
    <row r="8" spans="1:7" s="47" customFormat="1" ht="15" thickBot="1" x14ac:dyDescent="0.3">
      <c r="B8" s="92"/>
      <c r="C8" s="51" t="s">
        <v>70</v>
      </c>
      <c r="D8" s="48"/>
      <c r="F8" s="49"/>
    </row>
    <row r="9" spans="1:7" s="47" customFormat="1" ht="14.25" x14ac:dyDescent="0.25">
      <c r="B9" s="52"/>
      <c r="C9" s="51" t="s">
        <v>71</v>
      </c>
      <c r="D9" s="48"/>
      <c r="F9" s="49"/>
    </row>
    <row r="10" spans="1:7" s="47" customFormat="1" x14ac:dyDescent="0.25">
      <c r="A10" s="48"/>
      <c r="B10" s="48"/>
      <c r="C10" s="48"/>
      <c r="D10" s="48"/>
      <c r="E10" s="48"/>
      <c r="F10" s="48"/>
      <c r="G10" s="48"/>
    </row>
    <row r="11" spans="1:7" s="1" customFormat="1" ht="15" x14ac:dyDescent="0.25">
      <c r="A11" s="9" t="s">
        <v>17</v>
      </c>
      <c r="B11" s="10"/>
      <c r="C11" s="10"/>
      <c r="D11" s="11"/>
      <c r="E11" s="12"/>
      <c r="F11" s="24"/>
      <c r="G11" s="13"/>
    </row>
    <row r="12" spans="1:7" s="63" customFormat="1" ht="15.75" thickBot="1" x14ac:dyDescent="0.3">
      <c r="A12" s="83"/>
      <c r="B12" s="84"/>
      <c r="C12" s="84"/>
      <c r="D12" s="85"/>
      <c r="E12" s="86"/>
      <c r="F12" s="87"/>
      <c r="G12" s="88"/>
    </row>
    <row r="13" spans="1:7" s="47" customFormat="1" ht="13.5" thickBot="1" x14ac:dyDescent="0.25">
      <c r="A13" s="65"/>
      <c r="B13" s="47" t="s">
        <v>95</v>
      </c>
      <c r="C13" s="66"/>
      <c r="D13" s="48"/>
      <c r="E13" s="250" t="s">
        <v>80</v>
      </c>
      <c r="F13" s="179">
        <v>695750</v>
      </c>
      <c r="G13" s="67"/>
    </row>
    <row r="14" spans="1:7" s="47" customFormat="1" ht="13.5" thickBot="1" x14ac:dyDescent="0.3">
      <c r="A14" s="65"/>
      <c r="C14" s="66"/>
      <c r="D14" s="48"/>
      <c r="F14" s="49"/>
      <c r="G14" s="67"/>
    </row>
    <row r="15" spans="1:7" s="47" customFormat="1" ht="13.5" thickBot="1" x14ac:dyDescent="0.25">
      <c r="A15" s="65"/>
      <c r="B15" s="47" t="s">
        <v>96</v>
      </c>
      <c r="C15" s="66"/>
      <c r="D15" s="48"/>
      <c r="E15" s="250" t="s">
        <v>80</v>
      </c>
      <c r="F15" s="90"/>
      <c r="G15" s="67"/>
    </row>
    <row r="16" spans="1:7" s="3" customFormat="1" ht="15" x14ac:dyDescent="0.25">
      <c r="A16" s="14"/>
      <c r="B16" s="2"/>
      <c r="C16" s="2"/>
      <c r="D16" s="8"/>
      <c r="F16" s="25"/>
      <c r="G16" s="15"/>
    </row>
    <row r="17" spans="1:7" s="3" customFormat="1" ht="15" x14ac:dyDescent="0.25">
      <c r="A17" s="16"/>
      <c r="B17" s="7" t="s">
        <v>84</v>
      </c>
      <c r="C17" s="7"/>
      <c r="D17" s="8"/>
      <c r="G17" s="15"/>
    </row>
    <row r="18" spans="1:7" s="3" customFormat="1" ht="6.75" customHeight="1" thickBot="1" x14ac:dyDescent="0.3">
      <c r="A18" s="16"/>
      <c r="B18" s="4"/>
      <c r="C18" s="7"/>
      <c r="D18" s="8"/>
      <c r="F18" s="25"/>
      <c r="G18" s="15"/>
    </row>
    <row r="19" spans="1:7" ht="13.5" thickBot="1" x14ac:dyDescent="0.25">
      <c r="A19" s="18"/>
      <c r="B19" s="5" t="s">
        <v>12</v>
      </c>
      <c r="E19" s="250" t="s">
        <v>80</v>
      </c>
      <c r="F19" s="100"/>
      <c r="G19" s="19"/>
    </row>
    <row r="20" spans="1:7" ht="6.75" customHeight="1" thickBot="1" x14ac:dyDescent="0.3">
      <c r="A20" s="18"/>
      <c r="G20" s="19"/>
    </row>
    <row r="21" spans="1:7" ht="13.5" thickBot="1" x14ac:dyDescent="0.25">
      <c r="A21" s="18"/>
      <c r="B21" s="5" t="s">
        <v>13</v>
      </c>
      <c r="E21" s="250" t="s">
        <v>80</v>
      </c>
      <c r="F21" s="100"/>
      <c r="G21" s="19"/>
    </row>
    <row r="22" spans="1:7" ht="6.75" customHeight="1" thickBot="1" x14ac:dyDescent="0.3">
      <c r="A22" s="18"/>
      <c r="G22" s="19"/>
    </row>
    <row r="23" spans="1:7" ht="13.5" thickBot="1" x14ac:dyDescent="0.3">
      <c r="A23" s="18"/>
      <c r="C23" s="5" t="s">
        <v>14</v>
      </c>
      <c r="F23" s="91" t="str">
        <f>IF(F21=0,"",(F19/F21))</f>
        <v/>
      </c>
      <c r="G23" s="19"/>
    </row>
    <row r="24" spans="1:7" ht="6.75" customHeight="1" thickBot="1" x14ac:dyDescent="0.3">
      <c r="A24" s="18"/>
      <c r="G24" s="19"/>
    </row>
    <row r="25" spans="1:7" ht="13.5" thickBot="1" x14ac:dyDescent="0.25">
      <c r="A25" s="18"/>
      <c r="B25" s="5" t="s">
        <v>98</v>
      </c>
      <c r="E25" s="250" t="s">
        <v>80</v>
      </c>
      <c r="F25" s="101"/>
      <c r="G25" s="19"/>
    </row>
    <row r="26" spans="1:7" ht="6.75" customHeight="1" thickBot="1" x14ac:dyDescent="0.3">
      <c r="A26" s="18"/>
      <c r="G26" s="19"/>
    </row>
    <row r="27" spans="1:7" ht="13.5" thickBot="1" x14ac:dyDescent="0.3">
      <c r="A27" s="18"/>
      <c r="C27" s="33" t="s">
        <v>60</v>
      </c>
      <c r="F27" s="92" t="str">
        <f>IF(F25=0," ",(F23/F25))</f>
        <v xml:space="preserve"> </v>
      </c>
      <c r="G27" s="19"/>
    </row>
    <row r="28" spans="1:7" s="47" customFormat="1" ht="6.75" customHeight="1" x14ac:dyDescent="0.25">
      <c r="A28" s="78"/>
      <c r="B28" s="79"/>
      <c r="C28" s="79"/>
      <c r="D28" s="80"/>
      <c r="E28" s="79"/>
      <c r="F28" s="81"/>
      <c r="G28" s="82"/>
    </row>
    <row r="29" spans="1:7" s="3" customFormat="1" ht="12.75" customHeight="1" x14ac:dyDescent="0.25">
      <c r="A29" s="16"/>
      <c r="B29" s="4"/>
      <c r="C29" s="4"/>
      <c r="D29" s="8"/>
      <c r="F29" s="25"/>
      <c r="G29" s="15"/>
    </row>
    <row r="30" spans="1:7" s="3" customFormat="1" ht="15" x14ac:dyDescent="0.25">
      <c r="A30" s="16"/>
      <c r="B30" s="7" t="s">
        <v>5</v>
      </c>
      <c r="C30" s="7"/>
      <c r="D30" s="8"/>
      <c r="G30" s="15"/>
    </row>
    <row r="31" spans="1:7" s="3" customFormat="1" ht="6.75" customHeight="1" thickBot="1" x14ac:dyDescent="0.3">
      <c r="A31" s="16"/>
      <c r="B31" s="4"/>
      <c r="C31" s="7"/>
      <c r="D31" s="8"/>
      <c r="F31" s="25"/>
      <c r="G31" s="15"/>
    </row>
    <row r="32" spans="1:7" ht="13.5" thickBot="1" x14ac:dyDescent="0.25">
      <c r="A32" s="18"/>
      <c r="B32" s="5" t="s">
        <v>12</v>
      </c>
      <c r="E32" s="250" t="s">
        <v>80</v>
      </c>
      <c r="F32" s="100"/>
      <c r="G32" s="19"/>
    </row>
    <row r="33" spans="1:7" ht="6.75" customHeight="1" thickBot="1" x14ac:dyDescent="0.3">
      <c r="A33" s="18"/>
      <c r="G33" s="19"/>
    </row>
    <row r="34" spans="1:7" ht="13.5" thickBot="1" x14ac:dyDescent="0.25">
      <c r="A34" s="18"/>
      <c r="B34" s="5" t="s">
        <v>13</v>
      </c>
      <c r="E34" s="250" t="s">
        <v>80</v>
      </c>
      <c r="F34" s="100"/>
      <c r="G34" s="19"/>
    </row>
    <row r="35" spans="1:7" ht="6.75" customHeight="1" thickBot="1" x14ac:dyDescent="0.3">
      <c r="A35" s="18"/>
      <c r="G35" s="19"/>
    </row>
    <row r="36" spans="1:7" ht="13.5" thickBot="1" x14ac:dyDescent="0.3">
      <c r="A36" s="18"/>
      <c r="C36" s="5" t="s">
        <v>19</v>
      </c>
      <c r="F36" s="91" t="str">
        <f>IF(F34=0,"",(F32/F34))</f>
        <v/>
      </c>
      <c r="G36" s="19"/>
    </row>
    <row r="37" spans="1:7" ht="6.75" customHeight="1" thickBot="1" x14ac:dyDescent="0.3">
      <c r="A37" s="18"/>
      <c r="G37" s="19"/>
    </row>
    <row r="38" spans="1:7" ht="13.5" thickBot="1" x14ac:dyDescent="0.25">
      <c r="A38" s="18"/>
      <c r="B38" s="5" t="s">
        <v>98</v>
      </c>
      <c r="E38" s="250" t="s">
        <v>80</v>
      </c>
      <c r="F38" s="101"/>
      <c r="G38" s="19"/>
    </row>
    <row r="39" spans="1:7" ht="6.75" customHeight="1" thickBot="1" x14ac:dyDescent="0.3">
      <c r="A39" s="18"/>
      <c r="G39" s="19"/>
    </row>
    <row r="40" spans="1:7" ht="13.5" thickBot="1" x14ac:dyDescent="0.3">
      <c r="A40" s="18"/>
      <c r="C40" s="33" t="s">
        <v>60</v>
      </c>
      <c r="F40" s="92" t="str">
        <f>IF(F38=0,"",(F36/F38))</f>
        <v/>
      </c>
      <c r="G40" s="19"/>
    </row>
    <row r="41" spans="1:7" s="47" customFormat="1" ht="6.75" customHeight="1" x14ac:dyDescent="0.25">
      <c r="A41" s="78"/>
      <c r="B41" s="79"/>
      <c r="C41" s="79"/>
      <c r="D41" s="80"/>
      <c r="E41" s="79"/>
      <c r="F41" s="81"/>
      <c r="G41" s="82"/>
    </row>
    <row r="42" spans="1:7" s="47" customFormat="1" ht="6.75" customHeight="1" x14ac:dyDescent="0.25">
      <c r="A42" s="65"/>
      <c r="D42" s="48"/>
      <c r="F42" s="49"/>
      <c r="G42" s="67"/>
    </row>
    <row r="43" spans="1:7" s="63" customFormat="1" ht="15" x14ac:dyDescent="0.25">
      <c r="A43" s="68"/>
      <c r="B43" s="69" t="s">
        <v>131</v>
      </c>
      <c r="C43" s="69"/>
      <c r="D43" s="62"/>
      <c r="G43" s="64"/>
    </row>
    <row r="44" spans="1:7" s="63" customFormat="1" ht="15" x14ac:dyDescent="0.25">
      <c r="A44" s="68"/>
      <c r="B44" s="69" t="s">
        <v>132</v>
      </c>
      <c r="C44" s="69"/>
      <c r="D44" s="62"/>
      <c r="G44" s="64"/>
    </row>
    <row r="45" spans="1:7" s="74" customFormat="1" ht="12" x14ac:dyDescent="0.25">
      <c r="A45" s="70"/>
      <c r="B45" s="71"/>
      <c r="C45" s="72"/>
      <c r="D45" s="73"/>
      <c r="F45" s="75"/>
      <c r="G45" s="76"/>
    </row>
    <row r="46" spans="1:7" s="63" customFormat="1" ht="6.75" customHeight="1" thickBot="1" x14ac:dyDescent="0.3">
      <c r="A46" s="68"/>
      <c r="B46" s="51"/>
      <c r="C46" s="69"/>
      <c r="D46" s="77"/>
      <c r="F46" s="52"/>
      <c r="G46" s="64"/>
    </row>
    <row r="47" spans="1:7" s="47" customFormat="1" ht="13.5" thickBot="1" x14ac:dyDescent="0.25">
      <c r="A47" s="65"/>
      <c r="B47" s="47" t="s">
        <v>75</v>
      </c>
      <c r="D47" s="48"/>
      <c r="E47" s="250" t="s">
        <v>80</v>
      </c>
      <c r="F47" s="100"/>
      <c r="G47" s="67"/>
    </row>
    <row r="48" spans="1:7" s="47" customFormat="1" ht="6.75" customHeight="1" thickBot="1" x14ac:dyDescent="0.3">
      <c r="A48" s="65"/>
      <c r="D48" s="48"/>
      <c r="F48" s="49"/>
      <c r="G48" s="67"/>
    </row>
    <row r="49" spans="1:7" s="47" customFormat="1" ht="13.5" thickBot="1" x14ac:dyDescent="0.25">
      <c r="A49" s="65"/>
      <c r="B49" s="47" t="s">
        <v>74</v>
      </c>
      <c r="D49" s="48"/>
      <c r="E49" s="250" t="s">
        <v>80</v>
      </c>
      <c r="F49" s="100"/>
      <c r="G49" s="67"/>
    </row>
    <row r="50" spans="1:7" s="47" customFormat="1" ht="6.75" customHeight="1" thickBot="1" x14ac:dyDescent="0.3">
      <c r="A50" s="65"/>
      <c r="D50" s="48"/>
      <c r="F50" s="49"/>
      <c r="G50" s="67"/>
    </row>
    <row r="51" spans="1:7" s="47" customFormat="1" ht="13.5" thickBot="1" x14ac:dyDescent="0.3">
      <c r="A51" s="65"/>
      <c r="C51" s="47" t="s">
        <v>73</v>
      </c>
      <c r="D51" s="48"/>
      <c r="F51" s="91" t="str">
        <f>IF(F49&gt;0,F47/F49,IF(F54&gt;0,F54,"N/A"))</f>
        <v>Yes</v>
      </c>
      <c r="G51" s="67"/>
    </row>
    <row r="52" spans="1:7" s="47" customFormat="1" ht="6.75" customHeight="1" x14ac:dyDescent="0.25">
      <c r="A52" s="65"/>
      <c r="D52" s="48"/>
      <c r="F52" s="49"/>
      <c r="G52" s="67"/>
    </row>
    <row r="53" spans="1:7" s="47" customFormat="1" ht="13.5" thickBot="1" x14ac:dyDescent="0.3">
      <c r="A53" s="65"/>
      <c r="B53" s="47" t="s">
        <v>82</v>
      </c>
      <c r="D53" s="48"/>
      <c r="F53" s="49"/>
      <c r="G53" s="67"/>
    </row>
    <row r="54" spans="1:7" s="47" customFormat="1" ht="13.5" thickBot="1" x14ac:dyDescent="0.25">
      <c r="A54" s="65"/>
      <c r="B54" s="47" t="s">
        <v>81</v>
      </c>
      <c r="D54" s="48"/>
      <c r="E54" s="250" t="s">
        <v>80</v>
      </c>
      <c r="F54" s="90" t="s">
        <v>24</v>
      </c>
      <c r="G54" s="67"/>
    </row>
    <row r="55" spans="1:7" s="47" customFormat="1" ht="6.75" customHeight="1" x14ac:dyDescent="0.25">
      <c r="A55" s="65"/>
      <c r="D55" s="48"/>
      <c r="F55" s="49"/>
      <c r="G55" s="67"/>
    </row>
    <row r="56" spans="1:7" s="47" customFormat="1" x14ac:dyDescent="0.25">
      <c r="A56" s="65"/>
      <c r="B56" s="232" t="s">
        <v>124</v>
      </c>
      <c r="C56" s="233"/>
      <c r="D56" s="234"/>
      <c r="F56" s="49"/>
      <c r="G56" s="67"/>
    </row>
    <row r="57" spans="1:7" s="47" customFormat="1" x14ac:dyDescent="0.25">
      <c r="A57" s="65"/>
      <c r="B57" s="235"/>
      <c r="C57" s="236"/>
      <c r="D57" s="237"/>
      <c r="F57" s="49"/>
      <c r="G57" s="67"/>
    </row>
    <row r="58" spans="1:7" s="47" customFormat="1" x14ac:dyDescent="0.25">
      <c r="A58" s="65"/>
      <c r="B58" s="235"/>
      <c r="C58" s="236"/>
      <c r="D58" s="237"/>
      <c r="F58" s="49"/>
      <c r="G58" s="67"/>
    </row>
    <row r="59" spans="1:7" s="47" customFormat="1" x14ac:dyDescent="0.25">
      <c r="A59" s="65"/>
      <c r="B59" s="235"/>
      <c r="C59" s="236"/>
      <c r="D59" s="237"/>
      <c r="F59" s="49"/>
      <c r="G59" s="67"/>
    </row>
    <row r="60" spans="1:7" s="47" customFormat="1" x14ac:dyDescent="0.25">
      <c r="A60" s="65"/>
      <c r="B60" s="235"/>
      <c r="C60" s="236"/>
      <c r="D60" s="237"/>
      <c r="F60" s="49"/>
      <c r="G60" s="67"/>
    </row>
    <row r="61" spans="1:7" s="47" customFormat="1" x14ac:dyDescent="0.25">
      <c r="A61" s="65"/>
      <c r="B61" s="235"/>
      <c r="C61" s="236"/>
      <c r="D61" s="237"/>
      <c r="F61" s="49"/>
      <c r="G61" s="67"/>
    </row>
    <row r="62" spans="1:7" s="47" customFormat="1" x14ac:dyDescent="0.25">
      <c r="A62" s="65"/>
      <c r="B62" s="238"/>
      <c r="C62" s="239"/>
      <c r="D62" s="240"/>
      <c r="F62" s="49"/>
      <c r="G62" s="67"/>
    </row>
    <row r="63" spans="1:7" s="47" customFormat="1" ht="6.75" customHeight="1" thickBot="1" x14ac:dyDescent="0.3">
      <c r="A63" s="65"/>
      <c r="D63" s="48"/>
      <c r="F63" s="49"/>
      <c r="G63" s="67"/>
    </row>
    <row r="64" spans="1:7" s="47" customFormat="1" ht="13.5" thickBot="1" x14ac:dyDescent="0.25">
      <c r="A64" s="65"/>
      <c r="B64" s="47" t="s">
        <v>97</v>
      </c>
      <c r="D64" s="48"/>
      <c r="E64" s="250" t="s">
        <v>80</v>
      </c>
      <c r="F64" s="101" t="s">
        <v>24</v>
      </c>
      <c r="G64" s="67"/>
    </row>
    <row r="65" spans="1:7" s="47" customFormat="1" ht="6.75" customHeight="1" thickBot="1" x14ac:dyDescent="0.3">
      <c r="A65" s="65"/>
      <c r="D65" s="48"/>
      <c r="F65" s="49"/>
      <c r="G65" s="67"/>
    </row>
    <row r="66" spans="1:7" s="47" customFormat="1" ht="13.5" thickBot="1" x14ac:dyDescent="0.3">
      <c r="A66" s="65"/>
      <c r="C66" s="66" t="s">
        <v>60</v>
      </c>
      <c r="D66" s="48"/>
      <c r="F66" s="92">
        <f>IF(F64=0," ",IF(F54="Yes",1,IF(F54="No",0,IF(F51/F64&gt;=1,1,IF(F51/F64&gt;=0.75,0.75,IF(F51/F64&gt;=0.5,0.5,IF(F51/F64&gt;=0.25,0.25,0)))))))</f>
        <v>1</v>
      </c>
      <c r="G66" s="67"/>
    </row>
    <row r="67" spans="1:7" s="47" customFormat="1" ht="6.75" customHeight="1" x14ac:dyDescent="0.25">
      <c r="A67" s="78"/>
      <c r="B67" s="79"/>
      <c r="C67" s="79"/>
      <c r="D67" s="80"/>
      <c r="E67" s="79"/>
      <c r="F67" s="81"/>
      <c r="G67" s="82"/>
    </row>
    <row r="68" spans="1:7" s="63" customFormat="1" ht="15" hidden="1" x14ac:dyDescent="0.25">
      <c r="A68" s="83"/>
      <c r="B68" s="84"/>
      <c r="C68" s="84"/>
      <c r="D68" s="85"/>
      <c r="E68" s="86"/>
      <c r="F68" s="87"/>
      <c r="G68" s="88"/>
    </row>
    <row r="69" spans="1:7" s="63" customFormat="1" ht="15" hidden="1" x14ac:dyDescent="0.25">
      <c r="A69" s="68"/>
      <c r="B69" s="69" t="s">
        <v>83</v>
      </c>
      <c r="C69" s="69"/>
      <c r="D69" s="62"/>
      <c r="G69" s="64"/>
    </row>
    <row r="70" spans="1:7" s="74" customFormat="1" ht="12" hidden="1" x14ac:dyDescent="0.25">
      <c r="A70" s="70"/>
      <c r="B70" s="71"/>
      <c r="C70" s="72"/>
      <c r="D70" s="73" t="s">
        <v>72</v>
      </c>
      <c r="F70" s="75"/>
      <c r="G70" s="76"/>
    </row>
    <row r="71" spans="1:7" s="63" customFormat="1" ht="6.75" hidden="1" customHeight="1" thickBot="1" x14ac:dyDescent="0.3">
      <c r="A71" s="68"/>
      <c r="B71" s="51"/>
      <c r="C71" s="69"/>
      <c r="D71" s="77"/>
      <c r="F71" s="52"/>
      <c r="G71" s="64"/>
    </row>
    <row r="72" spans="1:7" s="47" customFormat="1" ht="13.5" hidden="1" thickBot="1" x14ac:dyDescent="0.3">
      <c r="A72" s="65"/>
      <c r="B72" s="47" t="s">
        <v>75</v>
      </c>
      <c r="D72" s="48"/>
      <c r="E72" s="89" t="s">
        <v>80</v>
      </c>
      <c r="F72" s="100"/>
      <c r="G72" s="67"/>
    </row>
    <row r="73" spans="1:7" s="47" customFormat="1" ht="6.75" hidden="1" customHeight="1" thickBot="1" x14ac:dyDescent="0.3">
      <c r="A73" s="65"/>
      <c r="D73" s="48"/>
      <c r="F73" s="49"/>
      <c r="G73" s="67"/>
    </row>
    <row r="74" spans="1:7" s="47" customFormat="1" ht="13.5" hidden="1" thickBot="1" x14ac:dyDescent="0.3">
      <c r="A74" s="65"/>
      <c r="B74" s="47" t="s">
        <v>74</v>
      </c>
      <c r="D74" s="48"/>
      <c r="E74" s="89" t="s">
        <v>80</v>
      </c>
      <c r="F74" s="100"/>
      <c r="G74" s="67"/>
    </row>
    <row r="75" spans="1:7" s="47" customFormat="1" ht="6.75" hidden="1" customHeight="1" thickBot="1" x14ac:dyDescent="0.3">
      <c r="A75" s="65"/>
      <c r="D75" s="48"/>
      <c r="F75" s="49"/>
      <c r="G75" s="67"/>
    </row>
    <row r="76" spans="1:7" s="47" customFormat="1" ht="13.5" hidden="1" thickBot="1" x14ac:dyDescent="0.3">
      <c r="A76" s="65"/>
      <c r="C76" s="47" t="s">
        <v>73</v>
      </c>
      <c r="D76" s="48"/>
      <c r="F76" s="91" t="str">
        <f>IF(F74&gt;0,F72/F74,IF(F79&gt;0,F79,"N/A"))</f>
        <v>N/A</v>
      </c>
      <c r="G76" s="67"/>
    </row>
    <row r="77" spans="1:7" s="47" customFormat="1" ht="6.75" hidden="1" customHeight="1" x14ac:dyDescent="0.25">
      <c r="A77" s="65"/>
      <c r="D77" s="48"/>
      <c r="F77" s="49"/>
      <c r="G77" s="67"/>
    </row>
    <row r="78" spans="1:7" s="47" customFormat="1" ht="13.5" hidden="1" thickBot="1" x14ac:dyDescent="0.3">
      <c r="A78" s="65"/>
      <c r="B78" s="47" t="s">
        <v>82</v>
      </c>
      <c r="D78" s="48"/>
      <c r="F78" s="49"/>
      <c r="G78" s="67"/>
    </row>
    <row r="79" spans="1:7" s="47" customFormat="1" ht="13.5" hidden="1" thickBot="1" x14ac:dyDescent="0.3">
      <c r="A79" s="65"/>
      <c r="B79" s="47" t="s">
        <v>81</v>
      </c>
      <c r="D79" s="48"/>
      <c r="E79" s="89" t="s">
        <v>80</v>
      </c>
      <c r="F79" s="90"/>
      <c r="G79" s="67"/>
    </row>
    <row r="80" spans="1:7" s="47" customFormat="1" ht="6.75" hidden="1" customHeight="1" x14ac:dyDescent="0.25">
      <c r="A80" s="65"/>
      <c r="D80" s="48"/>
      <c r="F80" s="49"/>
      <c r="G80" s="67"/>
    </row>
    <row r="81" spans="1:7" s="47" customFormat="1" hidden="1" x14ac:dyDescent="0.25">
      <c r="A81" s="65"/>
      <c r="B81" s="206"/>
      <c r="C81" s="207"/>
      <c r="D81" s="208"/>
      <c r="F81" s="49"/>
      <c r="G81" s="67"/>
    </row>
    <row r="82" spans="1:7" s="47" customFormat="1" hidden="1" x14ac:dyDescent="0.25">
      <c r="A82" s="65"/>
      <c r="B82" s="209"/>
      <c r="C82" s="210"/>
      <c r="D82" s="211"/>
      <c r="F82" s="49"/>
      <c r="G82" s="67"/>
    </row>
    <row r="83" spans="1:7" s="47" customFormat="1" hidden="1" x14ac:dyDescent="0.25">
      <c r="A83" s="65"/>
      <c r="B83" s="209"/>
      <c r="C83" s="210"/>
      <c r="D83" s="211"/>
      <c r="F83" s="49"/>
      <c r="G83" s="67"/>
    </row>
    <row r="84" spans="1:7" s="47" customFormat="1" hidden="1" x14ac:dyDescent="0.25">
      <c r="A84" s="65"/>
      <c r="B84" s="209"/>
      <c r="C84" s="210"/>
      <c r="D84" s="211"/>
      <c r="F84" s="49"/>
      <c r="G84" s="67"/>
    </row>
    <row r="85" spans="1:7" s="47" customFormat="1" hidden="1" x14ac:dyDescent="0.25">
      <c r="A85" s="65"/>
      <c r="B85" s="209"/>
      <c r="C85" s="210"/>
      <c r="D85" s="211"/>
      <c r="F85" s="49"/>
      <c r="G85" s="67"/>
    </row>
    <row r="86" spans="1:7" s="47" customFormat="1" hidden="1" x14ac:dyDescent="0.25">
      <c r="A86" s="65"/>
      <c r="B86" s="209"/>
      <c r="C86" s="210"/>
      <c r="D86" s="211"/>
      <c r="F86" s="49"/>
      <c r="G86" s="67"/>
    </row>
    <row r="87" spans="1:7" s="47" customFormat="1" hidden="1" x14ac:dyDescent="0.25">
      <c r="A87" s="65"/>
      <c r="B87" s="212"/>
      <c r="C87" s="213"/>
      <c r="D87" s="214"/>
      <c r="F87" s="49"/>
      <c r="G87" s="67"/>
    </row>
    <row r="88" spans="1:7" s="47" customFormat="1" ht="6.75" hidden="1" customHeight="1" thickBot="1" x14ac:dyDescent="0.3">
      <c r="A88" s="65"/>
      <c r="D88" s="48"/>
      <c r="F88" s="49"/>
      <c r="G88" s="67"/>
    </row>
    <row r="89" spans="1:7" s="47" customFormat="1" ht="13.5" hidden="1" thickBot="1" x14ac:dyDescent="0.3">
      <c r="A89" s="65"/>
      <c r="B89" s="47" t="s">
        <v>97</v>
      </c>
      <c r="D89" s="48"/>
      <c r="E89" s="89" t="s">
        <v>80</v>
      </c>
      <c r="F89" s="101"/>
      <c r="G89" s="67"/>
    </row>
    <row r="90" spans="1:7" s="47" customFormat="1" ht="6.75" hidden="1" customHeight="1" thickBot="1" x14ac:dyDescent="0.3">
      <c r="A90" s="65"/>
      <c r="D90" s="48"/>
      <c r="F90" s="49"/>
      <c r="G90" s="67"/>
    </row>
    <row r="91" spans="1:7" s="47" customFormat="1" ht="13.5" hidden="1" thickBot="1" x14ac:dyDescent="0.3">
      <c r="A91" s="65"/>
      <c r="C91" s="66" t="s">
        <v>60</v>
      </c>
      <c r="D91" s="48"/>
      <c r="F91" s="92" t="str">
        <f>IF(F89=0," ",IF(F79="Yes",1,IF(F79="No",0,IF(F76/F89&gt;=1,1,IF(F76/F89&gt;=0.75,0.75,IF(F76/F89&gt;=0.5,0.5,IF(F76/F89&gt;=0.25,0.25,0)))))))</f>
        <v xml:space="preserve"> </v>
      </c>
      <c r="G91" s="67"/>
    </row>
    <row r="92" spans="1:7" s="47" customFormat="1" ht="6.75" hidden="1" customHeight="1" x14ac:dyDescent="0.25">
      <c r="A92" s="78"/>
      <c r="B92" s="79"/>
      <c r="C92" s="79"/>
      <c r="D92" s="80"/>
      <c r="E92" s="79"/>
      <c r="F92" s="81"/>
      <c r="G92" s="82"/>
    </row>
    <row r="93" spans="1:7" s="63" customFormat="1" ht="15" hidden="1" x14ac:dyDescent="0.25">
      <c r="A93" s="83"/>
      <c r="B93" s="84"/>
      <c r="C93" s="84"/>
      <c r="D93" s="85"/>
      <c r="E93" s="86"/>
      <c r="F93" s="87"/>
      <c r="G93" s="88"/>
    </row>
    <row r="94" spans="1:7" s="63" customFormat="1" ht="15" hidden="1" x14ac:dyDescent="0.25">
      <c r="A94" s="68"/>
      <c r="B94" s="69" t="s">
        <v>83</v>
      </c>
      <c r="C94" s="69"/>
      <c r="D94" s="62"/>
      <c r="G94" s="64"/>
    </row>
    <row r="95" spans="1:7" s="74" customFormat="1" ht="12" hidden="1" x14ac:dyDescent="0.25">
      <c r="A95" s="70"/>
      <c r="B95" s="71"/>
      <c r="C95" s="72"/>
      <c r="D95" s="73" t="s">
        <v>72</v>
      </c>
      <c r="F95" s="75"/>
      <c r="G95" s="76"/>
    </row>
    <row r="96" spans="1:7" s="63" customFormat="1" ht="6.75" hidden="1" customHeight="1" thickBot="1" x14ac:dyDescent="0.3">
      <c r="A96" s="68"/>
      <c r="B96" s="51"/>
      <c r="C96" s="69"/>
      <c r="D96" s="77"/>
      <c r="F96" s="52"/>
      <c r="G96" s="64"/>
    </row>
    <row r="97" spans="1:7" s="47" customFormat="1" ht="13.5" hidden="1" thickBot="1" x14ac:dyDescent="0.3">
      <c r="A97" s="65"/>
      <c r="B97" s="47" t="s">
        <v>75</v>
      </c>
      <c r="D97" s="48"/>
      <c r="E97" s="89" t="s">
        <v>80</v>
      </c>
      <c r="F97" s="100"/>
      <c r="G97" s="67"/>
    </row>
    <row r="98" spans="1:7" s="47" customFormat="1" ht="6.75" hidden="1" customHeight="1" thickBot="1" x14ac:dyDescent="0.3">
      <c r="A98" s="65"/>
      <c r="D98" s="48"/>
      <c r="F98" s="49"/>
      <c r="G98" s="67"/>
    </row>
    <row r="99" spans="1:7" s="47" customFormat="1" ht="13.5" hidden="1" thickBot="1" x14ac:dyDescent="0.3">
      <c r="A99" s="65"/>
      <c r="B99" s="47" t="s">
        <v>74</v>
      </c>
      <c r="D99" s="48"/>
      <c r="E99" s="89" t="s">
        <v>80</v>
      </c>
      <c r="F99" s="100"/>
      <c r="G99" s="67"/>
    </row>
    <row r="100" spans="1:7" s="47" customFormat="1" ht="6.75" hidden="1" customHeight="1" thickBot="1" x14ac:dyDescent="0.3">
      <c r="A100" s="65"/>
      <c r="D100" s="48"/>
      <c r="F100" s="49"/>
      <c r="G100" s="67"/>
    </row>
    <row r="101" spans="1:7" s="47" customFormat="1" ht="13.5" hidden="1" thickBot="1" x14ac:dyDescent="0.3">
      <c r="A101" s="65"/>
      <c r="C101" s="47" t="s">
        <v>73</v>
      </c>
      <c r="D101" s="48"/>
      <c r="F101" s="91" t="str">
        <f>IF(F99&gt;0,F97/F99,IF(F104&gt;0,F104,"N/A"))</f>
        <v>N/A</v>
      </c>
      <c r="G101" s="67"/>
    </row>
    <row r="102" spans="1:7" s="47" customFormat="1" ht="6.75" hidden="1" customHeight="1" x14ac:dyDescent="0.25">
      <c r="A102" s="65"/>
      <c r="D102" s="48"/>
      <c r="F102" s="49"/>
      <c r="G102" s="67"/>
    </row>
    <row r="103" spans="1:7" s="47" customFormat="1" ht="13.5" hidden="1" thickBot="1" x14ac:dyDescent="0.3">
      <c r="A103" s="65"/>
      <c r="B103" s="47" t="s">
        <v>82</v>
      </c>
      <c r="D103" s="48"/>
      <c r="F103" s="49"/>
      <c r="G103" s="67"/>
    </row>
    <row r="104" spans="1:7" s="47" customFormat="1" ht="13.5" hidden="1" thickBot="1" x14ac:dyDescent="0.3">
      <c r="A104" s="65"/>
      <c r="B104" s="47" t="s">
        <v>81</v>
      </c>
      <c r="D104" s="48"/>
      <c r="E104" s="89" t="s">
        <v>80</v>
      </c>
      <c r="F104" s="90"/>
      <c r="G104" s="67"/>
    </row>
    <row r="105" spans="1:7" s="47" customFormat="1" ht="6.75" hidden="1" customHeight="1" x14ac:dyDescent="0.25">
      <c r="A105" s="65"/>
      <c r="D105" s="48"/>
      <c r="F105" s="49"/>
      <c r="G105" s="67"/>
    </row>
    <row r="106" spans="1:7" s="47" customFormat="1" hidden="1" x14ac:dyDescent="0.25">
      <c r="A106" s="65"/>
      <c r="B106" s="206"/>
      <c r="C106" s="207"/>
      <c r="D106" s="208"/>
      <c r="F106" s="49"/>
      <c r="G106" s="67"/>
    </row>
    <row r="107" spans="1:7" s="47" customFormat="1" hidden="1" x14ac:dyDescent="0.25">
      <c r="A107" s="65"/>
      <c r="B107" s="209"/>
      <c r="C107" s="210"/>
      <c r="D107" s="211"/>
      <c r="F107" s="49"/>
      <c r="G107" s="67"/>
    </row>
    <row r="108" spans="1:7" s="47" customFormat="1" hidden="1" x14ac:dyDescent="0.25">
      <c r="A108" s="65"/>
      <c r="B108" s="209"/>
      <c r="C108" s="210"/>
      <c r="D108" s="211"/>
      <c r="F108" s="49"/>
      <c r="G108" s="67"/>
    </row>
    <row r="109" spans="1:7" s="47" customFormat="1" hidden="1" x14ac:dyDescent="0.25">
      <c r="A109" s="65"/>
      <c r="B109" s="209"/>
      <c r="C109" s="210"/>
      <c r="D109" s="211"/>
      <c r="F109" s="49"/>
      <c r="G109" s="67"/>
    </row>
    <row r="110" spans="1:7" s="47" customFormat="1" hidden="1" x14ac:dyDescent="0.25">
      <c r="A110" s="65"/>
      <c r="B110" s="209"/>
      <c r="C110" s="210"/>
      <c r="D110" s="211"/>
      <c r="F110" s="49"/>
      <c r="G110" s="67"/>
    </row>
    <row r="111" spans="1:7" s="47" customFormat="1" hidden="1" x14ac:dyDescent="0.25">
      <c r="A111" s="65"/>
      <c r="B111" s="209"/>
      <c r="C111" s="210"/>
      <c r="D111" s="211"/>
      <c r="F111" s="49"/>
      <c r="G111" s="67"/>
    </row>
    <row r="112" spans="1:7" s="47" customFormat="1" hidden="1" x14ac:dyDescent="0.25">
      <c r="A112" s="65"/>
      <c r="B112" s="212"/>
      <c r="C112" s="213"/>
      <c r="D112" s="214"/>
      <c r="F112" s="49"/>
      <c r="G112" s="67"/>
    </row>
    <row r="113" spans="1:7" s="47" customFormat="1" ht="6.75" hidden="1" customHeight="1" thickBot="1" x14ac:dyDescent="0.3">
      <c r="A113" s="65"/>
      <c r="D113" s="48"/>
      <c r="F113" s="49"/>
      <c r="G113" s="67"/>
    </row>
    <row r="114" spans="1:7" s="47" customFormat="1" ht="13.5" hidden="1" thickBot="1" x14ac:dyDescent="0.3">
      <c r="A114" s="65"/>
      <c r="B114" s="47" t="s">
        <v>97</v>
      </c>
      <c r="D114" s="48"/>
      <c r="E114" s="89" t="s">
        <v>80</v>
      </c>
      <c r="F114" s="101"/>
      <c r="G114" s="67"/>
    </row>
    <row r="115" spans="1:7" s="47" customFormat="1" ht="6.75" hidden="1" customHeight="1" thickBot="1" x14ac:dyDescent="0.3">
      <c r="A115" s="65"/>
      <c r="D115" s="48"/>
      <c r="F115" s="49"/>
      <c r="G115" s="67"/>
    </row>
    <row r="116" spans="1:7" s="47" customFormat="1" ht="13.5" hidden="1" thickBot="1" x14ac:dyDescent="0.3">
      <c r="A116" s="65"/>
      <c r="C116" s="66" t="s">
        <v>60</v>
      </c>
      <c r="D116" s="48"/>
      <c r="F116" s="92" t="str">
        <f>IF(F114=0," ",IF(F104="Yes",1,IF(F104="No",0,IF(F101/F114&gt;=1,1,IF(F101/F114&gt;=0.75,0.75,IF(F101/F114&gt;=0.5,0.5,IF(F101/F114&gt;=0.25,0.25,0)))))))</f>
        <v xml:space="preserve"> </v>
      </c>
      <c r="G116" s="67"/>
    </row>
    <row r="117" spans="1:7" s="47" customFormat="1" ht="6.75" hidden="1" customHeight="1" x14ac:dyDescent="0.25">
      <c r="A117" s="78"/>
      <c r="B117" s="79"/>
      <c r="C117" s="79"/>
      <c r="D117" s="80"/>
      <c r="E117" s="79"/>
      <c r="F117" s="81"/>
      <c r="G117" s="82"/>
    </row>
    <row r="118" spans="1:7" s="63" customFormat="1" ht="15" hidden="1" x14ac:dyDescent="0.25">
      <c r="A118" s="83"/>
      <c r="B118" s="84"/>
      <c r="C118" s="84"/>
      <c r="D118" s="85"/>
      <c r="E118" s="86"/>
      <c r="F118" s="87"/>
      <c r="G118" s="88"/>
    </row>
    <row r="119" spans="1:7" s="63" customFormat="1" ht="15" hidden="1" x14ac:dyDescent="0.25">
      <c r="A119" s="68"/>
      <c r="B119" s="69" t="s">
        <v>83</v>
      </c>
      <c r="C119" s="69"/>
      <c r="D119" s="62"/>
      <c r="G119" s="64"/>
    </row>
    <row r="120" spans="1:7" s="74" customFormat="1" ht="12" hidden="1" x14ac:dyDescent="0.25">
      <c r="A120" s="70"/>
      <c r="B120" s="71"/>
      <c r="C120" s="72"/>
      <c r="D120" s="73" t="s">
        <v>72</v>
      </c>
      <c r="F120" s="75"/>
      <c r="G120" s="76"/>
    </row>
    <row r="121" spans="1:7" s="63" customFormat="1" ht="6.75" hidden="1" customHeight="1" thickBot="1" x14ac:dyDescent="0.3">
      <c r="A121" s="68"/>
      <c r="B121" s="51"/>
      <c r="C121" s="69"/>
      <c r="D121" s="77"/>
      <c r="F121" s="52"/>
      <c r="G121" s="64"/>
    </row>
    <row r="122" spans="1:7" s="47" customFormat="1" ht="13.5" hidden="1" thickBot="1" x14ac:dyDescent="0.3">
      <c r="A122" s="65"/>
      <c r="B122" s="47" t="s">
        <v>75</v>
      </c>
      <c r="D122" s="48"/>
      <c r="E122" s="89" t="s">
        <v>80</v>
      </c>
      <c r="F122" s="100"/>
      <c r="G122" s="67"/>
    </row>
    <row r="123" spans="1:7" s="47" customFormat="1" ht="6.75" hidden="1" customHeight="1" thickBot="1" x14ac:dyDescent="0.3">
      <c r="A123" s="65"/>
      <c r="D123" s="48"/>
      <c r="F123" s="49"/>
      <c r="G123" s="67"/>
    </row>
    <row r="124" spans="1:7" s="47" customFormat="1" ht="13.5" hidden="1" thickBot="1" x14ac:dyDescent="0.3">
      <c r="A124" s="65"/>
      <c r="B124" s="47" t="s">
        <v>74</v>
      </c>
      <c r="D124" s="48"/>
      <c r="E124" s="89" t="s">
        <v>80</v>
      </c>
      <c r="F124" s="100"/>
      <c r="G124" s="67"/>
    </row>
    <row r="125" spans="1:7" s="47" customFormat="1" ht="6.75" hidden="1" customHeight="1" thickBot="1" x14ac:dyDescent="0.3">
      <c r="A125" s="65"/>
      <c r="D125" s="48"/>
      <c r="F125" s="49"/>
      <c r="G125" s="67"/>
    </row>
    <row r="126" spans="1:7" s="47" customFormat="1" ht="13.5" hidden="1" thickBot="1" x14ac:dyDescent="0.3">
      <c r="A126" s="65"/>
      <c r="C126" s="47" t="s">
        <v>73</v>
      </c>
      <c r="D126" s="48"/>
      <c r="F126" s="91" t="str">
        <f>IF(F124&gt;0,F122/F124,IF(F129&gt;0,F129,"N/A"))</f>
        <v>N/A</v>
      </c>
      <c r="G126" s="67"/>
    </row>
    <row r="127" spans="1:7" s="47" customFormat="1" ht="6.75" hidden="1" customHeight="1" x14ac:dyDescent="0.25">
      <c r="A127" s="65"/>
      <c r="D127" s="48"/>
      <c r="F127" s="49"/>
      <c r="G127" s="67"/>
    </row>
    <row r="128" spans="1:7" s="47" customFormat="1" ht="13.5" hidden="1" thickBot="1" x14ac:dyDescent="0.3">
      <c r="A128" s="65"/>
      <c r="B128" s="47" t="s">
        <v>82</v>
      </c>
      <c r="D128" s="48"/>
      <c r="F128" s="49"/>
      <c r="G128" s="67"/>
    </row>
    <row r="129" spans="1:7" s="47" customFormat="1" ht="13.5" hidden="1" thickBot="1" x14ac:dyDescent="0.3">
      <c r="A129" s="65"/>
      <c r="B129" s="47" t="s">
        <v>81</v>
      </c>
      <c r="D129" s="48"/>
      <c r="E129" s="89" t="s">
        <v>80</v>
      </c>
      <c r="F129" s="90"/>
      <c r="G129" s="67"/>
    </row>
    <row r="130" spans="1:7" s="47" customFormat="1" ht="6.75" hidden="1" customHeight="1" x14ac:dyDescent="0.25">
      <c r="A130" s="65"/>
      <c r="D130" s="48"/>
      <c r="F130" s="49"/>
      <c r="G130" s="67"/>
    </row>
    <row r="131" spans="1:7" s="47" customFormat="1" hidden="1" x14ac:dyDescent="0.25">
      <c r="A131" s="65"/>
      <c r="B131" s="206"/>
      <c r="C131" s="207"/>
      <c r="D131" s="208"/>
      <c r="F131" s="49"/>
      <c r="G131" s="67"/>
    </row>
    <row r="132" spans="1:7" s="47" customFormat="1" hidden="1" x14ac:dyDescent="0.25">
      <c r="A132" s="65"/>
      <c r="B132" s="209"/>
      <c r="C132" s="210"/>
      <c r="D132" s="211"/>
      <c r="F132" s="49"/>
      <c r="G132" s="67"/>
    </row>
    <row r="133" spans="1:7" s="47" customFormat="1" hidden="1" x14ac:dyDescent="0.25">
      <c r="A133" s="65"/>
      <c r="B133" s="209"/>
      <c r="C133" s="210"/>
      <c r="D133" s="211"/>
      <c r="F133" s="49"/>
      <c r="G133" s="67"/>
    </row>
    <row r="134" spans="1:7" s="47" customFormat="1" hidden="1" x14ac:dyDescent="0.25">
      <c r="A134" s="65"/>
      <c r="B134" s="209"/>
      <c r="C134" s="210"/>
      <c r="D134" s="211"/>
      <c r="F134" s="49"/>
      <c r="G134" s="67"/>
    </row>
    <row r="135" spans="1:7" s="47" customFormat="1" hidden="1" x14ac:dyDescent="0.25">
      <c r="A135" s="65"/>
      <c r="B135" s="209"/>
      <c r="C135" s="210"/>
      <c r="D135" s="211"/>
      <c r="F135" s="49"/>
      <c r="G135" s="67"/>
    </row>
    <row r="136" spans="1:7" s="47" customFormat="1" hidden="1" x14ac:dyDescent="0.25">
      <c r="A136" s="65"/>
      <c r="B136" s="209"/>
      <c r="C136" s="210"/>
      <c r="D136" s="211"/>
      <c r="F136" s="49"/>
      <c r="G136" s="67"/>
    </row>
    <row r="137" spans="1:7" s="47" customFormat="1" hidden="1" x14ac:dyDescent="0.25">
      <c r="A137" s="65"/>
      <c r="B137" s="212"/>
      <c r="C137" s="213"/>
      <c r="D137" s="214"/>
      <c r="F137" s="49"/>
      <c r="G137" s="67"/>
    </row>
    <row r="138" spans="1:7" s="47" customFormat="1" ht="6.75" hidden="1" customHeight="1" thickBot="1" x14ac:dyDescent="0.3">
      <c r="A138" s="65"/>
      <c r="D138" s="48"/>
      <c r="F138" s="49"/>
      <c r="G138" s="67"/>
    </row>
    <row r="139" spans="1:7" s="47" customFormat="1" ht="13.5" hidden="1" thickBot="1" x14ac:dyDescent="0.3">
      <c r="A139" s="65"/>
      <c r="B139" s="47" t="s">
        <v>97</v>
      </c>
      <c r="D139" s="48"/>
      <c r="E139" s="89" t="s">
        <v>80</v>
      </c>
      <c r="F139" s="101"/>
      <c r="G139" s="67"/>
    </row>
    <row r="140" spans="1:7" s="47" customFormat="1" ht="6.75" hidden="1" customHeight="1" thickBot="1" x14ac:dyDescent="0.3">
      <c r="A140" s="65"/>
      <c r="D140" s="48"/>
      <c r="F140" s="49"/>
      <c r="G140" s="67"/>
    </row>
    <row r="141" spans="1:7" s="47" customFormat="1" ht="13.5" hidden="1" thickBot="1" x14ac:dyDescent="0.3">
      <c r="A141" s="65"/>
      <c r="C141" s="66" t="s">
        <v>60</v>
      </c>
      <c r="D141" s="48"/>
      <c r="F141" s="92" t="str">
        <f>IF(F139=0," ",IF(F129="Yes",1,IF(F129="No",0,IF(F126/F139&gt;=1,1,IF(F126/F139&gt;=0.75,0.75,IF(F126/F139&gt;=0.5,0.5,IF(F126/F139&gt;=0.25,0.25,0)))))))</f>
        <v xml:space="preserve"> </v>
      </c>
      <c r="G141" s="67"/>
    </row>
    <row r="142" spans="1:7" s="47" customFormat="1" ht="6.75" hidden="1" customHeight="1" x14ac:dyDescent="0.25">
      <c r="A142" s="78"/>
      <c r="B142" s="79"/>
      <c r="C142" s="79"/>
      <c r="D142" s="80"/>
      <c r="E142" s="79"/>
      <c r="F142" s="81"/>
      <c r="G142" s="82"/>
    </row>
    <row r="143" spans="1:7" s="63" customFormat="1" ht="15" hidden="1" x14ac:dyDescent="0.25">
      <c r="A143" s="83"/>
      <c r="B143" s="84"/>
      <c r="C143" s="84"/>
      <c r="D143" s="85"/>
      <c r="E143" s="86"/>
      <c r="F143" s="87"/>
      <c r="G143" s="88"/>
    </row>
    <row r="144" spans="1:7" s="63" customFormat="1" ht="15" hidden="1" x14ac:dyDescent="0.25">
      <c r="A144" s="68"/>
      <c r="B144" s="69" t="s">
        <v>83</v>
      </c>
      <c r="C144" s="69"/>
      <c r="D144" s="62"/>
      <c r="G144" s="64"/>
    </row>
    <row r="145" spans="1:7" s="74" customFormat="1" ht="12" hidden="1" x14ac:dyDescent="0.25">
      <c r="A145" s="70"/>
      <c r="B145" s="71"/>
      <c r="C145" s="72"/>
      <c r="D145" s="73" t="s">
        <v>72</v>
      </c>
      <c r="F145" s="75"/>
      <c r="G145" s="76"/>
    </row>
    <row r="146" spans="1:7" s="63" customFormat="1" ht="6.75" hidden="1" customHeight="1" thickBot="1" x14ac:dyDescent="0.3">
      <c r="A146" s="68"/>
      <c r="B146" s="51"/>
      <c r="C146" s="69"/>
      <c r="D146" s="77"/>
      <c r="F146" s="52"/>
      <c r="G146" s="64"/>
    </row>
    <row r="147" spans="1:7" s="47" customFormat="1" ht="13.5" hidden="1" thickBot="1" x14ac:dyDescent="0.3">
      <c r="A147" s="65"/>
      <c r="B147" s="47" t="s">
        <v>75</v>
      </c>
      <c r="D147" s="48"/>
      <c r="E147" s="89" t="s">
        <v>80</v>
      </c>
      <c r="F147" s="100"/>
      <c r="G147" s="67"/>
    </row>
    <row r="148" spans="1:7" s="47" customFormat="1" ht="6.75" hidden="1" customHeight="1" thickBot="1" x14ac:dyDescent="0.3">
      <c r="A148" s="65"/>
      <c r="D148" s="48"/>
      <c r="F148" s="49"/>
      <c r="G148" s="67"/>
    </row>
    <row r="149" spans="1:7" s="47" customFormat="1" ht="13.5" hidden="1" thickBot="1" x14ac:dyDescent="0.3">
      <c r="A149" s="65"/>
      <c r="B149" s="47" t="s">
        <v>74</v>
      </c>
      <c r="D149" s="48"/>
      <c r="E149" s="89" t="s">
        <v>80</v>
      </c>
      <c r="F149" s="100"/>
      <c r="G149" s="67"/>
    </row>
    <row r="150" spans="1:7" s="47" customFormat="1" ht="6.75" hidden="1" customHeight="1" thickBot="1" x14ac:dyDescent="0.3">
      <c r="A150" s="65"/>
      <c r="D150" s="48"/>
      <c r="F150" s="49"/>
      <c r="G150" s="67"/>
    </row>
    <row r="151" spans="1:7" s="47" customFormat="1" ht="13.5" hidden="1" thickBot="1" x14ac:dyDescent="0.3">
      <c r="A151" s="65"/>
      <c r="C151" s="47" t="s">
        <v>73</v>
      </c>
      <c r="D151" s="48"/>
      <c r="F151" s="91" t="str">
        <f>IF(F149&gt;0,F147/F149,IF(F154&gt;0,F154,"N/A"))</f>
        <v>N/A</v>
      </c>
      <c r="G151" s="67"/>
    </row>
    <row r="152" spans="1:7" s="47" customFormat="1" ht="6.75" hidden="1" customHeight="1" x14ac:dyDescent="0.25">
      <c r="A152" s="65"/>
      <c r="D152" s="48"/>
      <c r="F152" s="49"/>
      <c r="G152" s="67"/>
    </row>
    <row r="153" spans="1:7" s="47" customFormat="1" ht="13.5" hidden="1" thickBot="1" x14ac:dyDescent="0.3">
      <c r="A153" s="65"/>
      <c r="B153" s="47" t="s">
        <v>82</v>
      </c>
      <c r="D153" s="48"/>
      <c r="F153" s="49"/>
      <c r="G153" s="67"/>
    </row>
    <row r="154" spans="1:7" s="47" customFormat="1" ht="13.5" hidden="1" thickBot="1" x14ac:dyDescent="0.3">
      <c r="A154" s="65"/>
      <c r="B154" s="47" t="s">
        <v>81</v>
      </c>
      <c r="D154" s="48"/>
      <c r="E154" s="89" t="s">
        <v>80</v>
      </c>
      <c r="F154" s="90"/>
      <c r="G154" s="67"/>
    </row>
    <row r="155" spans="1:7" s="47" customFormat="1" ht="6.75" hidden="1" customHeight="1" x14ac:dyDescent="0.25">
      <c r="A155" s="65"/>
      <c r="D155" s="48"/>
      <c r="F155" s="49"/>
      <c r="G155" s="67"/>
    </row>
    <row r="156" spans="1:7" s="47" customFormat="1" hidden="1" x14ac:dyDescent="0.25">
      <c r="A156" s="65"/>
      <c r="B156" s="206"/>
      <c r="C156" s="207"/>
      <c r="D156" s="208"/>
      <c r="F156" s="49"/>
      <c r="G156" s="67"/>
    </row>
    <row r="157" spans="1:7" s="47" customFormat="1" hidden="1" x14ac:dyDescent="0.25">
      <c r="A157" s="65"/>
      <c r="B157" s="209"/>
      <c r="C157" s="210"/>
      <c r="D157" s="211"/>
      <c r="F157" s="49"/>
      <c r="G157" s="67"/>
    </row>
    <row r="158" spans="1:7" s="47" customFormat="1" hidden="1" x14ac:dyDescent="0.25">
      <c r="A158" s="65"/>
      <c r="B158" s="209"/>
      <c r="C158" s="210"/>
      <c r="D158" s="211"/>
      <c r="F158" s="49"/>
      <c r="G158" s="67"/>
    </row>
    <row r="159" spans="1:7" s="47" customFormat="1" hidden="1" x14ac:dyDescent="0.25">
      <c r="A159" s="65"/>
      <c r="B159" s="209"/>
      <c r="C159" s="210"/>
      <c r="D159" s="211"/>
      <c r="F159" s="49"/>
      <c r="G159" s="67"/>
    </row>
    <row r="160" spans="1:7" s="47" customFormat="1" hidden="1" x14ac:dyDescent="0.25">
      <c r="A160" s="65"/>
      <c r="B160" s="209"/>
      <c r="C160" s="210"/>
      <c r="D160" s="211"/>
      <c r="F160" s="49"/>
      <c r="G160" s="67"/>
    </row>
    <row r="161" spans="1:7" s="47" customFormat="1" hidden="1" x14ac:dyDescent="0.25">
      <c r="A161" s="65"/>
      <c r="B161" s="209"/>
      <c r="C161" s="210"/>
      <c r="D161" s="211"/>
      <c r="F161" s="49"/>
      <c r="G161" s="67"/>
    </row>
    <row r="162" spans="1:7" s="47" customFormat="1" hidden="1" x14ac:dyDescent="0.25">
      <c r="A162" s="65"/>
      <c r="B162" s="212"/>
      <c r="C162" s="213"/>
      <c r="D162" s="214"/>
      <c r="F162" s="49"/>
      <c r="G162" s="67"/>
    </row>
    <row r="163" spans="1:7" s="47" customFormat="1" ht="6.75" hidden="1" customHeight="1" thickBot="1" x14ac:dyDescent="0.3">
      <c r="A163" s="65"/>
      <c r="D163" s="48"/>
      <c r="F163" s="49"/>
      <c r="G163" s="67"/>
    </row>
    <row r="164" spans="1:7" s="47" customFormat="1" ht="13.5" hidden="1" thickBot="1" x14ac:dyDescent="0.3">
      <c r="A164" s="65"/>
      <c r="B164" s="47" t="s">
        <v>97</v>
      </c>
      <c r="D164" s="48"/>
      <c r="E164" s="89" t="s">
        <v>80</v>
      </c>
      <c r="F164" s="101"/>
      <c r="G164" s="67"/>
    </row>
    <row r="165" spans="1:7" s="47" customFormat="1" ht="6.75" hidden="1" customHeight="1" thickBot="1" x14ac:dyDescent="0.3">
      <c r="A165" s="65"/>
      <c r="D165" s="48"/>
      <c r="F165" s="49"/>
      <c r="G165" s="67"/>
    </row>
    <row r="166" spans="1:7" s="47" customFormat="1" ht="13.5" hidden="1" thickBot="1" x14ac:dyDescent="0.3">
      <c r="A166" s="65"/>
      <c r="C166" s="66" t="s">
        <v>60</v>
      </c>
      <c r="D166" s="48"/>
      <c r="F166" s="92" t="str">
        <f>IF(F164=0," ",IF(F154="Yes",1,IF(F154="No",0,IF(F151/F164&gt;=1,1,IF(F151/F164&gt;=0.75,0.75,IF(F151/F164&gt;=0.5,0.5,IF(F151/F164&gt;=0.25,0.25,0)))))))</f>
        <v xml:space="preserve"> </v>
      </c>
      <c r="G166" s="67"/>
    </row>
    <row r="167" spans="1:7" s="47" customFormat="1" ht="6.75" hidden="1" customHeight="1" x14ac:dyDescent="0.25">
      <c r="A167" s="78"/>
      <c r="B167" s="79"/>
      <c r="C167" s="79"/>
      <c r="D167" s="80"/>
      <c r="E167" s="79"/>
      <c r="F167" s="81"/>
      <c r="G167" s="82"/>
    </row>
    <row r="168" spans="1:7" s="63" customFormat="1" ht="15" hidden="1" x14ac:dyDescent="0.25">
      <c r="A168" s="83"/>
      <c r="B168" s="84"/>
      <c r="C168" s="84"/>
      <c r="D168" s="85"/>
      <c r="E168" s="86"/>
      <c r="F168" s="87"/>
      <c r="G168" s="88"/>
    </row>
    <row r="169" spans="1:7" s="63" customFormat="1" ht="15" hidden="1" x14ac:dyDescent="0.25">
      <c r="A169" s="68"/>
      <c r="B169" s="69" t="s">
        <v>83</v>
      </c>
      <c r="C169" s="69"/>
      <c r="D169" s="62"/>
      <c r="G169" s="64"/>
    </row>
    <row r="170" spans="1:7" s="74" customFormat="1" ht="12" hidden="1" x14ac:dyDescent="0.25">
      <c r="A170" s="70"/>
      <c r="B170" s="71"/>
      <c r="C170" s="72"/>
      <c r="D170" s="73" t="s">
        <v>72</v>
      </c>
      <c r="F170" s="75"/>
      <c r="G170" s="76"/>
    </row>
    <row r="171" spans="1:7" s="63" customFormat="1" ht="6.75" hidden="1" customHeight="1" thickBot="1" x14ac:dyDescent="0.3">
      <c r="A171" s="68"/>
      <c r="B171" s="51"/>
      <c r="C171" s="69"/>
      <c r="D171" s="62"/>
      <c r="F171" s="52"/>
      <c r="G171" s="64"/>
    </row>
    <row r="172" spans="1:7" s="47" customFormat="1" ht="13.5" hidden="1" thickBot="1" x14ac:dyDescent="0.3">
      <c r="A172" s="65"/>
      <c r="B172" s="47" t="s">
        <v>75</v>
      </c>
      <c r="D172" s="48"/>
      <c r="E172" s="89" t="s">
        <v>80</v>
      </c>
      <c r="F172" s="100"/>
      <c r="G172" s="67"/>
    </row>
    <row r="173" spans="1:7" s="47" customFormat="1" ht="6.75" hidden="1" customHeight="1" thickBot="1" x14ac:dyDescent="0.3">
      <c r="A173" s="65"/>
      <c r="D173" s="48"/>
      <c r="F173" s="49"/>
      <c r="G173" s="67"/>
    </row>
    <row r="174" spans="1:7" s="47" customFormat="1" ht="13.5" hidden="1" thickBot="1" x14ac:dyDescent="0.3">
      <c r="A174" s="65"/>
      <c r="B174" s="47" t="s">
        <v>74</v>
      </c>
      <c r="D174" s="48"/>
      <c r="E174" s="89" t="s">
        <v>80</v>
      </c>
      <c r="F174" s="100"/>
      <c r="G174" s="67"/>
    </row>
    <row r="175" spans="1:7" s="47" customFormat="1" ht="6.75" hidden="1" customHeight="1" thickBot="1" x14ac:dyDescent="0.3">
      <c r="A175" s="65"/>
      <c r="D175" s="48"/>
      <c r="F175" s="49"/>
      <c r="G175" s="67"/>
    </row>
    <row r="176" spans="1:7" s="47" customFormat="1" ht="13.5" hidden="1" thickBot="1" x14ac:dyDescent="0.3">
      <c r="A176" s="65"/>
      <c r="C176" s="47" t="s">
        <v>73</v>
      </c>
      <c r="D176" s="48"/>
      <c r="F176" s="91" t="str">
        <f>IF(F174&gt;0,F172/F174,IF(F179&gt;0,F179,"N/A"))</f>
        <v>N/A</v>
      </c>
      <c r="G176" s="67"/>
    </row>
    <row r="177" spans="1:7" s="47" customFormat="1" ht="6.75" hidden="1" customHeight="1" x14ac:dyDescent="0.25">
      <c r="A177" s="65"/>
      <c r="D177" s="48"/>
      <c r="F177" s="49"/>
      <c r="G177" s="67"/>
    </row>
    <row r="178" spans="1:7" s="47" customFormat="1" ht="13.5" hidden="1" thickBot="1" x14ac:dyDescent="0.3">
      <c r="A178" s="65"/>
      <c r="B178" s="47" t="s">
        <v>82</v>
      </c>
      <c r="D178" s="48"/>
      <c r="F178" s="49"/>
      <c r="G178" s="67"/>
    </row>
    <row r="179" spans="1:7" s="47" customFormat="1" ht="13.5" hidden="1" thickBot="1" x14ac:dyDescent="0.3">
      <c r="A179" s="65"/>
      <c r="B179" s="47" t="s">
        <v>81</v>
      </c>
      <c r="D179" s="48"/>
      <c r="E179" s="89" t="s">
        <v>80</v>
      </c>
      <c r="F179" s="90"/>
      <c r="G179" s="67"/>
    </row>
    <row r="180" spans="1:7" s="47" customFormat="1" ht="6.75" hidden="1" customHeight="1" x14ac:dyDescent="0.25">
      <c r="A180" s="65"/>
      <c r="D180" s="48"/>
      <c r="F180" s="49"/>
      <c r="G180" s="67"/>
    </row>
    <row r="181" spans="1:7" s="47" customFormat="1" hidden="1" x14ac:dyDescent="0.25">
      <c r="A181" s="65"/>
      <c r="B181" s="206"/>
      <c r="C181" s="207"/>
      <c r="D181" s="208"/>
      <c r="F181" s="49"/>
      <c r="G181" s="67"/>
    </row>
    <row r="182" spans="1:7" s="47" customFormat="1" hidden="1" x14ac:dyDescent="0.25">
      <c r="A182" s="65"/>
      <c r="B182" s="209"/>
      <c r="C182" s="210"/>
      <c r="D182" s="211"/>
      <c r="F182" s="49"/>
      <c r="G182" s="67"/>
    </row>
    <row r="183" spans="1:7" s="47" customFormat="1" hidden="1" x14ac:dyDescent="0.25">
      <c r="A183" s="65"/>
      <c r="B183" s="209"/>
      <c r="C183" s="210"/>
      <c r="D183" s="211"/>
      <c r="F183" s="49"/>
      <c r="G183" s="67"/>
    </row>
    <row r="184" spans="1:7" s="47" customFormat="1" hidden="1" x14ac:dyDescent="0.25">
      <c r="A184" s="65"/>
      <c r="B184" s="209"/>
      <c r="C184" s="210"/>
      <c r="D184" s="211"/>
      <c r="F184" s="49"/>
      <c r="G184" s="67"/>
    </row>
    <row r="185" spans="1:7" s="47" customFormat="1" hidden="1" x14ac:dyDescent="0.25">
      <c r="A185" s="65"/>
      <c r="B185" s="209"/>
      <c r="C185" s="210"/>
      <c r="D185" s="211"/>
      <c r="F185" s="49"/>
      <c r="G185" s="67"/>
    </row>
    <row r="186" spans="1:7" s="47" customFormat="1" hidden="1" x14ac:dyDescent="0.25">
      <c r="A186" s="65"/>
      <c r="B186" s="209"/>
      <c r="C186" s="210"/>
      <c r="D186" s="211"/>
      <c r="F186" s="49"/>
      <c r="G186" s="67"/>
    </row>
    <row r="187" spans="1:7" s="47" customFormat="1" hidden="1" x14ac:dyDescent="0.25">
      <c r="A187" s="65"/>
      <c r="B187" s="212"/>
      <c r="C187" s="213"/>
      <c r="D187" s="214"/>
      <c r="F187" s="49"/>
      <c r="G187" s="67"/>
    </row>
    <row r="188" spans="1:7" s="47" customFormat="1" ht="6.75" hidden="1" customHeight="1" thickBot="1" x14ac:dyDescent="0.3">
      <c r="A188" s="65"/>
      <c r="D188" s="48"/>
      <c r="F188" s="49"/>
      <c r="G188" s="67"/>
    </row>
    <row r="189" spans="1:7" s="47" customFormat="1" ht="13.5" hidden="1" thickBot="1" x14ac:dyDescent="0.3">
      <c r="A189" s="65"/>
      <c r="B189" s="47" t="s">
        <v>97</v>
      </c>
      <c r="D189" s="48"/>
      <c r="E189" s="89" t="s">
        <v>80</v>
      </c>
      <c r="F189" s="101"/>
      <c r="G189" s="67"/>
    </row>
    <row r="190" spans="1:7" s="47" customFormat="1" ht="6.75" hidden="1" customHeight="1" thickBot="1" x14ac:dyDescent="0.3">
      <c r="A190" s="65"/>
      <c r="D190" s="48"/>
      <c r="F190" s="49"/>
      <c r="G190" s="67"/>
    </row>
    <row r="191" spans="1:7" s="47" customFormat="1" ht="13.5" hidden="1" thickBot="1" x14ac:dyDescent="0.3">
      <c r="A191" s="65"/>
      <c r="C191" s="66" t="s">
        <v>60</v>
      </c>
      <c r="D191" s="48"/>
      <c r="F191" s="92" t="str">
        <f>IF(F189=0," ",IF(F179="Yes",1,IF(F179="No",0,IF(F176/F189&gt;=1,1,IF(F176/F189&gt;=0.75,0.75,IF(F176/F189&gt;=0.5,0.5,IF(F176/F189&gt;=0.25,0.25,0)))))))</f>
        <v xml:space="preserve"> </v>
      </c>
      <c r="G191" s="67"/>
    </row>
    <row r="192" spans="1:7" s="47" customFormat="1" hidden="1" x14ac:dyDescent="0.25">
      <c r="A192" s="78"/>
      <c r="B192" s="79"/>
      <c r="C192" s="79"/>
      <c r="D192" s="80"/>
      <c r="E192" s="79"/>
      <c r="F192" s="81"/>
      <c r="G192" s="82"/>
    </row>
  </sheetData>
  <mergeCells count="6">
    <mergeCell ref="B156:D162"/>
    <mergeCell ref="B181:D187"/>
    <mergeCell ref="B56:D62"/>
    <mergeCell ref="B81:D87"/>
    <mergeCell ref="B106:D112"/>
    <mergeCell ref="B131:D137"/>
  </mergeCells>
  <phoneticPr fontId="19" type="noConversion"/>
  <dataValidations count="1">
    <dataValidation type="list" showInputMessage="1" showErrorMessage="1" sqref="F54 F154 F129 F104 F79 F179" xr:uid="{00000000-0002-0000-0C00-000000000000}">
      <formula1>YesNo</formula1>
    </dataValidation>
  </dataValidations>
  <pageMargins left="0.7" right="0.7" top="0.75" bottom="0.75" header="0.3" footer="0.3"/>
  <pageSetup scale="78" orientation="portrait" r:id="rId1"/>
  <headerFooter>
    <oddHeader>&amp;C&amp;"-,Bold"&amp;14DSRIP Semi-Annual Reporting Form</oddHeader>
    <oddFooter>&amp;C&amp;A&amp;R&amp;P of &amp;N&amp;L&amp;D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pageSetUpPr fitToPage="1"/>
  </sheetPr>
  <dimension ref="A1:G180"/>
  <sheetViews>
    <sheetView showGridLines="0" topLeftCell="A36" zoomScaleNormal="200" zoomScalePageLayoutView="90" workbookViewId="0">
      <selection activeCell="E51" activeCellId="9" sqref="A6 E13 E15 E19 E21 E25 E34 E36 E41 E51"/>
    </sheetView>
  </sheetViews>
  <sheetFormatPr defaultColWidth="10" defaultRowHeight="12.75" x14ac:dyDescent="0.25"/>
  <cols>
    <col min="1" max="1" width="1.7109375" style="5" customWidth="1"/>
    <col min="2" max="2" width="2.140625" style="5" customWidth="1"/>
    <col min="3" max="3" width="20.85546875" style="5" customWidth="1"/>
    <col min="4" max="4" width="64.7109375" style="6" customWidth="1"/>
    <col min="5" max="5" width="2.7109375" style="5" customWidth="1"/>
    <col min="6" max="6" width="14.42578125" style="27" customWidth="1"/>
    <col min="7" max="7" width="4.85546875" style="5" customWidth="1"/>
    <col min="8" max="8" width="3.140625" style="5" customWidth="1"/>
    <col min="9" max="16384" width="10" style="5"/>
  </cols>
  <sheetData>
    <row r="1" spans="1:7" x14ac:dyDescent="0.2">
      <c r="A1" s="29" t="str">
        <f>'Total Payment Amount'!A1</f>
        <v>CA 1115 Waiver - Delivery System Reform Incentive Payments (DSRIP)</v>
      </c>
    </row>
    <row r="2" spans="1:7" x14ac:dyDescent="0.2">
      <c r="A2" s="29" t="str">
        <f>'Total Payment Amount'!A2</f>
        <v>DPH SYSTEM:  VENTURA COUNTY MEDICAL CENTER</v>
      </c>
    </row>
    <row r="3" spans="1:7" x14ac:dyDescent="0.2">
      <c r="A3" s="29" t="str">
        <f>'Total Payment Amount'!A3</f>
        <v>REPORTING DY &amp; DATE: DY 6, MARCH 2, 2011</v>
      </c>
    </row>
    <row r="4" spans="1:7" ht="15" x14ac:dyDescent="0.25">
      <c r="A4" s="2" t="s">
        <v>2</v>
      </c>
    </row>
    <row r="5" spans="1:7" ht="13.5" thickBot="1" x14ac:dyDescent="0.3"/>
    <row r="6" spans="1:7" s="47" customFormat="1" ht="13.5" thickBot="1" x14ac:dyDescent="0.25">
      <c r="A6" s="250" t="s">
        <v>80</v>
      </c>
      <c r="B6" s="90"/>
      <c r="C6" s="48" t="s">
        <v>68</v>
      </c>
      <c r="D6" s="48"/>
      <c r="E6" s="48"/>
      <c r="F6" s="48"/>
      <c r="G6" s="48"/>
    </row>
    <row r="7" spans="1:7" s="47" customFormat="1" ht="15" thickBot="1" x14ac:dyDescent="0.3">
      <c r="B7" s="91"/>
      <c r="C7" s="51" t="s">
        <v>69</v>
      </c>
      <c r="D7" s="48"/>
      <c r="F7" s="49"/>
    </row>
    <row r="8" spans="1:7" s="47" customFormat="1" ht="15" thickBot="1" x14ac:dyDescent="0.3">
      <c r="B8" s="92"/>
      <c r="C8" s="51" t="s">
        <v>70</v>
      </c>
      <c r="D8" s="48"/>
      <c r="F8" s="49"/>
    </row>
    <row r="9" spans="1:7" s="47" customFormat="1" ht="14.25" x14ac:dyDescent="0.25">
      <c r="B9" s="52"/>
      <c r="C9" s="51" t="s">
        <v>71</v>
      </c>
      <c r="D9" s="48"/>
      <c r="F9" s="49"/>
    </row>
    <row r="10" spans="1:7" s="47" customFormat="1" x14ac:dyDescent="0.25">
      <c r="A10" s="48"/>
      <c r="B10" s="48"/>
      <c r="C10" s="48"/>
      <c r="D10" s="48"/>
      <c r="E10" s="48"/>
      <c r="F10" s="48"/>
      <c r="G10" s="48"/>
    </row>
    <row r="11" spans="1:7" s="1" customFormat="1" ht="15" x14ac:dyDescent="0.25">
      <c r="A11" s="9" t="s">
        <v>2</v>
      </c>
      <c r="B11" s="10"/>
      <c r="C11" s="10"/>
      <c r="D11" s="11"/>
      <c r="E11" s="12"/>
      <c r="F11" s="24"/>
      <c r="G11" s="13"/>
    </row>
    <row r="12" spans="1:7" s="63" customFormat="1" ht="15.75" thickBot="1" x14ac:dyDescent="0.3">
      <c r="A12" s="83"/>
      <c r="B12" s="84"/>
      <c r="C12" s="84"/>
      <c r="D12" s="85"/>
      <c r="E12" s="86"/>
      <c r="F12" s="87"/>
      <c r="G12" s="88"/>
    </row>
    <row r="13" spans="1:7" s="47" customFormat="1" ht="13.5" thickBot="1" x14ac:dyDescent="0.25">
      <c r="A13" s="65"/>
      <c r="B13" s="47" t="s">
        <v>95</v>
      </c>
      <c r="C13" s="66"/>
      <c r="D13" s="48"/>
      <c r="E13" s="250" t="s">
        <v>80</v>
      </c>
      <c r="F13" s="179">
        <v>695750</v>
      </c>
      <c r="G13" s="67"/>
    </row>
    <row r="14" spans="1:7" s="47" customFormat="1" ht="13.5" thickBot="1" x14ac:dyDescent="0.3">
      <c r="A14" s="65"/>
      <c r="C14" s="66"/>
      <c r="D14" s="48"/>
      <c r="F14" s="49"/>
      <c r="G14" s="67"/>
    </row>
    <row r="15" spans="1:7" s="47" customFormat="1" ht="13.5" thickBot="1" x14ac:dyDescent="0.25">
      <c r="A15" s="65"/>
      <c r="B15" s="47" t="s">
        <v>96</v>
      </c>
      <c r="C15" s="66"/>
      <c r="D15" s="48"/>
      <c r="E15" s="250" t="s">
        <v>80</v>
      </c>
      <c r="F15" s="90"/>
      <c r="G15" s="67"/>
    </row>
    <row r="16" spans="1:7" s="3" customFormat="1" ht="15" x14ac:dyDescent="0.25">
      <c r="A16" s="14"/>
      <c r="B16" s="2"/>
      <c r="C16" s="2"/>
      <c r="D16" s="8"/>
      <c r="F16" s="25"/>
      <c r="G16" s="15"/>
    </row>
    <row r="17" spans="1:7" s="3" customFormat="1" ht="15" x14ac:dyDescent="0.25">
      <c r="A17" s="16"/>
      <c r="B17" s="7" t="s">
        <v>10</v>
      </c>
      <c r="C17" s="7"/>
      <c r="D17" s="8"/>
      <c r="G17" s="15"/>
    </row>
    <row r="18" spans="1:7" s="3" customFormat="1" ht="6.75" customHeight="1" thickBot="1" x14ac:dyDescent="0.3">
      <c r="A18" s="16"/>
      <c r="B18" s="4"/>
      <c r="C18" s="7"/>
      <c r="D18" s="8"/>
      <c r="F18" s="25"/>
      <c r="G18" s="15"/>
    </row>
    <row r="19" spans="1:7" ht="13.5" thickBot="1" x14ac:dyDescent="0.25">
      <c r="A19" s="18"/>
      <c r="B19" s="5" t="s">
        <v>12</v>
      </c>
      <c r="E19" s="250" t="s">
        <v>80</v>
      </c>
      <c r="F19" s="100"/>
      <c r="G19" s="19"/>
    </row>
    <row r="20" spans="1:7" ht="6.75" customHeight="1" thickBot="1" x14ac:dyDescent="0.3">
      <c r="A20" s="18"/>
      <c r="G20" s="19"/>
    </row>
    <row r="21" spans="1:7" ht="13.5" thickBot="1" x14ac:dyDescent="0.25">
      <c r="A21" s="18"/>
      <c r="B21" s="5" t="s">
        <v>13</v>
      </c>
      <c r="E21" s="250" t="s">
        <v>80</v>
      </c>
      <c r="F21" s="100"/>
      <c r="G21" s="19"/>
    </row>
    <row r="22" spans="1:7" ht="6.75" customHeight="1" thickBot="1" x14ac:dyDescent="0.3">
      <c r="A22" s="18"/>
      <c r="G22" s="19"/>
    </row>
    <row r="23" spans="1:7" ht="13.5" thickBot="1" x14ac:dyDescent="0.3">
      <c r="A23" s="18"/>
      <c r="C23" s="5" t="s">
        <v>20</v>
      </c>
      <c r="F23" s="91" t="str">
        <f>IF(F21=0, "",(F19/F21))</f>
        <v/>
      </c>
      <c r="G23" s="19"/>
    </row>
    <row r="24" spans="1:7" ht="6.75" customHeight="1" thickBot="1" x14ac:dyDescent="0.3">
      <c r="A24" s="18"/>
      <c r="G24" s="19"/>
    </row>
    <row r="25" spans="1:7" ht="13.5" thickBot="1" x14ac:dyDescent="0.25">
      <c r="A25" s="18"/>
      <c r="B25" s="5" t="s">
        <v>98</v>
      </c>
      <c r="E25" s="250" t="s">
        <v>80</v>
      </c>
      <c r="F25" s="101"/>
      <c r="G25" s="19"/>
    </row>
    <row r="26" spans="1:7" ht="6.75" customHeight="1" thickBot="1" x14ac:dyDescent="0.3">
      <c r="A26" s="18"/>
      <c r="G26" s="19"/>
    </row>
    <row r="27" spans="1:7" ht="13.5" thickBot="1" x14ac:dyDescent="0.3">
      <c r="A27" s="18"/>
      <c r="C27" s="33" t="s">
        <v>60</v>
      </c>
      <c r="F27" s="92" t="str">
        <f>IF(F25=0,"",(F23/F25))</f>
        <v/>
      </c>
      <c r="G27" s="19"/>
    </row>
    <row r="28" spans="1:7" s="47" customFormat="1" ht="6.75" customHeight="1" x14ac:dyDescent="0.25">
      <c r="A28" s="78"/>
      <c r="B28" s="79"/>
      <c r="C28" s="79"/>
      <c r="D28" s="80"/>
      <c r="E28" s="79"/>
      <c r="F28" s="81"/>
      <c r="G28" s="82"/>
    </row>
    <row r="29" spans="1:7" s="47" customFormat="1" ht="6.75" customHeight="1" x14ac:dyDescent="0.25">
      <c r="A29" s="65"/>
      <c r="D29" s="48"/>
      <c r="F29" s="49"/>
      <c r="G29" s="67"/>
    </row>
    <row r="30" spans="1:7" s="63" customFormat="1" ht="15" x14ac:dyDescent="0.25">
      <c r="A30" s="68"/>
      <c r="B30" s="69" t="s">
        <v>129</v>
      </c>
      <c r="C30" s="69"/>
      <c r="D30" s="62"/>
      <c r="G30" s="64"/>
    </row>
    <row r="31" spans="1:7" s="63" customFormat="1" ht="15" x14ac:dyDescent="0.25">
      <c r="A31" s="68"/>
      <c r="B31" s="69" t="s">
        <v>130</v>
      </c>
      <c r="C31" s="69"/>
      <c r="D31" s="62"/>
      <c r="G31" s="64"/>
    </row>
    <row r="32" spans="1:7" s="74" customFormat="1" ht="12" x14ac:dyDescent="0.25">
      <c r="A32" s="70"/>
      <c r="B32" s="71"/>
      <c r="C32" s="72"/>
      <c r="D32" s="73"/>
      <c r="F32" s="75"/>
      <c r="G32" s="76"/>
    </row>
    <row r="33" spans="1:7" s="63" customFormat="1" ht="6.75" customHeight="1" thickBot="1" x14ac:dyDescent="0.3">
      <c r="A33" s="68"/>
      <c r="B33" s="51"/>
      <c r="C33" s="69"/>
      <c r="D33" s="77"/>
      <c r="F33" s="52"/>
      <c r="G33" s="64"/>
    </row>
    <row r="34" spans="1:7" s="47" customFormat="1" ht="13.5" thickBot="1" x14ac:dyDescent="0.25">
      <c r="A34" s="65"/>
      <c r="B34" s="47" t="s">
        <v>75</v>
      </c>
      <c r="D34" s="48"/>
      <c r="E34" s="250" t="s">
        <v>80</v>
      </c>
      <c r="F34" s="100"/>
      <c r="G34" s="67"/>
    </row>
    <row r="35" spans="1:7" s="47" customFormat="1" ht="6.75" customHeight="1" thickBot="1" x14ac:dyDescent="0.3">
      <c r="A35" s="65"/>
      <c r="D35" s="48"/>
      <c r="F35" s="49"/>
      <c r="G35" s="67"/>
    </row>
    <row r="36" spans="1:7" s="47" customFormat="1" ht="13.5" thickBot="1" x14ac:dyDescent="0.25">
      <c r="A36" s="65"/>
      <c r="B36" s="47" t="s">
        <v>74</v>
      </c>
      <c r="D36" s="48"/>
      <c r="E36" s="250" t="s">
        <v>80</v>
      </c>
      <c r="F36" s="100"/>
      <c r="G36" s="67"/>
    </row>
    <row r="37" spans="1:7" s="47" customFormat="1" ht="6.75" customHeight="1" thickBot="1" x14ac:dyDescent="0.3">
      <c r="A37" s="65"/>
      <c r="D37" s="48"/>
      <c r="F37" s="49"/>
      <c r="G37" s="67"/>
    </row>
    <row r="38" spans="1:7" s="47" customFormat="1" ht="13.5" thickBot="1" x14ac:dyDescent="0.3">
      <c r="A38" s="65"/>
      <c r="C38" s="47" t="s">
        <v>73</v>
      </c>
      <c r="D38" s="48"/>
      <c r="F38" s="91" t="str">
        <f>IF(F36&gt;0,F34/F36,IF(F41&gt;0,F41,"N/A"))</f>
        <v>Yes</v>
      </c>
      <c r="G38" s="67"/>
    </row>
    <row r="39" spans="1:7" s="47" customFormat="1" ht="6.75" customHeight="1" x14ac:dyDescent="0.25">
      <c r="A39" s="65"/>
      <c r="D39" s="48"/>
      <c r="F39" s="49"/>
      <c r="G39" s="67"/>
    </row>
    <row r="40" spans="1:7" s="47" customFormat="1" ht="13.5" thickBot="1" x14ac:dyDescent="0.3">
      <c r="A40" s="65"/>
      <c r="B40" s="47" t="s">
        <v>82</v>
      </c>
      <c r="D40" s="48"/>
      <c r="F40" s="49"/>
      <c r="G40" s="67"/>
    </row>
    <row r="41" spans="1:7" s="47" customFormat="1" ht="13.5" thickBot="1" x14ac:dyDescent="0.25">
      <c r="A41" s="65"/>
      <c r="B41" s="47" t="s">
        <v>81</v>
      </c>
      <c r="D41" s="48"/>
      <c r="E41" s="250" t="s">
        <v>80</v>
      </c>
      <c r="F41" s="90" t="s">
        <v>24</v>
      </c>
      <c r="G41" s="67"/>
    </row>
    <row r="42" spans="1:7" s="47" customFormat="1" ht="6.75" customHeight="1" x14ac:dyDescent="0.25">
      <c r="A42" s="65"/>
      <c r="D42" s="48"/>
      <c r="F42" s="49"/>
      <c r="G42" s="67"/>
    </row>
    <row r="43" spans="1:7" s="47" customFormat="1" x14ac:dyDescent="0.25">
      <c r="A43" s="65"/>
      <c r="B43" s="241" t="s">
        <v>128</v>
      </c>
      <c r="C43" s="242"/>
      <c r="D43" s="243"/>
      <c r="F43" s="49"/>
      <c r="G43" s="67"/>
    </row>
    <row r="44" spans="1:7" s="47" customFormat="1" x14ac:dyDescent="0.25">
      <c r="A44" s="65"/>
      <c r="B44" s="244"/>
      <c r="C44" s="245"/>
      <c r="D44" s="246"/>
      <c r="F44" s="49"/>
      <c r="G44" s="67"/>
    </row>
    <row r="45" spans="1:7" s="47" customFormat="1" x14ac:dyDescent="0.25">
      <c r="A45" s="65"/>
      <c r="B45" s="244"/>
      <c r="C45" s="245"/>
      <c r="D45" s="246"/>
      <c r="F45" s="49"/>
      <c r="G45" s="67"/>
    </row>
    <row r="46" spans="1:7" s="47" customFormat="1" x14ac:dyDescent="0.25">
      <c r="A46" s="65"/>
      <c r="B46" s="244"/>
      <c r="C46" s="245"/>
      <c r="D46" s="246"/>
      <c r="F46" s="49"/>
      <c r="G46" s="67"/>
    </row>
    <row r="47" spans="1:7" s="47" customFormat="1" x14ac:dyDescent="0.25">
      <c r="A47" s="65"/>
      <c r="B47" s="244"/>
      <c r="C47" s="245"/>
      <c r="D47" s="246"/>
      <c r="F47" s="49"/>
      <c r="G47" s="67"/>
    </row>
    <row r="48" spans="1:7" s="47" customFormat="1" x14ac:dyDescent="0.25">
      <c r="A48" s="65"/>
      <c r="B48" s="244"/>
      <c r="C48" s="245"/>
      <c r="D48" s="246"/>
      <c r="F48" s="49"/>
      <c r="G48" s="67"/>
    </row>
    <row r="49" spans="1:7" s="47" customFormat="1" x14ac:dyDescent="0.25">
      <c r="A49" s="65"/>
      <c r="B49" s="247"/>
      <c r="C49" s="248"/>
      <c r="D49" s="249"/>
      <c r="F49" s="49"/>
      <c r="G49" s="67"/>
    </row>
    <row r="50" spans="1:7" s="47" customFormat="1" ht="6.75" customHeight="1" thickBot="1" x14ac:dyDescent="0.3">
      <c r="A50" s="65"/>
      <c r="D50" s="48"/>
      <c r="F50" s="49"/>
      <c r="G50" s="67"/>
    </row>
    <row r="51" spans="1:7" s="47" customFormat="1" ht="13.5" thickBot="1" x14ac:dyDescent="0.25">
      <c r="A51" s="65"/>
      <c r="B51" s="47" t="s">
        <v>97</v>
      </c>
      <c r="D51" s="48"/>
      <c r="E51" s="250" t="s">
        <v>80</v>
      </c>
      <c r="F51" s="101" t="s">
        <v>24</v>
      </c>
      <c r="G51" s="67"/>
    </row>
    <row r="52" spans="1:7" s="47" customFormat="1" ht="6.75" customHeight="1" thickBot="1" x14ac:dyDescent="0.3">
      <c r="A52" s="65"/>
      <c r="D52" s="48"/>
      <c r="F52" s="49"/>
      <c r="G52" s="67"/>
    </row>
    <row r="53" spans="1:7" s="47" customFormat="1" ht="13.5" thickBot="1" x14ac:dyDescent="0.3">
      <c r="A53" s="65"/>
      <c r="C53" s="66" t="s">
        <v>60</v>
      </c>
      <c r="D53" s="48"/>
      <c r="F53" s="92">
        <f>IF(F51=0," ",IF(F41="Yes",1,IF(F41="No",0,IF(F38/F51&gt;=1,1,IF(F38/F51&gt;=0.75,0.75,IF(F38/F51&gt;=0.5,0.5,IF(F38/F51&gt;=0.25,0.25,0)))))))</f>
        <v>1</v>
      </c>
      <c r="G53" s="67"/>
    </row>
    <row r="54" spans="1:7" s="47" customFormat="1" ht="6.75" customHeight="1" x14ac:dyDescent="0.25">
      <c r="A54" s="78"/>
      <c r="B54" s="79"/>
      <c r="C54" s="79"/>
      <c r="D54" s="80"/>
      <c r="E54" s="79"/>
      <c r="F54" s="81"/>
      <c r="G54" s="82"/>
    </row>
    <row r="55" spans="1:7" s="63" customFormat="1" ht="15" hidden="1" x14ac:dyDescent="0.25">
      <c r="A55" s="83"/>
      <c r="B55" s="84"/>
      <c r="C55" s="84"/>
      <c r="D55" s="85"/>
      <c r="E55" s="86"/>
      <c r="F55" s="87"/>
      <c r="G55" s="88"/>
    </row>
    <row r="56" spans="1:7" s="63" customFormat="1" ht="15" hidden="1" x14ac:dyDescent="0.25">
      <c r="A56" s="68"/>
      <c r="B56" s="69" t="s">
        <v>83</v>
      </c>
      <c r="C56" s="69"/>
      <c r="D56" s="62"/>
      <c r="G56" s="64"/>
    </row>
    <row r="57" spans="1:7" s="74" customFormat="1" ht="12" hidden="1" x14ac:dyDescent="0.25">
      <c r="A57" s="70"/>
      <c r="B57" s="71"/>
      <c r="C57" s="72"/>
      <c r="D57" s="73" t="s">
        <v>72</v>
      </c>
      <c r="F57" s="75"/>
      <c r="G57" s="76"/>
    </row>
    <row r="58" spans="1:7" s="63" customFormat="1" ht="6.75" hidden="1" customHeight="1" thickBot="1" x14ac:dyDescent="0.3">
      <c r="A58" s="68"/>
      <c r="B58" s="51"/>
      <c r="C58" s="69"/>
      <c r="D58" s="77"/>
      <c r="F58" s="52"/>
      <c r="G58" s="64"/>
    </row>
    <row r="59" spans="1:7" s="47" customFormat="1" ht="13.5" hidden="1" thickBot="1" x14ac:dyDescent="0.3">
      <c r="A59" s="65"/>
      <c r="B59" s="47" t="s">
        <v>75</v>
      </c>
      <c r="D59" s="48"/>
      <c r="E59" s="89" t="s">
        <v>80</v>
      </c>
      <c r="F59" s="100"/>
      <c r="G59" s="67"/>
    </row>
    <row r="60" spans="1:7" s="47" customFormat="1" ht="6.75" hidden="1" customHeight="1" thickBot="1" x14ac:dyDescent="0.3">
      <c r="A60" s="65"/>
      <c r="D60" s="48"/>
      <c r="F60" s="49"/>
      <c r="G60" s="67"/>
    </row>
    <row r="61" spans="1:7" s="47" customFormat="1" ht="13.5" hidden="1" thickBot="1" x14ac:dyDescent="0.3">
      <c r="A61" s="65"/>
      <c r="B61" s="47" t="s">
        <v>74</v>
      </c>
      <c r="D61" s="48"/>
      <c r="E61" s="89" t="s">
        <v>80</v>
      </c>
      <c r="F61" s="100"/>
      <c r="G61" s="67"/>
    </row>
    <row r="62" spans="1:7" s="47" customFormat="1" ht="6.75" hidden="1" customHeight="1" thickBot="1" x14ac:dyDescent="0.3">
      <c r="A62" s="65"/>
      <c r="D62" s="48"/>
      <c r="F62" s="49"/>
      <c r="G62" s="67"/>
    </row>
    <row r="63" spans="1:7" s="47" customFormat="1" ht="13.5" hidden="1" thickBot="1" x14ac:dyDescent="0.3">
      <c r="A63" s="65"/>
      <c r="C63" s="47" t="s">
        <v>73</v>
      </c>
      <c r="D63" s="48"/>
      <c r="F63" s="91" t="str">
        <f>IF(F61&gt;0,F59/F61,IF(F66&gt;0,F66,"N/A"))</f>
        <v>N/A</v>
      </c>
      <c r="G63" s="67"/>
    </row>
    <row r="64" spans="1:7" s="47" customFormat="1" ht="6.75" hidden="1" customHeight="1" x14ac:dyDescent="0.25">
      <c r="A64" s="65"/>
      <c r="D64" s="48"/>
      <c r="F64" s="49"/>
      <c r="G64" s="67"/>
    </row>
    <row r="65" spans="1:7" s="47" customFormat="1" ht="13.5" hidden="1" thickBot="1" x14ac:dyDescent="0.3">
      <c r="A65" s="65"/>
      <c r="B65" s="47" t="s">
        <v>82</v>
      </c>
      <c r="D65" s="48"/>
      <c r="F65" s="49"/>
      <c r="G65" s="67"/>
    </row>
    <row r="66" spans="1:7" s="47" customFormat="1" ht="13.5" hidden="1" thickBot="1" x14ac:dyDescent="0.3">
      <c r="A66" s="65"/>
      <c r="B66" s="47" t="s">
        <v>81</v>
      </c>
      <c r="D66" s="48"/>
      <c r="E66" s="89" t="s">
        <v>80</v>
      </c>
      <c r="F66" s="90"/>
      <c r="G66" s="67"/>
    </row>
    <row r="67" spans="1:7" s="47" customFormat="1" ht="6.75" hidden="1" customHeight="1" x14ac:dyDescent="0.25">
      <c r="A67" s="65"/>
      <c r="D67" s="48"/>
      <c r="F67" s="49"/>
      <c r="G67" s="67"/>
    </row>
    <row r="68" spans="1:7" s="47" customFormat="1" hidden="1" x14ac:dyDescent="0.25">
      <c r="A68" s="65"/>
      <c r="B68" s="206"/>
      <c r="C68" s="207"/>
      <c r="D68" s="208"/>
      <c r="F68" s="49"/>
      <c r="G68" s="67"/>
    </row>
    <row r="69" spans="1:7" s="47" customFormat="1" hidden="1" x14ac:dyDescent="0.25">
      <c r="A69" s="65"/>
      <c r="B69" s="209"/>
      <c r="C69" s="210"/>
      <c r="D69" s="211"/>
      <c r="F69" s="49"/>
      <c r="G69" s="67"/>
    </row>
    <row r="70" spans="1:7" s="47" customFormat="1" hidden="1" x14ac:dyDescent="0.25">
      <c r="A70" s="65"/>
      <c r="B70" s="209"/>
      <c r="C70" s="210"/>
      <c r="D70" s="211"/>
      <c r="F70" s="49"/>
      <c r="G70" s="67"/>
    </row>
    <row r="71" spans="1:7" s="47" customFormat="1" hidden="1" x14ac:dyDescent="0.25">
      <c r="A71" s="65"/>
      <c r="B71" s="209"/>
      <c r="C71" s="210"/>
      <c r="D71" s="211"/>
      <c r="F71" s="49"/>
      <c r="G71" s="67"/>
    </row>
    <row r="72" spans="1:7" s="47" customFormat="1" hidden="1" x14ac:dyDescent="0.25">
      <c r="A72" s="65"/>
      <c r="B72" s="209"/>
      <c r="C72" s="210"/>
      <c r="D72" s="211"/>
      <c r="F72" s="49"/>
      <c r="G72" s="67"/>
    </row>
    <row r="73" spans="1:7" s="47" customFormat="1" hidden="1" x14ac:dyDescent="0.25">
      <c r="A73" s="65"/>
      <c r="B73" s="209"/>
      <c r="C73" s="210"/>
      <c r="D73" s="211"/>
      <c r="F73" s="49"/>
      <c r="G73" s="67"/>
    </row>
    <row r="74" spans="1:7" s="47" customFormat="1" hidden="1" x14ac:dyDescent="0.25">
      <c r="A74" s="65"/>
      <c r="B74" s="212"/>
      <c r="C74" s="213"/>
      <c r="D74" s="214"/>
      <c r="F74" s="49"/>
      <c r="G74" s="67"/>
    </row>
    <row r="75" spans="1:7" s="47" customFormat="1" ht="6.75" hidden="1" customHeight="1" thickBot="1" x14ac:dyDescent="0.3">
      <c r="A75" s="65"/>
      <c r="D75" s="48"/>
      <c r="F75" s="49"/>
      <c r="G75" s="67"/>
    </row>
    <row r="76" spans="1:7" s="47" customFormat="1" ht="13.5" hidden="1" thickBot="1" x14ac:dyDescent="0.3">
      <c r="A76" s="65"/>
      <c r="B76" s="47" t="s">
        <v>97</v>
      </c>
      <c r="D76" s="48"/>
      <c r="E76" s="89" t="s">
        <v>80</v>
      </c>
      <c r="F76" s="101"/>
      <c r="G76" s="67"/>
    </row>
    <row r="77" spans="1:7" s="47" customFormat="1" ht="6.75" hidden="1" customHeight="1" thickBot="1" x14ac:dyDescent="0.3">
      <c r="A77" s="65"/>
      <c r="D77" s="48"/>
      <c r="F77" s="49"/>
      <c r="G77" s="67"/>
    </row>
    <row r="78" spans="1:7" s="47" customFormat="1" ht="13.5" hidden="1" thickBot="1" x14ac:dyDescent="0.3">
      <c r="A78" s="65"/>
      <c r="C78" s="66" t="s">
        <v>60</v>
      </c>
      <c r="D78" s="48"/>
      <c r="F78" s="92" t="str">
        <f>IF(F76=0," ",IF(F66="Yes",1,IF(F66="No",0,IF(F63/F76&gt;=1,1,IF(F63/F76&gt;=0.75,0.75,IF(F63/F76&gt;=0.5,0.5,IF(F63/F76&gt;=0.25,0.25,0)))))))</f>
        <v xml:space="preserve"> </v>
      </c>
      <c r="G78" s="67"/>
    </row>
    <row r="79" spans="1:7" s="47" customFormat="1" ht="6.75" hidden="1" customHeight="1" x14ac:dyDescent="0.25">
      <c r="A79" s="78"/>
      <c r="B79" s="79"/>
      <c r="C79" s="79"/>
      <c r="D79" s="80"/>
      <c r="E79" s="79"/>
      <c r="F79" s="81"/>
      <c r="G79" s="82"/>
    </row>
    <row r="80" spans="1:7" s="63" customFormat="1" ht="15" hidden="1" x14ac:dyDescent="0.25">
      <c r="A80" s="83"/>
      <c r="B80" s="84"/>
      <c r="C80" s="84"/>
      <c r="D80" s="85"/>
      <c r="E80" s="86"/>
      <c r="F80" s="87"/>
      <c r="G80" s="88"/>
    </row>
    <row r="81" spans="1:7" s="63" customFormat="1" ht="15" hidden="1" x14ac:dyDescent="0.25">
      <c r="A81" s="68"/>
      <c r="B81" s="69" t="s">
        <v>83</v>
      </c>
      <c r="C81" s="69"/>
      <c r="D81" s="62"/>
      <c r="G81" s="64"/>
    </row>
    <row r="82" spans="1:7" s="74" customFormat="1" ht="12" hidden="1" x14ac:dyDescent="0.25">
      <c r="A82" s="70"/>
      <c r="B82" s="71"/>
      <c r="C82" s="72"/>
      <c r="D82" s="73" t="s">
        <v>72</v>
      </c>
      <c r="F82" s="75"/>
      <c r="G82" s="76"/>
    </row>
    <row r="83" spans="1:7" s="63" customFormat="1" ht="6.75" hidden="1" customHeight="1" thickBot="1" x14ac:dyDescent="0.3">
      <c r="A83" s="68"/>
      <c r="B83" s="51"/>
      <c r="C83" s="69"/>
      <c r="D83" s="77"/>
      <c r="F83" s="52"/>
      <c r="G83" s="64"/>
    </row>
    <row r="84" spans="1:7" s="47" customFormat="1" ht="13.5" hidden="1" thickBot="1" x14ac:dyDescent="0.3">
      <c r="A84" s="65"/>
      <c r="B84" s="47" t="s">
        <v>75</v>
      </c>
      <c r="D84" s="48"/>
      <c r="E84" s="89" t="s">
        <v>80</v>
      </c>
      <c r="F84" s="100"/>
      <c r="G84" s="67"/>
    </row>
    <row r="85" spans="1:7" s="47" customFormat="1" ht="6.75" hidden="1" customHeight="1" thickBot="1" x14ac:dyDescent="0.3">
      <c r="A85" s="65"/>
      <c r="D85" s="48"/>
      <c r="F85" s="49"/>
      <c r="G85" s="67"/>
    </row>
    <row r="86" spans="1:7" s="47" customFormat="1" ht="13.5" hidden="1" thickBot="1" x14ac:dyDescent="0.3">
      <c r="A86" s="65"/>
      <c r="B86" s="47" t="s">
        <v>74</v>
      </c>
      <c r="D86" s="48"/>
      <c r="E86" s="89" t="s">
        <v>80</v>
      </c>
      <c r="F86" s="100"/>
      <c r="G86" s="67"/>
    </row>
    <row r="87" spans="1:7" s="47" customFormat="1" ht="6.75" hidden="1" customHeight="1" thickBot="1" x14ac:dyDescent="0.3">
      <c r="A87" s="65"/>
      <c r="D87" s="48"/>
      <c r="F87" s="49"/>
      <c r="G87" s="67"/>
    </row>
    <row r="88" spans="1:7" s="47" customFormat="1" ht="13.5" hidden="1" thickBot="1" x14ac:dyDescent="0.3">
      <c r="A88" s="65"/>
      <c r="C88" s="47" t="s">
        <v>73</v>
      </c>
      <c r="D88" s="48"/>
      <c r="F88" s="91" t="str">
        <f>IF(F86&gt;0,F84/F86,IF(F91&gt;0,F91,"N/A"))</f>
        <v>N/A</v>
      </c>
      <c r="G88" s="67"/>
    </row>
    <row r="89" spans="1:7" s="47" customFormat="1" ht="6.75" hidden="1" customHeight="1" x14ac:dyDescent="0.25">
      <c r="A89" s="65"/>
      <c r="D89" s="48"/>
      <c r="F89" s="49"/>
      <c r="G89" s="67"/>
    </row>
    <row r="90" spans="1:7" s="47" customFormat="1" ht="13.5" hidden="1" thickBot="1" x14ac:dyDescent="0.3">
      <c r="A90" s="65"/>
      <c r="B90" s="47" t="s">
        <v>82</v>
      </c>
      <c r="D90" s="48"/>
      <c r="F90" s="49"/>
      <c r="G90" s="67"/>
    </row>
    <row r="91" spans="1:7" s="47" customFormat="1" ht="13.5" hidden="1" thickBot="1" x14ac:dyDescent="0.3">
      <c r="A91" s="65"/>
      <c r="B91" s="47" t="s">
        <v>81</v>
      </c>
      <c r="D91" s="48"/>
      <c r="E91" s="89" t="s">
        <v>80</v>
      </c>
      <c r="F91" s="90"/>
      <c r="G91" s="67"/>
    </row>
    <row r="92" spans="1:7" s="47" customFormat="1" ht="6.75" hidden="1" customHeight="1" x14ac:dyDescent="0.25">
      <c r="A92" s="65"/>
      <c r="D92" s="48"/>
      <c r="F92" s="49"/>
      <c r="G92" s="67"/>
    </row>
    <row r="93" spans="1:7" s="47" customFormat="1" hidden="1" x14ac:dyDescent="0.25">
      <c r="A93" s="65"/>
      <c r="B93" s="206"/>
      <c r="C93" s="207"/>
      <c r="D93" s="208"/>
      <c r="F93" s="49"/>
      <c r="G93" s="67"/>
    </row>
    <row r="94" spans="1:7" s="47" customFormat="1" hidden="1" x14ac:dyDescent="0.25">
      <c r="A94" s="65"/>
      <c r="B94" s="209"/>
      <c r="C94" s="210"/>
      <c r="D94" s="211"/>
      <c r="F94" s="49"/>
      <c r="G94" s="67"/>
    </row>
    <row r="95" spans="1:7" s="47" customFormat="1" hidden="1" x14ac:dyDescent="0.25">
      <c r="A95" s="65"/>
      <c r="B95" s="209"/>
      <c r="C95" s="210"/>
      <c r="D95" s="211"/>
      <c r="F95" s="49"/>
      <c r="G95" s="67"/>
    </row>
    <row r="96" spans="1:7" s="47" customFormat="1" hidden="1" x14ac:dyDescent="0.25">
      <c r="A96" s="65"/>
      <c r="B96" s="209"/>
      <c r="C96" s="210"/>
      <c r="D96" s="211"/>
      <c r="F96" s="49"/>
      <c r="G96" s="67"/>
    </row>
    <row r="97" spans="1:7" s="47" customFormat="1" hidden="1" x14ac:dyDescent="0.25">
      <c r="A97" s="65"/>
      <c r="B97" s="209"/>
      <c r="C97" s="210"/>
      <c r="D97" s="211"/>
      <c r="F97" s="49"/>
      <c r="G97" s="67"/>
    </row>
    <row r="98" spans="1:7" s="47" customFormat="1" hidden="1" x14ac:dyDescent="0.25">
      <c r="A98" s="65"/>
      <c r="B98" s="209"/>
      <c r="C98" s="210"/>
      <c r="D98" s="211"/>
      <c r="F98" s="49"/>
      <c r="G98" s="67"/>
    </row>
    <row r="99" spans="1:7" s="47" customFormat="1" hidden="1" x14ac:dyDescent="0.25">
      <c r="A99" s="65"/>
      <c r="B99" s="212"/>
      <c r="C99" s="213"/>
      <c r="D99" s="214"/>
      <c r="F99" s="49"/>
      <c r="G99" s="67"/>
    </row>
    <row r="100" spans="1:7" s="47" customFormat="1" ht="6.75" hidden="1" customHeight="1" thickBot="1" x14ac:dyDescent="0.3">
      <c r="A100" s="65"/>
      <c r="D100" s="48"/>
      <c r="F100" s="49"/>
      <c r="G100" s="67"/>
    </row>
    <row r="101" spans="1:7" s="47" customFormat="1" ht="13.5" hidden="1" thickBot="1" x14ac:dyDescent="0.3">
      <c r="A101" s="65"/>
      <c r="B101" s="47" t="s">
        <v>97</v>
      </c>
      <c r="D101" s="48"/>
      <c r="E101" s="89" t="s">
        <v>80</v>
      </c>
      <c r="F101" s="101"/>
      <c r="G101" s="67"/>
    </row>
    <row r="102" spans="1:7" s="47" customFormat="1" ht="6.75" hidden="1" customHeight="1" thickBot="1" x14ac:dyDescent="0.3">
      <c r="A102" s="65"/>
      <c r="D102" s="48"/>
      <c r="F102" s="49"/>
      <c r="G102" s="67"/>
    </row>
    <row r="103" spans="1:7" s="47" customFormat="1" ht="13.5" hidden="1" thickBot="1" x14ac:dyDescent="0.3">
      <c r="A103" s="65"/>
      <c r="C103" s="66" t="s">
        <v>60</v>
      </c>
      <c r="D103" s="48"/>
      <c r="F103" s="92" t="str">
        <f>IF(F101=0," ",IF(F91="Yes",1,IF(F91="No",0,IF(F88/F101&gt;=1,1,IF(F88/F101&gt;=0.75,0.75,IF(F88/F101&gt;=0.5,0.5,IF(F88/F101&gt;=0.25,0.25,0)))))))</f>
        <v xml:space="preserve"> </v>
      </c>
      <c r="G103" s="67"/>
    </row>
    <row r="104" spans="1:7" s="47" customFormat="1" ht="6.75" hidden="1" customHeight="1" x14ac:dyDescent="0.25">
      <c r="A104" s="78"/>
      <c r="B104" s="79"/>
      <c r="C104" s="79"/>
      <c r="D104" s="80"/>
      <c r="E104" s="79"/>
      <c r="F104" s="81"/>
      <c r="G104" s="82"/>
    </row>
    <row r="105" spans="1:7" s="63" customFormat="1" ht="15" hidden="1" x14ac:dyDescent="0.25">
      <c r="A105" s="83"/>
      <c r="B105" s="84"/>
      <c r="C105" s="84"/>
      <c r="D105" s="85"/>
      <c r="E105" s="86"/>
      <c r="F105" s="87"/>
      <c r="G105" s="88"/>
    </row>
    <row r="106" spans="1:7" s="63" customFormat="1" ht="15" hidden="1" x14ac:dyDescent="0.25">
      <c r="A106" s="68"/>
      <c r="B106" s="69" t="s">
        <v>83</v>
      </c>
      <c r="C106" s="69"/>
      <c r="D106" s="62"/>
      <c r="G106" s="64"/>
    </row>
    <row r="107" spans="1:7" s="74" customFormat="1" ht="12" hidden="1" x14ac:dyDescent="0.25">
      <c r="A107" s="70"/>
      <c r="B107" s="71"/>
      <c r="C107" s="72"/>
      <c r="D107" s="73" t="s">
        <v>72</v>
      </c>
      <c r="F107" s="75"/>
      <c r="G107" s="76"/>
    </row>
    <row r="108" spans="1:7" s="63" customFormat="1" ht="6.75" hidden="1" customHeight="1" thickBot="1" x14ac:dyDescent="0.3">
      <c r="A108" s="68"/>
      <c r="B108" s="51"/>
      <c r="C108" s="69"/>
      <c r="D108" s="77"/>
      <c r="F108" s="52"/>
      <c r="G108" s="64"/>
    </row>
    <row r="109" spans="1:7" s="47" customFormat="1" ht="13.5" hidden="1" thickBot="1" x14ac:dyDescent="0.3">
      <c r="A109" s="65"/>
      <c r="B109" s="47" t="s">
        <v>75</v>
      </c>
      <c r="D109" s="48"/>
      <c r="E109" s="89" t="s">
        <v>80</v>
      </c>
      <c r="F109" s="100"/>
      <c r="G109" s="67"/>
    </row>
    <row r="110" spans="1:7" s="47" customFormat="1" ht="6.75" hidden="1" customHeight="1" thickBot="1" x14ac:dyDescent="0.3">
      <c r="A110" s="65"/>
      <c r="D110" s="48"/>
      <c r="F110" s="49"/>
      <c r="G110" s="67"/>
    </row>
    <row r="111" spans="1:7" s="47" customFormat="1" ht="13.5" hidden="1" thickBot="1" x14ac:dyDescent="0.3">
      <c r="A111" s="65"/>
      <c r="B111" s="47" t="s">
        <v>74</v>
      </c>
      <c r="D111" s="48"/>
      <c r="E111" s="89" t="s">
        <v>80</v>
      </c>
      <c r="F111" s="100"/>
      <c r="G111" s="67"/>
    </row>
    <row r="112" spans="1:7" s="47" customFormat="1" ht="6.75" hidden="1" customHeight="1" thickBot="1" x14ac:dyDescent="0.3">
      <c r="A112" s="65"/>
      <c r="D112" s="48"/>
      <c r="F112" s="49"/>
      <c r="G112" s="67"/>
    </row>
    <row r="113" spans="1:7" s="47" customFormat="1" ht="13.5" hidden="1" thickBot="1" x14ac:dyDescent="0.3">
      <c r="A113" s="65"/>
      <c r="C113" s="47" t="s">
        <v>73</v>
      </c>
      <c r="D113" s="48"/>
      <c r="F113" s="91" t="str">
        <f>IF(F111&gt;0,F109/F111,IF(F116&gt;0,F116,"N/A"))</f>
        <v>N/A</v>
      </c>
      <c r="G113" s="67"/>
    </row>
    <row r="114" spans="1:7" s="47" customFormat="1" ht="6.75" hidden="1" customHeight="1" x14ac:dyDescent="0.25">
      <c r="A114" s="65"/>
      <c r="D114" s="48"/>
      <c r="F114" s="49"/>
      <c r="G114" s="67"/>
    </row>
    <row r="115" spans="1:7" s="47" customFormat="1" ht="13.5" hidden="1" thickBot="1" x14ac:dyDescent="0.3">
      <c r="A115" s="65"/>
      <c r="B115" s="47" t="s">
        <v>82</v>
      </c>
      <c r="D115" s="48"/>
      <c r="F115" s="49"/>
      <c r="G115" s="67"/>
    </row>
    <row r="116" spans="1:7" s="47" customFormat="1" ht="13.5" hidden="1" thickBot="1" x14ac:dyDescent="0.3">
      <c r="A116" s="65"/>
      <c r="B116" s="47" t="s">
        <v>81</v>
      </c>
      <c r="D116" s="48"/>
      <c r="E116" s="89" t="s">
        <v>80</v>
      </c>
      <c r="F116" s="90"/>
      <c r="G116" s="67"/>
    </row>
    <row r="117" spans="1:7" s="47" customFormat="1" ht="6.75" hidden="1" customHeight="1" x14ac:dyDescent="0.25">
      <c r="A117" s="65"/>
      <c r="D117" s="48"/>
      <c r="F117" s="49"/>
      <c r="G117" s="67"/>
    </row>
    <row r="118" spans="1:7" s="47" customFormat="1" hidden="1" x14ac:dyDescent="0.25">
      <c r="A118" s="65"/>
      <c r="B118" s="206"/>
      <c r="C118" s="207"/>
      <c r="D118" s="208"/>
      <c r="F118" s="49"/>
      <c r="G118" s="67"/>
    </row>
    <row r="119" spans="1:7" s="47" customFormat="1" hidden="1" x14ac:dyDescent="0.25">
      <c r="A119" s="65"/>
      <c r="B119" s="209"/>
      <c r="C119" s="210"/>
      <c r="D119" s="211"/>
      <c r="F119" s="49"/>
      <c r="G119" s="67"/>
    </row>
    <row r="120" spans="1:7" s="47" customFormat="1" hidden="1" x14ac:dyDescent="0.25">
      <c r="A120" s="65"/>
      <c r="B120" s="209"/>
      <c r="C120" s="210"/>
      <c r="D120" s="211"/>
      <c r="F120" s="49"/>
      <c r="G120" s="67"/>
    </row>
    <row r="121" spans="1:7" s="47" customFormat="1" hidden="1" x14ac:dyDescent="0.25">
      <c r="A121" s="65"/>
      <c r="B121" s="209"/>
      <c r="C121" s="210"/>
      <c r="D121" s="211"/>
      <c r="F121" s="49"/>
      <c r="G121" s="67"/>
    </row>
    <row r="122" spans="1:7" s="47" customFormat="1" hidden="1" x14ac:dyDescent="0.25">
      <c r="A122" s="65"/>
      <c r="B122" s="209"/>
      <c r="C122" s="210"/>
      <c r="D122" s="211"/>
      <c r="F122" s="49"/>
      <c r="G122" s="67"/>
    </row>
    <row r="123" spans="1:7" s="47" customFormat="1" hidden="1" x14ac:dyDescent="0.25">
      <c r="A123" s="65"/>
      <c r="B123" s="209"/>
      <c r="C123" s="210"/>
      <c r="D123" s="211"/>
      <c r="F123" s="49"/>
      <c r="G123" s="67"/>
    </row>
    <row r="124" spans="1:7" s="47" customFormat="1" hidden="1" x14ac:dyDescent="0.25">
      <c r="A124" s="65"/>
      <c r="B124" s="212"/>
      <c r="C124" s="213"/>
      <c r="D124" s="214"/>
      <c r="F124" s="49"/>
      <c r="G124" s="67"/>
    </row>
    <row r="125" spans="1:7" s="47" customFormat="1" ht="6.75" hidden="1" customHeight="1" thickBot="1" x14ac:dyDescent="0.3">
      <c r="A125" s="65"/>
      <c r="D125" s="48"/>
      <c r="F125" s="49"/>
      <c r="G125" s="67"/>
    </row>
    <row r="126" spans="1:7" s="47" customFormat="1" ht="13.5" hidden="1" thickBot="1" x14ac:dyDescent="0.3">
      <c r="A126" s="65"/>
      <c r="B126" s="47" t="s">
        <v>97</v>
      </c>
      <c r="D126" s="48"/>
      <c r="E126" s="89" t="s">
        <v>80</v>
      </c>
      <c r="F126" s="101"/>
      <c r="G126" s="67"/>
    </row>
    <row r="127" spans="1:7" s="47" customFormat="1" ht="6.75" hidden="1" customHeight="1" thickBot="1" x14ac:dyDescent="0.3">
      <c r="A127" s="65"/>
      <c r="D127" s="48"/>
      <c r="F127" s="49"/>
      <c r="G127" s="67"/>
    </row>
    <row r="128" spans="1:7" s="47" customFormat="1" ht="13.5" hidden="1" thickBot="1" x14ac:dyDescent="0.3">
      <c r="A128" s="65"/>
      <c r="C128" s="66" t="s">
        <v>60</v>
      </c>
      <c r="D128" s="48"/>
      <c r="F128" s="92" t="str">
        <f>IF(F126=0," ",IF(F116="Yes",1,IF(F116="No",0,IF(F113/F126&gt;=1,1,IF(F113/F126&gt;=0.75,0.75,IF(F113/F126&gt;=0.5,0.5,IF(F113/F126&gt;=0.25,0.25,0)))))))</f>
        <v xml:space="preserve"> </v>
      </c>
      <c r="G128" s="67"/>
    </row>
    <row r="129" spans="1:7" s="47" customFormat="1" ht="6.75" hidden="1" customHeight="1" x14ac:dyDescent="0.25">
      <c r="A129" s="78"/>
      <c r="B129" s="79"/>
      <c r="C129" s="79"/>
      <c r="D129" s="80"/>
      <c r="E129" s="79"/>
      <c r="F129" s="81"/>
      <c r="G129" s="82"/>
    </row>
    <row r="130" spans="1:7" s="63" customFormat="1" ht="15" hidden="1" x14ac:dyDescent="0.25">
      <c r="A130" s="83"/>
      <c r="B130" s="84"/>
      <c r="C130" s="84"/>
      <c r="D130" s="85"/>
      <c r="E130" s="86"/>
      <c r="F130" s="87"/>
      <c r="G130" s="88"/>
    </row>
    <row r="131" spans="1:7" s="63" customFormat="1" ht="15" hidden="1" x14ac:dyDescent="0.25">
      <c r="A131" s="68"/>
      <c r="B131" s="69" t="s">
        <v>83</v>
      </c>
      <c r="C131" s="69"/>
      <c r="D131" s="62"/>
      <c r="G131" s="64"/>
    </row>
    <row r="132" spans="1:7" s="74" customFormat="1" ht="12" hidden="1" x14ac:dyDescent="0.25">
      <c r="A132" s="70"/>
      <c r="B132" s="71"/>
      <c r="C132" s="72"/>
      <c r="D132" s="73" t="s">
        <v>72</v>
      </c>
      <c r="F132" s="75"/>
      <c r="G132" s="76"/>
    </row>
    <row r="133" spans="1:7" s="63" customFormat="1" ht="6.75" hidden="1" customHeight="1" thickBot="1" x14ac:dyDescent="0.3">
      <c r="A133" s="68"/>
      <c r="B133" s="51"/>
      <c r="C133" s="69"/>
      <c r="D133" s="77"/>
      <c r="F133" s="52"/>
      <c r="G133" s="64"/>
    </row>
    <row r="134" spans="1:7" s="47" customFormat="1" ht="13.5" hidden="1" thickBot="1" x14ac:dyDescent="0.3">
      <c r="A134" s="65"/>
      <c r="B134" s="47" t="s">
        <v>75</v>
      </c>
      <c r="D134" s="48"/>
      <c r="E134" s="89" t="s">
        <v>80</v>
      </c>
      <c r="F134" s="100"/>
      <c r="G134" s="67"/>
    </row>
    <row r="135" spans="1:7" s="47" customFormat="1" ht="6.75" hidden="1" customHeight="1" thickBot="1" x14ac:dyDescent="0.3">
      <c r="A135" s="65"/>
      <c r="D135" s="48"/>
      <c r="F135" s="49"/>
      <c r="G135" s="67"/>
    </row>
    <row r="136" spans="1:7" s="47" customFormat="1" ht="13.5" hidden="1" thickBot="1" x14ac:dyDescent="0.3">
      <c r="A136" s="65"/>
      <c r="B136" s="47" t="s">
        <v>74</v>
      </c>
      <c r="D136" s="48"/>
      <c r="E136" s="89" t="s">
        <v>80</v>
      </c>
      <c r="F136" s="100"/>
      <c r="G136" s="67"/>
    </row>
    <row r="137" spans="1:7" s="47" customFormat="1" ht="6.75" hidden="1" customHeight="1" thickBot="1" x14ac:dyDescent="0.3">
      <c r="A137" s="65"/>
      <c r="D137" s="48"/>
      <c r="F137" s="49"/>
      <c r="G137" s="67"/>
    </row>
    <row r="138" spans="1:7" s="47" customFormat="1" ht="13.5" hidden="1" thickBot="1" x14ac:dyDescent="0.3">
      <c r="A138" s="65"/>
      <c r="C138" s="47" t="s">
        <v>73</v>
      </c>
      <c r="D138" s="48"/>
      <c r="F138" s="91" t="str">
        <f>IF(F136&gt;0,F134/F136,IF(F141&gt;0,F141,"N/A"))</f>
        <v>N/A</v>
      </c>
      <c r="G138" s="67"/>
    </row>
    <row r="139" spans="1:7" s="47" customFormat="1" ht="6.75" hidden="1" customHeight="1" x14ac:dyDescent="0.25">
      <c r="A139" s="65"/>
      <c r="D139" s="48"/>
      <c r="F139" s="49"/>
      <c r="G139" s="67"/>
    </row>
    <row r="140" spans="1:7" s="47" customFormat="1" ht="13.5" hidden="1" thickBot="1" x14ac:dyDescent="0.3">
      <c r="A140" s="65"/>
      <c r="B140" s="47" t="s">
        <v>82</v>
      </c>
      <c r="D140" s="48"/>
      <c r="F140" s="49"/>
      <c r="G140" s="67"/>
    </row>
    <row r="141" spans="1:7" s="47" customFormat="1" ht="13.5" hidden="1" thickBot="1" x14ac:dyDescent="0.3">
      <c r="A141" s="65"/>
      <c r="B141" s="47" t="s">
        <v>81</v>
      </c>
      <c r="D141" s="48"/>
      <c r="E141" s="89" t="s">
        <v>80</v>
      </c>
      <c r="F141" s="90"/>
      <c r="G141" s="67"/>
    </row>
    <row r="142" spans="1:7" s="47" customFormat="1" ht="6.75" hidden="1" customHeight="1" x14ac:dyDescent="0.25">
      <c r="A142" s="65"/>
      <c r="D142" s="48"/>
      <c r="F142" s="49"/>
      <c r="G142" s="67"/>
    </row>
    <row r="143" spans="1:7" s="47" customFormat="1" hidden="1" x14ac:dyDescent="0.25">
      <c r="A143" s="65"/>
      <c r="B143" s="206"/>
      <c r="C143" s="207"/>
      <c r="D143" s="208"/>
      <c r="F143" s="49"/>
      <c r="G143" s="67"/>
    </row>
    <row r="144" spans="1:7" s="47" customFormat="1" hidden="1" x14ac:dyDescent="0.25">
      <c r="A144" s="65"/>
      <c r="B144" s="209"/>
      <c r="C144" s="210"/>
      <c r="D144" s="211"/>
      <c r="F144" s="49"/>
      <c r="G144" s="67"/>
    </row>
    <row r="145" spans="1:7" s="47" customFormat="1" hidden="1" x14ac:dyDescent="0.25">
      <c r="A145" s="65"/>
      <c r="B145" s="209"/>
      <c r="C145" s="210"/>
      <c r="D145" s="211"/>
      <c r="F145" s="49"/>
      <c r="G145" s="67"/>
    </row>
    <row r="146" spans="1:7" s="47" customFormat="1" hidden="1" x14ac:dyDescent="0.25">
      <c r="A146" s="65"/>
      <c r="B146" s="209"/>
      <c r="C146" s="210"/>
      <c r="D146" s="211"/>
      <c r="F146" s="49"/>
      <c r="G146" s="67"/>
    </row>
    <row r="147" spans="1:7" s="47" customFormat="1" hidden="1" x14ac:dyDescent="0.25">
      <c r="A147" s="65"/>
      <c r="B147" s="209"/>
      <c r="C147" s="210"/>
      <c r="D147" s="211"/>
      <c r="F147" s="49"/>
      <c r="G147" s="67"/>
    </row>
    <row r="148" spans="1:7" s="47" customFormat="1" hidden="1" x14ac:dyDescent="0.25">
      <c r="A148" s="65"/>
      <c r="B148" s="209"/>
      <c r="C148" s="210"/>
      <c r="D148" s="211"/>
      <c r="F148" s="49"/>
      <c r="G148" s="67"/>
    </row>
    <row r="149" spans="1:7" s="47" customFormat="1" hidden="1" x14ac:dyDescent="0.25">
      <c r="A149" s="65"/>
      <c r="B149" s="212"/>
      <c r="C149" s="213"/>
      <c r="D149" s="214"/>
      <c r="F149" s="49"/>
      <c r="G149" s="67"/>
    </row>
    <row r="150" spans="1:7" s="47" customFormat="1" ht="6.75" hidden="1" customHeight="1" thickBot="1" x14ac:dyDescent="0.3">
      <c r="A150" s="65"/>
      <c r="D150" s="48"/>
      <c r="F150" s="49"/>
      <c r="G150" s="67"/>
    </row>
    <row r="151" spans="1:7" s="47" customFormat="1" ht="13.5" hidden="1" thickBot="1" x14ac:dyDescent="0.3">
      <c r="A151" s="65"/>
      <c r="B151" s="47" t="s">
        <v>97</v>
      </c>
      <c r="D151" s="48"/>
      <c r="E151" s="89" t="s">
        <v>80</v>
      </c>
      <c r="F151" s="101"/>
      <c r="G151" s="67"/>
    </row>
    <row r="152" spans="1:7" s="47" customFormat="1" ht="6.75" hidden="1" customHeight="1" thickBot="1" x14ac:dyDescent="0.3">
      <c r="A152" s="65"/>
      <c r="D152" s="48"/>
      <c r="F152" s="49"/>
      <c r="G152" s="67"/>
    </row>
    <row r="153" spans="1:7" s="47" customFormat="1" ht="13.5" hidden="1" thickBot="1" x14ac:dyDescent="0.3">
      <c r="A153" s="65"/>
      <c r="C153" s="66" t="s">
        <v>60</v>
      </c>
      <c r="D153" s="48"/>
      <c r="F153" s="92" t="str">
        <f>IF(F151=0," ",IF(F141="Yes",1,IF(F141="No",0,IF(F138/F151&gt;=1,1,IF(F138/F151&gt;=0.75,0.75,IF(F138/F151&gt;=0.5,0.5,IF(F138/F151&gt;=0.25,0.25,0)))))))</f>
        <v xml:space="preserve"> </v>
      </c>
      <c r="G153" s="67"/>
    </row>
    <row r="154" spans="1:7" s="47" customFormat="1" ht="6.75" hidden="1" customHeight="1" x14ac:dyDescent="0.25">
      <c r="A154" s="78"/>
      <c r="B154" s="79"/>
      <c r="C154" s="79"/>
      <c r="D154" s="80"/>
      <c r="E154" s="79"/>
      <c r="F154" s="81"/>
      <c r="G154" s="82"/>
    </row>
    <row r="155" spans="1:7" s="63" customFormat="1" ht="15" hidden="1" x14ac:dyDescent="0.25">
      <c r="A155" s="83"/>
      <c r="B155" s="84"/>
      <c r="C155" s="84"/>
      <c r="D155" s="85"/>
      <c r="E155" s="86"/>
      <c r="F155" s="87"/>
      <c r="G155" s="88"/>
    </row>
    <row r="156" spans="1:7" s="63" customFormat="1" ht="15" hidden="1" x14ac:dyDescent="0.25">
      <c r="A156" s="68"/>
      <c r="B156" s="69" t="s">
        <v>83</v>
      </c>
      <c r="C156" s="69"/>
      <c r="D156" s="62"/>
      <c r="G156" s="64"/>
    </row>
    <row r="157" spans="1:7" s="74" customFormat="1" ht="12" hidden="1" x14ac:dyDescent="0.25">
      <c r="A157" s="70"/>
      <c r="B157" s="71"/>
      <c r="C157" s="72"/>
      <c r="D157" s="73" t="s">
        <v>72</v>
      </c>
      <c r="F157" s="75"/>
      <c r="G157" s="76"/>
    </row>
    <row r="158" spans="1:7" s="63" customFormat="1" ht="6.75" hidden="1" customHeight="1" thickBot="1" x14ac:dyDescent="0.3">
      <c r="A158" s="68"/>
      <c r="B158" s="51"/>
      <c r="C158" s="69"/>
      <c r="D158" s="77"/>
      <c r="F158" s="52"/>
      <c r="G158" s="64"/>
    </row>
    <row r="159" spans="1:7" s="47" customFormat="1" ht="13.5" hidden="1" thickBot="1" x14ac:dyDescent="0.3">
      <c r="A159" s="65"/>
      <c r="B159" s="47" t="s">
        <v>75</v>
      </c>
      <c r="D159" s="48"/>
      <c r="E159" s="89" t="s">
        <v>80</v>
      </c>
      <c r="F159" s="100"/>
      <c r="G159" s="67"/>
    </row>
    <row r="160" spans="1:7" s="47" customFormat="1" ht="6.75" hidden="1" customHeight="1" thickBot="1" x14ac:dyDescent="0.3">
      <c r="A160" s="65"/>
      <c r="D160" s="48"/>
      <c r="F160" s="49"/>
      <c r="G160" s="67"/>
    </row>
    <row r="161" spans="1:7" s="47" customFormat="1" ht="13.5" hidden="1" thickBot="1" x14ac:dyDescent="0.3">
      <c r="A161" s="65"/>
      <c r="B161" s="47" t="s">
        <v>74</v>
      </c>
      <c r="D161" s="48"/>
      <c r="E161" s="89" t="s">
        <v>80</v>
      </c>
      <c r="F161" s="100"/>
      <c r="G161" s="67"/>
    </row>
    <row r="162" spans="1:7" s="47" customFormat="1" ht="6.75" hidden="1" customHeight="1" thickBot="1" x14ac:dyDescent="0.3">
      <c r="A162" s="65"/>
      <c r="D162" s="48"/>
      <c r="F162" s="49"/>
      <c r="G162" s="67"/>
    </row>
    <row r="163" spans="1:7" s="47" customFormat="1" ht="13.5" hidden="1" thickBot="1" x14ac:dyDescent="0.3">
      <c r="A163" s="65"/>
      <c r="C163" s="47" t="s">
        <v>73</v>
      </c>
      <c r="D163" s="48"/>
      <c r="F163" s="91" t="str">
        <f>IF(F161&gt;0,F159/F161,IF(F166&gt;0,F166,"N/A"))</f>
        <v>N/A</v>
      </c>
      <c r="G163" s="67"/>
    </row>
    <row r="164" spans="1:7" s="47" customFormat="1" ht="6.75" hidden="1" customHeight="1" x14ac:dyDescent="0.25">
      <c r="A164" s="65"/>
      <c r="D164" s="48"/>
      <c r="F164" s="49"/>
      <c r="G164" s="67"/>
    </row>
    <row r="165" spans="1:7" s="47" customFormat="1" ht="13.5" hidden="1" thickBot="1" x14ac:dyDescent="0.3">
      <c r="A165" s="65"/>
      <c r="B165" s="47" t="s">
        <v>82</v>
      </c>
      <c r="D165" s="48"/>
      <c r="F165" s="49"/>
      <c r="G165" s="67"/>
    </row>
    <row r="166" spans="1:7" s="47" customFormat="1" ht="13.5" hidden="1" thickBot="1" x14ac:dyDescent="0.3">
      <c r="A166" s="65"/>
      <c r="B166" s="47" t="s">
        <v>81</v>
      </c>
      <c r="D166" s="48"/>
      <c r="E166" s="89" t="s">
        <v>80</v>
      </c>
      <c r="F166" s="90"/>
      <c r="G166" s="67"/>
    </row>
    <row r="167" spans="1:7" s="47" customFormat="1" ht="6.75" hidden="1" customHeight="1" x14ac:dyDescent="0.25">
      <c r="A167" s="65"/>
      <c r="D167" s="48"/>
      <c r="F167" s="49"/>
      <c r="G167" s="67"/>
    </row>
    <row r="168" spans="1:7" s="47" customFormat="1" hidden="1" x14ac:dyDescent="0.25">
      <c r="A168" s="65"/>
      <c r="B168" s="206"/>
      <c r="C168" s="207"/>
      <c r="D168" s="208"/>
      <c r="F168" s="49"/>
      <c r="G168" s="67"/>
    </row>
    <row r="169" spans="1:7" s="47" customFormat="1" hidden="1" x14ac:dyDescent="0.25">
      <c r="A169" s="65"/>
      <c r="B169" s="209"/>
      <c r="C169" s="210"/>
      <c r="D169" s="211"/>
      <c r="F169" s="49"/>
      <c r="G169" s="67"/>
    </row>
    <row r="170" spans="1:7" s="47" customFormat="1" hidden="1" x14ac:dyDescent="0.25">
      <c r="A170" s="65"/>
      <c r="B170" s="209"/>
      <c r="C170" s="210"/>
      <c r="D170" s="211"/>
      <c r="F170" s="49"/>
      <c r="G170" s="67"/>
    </row>
    <row r="171" spans="1:7" s="47" customFormat="1" hidden="1" x14ac:dyDescent="0.25">
      <c r="A171" s="65"/>
      <c r="B171" s="209"/>
      <c r="C171" s="210"/>
      <c r="D171" s="211"/>
      <c r="F171" s="49"/>
      <c r="G171" s="67"/>
    </row>
    <row r="172" spans="1:7" s="47" customFormat="1" hidden="1" x14ac:dyDescent="0.25">
      <c r="A172" s="65"/>
      <c r="B172" s="209"/>
      <c r="C172" s="210"/>
      <c r="D172" s="211"/>
      <c r="F172" s="49"/>
      <c r="G172" s="67"/>
    </row>
    <row r="173" spans="1:7" s="47" customFormat="1" hidden="1" x14ac:dyDescent="0.25">
      <c r="A173" s="65"/>
      <c r="B173" s="209"/>
      <c r="C173" s="210"/>
      <c r="D173" s="211"/>
      <c r="F173" s="49"/>
      <c r="G173" s="67"/>
    </row>
    <row r="174" spans="1:7" s="47" customFormat="1" hidden="1" x14ac:dyDescent="0.25">
      <c r="A174" s="65"/>
      <c r="B174" s="212"/>
      <c r="C174" s="213"/>
      <c r="D174" s="214"/>
      <c r="F174" s="49"/>
      <c r="G174" s="67"/>
    </row>
    <row r="175" spans="1:7" s="47" customFormat="1" ht="6.75" hidden="1" customHeight="1" thickBot="1" x14ac:dyDescent="0.3">
      <c r="A175" s="65"/>
      <c r="D175" s="48"/>
      <c r="F175" s="49"/>
      <c r="G175" s="67"/>
    </row>
    <row r="176" spans="1:7" s="47" customFormat="1" ht="13.5" hidden="1" thickBot="1" x14ac:dyDescent="0.3">
      <c r="A176" s="65"/>
      <c r="B176" s="47" t="s">
        <v>97</v>
      </c>
      <c r="D176" s="48"/>
      <c r="E176" s="89" t="s">
        <v>80</v>
      </c>
      <c r="F176" s="101"/>
      <c r="G176" s="67"/>
    </row>
    <row r="177" spans="1:7" s="47" customFormat="1" ht="6.75" hidden="1" customHeight="1" thickBot="1" x14ac:dyDescent="0.3">
      <c r="A177" s="65"/>
      <c r="D177" s="48"/>
      <c r="F177" s="49"/>
      <c r="G177" s="67"/>
    </row>
    <row r="178" spans="1:7" s="47" customFormat="1" ht="13.5" hidden="1" thickBot="1" x14ac:dyDescent="0.3">
      <c r="A178" s="65"/>
      <c r="C178" s="66" t="s">
        <v>60</v>
      </c>
      <c r="D178" s="48"/>
      <c r="F178" s="92" t="str">
        <f>IF(F176=0," ",IF(F166="Yes",1,IF(F166="No",0,IF(F163/F176&gt;=1,1,IF(F163/F176&gt;=0.75,0.75,IF(F163/F176&gt;=0.5,0.5,IF(F163/F176&gt;=0.25,0.25,0)))))))</f>
        <v xml:space="preserve"> </v>
      </c>
      <c r="G178" s="67"/>
    </row>
    <row r="179" spans="1:7" s="47" customFormat="1" hidden="1" x14ac:dyDescent="0.25">
      <c r="A179" s="78"/>
      <c r="B179" s="79"/>
      <c r="C179" s="79"/>
      <c r="D179" s="80"/>
      <c r="E179" s="79"/>
      <c r="F179" s="81"/>
      <c r="G179" s="82"/>
    </row>
    <row r="180" spans="1:7" hidden="1" x14ac:dyDescent="0.25"/>
  </sheetData>
  <mergeCells count="6">
    <mergeCell ref="B143:D149"/>
    <mergeCell ref="B168:D174"/>
    <mergeCell ref="B43:D49"/>
    <mergeCell ref="B68:D74"/>
    <mergeCell ref="B93:D99"/>
    <mergeCell ref="B118:D124"/>
  </mergeCells>
  <phoneticPr fontId="19" type="noConversion"/>
  <dataValidations count="1">
    <dataValidation type="list" showInputMessage="1" showErrorMessage="1" sqref="F41 F141 F116 F91 F66 F166" xr:uid="{00000000-0002-0000-0D00-000000000000}">
      <formula1>YesNo</formula1>
    </dataValidation>
  </dataValidations>
  <pageMargins left="0.7" right="0.7" top="0.75" bottom="0.75" header="0.3" footer="0.3"/>
  <pageSetup scale="78" orientation="portrait" r:id="rId1"/>
  <headerFooter>
    <oddHeader>&amp;C&amp;"-,Bold"&amp;14DSRIP Semi-Annual Reporting Form</oddHeader>
    <oddFooter>&amp;C&amp;A&amp;R&amp;P of &amp;N&amp;L&amp;D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pageSetUpPr fitToPage="1"/>
  </sheetPr>
  <dimension ref="A1:G180"/>
  <sheetViews>
    <sheetView showGridLines="0" tabSelected="1" zoomScaleNormal="200" zoomScalePageLayoutView="90" workbookViewId="0">
      <selection activeCell="E51" activeCellId="9" sqref="A6 E13 E15 E19 E21 E25 E34 E36 E41 E51"/>
    </sheetView>
  </sheetViews>
  <sheetFormatPr defaultColWidth="10" defaultRowHeight="12.75" x14ac:dyDescent="0.25"/>
  <cols>
    <col min="1" max="1" width="1.7109375" style="5" customWidth="1"/>
    <col min="2" max="2" width="2.140625" style="5" customWidth="1"/>
    <col min="3" max="3" width="20.85546875" style="5" customWidth="1"/>
    <col min="4" max="4" width="64.7109375" style="6" customWidth="1"/>
    <col min="5" max="5" width="2.7109375" style="5" customWidth="1"/>
    <col min="6" max="6" width="14.42578125" style="27" customWidth="1"/>
    <col min="7" max="7" width="4.85546875" style="5" customWidth="1"/>
    <col min="8" max="8" width="3.140625" style="5" customWidth="1"/>
    <col min="9" max="16384" width="10" style="5"/>
  </cols>
  <sheetData>
    <row r="1" spans="1:7" x14ac:dyDescent="0.2">
      <c r="A1" s="29" t="str">
        <f>'Total Payment Amount'!A1</f>
        <v>CA 1115 Waiver - Delivery System Reform Incentive Payments (DSRIP)</v>
      </c>
    </row>
    <row r="2" spans="1:7" x14ac:dyDescent="0.2">
      <c r="A2" s="29" t="str">
        <f>'Total Payment Amount'!A2</f>
        <v>DPH SYSTEM:  VENTURA COUNTY MEDICAL CENTER</v>
      </c>
    </row>
    <row r="3" spans="1:7" x14ac:dyDescent="0.2">
      <c r="A3" s="29" t="str">
        <f>'Total Payment Amount'!A3</f>
        <v>REPORTING DY &amp; DATE: DY 6, MARCH 2, 2011</v>
      </c>
    </row>
    <row r="4" spans="1:7" ht="15" x14ac:dyDescent="0.25">
      <c r="A4" s="2" t="s">
        <v>3</v>
      </c>
    </row>
    <row r="5" spans="1:7" ht="13.5" thickBot="1" x14ac:dyDescent="0.3"/>
    <row r="6" spans="1:7" s="47" customFormat="1" ht="13.5" thickBot="1" x14ac:dyDescent="0.25">
      <c r="A6" s="250" t="s">
        <v>80</v>
      </c>
      <c r="B6" s="90"/>
      <c r="C6" s="48" t="s">
        <v>68</v>
      </c>
      <c r="D6" s="48"/>
      <c r="E6" s="48"/>
      <c r="F6" s="48"/>
      <c r="G6" s="48"/>
    </row>
    <row r="7" spans="1:7" s="47" customFormat="1" ht="15" thickBot="1" x14ac:dyDescent="0.3">
      <c r="B7" s="91"/>
      <c r="C7" s="51" t="s">
        <v>69</v>
      </c>
      <c r="D7" s="48"/>
      <c r="F7" s="49"/>
    </row>
    <row r="8" spans="1:7" s="47" customFormat="1" ht="15" thickBot="1" x14ac:dyDescent="0.3">
      <c r="B8" s="92"/>
      <c r="C8" s="51" t="s">
        <v>70</v>
      </c>
      <c r="D8" s="48"/>
      <c r="F8" s="49"/>
    </row>
    <row r="9" spans="1:7" s="47" customFormat="1" ht="14.25" x14ac:dyDescent="0.25">
      <c r="B9" s="52"/>
      <c r="C9" s="51" t="s">
        <v>71</v>
      </c>
      <c r="D9" s="48"/>
      <c r="F9" s="49"/>
    </row>
    <row r="10" spans="1:7" s="47" customFormat="1" x14ac:dyDescent="0.25">
      <c r="A10" s="48"/>
      <c r="B10" s="48"/>
      <c r="C10" s="48"/>
      <c r="D10" s="48"/>
      <c r="E10" s="48"/>
      <c r="F10" s="48"/>
      <c r="G10" s="48"/>
    </row>
    <row r="11" spans="1:7" s="1" customFormat="1" ht="15" x14ac:dyDescent="0.25">
      <c r="A11" s="9" t="s">
        <v>3</v>
      </c>
      <c r="B11" s="10"/>
      <c r="C11" s="10"/>
      <c r="D11" s="11"/>
      <c r="E11" s="12"/>
      <c r="F11" s="24"/>
      <c r="G11" s="13"/>
    </row>
    <row r="12" spans="1:7" s="63" customFormat="1" ht="15.75" thickBot="1" x14ac:dyDescent="0.3">
      <c r="A12" s="83"/>
      <c r="B12" s="84"/>
      <c r="C12" s="84"/>
      <c r="D12" s="85"/>
      <c r="E12" s="86"/>
      <c r="F12" s="87"/>
      <c r="G12" s="88"/>
    </row>
    <row r="13" spans="1:7" s="47" customFormat="1" ht="13.5" thickBot="1" x14ac:dyDescent="0.25">
      <c r="A13" s="65"/>
      <c r="B13" s="47" t="s">
        <v>95</v>
      </c>
      <c r="C13" s="66"/>
      <c r="D13" s="48"/>
      <c r="E13" s="250" t="s">
        <v>80</v>
      </c>
      <c r="F13" s="179">
        <v>695750</v>
      </c>
      <c r="G13" s="67"/>
    </row>
    <row r="14" spans="1:7" s="47" customFormat="1" ht="13.5" thickBot="1" x14ac:dyDescent="0.3">
      <c r="A14" s="65"/>
      <c r="C14" s="66"/>
      <c r="D14" s="48"/>
      <c r="F14" s="49"/>
      <c r="G14" s="67"/>
    </row>
    <row r="15" spans="1:7" s="47" customFormat="1" ht="13.5" thickBot="1" x14ac:dyDescent="0.25">
      <c r="A15" s="65"/>
      <c r="B15" s="47" t="s">
        <v>96</v>
      </c>
      <c r="C15" s="66"/>
      <c r="D15" s="48"/>
      <c r="E15" s="250" t="s">
        <v>80</v>
      </c>
      <c r="F15" s="90"/>
      <c r="G15" s="67"/>
    </row>
    <row r="16" spans="1:7" s="3" customFormat="1" ht="15" x14ac:dyDescent="0.25">
      <c r="A16" s="14"/>
      <c r="B16" s="2"/>
      <c r="C16" s="2"/>
      <c r="D16" s="8"/>
      <c r="F16" s="25"/>
      <c r="G16" s="15"/>
    </row>
    <row r="17" spans="1:7" s="3" customFormat="1" ht="15" x14ac:dyDescent="0.25">
      <c r="A17" s="16"/>
      <c r="B17" s="7" t="s">
        <v>8</v>
      </c>
      <c r="C17" s="7"/>
      <c r="D17" s="8"/>
      <c r="G17" s="15"/>
    </row>
    <row r="18" spans="1:7" s="3" customFormat="1" ht="6.75" customHeight="1" thickBot="1" x14ac:dyDescent="0.3">
      <c r="A18" s="16"/>
      <c r="B18" s="4"/>
      <c r="C18" s="7"/>
      <c r="D18" s="8"/>
      <c r="F18" s="25"/>
      <c r="G18" s="15"/>
    </row>
    <row r="19" spans="1:7" ht="13.5" thickBot="1" x14ac:dyDescent="0.25">
      <c r="A19" s="18"/>
      <c r="B19" s="5" t="s">
        <v>12</v>
      </c>
      <c r="E19" s="250" t="s">
        <v>80</v>
      </c>
      <c r="F19" s="100"/>
      <c r="G19" s="19"/>
    </row>
    <row r="20" spans="1:7" ht="6.75" customHeight="1" thickBot="1" x14ac:dyDescent="0.3">
      <c r="A20" s="18"/>
      <c r="G20" s="19"/>
    </row>
    <row r="21" spans="1:7" ht="13.5" thickBot="1" x14ac:dyDescent="0.25">
      <c r="A21" s="18"/>
      <c r="B21" s="5" t="s">
        <v>13</v>
      </c>
      <c r="E21" s="250" t="s">
        <v>80</v>
      </c>
      <c r="F21" s="100"/>
      <c r="G21" s="19"/>
    </row>
    <row r="22" spans="1:7" ht="6.75" customHeight="1" thickBot="1" x14ac:dyDescent="0.3">
      <c r="A22" s="18"/>
      <c r="G22" s="19"/>
    </row>
    <row r="23" spans="1:7" ht="13.5" thickBot="1" x14ac:dyDescent="0.3">
      <c r="A23" s="18"/>
      <c r="C23" s="5" t="s">
        <v>21</v>
      </c>
      <c r="F23" s="91" t="str">
        <f>IF(F21=0,"",(F19/F21))</f>
        <v/>
      </c>
      <c r="G23" s="19"/>
    </row>
    <row r="24" spans="1:7" ht="6.75" customHeight="1" thickBot="1" x14ac:dyDescent="0.3">
      <c r="A24" s="18"/>
      <c r="G24" s="19"/>
    </row>
    <row r="25" spans="1:7" ht="13.5" thickBot="1" x14ac:dyDescent="0.25">
      <c r="A25" s="18"/>
      <c r="B25" s="5" t="s">
        <v>98</v>
      </c>
      <c r="E25" s="250" t="s">
        <v>80</v>
      </c>
      <c r="F25" s="98"/>
      <c r="G25" s="19"/>
    </row>
    <row r="26" spans="1:7" ht="6.75" customHeight="1" thickBot="1" x14ac:dyDescent="0.3">
      <c r="A26" s="18"/>
      <c r="G26" s="19"/>
    </row>
    <row r="27" spans="1:7" ht="13.5" thickBot="1" x14ac:dyDescent="0.3">
      <c r="A27" s="18"/>
      <c r="C27" s="33" t="s">
        <v>60</v>
      </c>
      <c r="F27" s="92" t="str">
        <f>IF(F25=0,"",(F23/F25))</f>
        <v/>
      </c>
      <c r="G27" s="19"/>
    </row>
    <row r="28" spans="1:7" s="47" customFormat="1" ht="6.75" customHeight="1" x14ac:dyDescent="0.25">
      <c r="A28" s="78"/>
      <c r="B28" s="79"/>
      <c r="C28" s="79"/>
      <c r="D28" s="80"/>
      <c r="E28" s="79"/>
      <c r="F28" s="81"/>
      <c r="G28" s="82"/>
    </row>
    <row r="29" spans="1:7" s="47" customFormat="1" ht="6.75" customHeight="1" x14ac:dyDescent="0.25">
      <c r="A29" s="65"/>
      <c r="D29" s="48"/>
      <c r="F29" s="49"/>
      <c r="G29" s="67"/>
    </row>
    <row r="30" spans="1:7" s="63" customFormat="1" ht="15" x14ac:dyDescent="0.25">
      <c r="A30" s="68"/>
      <c r="B30" s="69" t="s">
        <v>126</v>
      </c>
      <c r="C30" s="69"/>
      <c r="D30" s="62"/>
      <c r="G30" s="64"/>
    </row>
    <row r="31" spans="1:7" s="63" customFormat="1" ht="15" x14ac:dyDescent="0.25">
      <c r="A31" s="68"/>
      <c r="B31" s="69" t="s">
        <v>127</v>
      </c>
      <c r="C31" s="200"/>
      <c r="D31" s="62"/>
      <c r="G31" s="64"/>
    </row>
    <row r="32" spans="1:7" s="74" customFormat="1" ht="12" x14ac:dyDescent="0.25">
      <c r="A32" s="70"/>
      <c r="B32" s="71"/>
      <c r="C32" s="72"/>
      <c r="D32" s="73"/>
      <c r="F32" s="75"/>
      <c r="G32" s="76"/>
    </row>
    <row r="33" spans="1:7" s="63" customFormat="1" ht="6.75" customHeight="1" thickBot="1" x14ac:dyDescent="0.3">
      <c r="A33" s="68"/>
      <c r="B33" s="51"/>
      <c r="C33" s="69"/>
      <c r="D33" s="77"/>
      <c r="F33" s="52"/>
      <c r="G33" s="64"/>
    </row>
    <row r="34" spans="1:7" s="47" customFormat="1" ht="13.5" thickBot="1" x14ac:dyDescent="0.25">
      <c r="A34" s="65"/>
      <c r="B34" s="47" t="s">
        <v>75</v>
      </c>
      <c r="D34" s="48"/>
      <c r="E34" s="250" t="s">
        <v>80</v>
      </c>
      <c r="F34" s="100"/>
      <c r="G34" s="67"/>
    </row>
    <row r="35" spans="1:7" s="47" customFormat="1" ht="6.75" customHeight="1" thickBot="1" x14ac:dyDescent="0.3">
      <c r="A35" s="65"/>
      <c r="D35" s="48"/>
      <c r="F35" s="49"/>
      <c r="G35" s="67"/>
    </row>
    <row r="36" spans="1:7" s="47" customFormat="1" ht="13.5" thickBot="1" x14ac:dyDescent="0.25">
      <c r="A36" s="65"/>
      <c r="B36" s="47" t="s">
        <v>74</v>
      </c>
      <c r="D36" s="48"/>
      <c r="E36" s="250" t="s">
        <v>80</v>
      </c>
      <c r="F36" s="100"/>
      <c r="G36" s="67"/>
    </row>
    <row r="37" spans="1:7" s="47" customFormat="1" ht="6.75" customHeight="1" thickBot="1" x14ac:dyDescent="0.3">
      <c r="A37" s="65"/>
      <c r="D37" s="48"/>
      <c r="F37" s="49"/>
      <c r="G37" s="67"/>
    </row>
    <row r="38" spans="1:7" s="47" customFormat="1" ht="13.5" thickBot="1" x14ac:dyDescent="0.3">
      <c r="A38" s="65"/>
      <c r="C38" s="47" t="s">
        <v>73</v>
      </c>
      <c r="D38" s="48"/>
      <c r="F38" s="91" t="str">
        <f>IF(F36&gt;0,F34/F36,IF(F41&gt;0,F41,"N/A"))</f>
        <v>Yes</v>
      </c>
      <c r="G38" s="67"/>
    </row>
    <row r="39" spans="1:7" s="47" customFormat="1" ht="6.75" customHeight="1" x14ac:dyDescent="0.25">
      <c r="A39" s="65"/>
      <c r="D39" s="48"/>
      <c r="F39" s="49"/>
      <c r="G39" s="67"/>
    </row>
    <row r="40" spans="1:7" s="47" customFormat="1" ht="13.5" thickBot="1" x14ac:dyDescent="0.3">
      <c r="A40" s="65"/>
      <c r="B40" s="47" t="s">
        <v>82</v>
      </c>
      <c r="D40" s="48"/>
      <c r="F40" s="49"/>
      <c r="G40" s="67"/>
    </row>
    <row r="41" spans="1:7" s="47" customFormat="1" ht="13.5" thickBot="1" x14ac:dyDescent="0.25">
      <c r="A41" s="65"/>
      <c r="B41" s="47" t="s">
        <v>81</v>
      </c>
      <c r="D41" s="48"/>
      <c r="E41" s="250" t="s">
        <v>80</v>
      </c>
      <c r="F41" s="90" t="s">
        <v>24</v>
      </c>
      <c r="G41" s="67"/>
    </row>
    <row r="42" spans="1:7" s="47" customFormat="1" ht="6.75" customHeight="1" x14ac:dyDescent="0.25">
      <c r="A42" s="65"/>
      <c r="D42" s="48"/>
      <c r="F42" s="49"/>
      <c r="G42" s="67"/>
    </row>
    <row r="43" spans="1:7" s="47" customFormat="1" x14ac:dyDescent="0.25">
      <c r="A43" s="65"/>
      <c r="B43" s="232" t="s">
        <v>125</v>
      </c>
      <c r="C43" s="233"/>
      <c r="D43" s="234"/>
      <c r="F43" s="49"/>
      <c r="G43" s="67"/>
    </row>
    <row r="44" spans="1:7" s="47" customFormat="1" x14ac:dyDescent="0.25">
      <c r="A44" s="65"/>
      <c r="B44" s="235"/>
      <c r="C44" s="236"/>
      <c r="D44" s="237"/>
      <c r="F44" s="49"/>
      <c r="G44" s="67"/>
    </row>
    <row r="45" spans="1:7" s="47" customFormat="1" x14ac:dyDescent="0.25">
      <c r="A45" s="65"/>
      <c r="B45" s="235"/>
      <c r="C45" s="236"/>
      <c r="D45" s="237"/>
      <c r="F45" s="49"/>
      <c r="G45" s="67"/>
    </row>
    <row r="46" spans="1:7" s="47" customFormat="1" x14ac:dyDescent="0.25">
      <c r="A46" s="65"/>
      <c r="B46" s="235"/>
      <c r="C46" s="236"/>
      <c r="D46" s="237"/>
      <c r="F46" s="49"/>
      <c r="G46" s="67"/>
    </row>
    <row r="47" spans="1:7" s="47" customFormat="1" x14ac:dyDescent="0.25">
      <c r="A47" s="65"/>
      <c r="B47" s="235"/>
      <c r="C47" s="236"/>
      <c r="D47" s="237"/>
      <c r="F47" s="49"/>
      <c r="G47" s="67"/>
    </row>
    <row r="48" spans="1:7" s="47" customFormat="1" x14ac:dyDescent="0.25">
      <c r="A48" s="65"/>
      <c r="B48" s="235"/>
      <c r="C48" s="236"/>
      <c r="D48" s="237"/>
      <c r="F48" s="49"/>
      <c r="G48" s="67"/>
    </row>
    <row r="49" spans="1:7" s="47" customFormat="1" x14ac:dyDescent="0.25">
      <c r="A49" s="65"/>
      <c r="B49" s="238"/>
      <c r="C49" s="239"/>
      <c r="D49" s="240"/>
      <c r="F49" s="49"/>
      <c r="G49" s="67"/>
    </row>
    <row r="50" spans="1:7" s="47" customFormat="1" ht="6.75" customHeight="1" thickBot="1" x14ac:dyDescent="0.3">
      <c r="A50" s="65"/>
      <c r="D50" s="48"/>
      <c r="F50" s="49"/>
      <c r="G50" s="67"/>
    </row>
    <row r="51" spans="1:7" s="47" customFormat="1" ht="13.5" thickBot="1" x14ac:dyDescent="0.25">
      <c r="A51" s="65"/>
      <c r="B51" s="47" t="s">
        <v>97</v>
      </c>
      <c r="D51" s="48"/>
      <c r="E51" s="250" t="s">
        <v>80</v>
      </c>
      <c r="F51" s="101" t="s">
        <v>24</v>
      </c>
      <c r="G51" s="67"/>
    </row>
    <row r="52" spans="1:7" s="47" customFormat="1" ht="6.75" customHeight="1" thickBot="1" x14ac:dyDescent="0.3">
      <c r="A52" s="65"/>
      <c r="D52" s="48"/>
      <c r="F52" s="49"/>
      <c r="G52" s="67"/>
    </row>
    <row r="53" spans="1:7" s="47" customFormat="1" ht="13.5" thickBot="1" x14ac:dyDescent="0.3">
      <c r="A53" s="65"/>
      <c r="C53" s="66" t="s">
        <v>60</v>
      </c>
      <c r="D53" s="48"/>
      <c r="F53" s="92">
        <f>IF(F51=0," ",IF(F41="Yes",1,IF(F41="No",0,IF(F38/F51&gt;=1,1,IF(F38/F51&gt;=0.75,0.75,IF(F38/F51&gt;=0.5,0.5,IF(F38/F51&gt;=0.25,0.25,0)))))))</f>
        <v>1</v>
      </c>
      <c r="G53" s="67"/>
    </row>
    <row r="54" spans="1:7" s="47" customFormat="1" ht="6.75" customHeight="1" x14ac:dyDescent="0.25">
      <c r="A54" s="78"/>
      <c r="B54" s="79"/>
      <c r="C54" s="79"/>
      <c r="D54" s="80"/>
      <c r="E54" s="79"/>
      <c r="F54" s="81"/>
      <c r="G54" s="82"/>
    </row>
    <row r="55" spans="1:7" s="63" customFormat="1" ht="15" hidden="1" x14ac:dyDescent="0.25">
      <c r="A55" s="83"/>
      <c r="B55" s="84"/>
      <c r="C55" s="84"/>
      <c r="D55" s="85"/>
      <c r="E55" s="86"/>
      <c r="F55" s="87"/>
      <c r="G55" s="88"/>
    </row>
    <row r="56" spans="1:7" s="63" customFormat="1" ht="15" hidden="1" x14ac:dyDescent="0.25">
      <c r="A56" s="68"/>
      <c r="B56" s="69" t="s">
        <v>83</v>
      </c>
      <c r="C56" s="69"/>
      <c r="D56" s="62"/>
      <c r="G56" s="64"/>
    </row>
    <row r="57" spans="1:7" s="74" customFormat="1" ht="12" hidden="1" x14ac:dyDescent="0.25">
      <c r="A57" s="70"/>
      <c r="B57" s="71"/>
      <c r="C57" s="72"/>
      <c r="D57" s="73" t="s">
        <v>72</v>
      </c>
      <c r="F57" s="75"/>
      <c r="G57" s="76"/>
    </row>
    <row r="58" spans="1:7" s="63" customFormat="1" ht="6.75" hidden="1" customHeight="1" thickBot="1" x14ac:dyDescent="0.3">
      <c r="A58" s="68"/>
      <c r="B58" s="51"/>
      <c r="C58" s="69"/>
      <c r="D58" s="77"/>
      <c r="F58" s="52"/>
      <c r="G58" s="64"/>
    </row>
    <row r="59" spans="1:7" s="47" customFormat="1" ht="13.5" hidden="1" thickBot="1" x14ac:dyDescent="0.3">
      <c r="A59" s="65"/>
      <c r="B59" s="47" t="s">
        <v>75</v>
      </c>
      <c r="D59" s="48"/>
      <c r="E59" s="89" t="s">
        <v>80</v>
      </c>
      <c r="F59" s="100"/>
      <c r="G59" s="67"/>
    </row>
    <row r="60" spans="1:7" s="47" customFormat="1" ht="6.75" hidden="1" customHeight="1" thickBot="1" x14ac:dyDescent="0.3">
      <c r="A60" s="65"/>
      <c r="D60" s="48"/>
      <c r="F60" s="49"/>
      <c r="G60" s="67"/>
    </row>
    <row r="61" spans="1:7" s="47" customFormat="1" ht="13.5" hidden="1" thickBot="1" x14ac:dyDescent="0.3">
      <c r="A61" s="65"/>
      <c r="B61" s="47" t="s">
        <v>74</v>
      </c>
      <c r="D61" s="48"/>
      <c r="E61" s="89" t="s">
        <v>80</v>
      </c>
      <c r="F61" s="100"/>
      <c r="G61" s="67"/>
    </row>
    <row r="62" spans="1:7" s="47" customFormat="1" ht="6.75" hidden="1" customHeight="1" thickBot="1" x14ac:dyDescent="0.3">
      <c r="A62" s="65"/>
      <c r="D62" s="48"/>
      <c r="F62" s="49"/>
      <c r="G62" s="67"/>
    </row>
    <row r="63" spans="1:7" s="47" customFormat="1" ht="13.5" hidden="1" thickBot="1" x14ac:dyDescent="0.3">
      <c r="A63" s="65"/>
      <c r="C63" s="47" t="s">
        <v>73</v>
      </c>
      <c r="D63" s="48"/>
      <c r="F63" s="91" t="str">
        <f>IF(F61&gt;0,F59/F61,IF(F66&gt;0,F66,"N/A"))</f>
        <v>N/A</v>
      </c>
      <c r="G63" s="67"/>
    </row>
    <row r="64" spans="1:7" s="47" customFormat="1" ht="6.75" hidden="1" customHeight="1" x14ac:dyDescent="0.25">
      <c r="A64" s="65"/>
      <c r="D64" s="48"/>
      <c r="F64" s="49"/>
      <c r="G64" s="67"/>
    </row>
    <row r="65" spans="1:7" s="47" customFormat="1" ht="13.5" hidden="1" thickBot="1" x14ac:dyDescent="0.3">
      <c r="A65" s="65"/>
      <c r="B65" s="47" t="s">
        <v>82</v>
      </c>
      <c r="D65" s="48"/>
      <c r="F65" s="49"/>
      <c r="G65" s="67"/>
    </row>
    <row r="66" spans="1:7" s="47" customFormat="1" ht="13.5" hidden="1" thickBot="1" x14ac:dyDescent="0.3">
      <c r="A66" s="65"/>
      <c r="B66" s="47" t="s">
        <v>81</v>
      </c>
      <c r="D66" s="48"/>
      <c r="E66" s="89" t="s">
        <v>80</v>
      </c>
      <c r="F66" s="90"/>
      <c r="G66" s="67"/>
    </row>
    <row r="67" spans="1:7" s="47" customFormat="1" ht="6.75" hidden="1" customHeight="1" x14ac:dyDescent="0.25">
      <c r="A67" s="65"/>
      <c r="D67" s="48"/>
      <c r="F67" s="49"/>
      <c r="G67" s="67"/>
    </row>
    <row r="68" spans="1:7" s="47" customFormat="1" hidden="1" x14ac:dyDescent="0.25">
      <c r="A68" s="65"/>
      <c r="B68" s="206"/>
      <c r="C68" s="207"/>
      <c r="D68" s="208"/>
      <c r="F68" s="49"/>
      <c r="G68" s="67"/>
    </row>
    <row r="69" spans="1:7" s="47" customFormat="1" hidden="1" x14ac:dyDescent="0.25">
      <c r="A69" s="65"/>
      <c r="B69" s="209"/>
      <c r="C69" s="210"/>
      <c r="D69" s="211"/>
      <c r="F69" s="49"/>
      <c r="G69" s="67"/>
    </row>
    <row r="70" spans="1:7" s="47" customFormat="1" hidden="1" x14ac:dyDescent="0.25">
      <c r="A70" s="65"/>
      <c r="B70" s="209"/>
      <c r="C70" s="210"/>
      <c r="D70" s="211"/>
      <c r="F70" s="49"/>
      <c r="G70" s="67"/>
    </row>
    <row r="71" spans="1:7" s="47" customFormat="1" hidden="1" x14ac:dyDescent="0.25">
      <c r="A71" s="65"/>
      <c r="B71" s="209"/>
      <c r="C71" s="210"/>
      <c r="D71" s="211"/>
      <c r="F71" s="49"/>
      <c r="G71" s="67"/>
    </row>
    <row r="72" spans="1:7" s="47" customFormat="1" hidden="1" x14ac:dyDescent="0.25">
      <c r="A72" s="65"/>
      <c r="B72" s="209"/>
      <c r="C72" s="210"/>
      <c r="D72" s="211"/>
      <c r="F72" s="49"/>
      <c r="G72" s="67"/>
    </row>
    <row r="73" spans="1:7" s="47" customFormat="1" hidden="1" x14ac:dyDescent="0.25">
      <c r="A73" s="65"/>
      <c r="B73" s="209"/>
      <c r="C73" s="210"/>
      <c r="D73" s="211"/>
      <c r="F73" s="49"/>
      <c r="G73" s="67"/>
    </row>
    <row r="74" spans="1:7" s="47" customFormat="1" hidden="1" x14ac:dyDescent="0.25">
      <c r="A74" s="65"/>
      <c r="B74" s="212"/>
      <c r="C74" s="213"/>
      <c r="D74" s="214"/>
      <c r="F74" s="49"/>
      <c r="G74" s="67"/>
    </row>
    <row r="75" spans="1:7" s="47" customFormat="1" ht="6.75" hidden="1" customHeight="1" thickBot="1" x14ac:dyDescent="0.3">
      <c r="A75" s="65"/>
      <c r="D75" s="48"/>
      <c r="F75" s="49"/>
      <c r="G75" s="67"/>
    </row>
    <row r="76" spans="1:7" s="47" customFormat="1" ht="13.5" hidden="1" thickBot="1" x14ac:dyDescent="0.3">
      <c r="A76" s="65"/>
      <c r="B76" s="47" t="s">
        <v>97</v>
      </c>
      <c r="D76" s="48"/>
      <c r="E76" s="89" t="s">
        <v>80</v>
      </c>
      <c r="F76" s="101"/>
      <c r="G76" s="67"/>
    </row>
    <row r="77" spans="1:7" s="47" customFormat="1" ht="6.75" hidden="1" customHeight="1" thickBot="1" x14ac:dyDescent="0.3">
      <c r="A77" s="65"/>
      <c r="D77" s="48"/>
      <c r="F77" s="49"/>
      <c r="G77" s="67"/>
    </row>
    <row r="78" spans="1:7" s="47" customFormat="1" ht="13.5" hidden="1" thickBot="1" x14ac:dyDescent="0.3">
      <c r="A78" s="65"/>
      <c r="C78" s="66" t="s">
        <v>60</v>
      </c>
      <c r="D78" s="48"/>
      <c r="F78" s="92" t="str">
        <f>IF(F76=0," ",IF(F66="Yes",1,IF(F66="No",0,IF(F63/F76&gt;=1,1,IF(F63/F76&gt;=0.75,0.75,IF(F63/F76&gt;=0.5,0.5,IF(F63/F76&gt;=0.25,0.25,0)))))))</f>
        <v xml:space="preserve"> </v>
      </c>
      <c r="G78" s="67"/>
    </row>
    <row r="79" spans="1:7" s="47" customFormat="1" ht="6.75" hidden="1" customHeight="1" x14ac:dyDescent="0.25">
      <c r="A79" s="78"/>
      <c r="B79" s="79"/>
      <c r="C79" s="79"/>
      <c r="D79" s="80"/>
      <c r="E79" s="79"/>
      <c r="F79" s="81"/>
      <c r="G79" s="82"/>
    </row>
    <row r="80" spans="1:7" s="63" customFormat="1" ht="15" hidden="1" x14ac:dyDescent="0.25">
      <c r="A80" s="83"/>
      <c r="B80" s="84"/>
      <c r="C80" s="84"/>
      <c r="D80" s="85"/>
      <c r="E80" s="86"/>
      <c r="F80" s="87"/>
      <c r="G80" s="88"/>
    </row>
    <row r="81" spans="1:7" s="63" customFormat="1" ht="15" hidden="1" x14ac:dyDescent="0.25">
      <c r="A81" s="68"/>
      <c r="B81" s="69" t="s">
        <v>83</v>
      </c>
      <c r="C81" s="69"/>
      <c r="D81" s="62"/>
      <c r="G81" s="64"/>
    </row>
    <row r="82" spans="1:7" s="74" customFormat="1" ht="12" hidden="1" x14ac:dyDescent="0.25">
      <c r="A82" s="70"/>
      <c r="B82" s="71"/>
      <c r="C82" s="72"/>
      <c r="D82" s="73" t="s">
        <v>72</v>
      </c>
      <c r="F82" s="75"/>
      <c r="G82" s="76"/>
    </row>
    <row r="83" spans="1:7" s="63" customFormat="1" ht="6.75" hidden="1" customHeight="1" thickBot="1" x14ac:dyDescent="0.3">
      <c r="A83" s="68"/>
      <c r="B83" s="51"/>
      <c r="C83" s="69"/>
      <c r="D83" s="77"/>
      <c r="F83" s="52"/>
      <c r="G83" s="64"/>
    </row>
    <row r="84" spans="1:7" s="47" customFormat="1" ht="13.5" hidden="1" thickBot="1" x14ac:dyDescent="0.3">
      <c r="A84" s="65"/>
      <c r="B84" s="47" t="s">
        <v>75</v>
      </c>
      <c r="D84" s="48"/>
      <c r="E84" s="89" t="s">
        <v>80</v>
      </c>
      <c r="F84" s="100"/>
      <c r="G84" s="67"/>
    </row>
    <row r="85" spans="1:7" s="47" customFormat="1" ht="6.75" hidden="1" customHeight="1" thickBot="1" x14ac:dyDescent="0.3">
      <c r="A85" s="65"/>
      <c r="D85" s="48"/>
      <c r="F85" s="49"/>
      <c r="G85" s="67"/>
    </row>
    <row r="86" spans="1:7" s="47" customFormat="1" ht="13.5" hidden="1" thickBot="1" x14ac:dyDescent="0.3">
      <c r="A86" s="65"/>
      <c r="B86" s="47" t="s">
        <v>74</v>
      </c>
      <c r="D86" s="48"/>
      <c r="E86" s="89" t="s">
        <v>80</v>
      </c>
      <c r="F86" s="100"/>
      <c r="G86" s="67"/>
    </row>
    <row r="87" spans="1:7" s="47" customFormat="1" ht="6.75" hidden="1" customHeight="1" thickBot="1" x14ac:dyDescent="0.3">
      <c r="A87" s="65"/>
      <c r="D87" s="48"/>
      <c r="F87" s="49"/>
      <c r="G87" s="67"/>
    </row>
    <row r="88" spans="1:7" s="47" customFormat="1" ht="13.5" hidden="1" thickBot="1" x14ac:dyDescent="0.3">
      <c r="A88" s="65"/>
      <c r="C88" s="47" t="s">
        <v>73</v>
      </c>
      <c r="D88" s="48"/>
      <c r="F88" s="91" t="str">
        <f>IF(F86&gt;0,F84/F86,IF(F91&gt;0,F91,"N/A"))</f>
        <v>N/A</v>
      </c>
      <c r="G88" s="67"/>
    </row>
    <row r="89" spans="1:7" s="47" customFormat="1" ht="6.75" hidden="1" customHeight="1" x14ac:dyDescent="0.25">
      <c r="A89" s="65"/>
      <c r="D89" s="48"/>
      <c r="F89" s="49"/>
      <c r="G89" s="67"/>
    </row>
    <row r="90" spans="1:7" s="47" customFormat="1" ht="13.5" hidden="1" thickBot="1" x14ac:dyDescent="0.3">
      <c r="A90" s="65"/>
      <c r="B90" s="47" t="s">
        <v>82</v>
      </c>
      <c r="D90" s="48"/>
      <c r="F90" s="49"/>
      <c r="G90" s="67"/>
    </row>
    <row r="91" spans="1:7" s="47" customFormat="1" ht="13.5" hidden="1" thickBot="1" x14ac:dyDescent="0.3">
      <c r="A91" s="65"/>
      <c r="B91" s="47" t="s">
        <v>81</v>
      </c>
      <c r="D91" s="48"/>
      <c r="E91" s="89" t="s">
        <v>80</v>
      </c>
      <c r="F91" s="90"/>
      <c r="G91" s="67"/>
    </row>
    <row r="92" spans="1:7" s="47" customFormat="1" ht="6.75" hidden="1" customHeight="1" x14ac:dyDescent="0.25">
      <c r="A92" s="65"/>
      <c r="D92" s="48"/>
      <c r="F92" s="49"/>
      <c r="G92" s="67"/>
    </row>
    <row r="93" spans="1:7" s="47" customFormat="1" hidden="1" x14ac:dyDescent="0.25">
      <c r="A93" s="65"/>
      <c r="B93" s="206"/>
      <c r="C93" s="207"/>
      <c r="D93" s="208"/>
      <c r="F93" s="49"/>
      <c r="G93" s="67"/>
    </row>
    <row r="94" spans="1:7" s="47" customFormat="1" hidden="1" x14ac:dyDescent="0.25">
      <c r="A94" s="65"/>
      <c r="B94" s="209"/>
      <c r="C94" s="210"/>
      <c r="D94" s="211"/>
      <c r="F94" s="49"/>
      <c r="G94" s="67"/>
    </row>
    <row r="95" spans="1:7" s="47" customFormat="1" hidden="1" x14ac:dyDescent="0.25">
      <c r="A95" s="65"/>
      <c r="B95" s="209"/>
      <c r="C95" s="210"/>
      <c r="D95" s="211"/>
      <c r="F95" s="49"/>
      <c r="G95" s="67"/>
    </row>
    <row r="96" spans="1:7" s="47" customFormat="1" hidden="1" x14ac:dyDescent="0.25">
      <c r="A96" s="65"/>
      <c r="B96" s="209"/>
      <c r="C96" s="210"/>
      <c r="D96" s="211"/>
      <c r="F96" s="49"/>
      <c r="G96" s="67"/>
    </row>
    <row r="97" spans="1:7" s="47" customFormat="1" hidden="1" x14ac:dyDescent="0.25">
      <c r="A97" s="65"/>
      <c r="B97" s="209"/>
      <c r="C97" s="210"/>
      <c r="D97" s="211"/>
      <c r="F97" s="49"/>
      <c r="G97" s="67"/>
    </row>
    <row r="98" spans="1:7" s="47" customFormat="1" hidden="1" x14ac:dyDescent="0.25">
      <c r="A98" s="65"/>
      <c r="B98" s="209"/>
      <c r="C98" s="210"/>
      <c r="D98" s="211"/>
      <c r="F98" s="49"/>
      <c r="G98" s="67"/>
    </row>
    <row r="99" spans="1:7" s="47" customFormat="1" hidden="1" x14ac:dyDescent="0.25">
      <c r="A99" s="65"/>
      <c r="B99" s="212"/>
      <c r="C99" s="213"/>
      <c r="D99" s="214"/>
      <c r="F99" s="49"/>
      <c r="G99" s="67"/>
    </row>
    <row r="100" spans="1:7" s="47" customFormat="1" ht="6.75" hidden="1" customHeight="1" thickBot="1" x14ac:dyDescent="0.3">
      <c r="A100" s="65"/>
      <c r="D100" s="48"/>
      <c r="F100" s="49"/>
      <c r="G100" s="67"/>
    </row>
    <row r="101" spans="1:7" s="47" customFormat="1" ht="13.5" hidden="1" thickBot="1" x14ac:dyDescent="0.3">
      <c r="A101" s="65"/>
      <c r="B101" s="47" t="s">
        <v>97</v>
      </c>
      <c r="D101" s="48"/>
      <c r="E101" s="89" t="s">
        <v>80</v>
      </c>
      <c r="F101" s="101"/>
      <c r="G101" s="67"/>
    </row>
    <row r="102" spans="1:7" s="47" customFormat="1" ht="6.75" hidden="1" customHeight="1" thickBot="1" x14ac:dyDescent="0.3">
      <c r="A102" s="65"/>
      <c r="D102" s="48"/>
      <c r="F102" s="49"/>
      <c r="G102" s="67"/>
    </row>
    <row r="103" spans="1:7" s="47" customFormat="1" ht="13.5" hidden="1" thickBot="1" x14ac:dyDescent="0.3">
      <c r="A103" s="65"/>
      <c r="C103" s="66" t="s">
        <v>60</v>
      </c>
      <c r="D103" s="48"/>
      <c r="F103" s="92" t="str">
        <f>IF(F101=0," ",IF(F91="Yes",1,IF(F91="No",0,IF(F88/F101&gt;=1,1,IF(F88/F101&gt;=0.75,0.75,IF(F88/F101&gt;=0.5,0.5,IF(F88/F101&gt;=0.25,0.25,0)))))))</f>
        <v xml:space="preserve"> </v>
      </c>
      <c r="G103" s="67"/>
    </row>
    <row r="104" spans="1:7" s="47" customFormat="1" ht="6.75" hidden="1" customHeight="1" x14ac:dyDescent="0.25">
      <c r="A104" s="78"/>
      <c r="B104" s="79"/>
      <c r="C104" s="79"/>
      <c r="D104" s="80"/>
      <c r="E104" s="79"/>
      <c r="F104" s="81"/>
      <c r="G104" s="82"/>
    </row>
    <row r="105" spans="1:7" s="63" customFormat="1" ht="15" hidden="1" x14ac:dyDescent="0.25">
      <c r="A105" s="83"/>
      <c r="B105" s="84"/>
      <c r="C105" s="84"/>
      <c r="D105" s="85"/>
      <c r="E105" s="86"/>
      <c r="F105" s="87"/>
      <c r="G105" s="88"/>
    </row>
    <row r="106" spans="1:7" s="63" customFormat="1" ht="15" hidden="1" x14ac:dyDescent="0.25">
      <c r="A106" s="68"/>
      <c r="B106" s="69" t="s">
        <v>83</v>
      </c>
      <c r="C106" s="69"/>
      <c r="D106" s="62"/>
      <c r="G106" s="64"/>
    </row>
    <row r="107" spans="1:7" s="74" customFormat="1" ht="12" hidden="1" x14ac:dyDescent="0.25">
      <c r="A107" s="70"/>
      <c r="B107" s="71"/>
      <c r="C107" s="72"/>
      <c r="D107" s="73" t="s">
        <v>72</v>
      </c>
      <c r="F107" s="75"/>
      <c r="G107" s="76"/>
    </row>
    <row r="108" spans="1:7" s="63" customFormat="1" ht="6.75" hidden="1" customHeight="1" thickBot="1" x14ac:dyDescent="0.3">
      <c r="A108" s="68"/>
      <c r="B108" s="51"/>
      <c r="C108" s="69"/>
      <c r="D108" s="77"/>
      <c r="F108" s="52"/>
      <c r="G108" s="64"/>
    </row>
    <row r="109" spans="1:7" s="47" customFormat="1" ht="13.5" hidden="1" thickBot="1" x14ac:dyDescent="0.3">
      <c r="A109" s="65"/>
      <c r="B109" s="47" t="s">
        <v>75</v>
      </c>
      <c r="D109" s="48"/>
      <c r="E109" s="89" t="s">
        <v>80</v>
      </c>
      <c r="F109" s="100"/>
      <c r="G109" s="67"/>
    </row>
    <row r="110" spans="1:7" s="47" customFormat="1" ht="6.75" hidden="1" customHeight="1" thickBot="1" x14ac:dyDescent="0.3">
      <c r="A110" s="65"/>
      <c r="D110" s="48"/>
      <c r="F110" s="49"/>
      <c r="G110" s="67"/>
    </row>
    <row r="111" spans="1:7" s="47" customFormat="1" ht="13.5" hidden="1" thickBot="1" x14ac:dyDescent="0.3">
      <c r="A111" s="65"/>
      <c r="B111" s="47" t="s">
        <v>74</v>
      </c>
      <c r="D111" s="48"/>
      <c r="E111" s="89" t="s">
        <v>80</v>
      </c>
      <c r="F111" s="100"/>
      <c r="G111" s="67"/>
    </row>
    <row r="112" spans="1:7" s="47" customFormat="1" ht="6.75" hidden="1" customHeight="1" thickBot="1" x14ac:dyDescent="0.3">
      <c r="A112" s="65"/>
      <c r="D112" s="48"/>
      <c r="F112" s="49"/>
      <c r="G112" s="67"/>
    </row>
    <row r="113" spans="1:7" s="47" customFormat="1" ht="13.5" hidden="1" thickBot="1" x14ac:dyDescent="0.3">
      <c r="A113" s="65"/>
      <c r="C113" s="47" t="s">
        <v>73</v>
      </c>
      <c r="D113" s="48"/>
      <c r="F113" s="91" t="str">
        <f>IF(F111&gt;0,F109/F111,IF(F116&gt;0,F116,"N/A"))</f>
        <v>N/A</v>
      </c>
      <c r="G113" s="67"/>
    </row>
    <row r="114" spans="1:7" s="47" customFormat="1" ht="6.75" hidden="1" customHeight="1" x14ac:dyDescent="0.25">
      <c r="A114" s="65"/>
      <c r="D114" s="48"/>
      <c r="F114" s="49"/>
      <c r="G114" s="67"/>
    </row>
    <row r="115" spans="1:7" s="47" customFormat="1" ht="13.5" hidden="1" thickBot="1" x14ac:dyDescent="0.3">
      <c r="A115" s="65"/>
      <c r="B115" s="47" t="s">
        <v>82</v>
      </c>
      <c r="D115" s="48"/>
      <c r="F115" s="49"/>
      <c r="G115" s="67"/>
    </row>
    <row r="116" spans="1:7" s="47" customFormat="1" ht="13.5" hidden="1" thickBot="1" x14ac:dyDescent="0.3">
      <c r="A116" s="65"/>
      <c r="B116" s="47" t="s">
        <v>81</v>
      </c>
      <c r="D116" s="48"/>
      <c r="E116" s="89" t="s">
        <v>80</v>
      </c>
      <c r="F116" s="90"/>
      <c r="G116" s="67"/>
    </row>
    <row r="117" spans="1:7" s="47" customFormat="1" ht="6.75" hidden="1" customHeight="1" x14ac:dyDescent="0.25">
      <c r="A117" s="65"/>
      <c r="D117" s="48"/>
      <c r="F117" s="49"/>
      <c r="G117" s="67"/>
    </row>
    <row r="118" spans="1:7" s="47" customFormat="1" hidden="1" x14ac:dyDescent="0.25">
      <c r="A118" s="65"/>
      <c r="B118" s="206"/>
      <c r="C118" s="207"/>
      <c r="D118" s="208"/>
      <c r="F118" s="49"/>
      <c r="G118" s="67"/>
    </row>
    <row r="119" spans="1:7" s="47" customFormat="1" hidden="1" x14ac:dyDescent="0.25">
      <c r="A119" s="65"/>
      <c r="B119" s="209"/>
      <c r="C119" s="210"/>
      <c r="D119" s="211"/>
      <c r="F119" s="49"/>
      <c r="G119" s="67"/>
    </row>
    <row r="120" spans="1:7" s="47" customFormat="1" hidden="1" x14ac:dyDescent="0.25">
      <c r="A120" s="65"/>
      <c r="B120" s="209"/>
      <c r="C120" s="210"/>
      <c r="D120" s="211"/>
      <c r="F120" s="49"/>
      <c r="G120" s="67"/>
    </row>
    <row r="121" spans="1:7" s="47" customFormat="1" hidden="1" x14ac:dyDescent="0.25">
      <c r="A121" s="65"/>
      <c r="B121" s="209"/>
      <c r="C121" s="210"/>
      <c r="D121" s="211"/>
      <c r="F121" s="49"/>
      <c r="G121" s="67"/>
    </row>
    <row r="122" spans="1:7" s="47" customFormat="1" hidden="1" x14ac:dyDescent="0.25">
      <c r="A122" s="65"/>
      <c r="B122" s="209"/>
      <c r="C122" s="210"/>
      <c r="D122" s="211"/>
      <c r="F122" s="49"/>
      <c r="G122" s="67"/>
    </row>
    <row r="123" spans="1:7" s="47" customFormat="1" hidden="1" x14ac:dyDescent="0.25">
      <c r="A123" s="65"/>
      <c r="B123" s="209"/>
      <c r="C123" s="210"/>
      <c r="D123" s="211"/>
      <c r="F123" s="49"/>
      <c r="G123" s="67"/>
    </row>
    <row r="124" spans="1:7" s="47" customFormat="1" hidden="1" x14ac:dyDescent="0.25">
      <c r="A124" s="65"/>
      <c r="B124" s="212"/>
      <c r="C124" s="213"/>
      <c r="D124" s="214"/>
      <c r="F124" s="49"/>
      <c r="G124" s="67"/>
    </row>
    <row r="125" spans="1:7" s="47" customFormat="1" ht="6.75" hidden="1" customHeight="1" thickBot="1" x14ac:dyDescent="0.3">
      <c r="A125" s="65"/>
      <c r="D125" s="48"/>
      <c r="F125" s="49"/>
      <c r="G125" s="67"/>
    </row>
    <row r="126" spans="1:7" s="47" customFormat="1" ht="13.5" hidden="1" thickBot="1" x14ac:dyDescent="0.3">
      <c r="A126" s="65"/>
      <c r="B126" s="47" t="s">
        <v>97</v>
      </c>
      <c r="D126" s="48"/>
      <c r="E126" s="89" t="s">
        <v>80</v>
      </c>
      <c r="F126" s="101"/>
      <c r="G126" s="67"/>
    </row>
    <row r="127" spans="1:7" s="47" customFormat="1" ht="6.75" hidden="1" customHeight="1" thickBot="1" x14ac:dyDescent="0.3">
      <c r="A127" s="65"/>
      <c r="D127" s="48"/>
      <c r="F127" s="49"/>
      <c r="G127" s="67"/>
    </row>
    <row r="128" spans="1:7" s="47" customFormat="1" ht="13.5" hidden="1" thickBot="1" x14ac:dyDescent="0.3">
      <c r="A128" s="65"/>
      <c r="C128" s="66" t="s">
        <v>60</v>
      </c>
      <c r="D128" s="48"/>
      <c r="F128" s="92" t="str">
        <f>IF(F126=0," ",IF(F116="Yes",1,IF(F116="No",0,IF(F113/F126&gt;=1,1,IF(F113/F126&gt;=0.75,0.75,IF(F113/F126&gt;=0.5,0.5,IF(F113/F126&gt;=0.25,0.25,0)))))))</f>
        <v xml:space="preserve"> </v>
      </c>
      <c r="G128" s="67"/>
    </row>
    <row r="129" spans="1:7" s="47" customFormat="1" ht="6.75" hidden="1" customHeight="1" x14ac:dyDescent="0.25">
      <c r="A129" s="78"/>
      <c r="B129" s="79"/>
      <c r="C129" s="79"/>
      <c r="D129" s="80"/>
      <c r="E129" s="79"/>
      <c r="F129" s="81"/>
      <c r="G129" s="82"/>
    </row>
    <row r="130" spans="1:7" s="63" customFormat="1" ht="15" hidden="1" x14ac:dyDescent="0.25">
      <c r="A130" s="83"/>
      <c r="B130" s="84"/>
      <c r="C130" s="84"/>
      <c r="D130" s="85"/>
      <c r="E130" s="86"/>
      <c r="F130" s="87"/>
      <c r="G130" s="88"/>
    </row>
    <row r="131" spans="1:7" s="63" customFormat="1" ht="15" hidden="1" x14ac:dyDescent="0.25">
      <c r="A131" s="68"/>
      <c r="B131" s="69" t="s">
        <v>83</v>
      </c>
      <c r="C131" s="69"/>
      <c r="D131" s="62"/>
      <c r="G131" s="64"/>
    </row>
    <row r="132" spans="1:7" s="74" customFormat="1" ht="12" hidden="1" x14ac:dyDescent="0.25">
      <c r="A132" s="70"/>
      <c r="B132" s="71"/>
      <c r="C132" s="72"/>
      <c r="D132" s="73" t="s">
        <v>72</v>
      </c>
      <c r="F132" s="75"/>
      <c r="G132" s="76"/>
    </row>
    <row r="133" spans="1:7" s="63" customFormat="1" ht="6.75" hidden="1" customHeight="1" thickBot="1" x14ac:dyDescent="0.3">
      <c r="A133" s="68"/>
      <c r="B133" s="51"/>
      <c r="C133" s="69"/>
      <c r="D133" s="77"/>
      <c r="F133" s="52"/>
      <c r="G133" s="64"/>
    </row>
    <row r="134" spans="1:7" s="47" customFormat="1" ht="13.5" hidden="1" thickBot="1" x14ac:dyDescent="0.3">
      <c r="A134" s="65"/>
      <c r="B134" s="47" t="s">
        <v>75</v>
      </c>
      <c r="D134" s="48"/>
      <c r="E134" s="89" t="s">
        <v>80</v>
      </c>
      <c r="F134" s="100"/>
      <c r="G134" s="67"/>
    </row>
    <row r="135" spans="1:7" s="47" customFormat="1" ht="6.75" hidden="1" customHeight="1" thickBot="1" x14ac:dyDescent="0.3">
      <c r="A135" s="65"/>
      <c r="D135" s="48"/>
      <c r="F135" s="49"/>
      <c r="G135" s="67"/>
    </row>
    <row r="136" spans="1:7" s="47" customFormat="1" ht="13.5" hidden="1" thickBot="1" x14ac:dyDescent="0.3">
      <c r="A136" s="65"/>
      <c r="B136" s="47" t="s">
        <v>74</v>
      </c>
      <c r="D136" s="48"/>
      <c r="E136" s="89" t="s">
        <v>80</v>
      </c>
      <c r="F136" s="100"/>
      <c r="G136" s="67"/>
    </row>
    <row r="137" spans="1:7" s="47" customFormat="1" ht="6.75" hidden="1" customHeight="1" thickBot="1" x14ac:dyDescent="0.3">
      <c r="A137" s="65"/>
      <c r="D137" s="48"/>
      <c r="F137" s="49"/>
      <c r="G137" s="67"/>
    </row>
    <row r="138" spans="1:7" s="47" customFormat="1" ht="13.5" hidden="1" thickBot="1" x14ac:dyDescent="0.3">
      <c r="A138" s="65"/>
      <c r="C138" s="47" t="s">
        <v>73</v>
      </c>
      <c r="D138" s="48"/>
      <c r="F138" s="91" t="str">
        <f>IF(F136&gt;0,F134/F136,IF(F141&gt;0,F141,"N/A"))</f>
        <v>N/A</v>
      </c>
      <c r="G138" s="67"/>
    </row>
    <row r="139" spans="1:7" s="47" customFormat="1" ht="6.75" hidden="1" customHeight="1" x14ac:dyDescent="0.25">
      <c r="A139" s="65"/>
      <c r="D139" s="48"/>
      <c r="F139" s="49"/>
      <c r="G139" s="67"/>
    </row>
    <row r="140" spans="1:7" s="47" customFormat="1" ht="13.5" hidden="1" thickBot="1" x14ac:dyDescent="0.3">
      <c r="A140" s="65"/>
      <c r="B140" s="47" t="s">
        <v>82</v>
      </c>
      <c r="D140" s="48"/>
      <c r="F140" s="49"/>
      <c r="G140" s="67"/>
    </row>
    <row r="141" spans="1:7" s="47" customFormat="1" ht="13.5" hidden="1" thickBot="1" x14ac:dyDescent="0.3">
      <c r="A141" s="65"/>
      <c r="B141" s="47" t="s">
        <v>81</v>
      </c>
      <c r="D141" s="48"/>
      <c r="E141" s="89" t="s">
        <v>80</v>
      </c>
      <c r="F141" s="90"/>
      <c r="G141" s="67"/>
    </row>
    <row r="142" spans="1:7" s="47" customFormat="1" ht="6.75" hidden="1" customHeight="1" x14ac:dyDescent="0.25">
      <c r="A142" s="65"/>
      <c r="D142" s="48"/>
      <c r="F142" s="49"/>
      <c r="G142" s="67"/>
    </row>
    <row r="143" spans="1:7" s="47" customFormat="1" hidden="1" x14ac:dyDescent="0.25">
      <c r="A143" s="65"/>
      <c r="B143" s="206"/>
      <c r="C143" s="207"/>
      <c r="D143" s="208"/>
      <c r="F143" s="49"/>
      <c r="G143" s="67"/>
    </row>
    <row r="144" spans="1:7" s="47" customFormat="1" hidden="1" x14ac:dyDescent="0.25">
      <c r="A144" s="65"/>
      <c r="B144" s="209"/>
      <c r="C144" s="210"/>
      <c r="D144" s="211"/>
      <c r="F144" s="49"/>
      <c r="G144" s="67"/>
    </row>
    <row r="145" spans="1:7" s="47" customFormat="1" hidden="1" x14ac:dyDescent="0.25">
      <c r="A145" s="65"/>
      <c r="B145" s="209"/>
      <c r="C145" s="210"/>
      <c r="D145" s="211"/>
      <c r="F145" s="49"/>
      <c r="G145" s="67"/>
    </row>
    <row r="146" spans="1:7" s="47" customFormat="1" hidden="1" x14ac:dyDescent="0.25">
      <c r="A146" s="65"/>
      <c r="B146" s="209"/>
      <c r="C146" s="210"/>
      <c r="D146" s="211"/>
      <c r="F146" s="49"/>
      <c r="G146" s="67"/>
    </row>
    <row r="147" spans="1:7" s="47" customFormat="1" hidden="1" x14ac:dyDescent="0.25">
      <c r="A147" s="65"/>
      <c r="B147" s="209"/>
      <c r="C147" s="210"/>
      <c r="D147" s="211"/>
      <c r="F147" s="49"/>
      <c r="G147" s="67"/>
    </row>
    <row r="148" spans="1:7" s="47" customFormat="1" hidden="1" x14ac:dyDescent="0.25">
      <c r="A148" s="65"/>
      <c r="B148" s="209"/>
      <c r="C148" s="210"/>
      <c r="D148" s="211"/>
      <c r="F148" s="49"/>
      <c r="G148" s="67"/>
    </row>
    <row r="149" spans="1:7" s="47" customFormat="1" hidden="1" x14ac:dyDescent="0.25">
      <c r="A149" s="65"/>
      <c r="B149" s="212"/>
      <c r="C149" s="213"/>
      <c r="D149" s="214"/>
      <c r="F149" s="49"/>
      <c r="G149" s="67"/>
    </row>
    <row r="150" spans="1:7" s="47" customFormat="1" ht="6.75" hidden="1" customHeight="1" thickBot="1" x14ac:dyDescent="0.3">
      <c r="A150" s="65"/>
      <c r="D150" s="48"/>
      <c r="F150" s="49"/>
      <c r="G150" s="67"/>
    </row>
    <row r="151" spans="1:7" s="47" customFormat="1" ht="13.5" hidden="1" thickBot="1" x14ac:dyDescent="0.3">
      <c r="A151" s="65"/>
      <c r="B151" s="47" t="s">
        <v>97</v>
      </c>
      <c r="D151" s="48"/>
      <c r="E151" s="89" t="s">
        <v>80</v>
      </c>
      <c r="F151" s="101"/>
      <c r="G151" s="67"/>
    </row>
    <row r="152" spans="1:7" s="47" customFormat="1" ht="6.75" hidden="1" customHeight="1" thickBot="1" x14ac:dyDescent="0.3">
      <c r="A152" s="65"/>
      <c r="D152" s="48"/>
      <c r="F152" s="49"/>
      <c r="G152" s="67"/>
    </row>
    <row r="153" spans="1:7" s="47" customFormat="1" ht="13.5" hidden="1" thickBot="1" x14ac:dyDescent="0.3">
      <c r="A153" s="65"/>
      <c r="C153" s="66" t="s">
        <v>60</v>
      </c>
      <c r="D153" s="48"/>
      <c r="F153" s="92" t="str">
        <f>IF(F151=0," ",IF(F141="Yes",1,IF(F141="No",0,IF(F138/F151&gt;=1,1,IF(F138/F151&gt;=0.75,0.75,IF(F138/F151&gt;=0.5,0.5,IF(F138/F151&gt;=0.25,0.25,0)))))))</f>
        <v xml:space="preserve"> </v>
      </c>
      <c r="G153" s="67"/>
    </row>
    <row r="154" spans="1:7" s="47" customFormat="1" ht="6.75" hidden="1" customHeight="1" x14ac:dyDescent="0.25">
      <c r="A154" s="78"/>
      <c r="B154" s="79"/>
      <c r="C154" s="79"/>
      <c r="D154" s="80"/>
      <c r="E154" s="79"/>
      <c r="F154" s="81"/>
      <c r="G154" s="82"/>
    </row>
    <row r="155" spans="1:7" s="63" customFormat="1" ht="15" hidden="1" x14ac:dyDescent="0.25">
      <c r="A155" s="83"/>
      <c r="B155" s="84"/>
      <c r="C155" s="84"/>
      <c r="D155" s="85"/>
      <c r="E155" s="86"/>
      <c r="F155" s="87"/>
      <c r="G155" s="88"/>
    </row>
    <row r="156" spans="1:7" s="63" customFormat="1" ht="15" hidden="1" x14ac:dyDescent="0.25">
      <c r="A156" s="68"/>
      <c r="B156" s="69" t="s">
        <v>83</v>
      </c>
      <c r="C156" s="69"/>
      <c r="D156" s="62"/>
      <c r="G156" s="64"/>
    </row>
    <row r="157" spans="1:7" s="74" customFormat="1" ht="12" hidden="1" x14ac:dyDescent="0.25">
      <c r="A157" s="70"/>
      <c r="B157" s="71"/>
      <c r="C157" s="72"/>
      <c r="D157" s="73" t="s">
        <v>72</v>
      </c>
      <c r="F157" s="75"/>
      <c r="G157" s="76"/>
    </row>
    <row r="158" spans="1:7" s="63" customFormat="1" ht="6.75" hidden="1" customHeight="1" thickBot="1" x14ac:dyDescent="0.3">
      <c r="A158" s="68"/>
      <c r="B158" s="51"/>
      <c r="C158" s="69"/>
      <c r="D158" s="77"/>
      <c r="F158" s="52"/>
      <c r="G158" s="64"/>
    </row>
    <row r="159" spans="1:7" s="47" customFormat="1" ht="13.5" hidden="1" thickBot="1" x14ac:dyDescent="0.3">
      <c r="A159" s="65"/>
      <c r="B159" s="47" t="s">
        <v>75</v>
      </c>
      <c r="D159" s="48"/>
      <c r="E159" s="89" t="s">
        <v>80</v>
      </c>
      <c r="F159" s="100"/>
      <c r="G159" s="67"/>
    </row>
    <row r="160" spans="1:7" s="47" customFormat="1" ht="6.75" hidden="1" customHeight="1" thickBot="1" x14ac:dyDescent="0.3">
      <c r="A160" s="65"/>
      <c r="D160" s="48"/>
      <c r="F160" s="49"/>
      <c r="G160" s="67"/>
    </row>
    <row r="161" spans="1:7" s="47" customFormat="1" ht="13.5" hidden="1" thickBot="1" x14ac:dyDescent="0.3">
      <c r="A161" s="65"/>
      <c r="B161" s="47" t="s">
        <v>74</v>
      </c>
      <c r="D161" s="48"/>
      <c r="E161" s="89" t="s">
        <v>80</v>
      </c>
      <c r="F161" s="100"/>
      <c r="G161" s="67"/>
    </row>
    <row r="162" spans="1:7" s="47" customFormat="1" ht="6.75" hidden="1" customHeight="1" thickBot="1" x14ac:dyDescent="0.3">
      <c r="A162" s="65"/>
      <c r="D162" s="48"/>
      <c r="F162" s="49"/>
      <c r="G162" s="67"/>
    </row>
    <row r="163" spans="1:7" s="47" customFormat="1" ht="13.5" hidden="1" thickBot="1" x14ac:dyDescent="0.3">
      <c r="A163" s="65"/>
      <c r="C163" s="47" t="s">
        <v>73</v>
      </c>
      <c r="D163" s="48"/>
      <c r="F163" s="91" t="str">
        <f>IF(F161&gt;0,F159/F161,IF(F166&gt;0,F166,"N/A"))</f>
        <v>N/A</v>
      </c>
      <c r="G163" s="67"/>
    </row>
    <row r="164" spans="1:7" s="47" customFormat="1" ht="6.75" hidden="1" customHeight="1" x14ac:dyDescent="0.25">
      <c r="A164" s="65"/>
      <c r="D164" s="48"/>
      <c r="F164" s="49"/>
      <c r="G164" s="67"/>
    </row>
    <row r="165" spans="1:7" s="47" customFormat="1" ht="13.5" hidden="1" thickBot="1" x14ac:dyDescent="0.3">
      <c r="A165" s="65"/>
      <c r="B165" s="47" t="s">
        <v>82</v>
      </c>
      <c r="D165" s="48"/>
      <c r="F165" s="49"/>
      <c r="G165" s="67"/>
    </row>
    <row r="166" spans="1:7" s="47" customFormat="1" ht="13.5" hidden="1" thickBot="1" x14ac:dyDescent="0.3">
      <c r="A166" s="65"/>
      <c r="B166" s="47" t="s">
        <v>81</v>
      </c>
      <c r="D166" s="48"/>
      <c r="E166" s="89" t="s">
        <v>80</v>
      </c>
      <c r="F166" s="90"/>
      <c r="G166" s="67"/>
    </row>
    <row r="167" spans="1:7" s="47" customFormat="1" ht="6.75" hidden="1" customHeight="1" x14ac:dyDescent="0.25">
      <c r="A167" s="65"/>
      <c r="D167" s="48"/>
      <c r="F167" s="49"/>
      <c r="G167" s="67"/>
    </row>
    <row r="168" spans="1:7" s="47" customFormat="1" hidden="1" x14ac:dyDescent="0.25">
      <c r="A168" s="65"/>
      <c r="B168" s="206"/>
      <c r="C168" s="207"/>
      <c r="D168" s="208"/>
      <c r="F168" s="49"/>
      <c r="G168" s="67"/>
    </row>
    <row r="169" spans="1:7" s="47" customFormat="1" hidden="1" x14ac:dyDescent="0.25">
      <c r="A169" s="65"/>
      <c r="B169" s="209"/>
      <c r="C169" s="210"/>
      <c r="D169" s="211"/>
      <c r="F169" s="49"/>
      <c r="G169" s="67"/>
    </row>
    <row r="170" spans="1:7" s="47" customFormat="1" hidden="1" x14ac:dyDescent="0.25">
      <c r="A170" s="65"/>
      <c r="B170" s="209"/>
      <c r="C170" s="210"/>
      <c r="D170" s="211"/>
      <c r="F170" s="49"/>
      <c r="G170" s="67"/>
    </row>
    <row r="171" spans="1:7" s="47" customFormat="1" hidden="1" x14ac:dyDescent="0.25">
      <c r="A171" s="65"/>
      <c r="B171" s="209"/>
      <c r="C171" s="210"/>
      <c r="D171" s="211"/>
      <c r="F171" s="49"/>
      <c r="G171" s="67"/>
    </row>
    <row r="172" spans="1:7" s="47" customFormat="1" hidden="1" x14ac:dyDescent="0.25">
      <c r="A172" s="65"/>
      <c r="B172" s="209"/>
      <c r="C172" s="210"/>
      <c r="D172" s="211"/>
      <c r="F172" s="49"/>
      <c r="G172" s="67"/>
    </row>
    <row r="173" spans="1:7" s="47" customFormat="1" hidden="1" x14ac:dyDescent="0.25">
      <c r="A173" s="65"/>
      <c r="B173" s="209"/>
      <c r="C173" s="210"/>
      <c r="D173" s="211"/>
      <c r="F173" s="49"/>
      <c r="G173" s="67"/>
    </row>
    <row r="174" spans="1:7" s="47" customFormat="1" hidden="1" x14ac:dyDescent="0.25">
      <c r="A174" s="65"/>
      <c r="B174" s="212"/>
      <c r="C174" s="213"/>
      <c r="D174" s="214"/>
      <c r="F174" s="49"/>
      <c r="G174" s="67"/>
    </row>
    <row r="175" spans="1:7" s="47" customFormat="1" ht="6.75" hidden="1" customHeight="1" thickBot="1" x14ac:dyDescent="0.3">
      <c r="A175" s="65"/>
      <c r="D175" s="48"/>
      <c r="F175" s="49"/>
      <c r="G175" s="67"/>
    </row>
    <row r="176" spans="1:7" s="47" customFormat="1" ht="13.5" hidden="1" thickBot="1" x14ac:dyDescent="0.3">
      <c r="A176" s="65"/>
      <c r="B176" s="47" t="s">
        <v>97</v>
      </c>
      <c r="D176" s="48"/>
      <c r="E176" s="89" t="s">
        <v>80</v>
      </c>
      <c r="F176" s="101"/>
      <c r="G176" s="67"/>
    </row>
    <row r="177" spans="1:7" s="47" customFormat="1" ht="6.75" hidden="1" customHeight="1" thickBot="1" x14ac:dyDescent="0.3">
      <c r="A177" s="65"/>
      <c r="D177" s="48"/>
      <c r="F177" s="49"/>
      <c r="G177" s="67"/>
    </row>
    <row r="178" spans="1:7" s="47" customFormat="1" ht="13.5" hidden="1" thickBot="1" x14ac:dyDescent="0.3">
      <c r="A178" s="65"/>
      <c r="C178" s="66" t="s">
        <v>60</v>
      </c>
      <c r="D178" s="48"/>
      <c r="F178" s="92" t="str">
        <f>IF(F176=0," ",IF(F166="Yes",1,IF(F166="No",0,IF(F163/F176&gt;=1,1,IF(F163/F176&gt;=0.75,0.75,IF(F163/F176&gt;=0.5,0.5,IF(F163/F176&gt;=0.25,0.25,0)))))))</f>
        <v xml:space="preserve"> </v>
      </c>
      <c r="G178" s="67"/>
    </row>
    <row r="179" spans="1:7" s="47" customFormat="1" hidden="1" x14ac:dyDescent="0.25">
      <c r="A179" s="78"/>
      <c r="B179" s="79"/>
      <c r="C179" s="79"/>
      <c r="D179" s="80"/>
      <c r="E179" s="79"/>
      <c r="F179" s="81"/>
      <c r="G179" s="82"/>
    </row>
    <row r="180" spans="1:7" hidden="1" x14ac:dyDescent="0.25"/>
  </sheetData>
  <mergeCells count="6">
    <mergeCell ref="B143:D149"/>
    <mergeCell ref="B168:D174"/>
    <mergeCell ref="B43:D49"/>
    <mergeCell ref="B68:D74"/>
    <mergeCell ref="B93:D99"/>
    <mergeCell ref="B118:D124"/>
  </mergeCells>
  <phoneticPr fontId="19" type="noConversion"/>
  <dataValidations count="1">
    <dataValidation type="list" showInputMessage="1" showErrorMessage="1" sqref="F41 F141 F116 F91 F66 F166" xr:uid="{00000000-0002-0000-0E00-000000000000}">
      <formula1>YesNo</formula1>
    </dataValidation>
  </dataValidations>
  <pageMargins left="0.7" right="0.7" top="0.75" bottom="0.75" header="0.3" footer="0.3"/>
  <pageSetup scale="78" orientation="portrait" r:id="rId1"/>
  <headerFooter>
    <oddHeader>&amp;C&amp;"-,Bold"&amp;14DSRIP Semi-Annual Reporting Form</oddHeader>
    <oddFooter>&amp;C&amp;A&amp;R&amp;P of &amp;N&amp;L&amp;D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election sqref="A1:A2"/>
    </sheetView>
  </sheetViews>
  <sheetFormatPr defaultRowHeight="15" x14ac:dyDescent="0.25"/>
  <sheetData>
    <row r="1" spans="1:1" x14ac:dyDescent="0.25">
      <c r="A1" t="s">
        <v>24</v>
      </c>
    </row>
    <row r="2" spans="1:1" x14ac:dyDescent="0.25">
      <c r="A2" t="s">
        <v>25</v>
      </c>
    </row>
  </sheetData>
  <phoneticPr fontId="1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G677"/>
  <sheetViews>
    <sheetView showGridLines="0" view="pageBreakPreview" topLeftCell="A183" zoomScaleNormal="90" zoomScalePageLayoutView="90" workbookViewId="0">
      <selection activeCell="B624" sqref="B624"/>
    </sheetView>
  </sheetViews>
  <sheetFormatPr defaultColWidth="10" defaultRowHeight="12.75" x14ac:dyDescent="0.25"/>
  <cols>
    <col min="1" max="1" width="1.7109375" style="5" customWidth="1"/>
    <col min="2" max="2" width="2.140625" style="5" customWidth="1"/>
    <col min="3" max="3" width="20.85546875" style="5" customWidth="1"/>
    <col min="4" max="4" width="64.7109375" style="6" customWidth="1"/>
    <col min="5" max="5" width="15.7109375" style="5" customWidth="1"/>
    <col min="6" max="6" width="16.140625" style="27" bestFit="1" customWidth="1"/>
    <col min="7" max="7" width="4.85546875" style="5" customWidth="1"/>
    <col min="8" max="8" width="3.140625" style="5" customWidth="1"/>
    <col min="9" max="16384" width="10" style="5"/>
  </cols>
  <sheetData>
    <row r="1" spans="1:7" x14ac:dyDescent="0.2">
      <c r="A1" s="29" t="str">
        <f>'Total Payment Amount'!A1</f>
        <v>CA 1115 Waiver - Delivery System Reform Incentive Payments (DSRIP)</v>
      </c>
    </row>
    <row r="2" spans="1:7" s="173" customFormat="1" ht="15.75" x14ac:dyDescent="0.25">
      <c r="A2" s="172" t="str">
        <f>'Total Payment Amount'!A2</f>
        <v>DPH SYSTEM:  VENTURA COUNTY MEDICAL CENTER</v>
      </c>
      <c r="D2" s="174"/>
      <c r="F2" s="175"/>
    </row>
    <row r="3" spans="1:7" s="173" customFormat="1" ht="15.75" x14ac:dyDescent="0.25">
      <c r="A3" s="172" t="str">
        <f>'Total Payment Amount'!A3</f>
        <v>REPORTING DY &amp; DATE: DY 6, MARCH 2, 2011</v>
      </c>
      <c r="D3" s="174"/>
      <c r="F3" s="175"/>
    </row>
    <row r="4" spans="1:7" ht="15" x14ac:dyDescent="0.25">
      <c r="A4" s="2" t="s">
        <v>91</v>
      </c>
    </row>
    <row r="5" spans="1:7" ht="10.5" customHeight="1" x14ac:dyDescent="0.25">
      <c r="A5" s="2"/>
    </row>
    <row r="6" spans="1:7" ht="14.25" x14ac:dyDescent="0.25">
      <c r="A6" s="33" t="s">
        <v>80</v>
      </c>
      <c r="B6" s="31" t="s">
        <v>65</v>
      </c>
    </row>
    <row r="7" spans="1:7" ht="15" thickBot="1" x14ac:dyDescent="0.3">
      <c r="A7" s="4" t="s">
        <v>16</v>
      </c>
    </row>
    <row r="8" spans="1:7" ht="15" thickBot="1" x14ac:dyDescent="0.3">
      <c r="B8" s="26"/>
      <c r="C8" s="4" t="s">
        <v>85</v>
      </c>
    </row>
    <row r="9" spans="1:7" ht="15" thickBot="1" x14ac:dyDescent="0.3">
      <c r="B9" s="32"/>
      <c r="C9" s="4" t="s">
        <v>89</v>
      </c>
    </row>
    <row r="10" spans="1:7" ht="15" thickBot="1" x14ac:dyDescent="0.3">
      <c r="B10" s="30"/>
      <c r="C10" s="4" t="s">
        <v>57</v>
      </c>
    </row>
    <row r="11" spans="1:7" ht="10.5" customHeight="1" x14ac:dyDescent="0.25"/>
    <row r="12" spans="1:7" s="1" customFormat="1" ht="15" x14ac:dyDescent="0.25">
      <c r="A12" s="9" t="s">
        <v>26</v>
      </c>
      <c r="B12" s="10"/>
      <c r="C12" s="10"/>
      <c r="D12" s="11"/>
      <c r="E12" s="12"/>
      <c r="F12" s="24"/>
      <c r="G12" s="13"/>
    </row>
    <row r="13" spans="1:7" s="3" customFormat="1" ht="15.75" hidden="1" thickBot="1" x14ac:dyDescent="0.3">
      <c r="A13" s="14" t="s">
        <v>31</v>
      </c>
      <c r="B13" s="2"/>
      <c r="C13" s="2"/>
      <c r="D13" s="8"/>
      <c r="F13" s="25"/>
      <c r="G13" s="15"/>
    </row>
    <row r="14" spans="1:7" s="3" customFormat="1" ht="13.5" hidden="1" customHeight="1" thickBot="1" x14ac:dyDescent="0.3">
      <c r="A14" s="16"/>
      <c r="B14" s="4" t="e">
        <f>#REF!</f>
        <v>#REF!</v>
      </c>
      <c r="C14" s="7"/>
      <c r="D14" s="8"/>
      <c r="F14" s="44" t="e">
        <f>#REF!</f>
        <v>#REF!</v>
      </c>
      <c r="G14" s="15"/>
    </row>
    <row r="15" spans="1:7" ht="6.75" hidden="1" customHeight="1" thickBot="1" x14ac:dyDescent="0.3">
      <c r="A15" s="18"/>
      <c r="G15" s="19"/>
    </row>
    <row r="16" spans="1:7" ht="13.5" hidden="1" thickBot="1" x14ac:dyDescent="0.3">
      <c r="A16" s="18"/>
      <c r="C16" s="33" t="s">
        <v>60</v>
      </c>
      <c r="F16" s="45" t="e">
        <f>#REF!</f>
        <v>#REF!</v>
      </c>
      <c r="G16" s="19"/>
    </row>
    <row r="17" spans="1:7" s="3" customFormat="1" ht="6.75" hidden="1" customHeight="1" thickBot="1" x14ac:dyDescent="0.3">
      <c r="A17" s="16"/>
      <c r="B17" s="4"/>
      <c r="C17" s="7"/>
      <c r="D17" s="8"/>
      <c r="F17" s="25"/>
      <c r="G17" s="15"/>
    </row>
    <row r="18" spans="1:7" s="3" customFormat="1" ht="13.5" hidden="1" customHeight="1" thickBot="1" x14ac:dyDescent="0.3">
      <c r="A18" s="16"/>
      <c r="B18" s="4" t="e">
        <f>#REF!</f>
        <v>#REF!</v>
      </c>
      <c r="C18" s="7"/>
      <c r="D18" s="8"/>
      <c r="F18" s="44" t="e">
        <f>#REF!</f>
        <v>#REF!</v>
      </c>
      <c r="G18" s="15"/>
    </row>
    <row r="19" spans="1:7" ht="6.75" hidden="1" customHeight="1" thickBot="1" x14ac:dyDescent="0.3">
      <c r="A19" s="18"/>
      <c r="G19" s="19"/>
    </row>
    <row r="20" spans="1:7" ht="13.5" hidden="1" thickBot="1" x14ac:dyDescent="0.3">
      <c r="A20" s="18"/>
      <c r="C20" s="33" t="s">
        <v>60</v>
      </c>
      <c r="F20" s="45" t="e">
        <f>#REF!</f>
        <v>#REF!</v>
      </c>
      <c r="G20" s="19"/>
    </row>
    <row r="21" spans="1:7" s="3" customFormat="1" ht="6.75" hidden="1" customHeight="1" thickBot="1" x14ac:dyDescent="0.3">
      <c r="A21" s="16"/>
      <c r="B21" s="4"/>
      <c r="C21" s="7"/>
      <c r="D21" s="8"/>
      <c r="F21" s="25"/>
      <c r="G21" s="15"/>
    </row>
    <row r="22" spans="1:7" s="3" customFormat="1" ht="13.5" hidden="1" customHeight="1" thickBot="1" x14ac:dyDescent="0.3">
      <c r="A22" s="16"/>
      <c r="B22" s="4" t="e">
        <f>#REF!</f>
        <v>#REF!</v>
      </c>
      <c r="C22" s="7"/>
      <c r="D22" s="8"/>
      <c r="F22" s="44" t="e">
        <f>#REF!</f>
        <v>#REF!</v>
      </c>
      <c r="G22" s="15"/>
    </row>
    <row r="23" spans="1:7" ht="6.75" hidden="1" customHeight="1" thickBot="1" x14ac:dyDescent="0.3">
      <c r="A23" s="18"/>
      <c r="G23" s="19"/>
    </row>
    <row r="24" spans="1:7" ht="13.5" hidden="1" thickBot="1" x14ac:dyDescent="0.3">
      <c r="A24" s="18"/>
      <c r="C24" s="33" t="s">
        <v>60</v>
      </c>
      <c r="F24" s="45" t="e">
        <f>#REF!</f>
        <v>#REF!</v>
      </c>
      <c r="G24" s="19"/>
    </row>
    <row r="25" spans="1:7" s="3" customFormat="1" ht="6.75" hidden="1" customHeight="1" thickBot="1" x14ac:dyDescent="0.3">
      <c r="A25" s="16"/>
      <c r="B25" s="4"/>
      <c r="C25" s="7"/>
      <c r="D25" s="8"/>
      <c r="F25" s="25"/>
      <c r="G25" s="15"/>
    </row>
    <row r="26" spans="1:7" s="3" customFormat="1" ht="13.5" hidden="1" customHeight="1" thickBot="1" x14ac:dyDescent="0.3">
      <c r="A26" s="16"/>
      <c r="B26" s="4" t="e">
        <f>#REF!</f>
        <v>#REF!</v>
      </c>
      <c r="C26" s="7"/>
      <c r="D26" s="8"/>
      <c r="F26" s="44" t="e">
        <f>#REF!</f>
        <v>#REF!</v>
      </c>
      <c r="G26" s="15"/>
    </row>
    <row r="27" spans="1:7" ht="6.75" hidden="1" customHeight="1" thickBot="1" x14ac:dyDescent="0.3">
      <c r="A27" s="18"/>
      <c r="G27" s="19"/>
    </row>
    <row r="28" spans="1:7" ht="13.5" hidden="1" thickBot="1" x14ac:dyDescent="0.3">
      <c r="A28" s="18"/>
      <c r="C28" s="33" t="s">
        <v>60</v>
      </c>
      <c r="F28" s="45" t="e">
        <f>#REF!</f>
        <v>#REF!</v>
      </c>
      <c r="G28" s="19"/>
    </row>
    <row r="29" spans="1:7" s="3" customFormat="1" ht="6.75" hidden="1" customHeight="1" thickBot="1" x14ac:dyDescent="0.3">
      <c r="A29" s="16"/>
      <c r="B29" s="4"/>
      <c r="C29" s="7"/>
      <c r="D29" s="8"/>
      <c r="F29" s="25"/>
      <c r="G29" s="15"/>
    </row>
    <row r="30" spans="1:7" s="3" customFormat="1" ht="13.5" hidden="1" customHeight="1" thickBot="1" x14ac:dyDescent="0.3">
      <c r="A30" s="16"/>
      <c r="B30" s="4" t="e">
        <f>#REF!</f>
        <v>#REF!</v>
      </c>
      <c r="C30" s="7"/>
      <c r="D30" s="8"/>
      <c r="F30" s="44" t="e">
        <f>#REF!</f>
        <v>#REF!</v>
      </c>
      <c r="G30" s="15"/>
    </row>
    <row r="31" spans="1:7" ht="6.75" hidden="1" customHeight="1" thickBot="1" x14ac:dyDescent="0.3">
      <c r="A31" s="18"/>
      <c r="G31" s="19"/>
    </row>
    <row r="32" spans="1:7" ht="13.5" hidden="1" thickBot="1" x14ac:dyDescent="0.3">
      <c r="A32" s="18"/>
      <c r="C32" s="33" t="s">
        <v>60</v>
      </c>
      <c r="F32" s="45" t="e">
        <f>#REF!</f>
        <v>#REF!</v>
      </c>
      <c r="G32" s="19"/>
    </row>
    <row r="33" spans="1:7" s="3" customFormat="1" ht="6.75" hidden="1" customHeight="1" thickBot="1" x14ac:dyDescent="0.3">
      <c r="A33" s="16"/>
      <c r="B33" s="4"/>
      <c r="C33" s="7"/>
      <c r="D33" s="8"/>
      <c r="F33" s="25"/>
      <c r="G33" s="15"/>
    </row>
    <row r="34" spans="1:7" s="3" customFormat="1" ht="13.5" hidden="1" customHeight="1" thickBot="1" x14ac:dyDescent="0.3">
      <c r="A34" s="16"/>
      <c r="B34" s="4" t="e">
        <f>#REF!</f>
        <v>#REF!</v>
      </c>
      <c r="C34" s="7"/>
      <c r="D34" s="8"/>
      <c r="F34" s="44" t="e">
        <f>#REF!</f>
        <v>#REF!</v>
      </c>
      <c r="G34" s="15"/>
    </row>
    <row r="35" spans="1:7" ht="6.75" hidden="1" customHeight="1" thickBot="1" x14ac:dyDescent="0.3">
      <c r="A35" s="18"/>
      <c r="G35" s="19"/>
    </row>
    <row r="36" spans="1:7" ht="13.5" hidden="1" thickBot="1" x14ac:dyDescent="0.3">
      <c r="A36" s="18"/>
      <c r="C36" s="33" t="s">
        <v>60</v>
      </c>
      <c r="F36" s="45" t="e">
        <f>#REF!</f>
        <v>#REF!</v>
      </c>
      <c r="G36" s="19"/>
    </row>
    <row r="37" spans="1:7" s="3" customFormat="1" ht="6.75" hidden="1" customHeight="1" thickBot="1" x14ac:dyDescent="0.3">
      <c r="A37" s="16"/>
      <c r="B37" s="4"/>
      <c r="C37" s="7"/>
      <c r="D37" s="8"/>
      <c r="F37" s="25"/>
      <c r="G37" s="15"/>
    </row>
    <row r="38" spans="1:7" s="3" customFormat="1" ht="13.5" hidden="1" customHeight="1" thickBot="1" x14ac:dyDescent="0.3">
      <c r="A38" s="16"/>
      <c r="B38" s="4" t="e">
        <f>#REF!</f>
        <v>#REF!</v>
      </c>
      <c r="C38" s="7"/>
      <c r="D38" s="8"/>
      <c r="F38" s="44" t="e">
        <f>#REF!</f>
        <v>#REF!</v>
      </c>
      <c r="G38" s="15"/>
    </row>
    <row r="39" spans="1:7" ht="6.75" hidden="1" customHeight="1" thickBot="1" x14ac:dyDescent="0.3">
      <c r="A39" s="18"/>
      <c r="G39" s="19"/>
    </row>
    <row r="40" spans="1:7" ht="13.5" hidden="1" thickBot="1" x14ac:dyDescent="0.3">
      <c r="A40" s="18"/>
      <c r="C40" s="33" t="s">
        <v>60</v>
      </c>
      <c r="F40" s="45" t="e">
        <f>#REF!</f>
        <v>#REF!</v>
      </c>
      <c r="G40" s="19"/>
    </row>
    <row r="41" spans="1:7" s="3" customFormat="1" ht="6.75" hidden="1" customHeight="1" thickBot="1" x14ac:dyDescent="0.3">
      <c r="A41" s="16"/>
      <c r="B41" s="4"/>
      <c r="C41" s="7"/>
      <c r="D41" s="8"/>
      <c r="F41" s="25"/>
      <c r="G41" s="15"/>
    </row>
    <row r="42" spans="1:7" s="3" customFormat="1" ht="13.5" hidden="1" customHeight="1" thickBot="1" x14ac:dyDescent="0.3">
      <c r="A42" s="16"/>
      <c r="B42" s="4" t="e">
        <f>#REF!</f>
        <v>#REF!</v>
      </c>
      <c r="C42" s="7"/>
      <c r="D42" s="8"/>
      <c r="F42" s="44" t="e">
        <f>#REF!</f>
        <v>#REF!</v>
      </c>
      <c r="G42" s="15"/>
    </row>
    <row r="43" spans="1:7" ht="6.75" hidden="1" customHeight="1" thickBot="1" x14ac:dyDescent="0.3">
      <c r="A43" s="18"/>
      <c r="G43" s="19"/>
    </row>
    <row r="44" spans="1:7" ht="13.5" hidden="1" thickBot="1" x14ac:dyDescent="0.3">
      <c r="A44" s="18"/>
      <c r="C44" s="33" t="s">
        <v>60</v>
      </c>
      <c r="F44" s="45" t="e">
        <f>#REF!</f>
        <v>#REF!</v>
      </c>
      <c r="G44" s="19"/>
    </row>
    <row r="45" spans="1:7" s="3" customFormat="1" ht="6.75" hidden="1" customHeight="1" thickBot="1" x14ac:dyDescent="0.3">
      <c r="A45" s="16"/>
      <c r="B45" s="4"/>
      <c r="C45" s="7"/>
      <c r="D45" s="8"/>
      <c r="F45" s="25"/>
      <c r="G45" s="15"/>
    </row>
    <row r="46" spans="1:7" s="3" customFormat="1" ht="13.5" hidden="1" customHeight="1" thickBot="1" x14ac:dyDescent="0.3">
      <c r="A46" s="16"/>
      <c r="B46" s="4" t="e">
        <f>#REF!</f>
        <v>#REF!</v>
      </c>
      <c r="C46" s="7"/>
      <c r="D46" s="8"/>
      <c r="F46" s="44" t="e">
        <f>#REF!</f>
        <v>#REF!</v>
      </c>
      <c r="G46" s="15"/>
    </row>
    <row r="47" spans="1:7" ht="6.75" hidden="1" customHeight="1" thickBot="1" x14ac:dyDescent="0.3">
      <c r="A47" s="18"/>
      <c r="G47" s="19"/>
    </row>
    <row r="48" spans="1:7" ht="13.5" hidden="1" thickBot="1" x14ac:dyDescent="0.3">
      <c r="A48" s="18"/>
      <c r="C48" s="33" t="s">
        <v>60</v>
      </c>
      <c r="F48" s="45" t="e">
        <f>#REF!</f>
        <v>#REF!</v>
      </c>
      <c r="G48" s="19"/>
    </row>
    <row r="49" spans="1:7" s="3" customFormat="1" ht="6.75" hidden="1" customHeight="1" thickBot="1" x14ac:dyDescent="0.3">
      <c r="A49" s="16"/>
      <c r="B49" s="4"/>
      <c r="C49" s="7"/>
      <c r="D49" s="8"/>
      <c r="F49" s="25"/>
      <c r="G49" s="15"/>
    </row>
    <row r="50" spans="1:7" s="3" customFormat="1" ht="13.5" hidden="1" customHeight="1" thickBot="1" x14ac:dyDescent="0.3">
      <c r="A50" s="16"/>
      <c r="B50" s="4" t="e">
        <f>#REF!</f>
        <v>#REF!</v>
      </c>
      <c r="C50" s="7"/>
      <c r="D50" s="8"/>
      <c r="F50" s="44" t="e">
        <f>#REF!</f>
        <v>#REF!</v>
      </c>
      <c r="G50" s="15"/>
    </row>
    <row r="51" spans="1:7" ht="6.75" hidden="1" customHeight="1" thickBot="1" x14ac:dyDescent="0.3">
      <c r="A51" s="18"/>
      <c r="G51" s="19"/>
    </row>
    <row r="52" spans="1:7" ht="13.5" hidden="1" thickBot="1" x14ac:dyDescent="0.3">
      <c r="A52" s="18"/>
      <c r="C52" s="33" t="s">
        <v>60</v>
      </c>
      <c r="F52" s="45" t="e">
        <f>#REF!</f>
        <v>#REF!</v>
      </c>
      <c r="G52" s="19"/>
    </row>
    <row r="53" spans="1:7" ht="13.5" hidden="1" thickBot="1" x14ac:dyDescent="0.3">
      <c r="A53" s="18"/>
      <c r="C53" s="33"/>
      <c r="G53" s="19"/>
    </row>
    <row r="54" spans="1:7" ht="13.5" hidden="1" thickBot="1" x14ac:dyDescent="0.3">
      <c r="A54" s="18"/>
      <c r="B54" s="5" t="s">
        <v>95</v>
      </c>
      <c r="C54" s="33"/>
      <c r="F54" s="40" t="e">
        <f>#REF!</f>
        <v>#REF!</v>
      </c>
      <c r="G54" s="19"/>
    </row>
    <row r="55" spans="1:7" ht="13.5" hidden="1" thickBot="1" x14ac:dyDescent="0.3">
      <c r="A55" s="18"/>
      <c r="C55" s="33"/>
      <c r="G55" s="19"/>
    </row>
    <row r="56" spans="1:7" ht="13.5" hidden="1" thickBot="1" x14ac:dyDescent="0.3">
      <c r="A56" s="18"/>
      <c r="B56" s="5" t="s">
        <v>61</v>
      </c>
      <c r="C56" s="33"/>
      <c r="F56" s="41" t="e">
        <f>SUM(F52,F48,F44,F40,F36,F32,F28,F24,F20,F16)</f>
        <v>#REF!</v>
      </c>
      <c r="G56" s="19"/>
    </row>
    <row r="57" spans="1:7" ht="13.5" hidden="1" thickBot="1" x14ac:dyDescent="0.3">
      <c r="A57" s="18"/>
      <c r="C57" s="33"/>
      <c r="G57" s="19"/>
    </row>
    <row r="58" spans="1:7" ht="13.5" hidden="1" thickBot="1" x14ac:dyDescent="0.3">
      <c r="A58" s="18"/>
      <c r="B58" s="5" t="s">
        <v>66</v>
      </c>
      <c r="C58" s="33"/>
      <c r="F58" s="41">
        <f>COUNT(F52,F48,F44,F40,F36,F32,F28,F24,F20,F16)</f>
        <v>0</v>
      </c>
      <c r="G58" s="19"/>
    </row>
    <row r="59" spans="1:7" ht="13.5" hidden="1" thickBot="1" x14ac:dyDescent="0.3">
      <c r="A59" s="18"/>
      <c r="C59" s="33"/>
      <c r="G59" s="19"/>
    </row>
    <row r="60" spans="1:7" ht="13.5" hidden="1" thickBot="1" x14ac:dyDescent="0.3">
      <c r="A60" s="18"/>
      <c r="B60" s="5" t="s">
        <v>67</v>
      </c>
      <c r="C60" s="33"/>
      <c r="F60" s="43" t="str">
        <f>IF(F58=0," ",F56/F58)</f>
        <v xml:space="preserve"> </v>
      </c>
      <c r="G60" s="19"/>
    </row>
    <row r="61" spans="1:7" ht="13.5" hidden="1" thickBot="1" x14ac:dyDescent="0.3">
      <c r="A61" s="18"/>
      <c r="C61" s="33"/>
      <c r="G61" s="19"/>
    </row>
    <row r="62" spans="1:7" ht="13.5" hidden="1" thickBot="1" x14ac:dyDescent="0.3">
      <c r="A62" s="18"/>
      <c r="B62" s="5" t="s">
        <v>62</v>
      </c>
      <c r="C62" s="33"/>
      <c r="F62" s="40" t="str">
        <f>IF(F58=0," ",F60*F54)</f>
        <v xml:space="preserve"> </v>
      </c>
      <c r="G62" s="19"/>
    </row>
    <row r="63" spans="1:7" ht="13.5" hidden="1" thickBot="1" x14ac:dyDescent="0.3">
      <c r="A63" s="18"/>
      <c r="C63" s="33"/>
      <c r="G63" s="19"/>
    </row>
    <row r="64" spans="1:7" ht="13.5" hidden="1" thickBot="1" x14ac:dyDescent="0.3">
      <c r="A64" s="18"/>
      <c r="B64" s="5" t="s">
        <v>96</v>
      </c>
      <c r="C64" s="33"/>
      <c r="F64" s="46" t="e">
        <f>#REF!</f>
        <v>#REF!</v>
      </c>
      <c r="G64" s="19"/>
    </row>
    <row r="65" spans="1:7" ht="13.5" hidden="1" thickBot="1" x14ac:dyDescent="0.3">
      <c r="A65" s="18"/>
      <c r="C65" s="33"/>
      <c r="G65" s="19"/>
    </row>
    <row r="66" spans="1:7" ht="13.5" hidden="1" thickBot="1" x14ac:dyDescent="0.3">
      <c r="A66" s="18"/>
      <c r="B66" s="39" t="s">
        <v>78</v>
      </c>
      <c r="C66" s="33"/>
      <c r="F66" s="42" t="str">
        <f>IF(F58=0," ",F62-F64)</f>
        <v xml:space="preserve"> </v>
      </c>
      <c r="G66" s="19"/>
    </row>
    <row r="67" spans="1:7" s="3" customFormat="1" ht="12.75" customHeight="1" x14ac:dyDescent="0.25">
      <c r="A67" s="16"/>
      <c r="B67" s="4"/>
      <c r="C67" s="7"/>
      <c r="D67" s="8"/>
      <c r="F67" s="25"/>
      <c r="G67" s="15"/>
    </row>
    <row r="68" spans="1:7" s="3" customFormat="1" ht="15.75" thickBot="1" x14ac:dyDescent="0.3">
      <c r="A68" s="14" t="s">
        <v>32</v>
      </c>
      <c r="B68" s="2"/>
      <c r="C68" s="2"/>
      <c r="D68" s="8"/>
      <c r="F68" s="25"/>
      <c r="G68" s="15"/>
    </row>
    <row r="69" spans="1:7" s="189" customFormat="1" ht="13.5" customHeight="1" thickBot="1" x14ac:dyDescent="0.3">
      <c r="A69" s="187"/>
      <c r="B69" s="201" t="str">
        <f>'Training Primary Care Workforce'!B17</f>
        <v>Process Milestone: Develop a plan for expansion of the Family Medicine Residency program</v>
      </c>
      <c r="C69" s="7"/>
      <c r="D69" s="188"/>
      <c r="F69" s="190" t="str">
        <f>'Training Primary Care Workforce'!F24</f>
        <v>Yes</v>
      </c>
      <c r="G69" s="191"/>
    </row>
    <row r="70" spans="1:7" ht="6.75" customHeight="1" thickBot="1" x14ac:dyDescent="0.3">
      <c r="A70" s="18"/>
      <c r="G70" s="19"/>
    </row>
    <row r="71" spans="1:7" ht="13.5" thickBot="1" x14ac:dyDescent="0.3">
      <c r="A71" s="18"/>
      <c r="C71" s="33" t="s">
        <v>60</v>
      </c>
      <c r="F71" s="45">
        <f>'Training Primary Care Workforce'!F39</f>
        <v>1</v>
      </c>
      <c r="G71" s="19"/>
    </row>
    <row r="72" spans="1:7" s="3" customFormat="1" ht="6.75" customHeight="1" x14ac:dyDescent="0.25">
      <c r="A72" s="16"/>
      <c r="B72" s="4"/>
      <c r="C72" s="7"/>
      <c r="D72" s="8"/>
      <c r="F72" s="25"/>
      <c r="G72" s="15"/>
    </row>
    <row r="73" spans="1:7" s="3" customFormat="1" ht="13.5" hidden="1" customHeight="1" thickBot="1" x14ac:dyDescent="0.3">
      <c r="A73" s="16"/>
      <c r="B73" s="4" t="str">
        <f>'Training Primary Care Workforce'!B42</f>
        <v>Process Milestone: ________________________________</v>
      </c>
      <c r="C73" s="7"/>
      <c r="D73" s="8"/>
      <c r="F73" s="44" t="str">
        <f>'Training Primary Care Workforce'!F49</f>
        <v>N/A</v>
      </c>
      <c r="G73" s="15"/>
    </row>
    <row r="74" spans="1:7" ht="6.75" hidden="1" customHeight="1" thickBot="1" x14ac:dyDescent="0.3">
      <c r="A74" s="18"/>
      <c r="G74" s="19"/>
    </row>
    <row r="75" spans="1:7" ht="13.5" hidden="1" thickBot="1" x14ac:dyDescent="0.3">
      <c r="A75" s="18"/>
      <c r="C75" s="33" t="s">
        <v>60</v>
      </c>
      <c r="F75" s="45" t="str">
        <f>'Training Primary Care Workforce'!F64</f>
        <v xml:space="preserve"> </v>
      </c>
      <c r="G75" s="19"/>
    </row>
    <row r="76" spans="1:7" s="3" customFormat="1" ht="6.75" hidden="1" customHeight="1" thickBot="1" x14ac:dyDescent="0.3">
      <c r="A76" s="16"/>
      <c r="B76" s="4"/>
      <c r="C76" s="7"/>
      <c r="D76" s="8"/>
      <c r="F76" s="25"/>
      <c r="G76" s="15"/>
    </row>
    <row r="77" spans="1:7" s="3" customFormat="1" ht="13.5" hidden="1" customHeight="1" thickBot="1" x14ac:dyDescent="0.3">
      <c r="A77" s="16"/>
      <c r="B77" s="4" t="str">
        <f>'Training Primary Care Workforce'!B67</f>
        <v>Process Milestone: ________________________________</v>
      </c>
      <c r="C77" s="7"/>
      <c r="D77" s="8"/>
      <c r="F77" s="44" t="str">
        <f>'Training Primary Care Workforce'!F74</f>
        <v>N/A</v>
      </c>
      <c r="G77" s="15"/>
    </row>
    <row r="78" spans="1:7" ht="6.75" hidden="1" customHeight="1" thickBot="1" x14ac:dyDescent="0.3">
      <c r="A78" s="18"/>
      <c r="G78" s="19"/>
    </row>
    <row r="79" spans="1:7" ht="13.5" hidden="1" thickBot="1" x14ac:dyDescent="0.3">
      <c r="A79" s="18"/>
      <c r="C79" s="33" t="s">
        <v>60</v>
      </c>
      <c r="F79" s="45" t="str">
        <f>'Training Primary Care Workforce'!F89</f>
        <v xml:space="preserve"> </v>
      </c>
      <c r="G79" s="19"/>
    </row>
    <row r="80" spans="1:7" s="3" customFormat="1" ht="6.75" hidden="1" customHeight="1" thickBot="1" x14ac:dyDescent="0.3">
      <c r="A80" s="16"/>
      <c r="B80" s="4"/>
      <c r="C80" s="7"/>
      <c r="D80" s="8"/>
      <c r="F80" s="25"/>
      <c r="G80" s="15"/>
    </row>
    <row r="81" spans="1:7" s="3" customFormat="1" ht="13.5" hidden="1" customHeight="1" thickBot="1" x14ac:dyDescent="0.3">
      <c r="A81" s="16"/>
      <c r="B81" s="4" t="str">
        <f>'Training Primary Care Workforce'!B92</f>
        <v>Process Milestone: ________________________________</v>
      </c>
      <c r="C81" s="7"/>
      <c r="D81" s="8"/>
      <c r="F81" s="44" t="str">
        <f>'Training Primary Care Workforce'!F99</f>
        <v>N/A</v>
      </c>
      <c r="G81" s="15"/>
    </row>
    <row r="82" spans="1:7" ht="6.75" hidden="1" customHeight="1" thickBot="1" x14ac:dyDescent="0.3">
      <c r="A82" s="18"/>
      <c r="G82" s="19"/>
    </row>
    <row r="83" spans="1:7" ht="13.5" hidden="1" thickBot="1" x14ac:dyDescent="0.3">
      <c r="A83" s="18"/>
      <c r="C83" s="33" t="s">
        <v>60</v>
      </c>
      <c r="F83" s="45" t="str">
        <f>'Training Primary Care Workforce'!F139</f>
        <v xml:space="preserve"> </v>
      </c>
      <c r="G83" s="19"/>
    </row>
    <row r="84" spans="1:7" s="3" customFormat="1" ht="6.75" hidden="1" customHeight="1" thickBot="1" x14ac:dyDescent="0.3">
      <c r="A84" s="16"/>
      <c r="B84" s="4"/>
      <c r="C84" s="7"/>
      <c r="D84" s="8"/>
      <c r="F84" s="25"/>
      <c r="G84" s="15"/>
    </row>
    <row r="85" spans="1:7" s="3" customFormat="1" ht="13.5" hidden="1" customHeight="1" thickBot="1" x14ac:dyDescent="0.3">
      <c r="A85" s="16"/>
      <c r="B85" s="4" t="str">
        <f>'Training Primary Care Workforce'!B117</f>
        <v>Process Milestone: ________________________________</v>
      </c>
      <c r="C85" s="7"/>
      <c r="D85" s="8"/>
      <c r="F85" s="44" t="str">
        <f>'Training Primary Care Workforce'!F124</f>
        <v>N/A</v>
      </c>
      <c r="G85" s="15"/>
    </row>
    <row r="86" spans="1:7" ht="6.75" hidden="1" customHeight="1" thickBot="1" x14ac:dyDescent="0.3">
      <c r="A86" s="18"/>
      <c r="G86" s="19"/>
    </row>
    <row r="87" spans="1:7" ht="13.5" hidden="1" thickBot="1" x14ac:dyDescent="0.3">
      <c r="A87" s="18"/>
      <c r="C87" s="33" t="s">
        <v>60</v>
      </c>
      <c r="F87" s="45" t="str">
        <f>'Training Primary Care Workforce'!F139</f>
        <v xml:space="preserve"> </v>
      </c>
      <c r="G87" s="19"/>
    </row>
    <row r="88" spans="1:7" s="3" customFormat="1" ht="6.75" hidden="1" customHeight="1" thickBot="1" x14ac:dyDescent="0.3">
      <c r="A88" s="16"/>
      <c r="B88" s="4"/>
      <c r="C88" s="7"/>
      <c r="D88" s="8"/>
      <c r="F88" s="25"/>
      <c r="G88" s="15"/>
    </row>
    <row r="89" spans="1:7" s="3" customFormat="1" ht="13.5" hidden="1" customHeight="1" thickBot="1" x14ac:dyDescent="0.3">
      <c r="A89" s="16"/>
      <c r="B89" s="4" t="str">
        <f>'Training Primary Care Workforce'!B142</f>
        <v>Improvement Milestone: ________________________________</v>
      </c>
      <c r="C89" s="7"/>
      <c r="D89" s="8"/>
      <c r="F89" s="44" t="str">
        <f>'Training Primary Care Workforce'!F149</f>
        <v>N/A</v>
      </c>
      <c r="G89" s="15"/>
    </row>
    <row r="90" spans="1:7" ht="6.75" hidden="1" customHeight="1" thickBot="1" x14ac:dyDescent="0.3">
      <c r="A90" s="18"/>
      <c r="G90" s="19"/>
    </row>
    <row r="91" spans="1:7" ht="13.5" hidden="1" thickBot="1" x14ac:dyDescent="0.3">
      <c r="A91" s="18"/>
      <c r="C91" s="33" t="s">
        <v>60</v>
      </c>
      <c r="F91" s="45" t="str">
        <f>'Training Primary Care Workforce'!F164</f>
        <v xml:space="preserve"> </v>
      </c>
      <c r="G91" s="19"/>
    </row>
    <row r="92" spans="1:7" s="3" customFormat="1" ht="6.75" hidden="1" customHeight="1" thickBot="1" x14ac:dyDescent="0.3">
      <c r="A92" s="16"/>
      <c r="B92" s="4"/>
      <c r="C92" s="7"/>
      <c r="D92" s="8"/>
      <c r="F92" s="25"/>
      <c r="G92" s="15"/>
    </row>
    <row r="93" spans="1:7" s="3" customFormat="1" ht="13.5" hidden="1" customHeight="1" thickBot="1" x14ac:dyDescent="0.3">
      <c r="A93" s="16"/>
      <c r="B93" s="4" t="str">
        <f>'Training Primary Care Workforce'!B167</f>
        <v>Improvement Milestone: ________________________________</v>
      </c>
      <c r="C93" s="7"/>
      <c r="D93" s="8"/>
      <c r="F93" s="44" t="str">
        <f>'Training Primary Care Workforce'!F174</f>
        <v>N/A</v>
      </c>
      <c r="G93" s="15"/>
    </row>
    <row r="94" spans="1:7" ht="6.75" hidden="1" customHeight="1" thickBot="1" x14ac:dyDescent="0.3">
      <c r="A94" s="18"/>
      <c r="G94" s="19"/>
    </row>
    <row r="95" spans="1:7" ht="13.5" hidden="1" thickBot="1" x14ac:dyDescent="0.3">
      <c r="A95" s="18"/>
      <c r="C95" s="33" t="s">
        <v>60</v>
      </c>
      <c r="F95" s="45" t="str">
        <f>'Training Primary Care Workforce'!F189</f>
        <v xml:space="preserve"> </v>
      </c>
      <c r="G95" s="19"/>
    </row>
    <row r="96" spans="1:7" s="3" customFormat="1" ht="6.75" hidden="1" customHeight="1" thickBot="1" x14ac:dyDescent="0.3">
      <c r="A96" s="16"/>
      <c r="B96" s="4"/>
      <c r="C96" s="7"/>
      <c r="D96" s="8"/>
      <c r="F96" s="25"/>
      <c r="G96" s="15"/>
    </row>
    <row r="97" spans="1:7" s="3" customFormat="1" ht="13.5" hidden="1" customHeight="1" thickBot="1" x14ac:dyDescent="0.3">
      <c r="A97" s="16"/>
      <c r="B97" s="4" t="str">
        <f>'Training Primary Care Workforce'!B192</f>
        <v>Improvement Milestone: ________________________________</v>
      </c>
      <c r="C97" s="7"/>
      <c r="D97" s="8"/>
      <c r="F97" s="44" t="str">
        <f>'Training Primary Care Workforce'!F199</f>
        <v>N/A</v>
      </c>
      <c r="G97" s="15"/>
    </row>
    <row r="98" spans="1:7" ht="6.75" hidden="1" customHeight="1" thickBot="1" x14ac:dyDescent="0.3">
      <c r="A98" s="18"/>
      <c r="G98" s="19"/>
    </row>
    <row r="99" spans="1:7" ht="13.5" hidden="1" thickBot="1" x14ac:dyDescent="0.3">
      <c r="A99" s="18"/>
      <c r="C99" s="33" t="s">
        <v>60</v>
      </c>
      <c r="F99" s="45" t="str">
        <f>'Training Primary Care Workforce'!F214</f>
        <v xml:space="preserve"> </v>
      </c>
      <c r="G99" s="19"/>
    </row>
    <row r="100" spans="1:7" s="3" customFormat="1" ht="6.75" hidden="1" customHeight="1" thickBot="1" x14ac:dyDescent="0.3">
      <c r="A100" s="16"/>
      <c r="B100" s="4"/>
      <c r="C100" s="7"/>
      <c r="D100" s="8"/>
      <c r="F100" s="25"/>
      <c r="G100" s="15"/>
    </row>
    <row r="101" spans="1:7" s="3" customFormat="1" ht="13.5" hidden="1" customHeight="1" thickBot="1" x14ac:dyDescent="0.3">
      <c r="A101" s="16"/>
      <c r="B101" s="4" t="str">
        <f>'Training Primary Care Workforce'!B217</f>
        <v>Improvement Milestone: ________________________________</v>
      </c>
      <c r="C101" s="7"/>
      <c r="D101" s="8"/>
      <c r="F101" s="44" t="str">
        <f>'Training Primary Care Workforce'!F224</f>
        <v>N/A</v>
      </c>
      <c r="G101" s="15"/>
    </row>
    <row r="102" spans="1:7" ht="6.75" hidden="1" customHeight="1" thickBot="1" x14ac:dyDescent="0.3">
      <c r="A102" s="18"/>
      <c r="G102" s="19"/>
    </row>
    <row r="103" spans="1:7" ht="13.5" hidden="1" thickBot="1" x14ac:dyDescent="0.3">
      <c r="A103" s="18"/>
      <c r="C103" s="33" t="s">
        <v>60</v>
      </c>
      <c r="F103" s="45" t="str">
        <f>'Training Primary Care Workforce'!F239</f>
        <v xml:space="preserve"> </v>
      </c>
      <c r="G103" s="19"/>
    </row>
    <row r="104" spans="1:7" s="3" customFormat="1" ht="6.75" hidden="1" customHeight="1" thickBot="1" x14ac:dyDescent="0.3">
      <c r="A104" s="16"/>
      <c r="B104" s="4"/>
      <c r="C104" s="7"/>
      <c r="D104" s="8"/>
      <c r="F104" s="25"/>
      <c r="G104" s="15"/>
    </row>
    <row r="105" spans="1:7" s="3" customFormat="1" ht="13.5" hidden="1" customHeight="1" thickBot="1" x14ac:dyDescent="0.3">
      <c r="A105" s="16"/>
      <c r="B105" s="4" t="str">
        <f>'Training Primary Care Workforce'!B242</f>
        <v>Improvement Milestone: ________________________________</v>
      </c>
      <c r="C105" s="7"/>
      <c r="D105" s="8"/>
      <c r="F105" s="44" t="str">
        <f>'Training Primary Care Workforce'!F249</f>
        <v>N/A</v>
      </c>
      <c r="G105" s="15"/>
    </row>
    <row r="106" spans="1:7" ht="6.75" hidden="1" customHeight="1" thickBot="1" x14ac:dyDescent="0.3">
      <c r="A106" s="18"/>
      <c r="G106" s="19"/>
    </row>
    <row r="107" spans="1:7" ht="13.5" hidden="1" thickBot="1" x14ac:dyDescent="0.3">
      <c r="A107" s="18"/>
      <c r="C107" s="33" t="s">
        <v>60</v>
      </c>
      <c r="F107" s="45" t="str">
        <f>'Training Primary Care Workforce'!F264</f>
        <v xml:space="preserve"> </v>
      </c>
      <c r="G107" s="19"/>
    </row>
    <row r="108" spans="1:7" ht="13.5" thickBot="1" x14ac:dyDescent="0.3">
      <c r="A108" s="18"/>
      <c r="C108" s="33"/>
      <c r="G108" s="19"/>
    </row>
    <row r="109" spans="1:7" ht="13.5" thickBot="1" x14ac:dyDescent="0.3">
      <c r="A109" s="18"/>
      <c r="B109" s="5" t="s">
        <v>95</v>
      </c>
      <c r="C109" s="33"/>
      <c r="F109" s="183">
        <f>'Training Primary Care Workforce'!F13</f>
        <v>3964625</v>
      </c>
      <c r="G109" s="19"/>
    </row>
    <row r="110" spans="1:7" ht="13.5" thickBot="1" x14ac:dyDescent="0.3">
      <c r="A110" s="18"/>
      <c r="C110" s="33"/>
      <c r="G110" s="19"/>
    </row>
    <row r="111" spans="1:7" ht="13.5" thickBot="1" x14ac:dyDescent="0.3">
      <c r="A111" s="18"/>
      <c r="B111" s="5" t="s">
        <v>61</v>
      </c>
      <c r="C111" s="33"/>
      <c r="F111" s="41">
        <f>SUM(F107,F103,F99,F95,F91,F87,F83,F79,F75,F71)</f>
        <v>1</v>
      </c>
      <c r="G111" s="19"/>
    </row>
    <row r="112" spans="1:7" ht="13.5" thickBot="1" x14ac:dyDescent="0.3">
      <c r="A112" s="18"/>
      <c r="C112" s="33"/>
      <c r="G112" s="19"/>
    </row>
    <row r="113" spans="1:7" ht="13.5" thickBot="1" x14ac:dyDescent="0.3">
      <c r="A113" s="18"/>
      <c r="B113" s="5" t="s">
        <v>66</v>
      </c>
      <c r="C113" s="33"/>
      <c r="F113" s="41">
        <f>COUNT(F107,F103,F99,F95,F91,F87,F83,F79,F75,F71)</f>
        <v>1</v>
      </c>
      <c r="G113" s="19"/>
    </row>
    <row r="114" spans="1:7" ht="13.5" thickBot="1" x14ac:dyDescent="0.3">
      <c r="A114" s="18"/>
      <c r="C114" s="33"/>
      <c r="G114" s="19"/>
    </row>
    <row r="115" spans="1:7" ht="13.5" thickBot="1" x14ac:dyDescent="0.3">
      <c r="A115" s="18"/>
      <c r="B115" s="5" t="s">
        <v>67</v>
      </c>
      <c r="C115" s="33"/>
      <c r="F115" s="43">
        <f>IF(F113=0," ",F111/F113)</f>
        <v>1</v>
      </c>
      <c r="G115" s="19"/>
    </row>
    <row r="116" spans="1:7" ht="13.5" thickBot="1" x14ac:dyDescent="0.3">
      <c r="A116" s="18"/>
      <c r="C116" s="33"/>
      <c r="G116" s="19"/>
    </row>
    <row r="117" spans="1:7" ht="13.5" thickBot="1" x14ac:dyDescent="0.3">
      <c r="A117" s="18"/>
      <c r="B117" s="5" t="s">
        <v>62</v>
      </c>
      <c r="C117" s="33"/>
      <c r="F117" s="183">
        <f>IF(F113=0," ",F115*F109)</f>
        <v>3964625</v>
      </c>
      <c r="G117" s="19"/>
    </row>
    <row r="118" spans="1:7" ht="13.5" thickBot="1" x14ac:dyDescent="0.3">
      <c r="A118" s="18"/>
      <c r="C118" s="33"/>
      <c r="G118" s="19"/>
    </row>
    <row r="119" spans="1:7" ht="13.5" thickBot="1" x14ac:dyDescent="0.3">
      <c r="A119" s="18"/>
      <c r="B119" s="5" t="s">
        <v>96</v>
      </c>
      <c r="C119" s="33"/>
      <c r="F119" s="46">
        <f>'Training Primary Care Workforce'!F15</f>
        <v>0</v>
      </c>
      <c r="G119" s="19"/>
    </row>
    <row r="120" spans="1:7" ht="13.5" thickBot="1" x14ac:dyDescent="0.3">
      <c r="A120" s="18"/>
      <c r="C120" s="33"/>
      <c r="G120" s="19"/>
    </row>
    <row r="121" spans="1:7" ht="13.5" thickBot="1" x14ac:dyDescent="0.3">
      <c r="A121" s="18"/>
      <c r="B121" s="39" t="s">
        <v>78</v>
      </c>
      <c r="C121" s="33"/>
      <c r="F121" s="184">
        <f>IF(F113=0," ",F117-F119)</f>
        <v>3964625</v>
      </c>
      <c r="G121" s="19"/>
    </row>
    <row r="122" spans="1:7" s="3" customFormat="1" ht="12.75" hidden="1" customHeight="1" x14ac:dyDescent="0.25">
      <c r="A122" s="16"/>
      <c r="B122" s="4"/>
      <c r="C122" s="7"/>
      <c r="D122" s="8"/>
      <c r="F122" s="25"/>
      <c r="G122" s="15"/>
    </row>
    <row r="123" spans="1:7" s="3" customFormat="1" ht="15.75" hidden="1" thickBot="1" x14ac:dyDescent="0.3">
      <c r="A123" s="14" t="s">
        <v>33</v>
      </c>
      <c r="B123" s="2"/>
      <c r="C123" s="2"/>
      <c r="D123" s="8"/>
      <c r="F123" s="25"/>
      <c r="G123" s="15"/>
    </row>
    <row r="124" spans="1:7" s="3" customFormat="1" ht="13.5" hidden="1" customHeight="1" thickBot="1" x14ac:dyDescent="0.3">
      <c r="A124" s="16"/>
      <c r="B124" s="4" t="e">
        <f>#REF!</f>
        <v>#REF!</v>
      </c>
      <c r="C124" s="7"/>
      <c r="D124" s="8"/>
      <c r="F124" s="44" t="e">
        <f>#REF!</f>
        <v>#REF!</v>
      </c>
      <c r="G124" s="15"/>
    </row>
    <row r="125" spans="1:7" ht="6.75" hidden="1" customHeight="1" thickBot="1" x14ac:dyDescent="0.3">
      <c r="A125" s="18"/>
      <c r="G125" s="19"/>
    </row>
    <row r="126" spans="1:7" ht="13.5" hidden="1" thickBot="1" x14ac:dyDescent="0.3">
      <c r="A126" s="18"/>
      <c r="C126" s="33" t="s">
        <v>60</v>
      </c>
      <c r="F126" s="45" t="e">
        <f>#REF!</f>
        <v>#REF!</v>
      </c>
      <c r="G126" s="19"/>
    </row>
    <row r="127" spans="1:7" s="3" customFormat="1" ht="6.75" hidden="1" customHeight="1" thickBot="1" x14ac:dyDescent="0.3">
      <c r="A127" s="16"/>
      <c r="B127" s="4"/>
      <c r="C127" s="7"/>
      <c r="D127" s="8"/>
      <c r="F127" s="25"/>
      <c r="G127" s="15"/>
    </row>
    <row r="128" spans="1:7" s="3" customFormat="1" ht="13.5" hidden="1" customHeight="1" thickBot="1" x14ac:dyDescent="0.3">
      <c r="A128" s="16"/>
      <c r="B128" s="4" t="e">
        <f>#REF!</f>
        <v>#REF!</v>
      </c>
      <c r="C128" s="7"/>
      <c r="D128" s="8"/>
      <c r="F128" s="44" t="e">
        <f>#REF!</f>
        <v>#REF!</v>
      </c>
      <c r="G128" s="15"/>
    </row>
    <row r="129" spans="1:7" ht="6.75" hidden="1" customHeight="1" thickBot="1" x14ac:dyDescent="0.3">
      <c r="A129" s="18"/>
      <c r="G129" s="19"/>
    </row>
    <row r="130" spans="1:7" ht="13.5" hidden="1" thickBot="1" x14ac:dyDescent="0.3">
      <c r="A130" s="18"/>
      <c r="C130" s="33" t="s">
        <v>60</v>
      </c>
      <c r="F130" s="45" t="e">
        <f>#REF!</f>
        <v>#REF!</v>
      </c>
      <c r="G130" s="19"/>
    </row>
    <row r="131" spans="1:7" s="3" customFormat="1" ht="6.75" hidden="1" customHeight="1" thickBot="1" x14ac:dyDescent="0.3">
      <c r="A131" s="16"/>
      <c r="B131" s="4"/>
      <c r="C131" s="7"/>
      <c r="D131" s="8"/>
      <c r="F131" s="25"/>
      <c r="G131" s="15"/>
    </row>
    <row r="132" spans="1:7" s="3" customFormat="1" ht="13.5" hidden="1" customHeight="1" thickBot="1" x14ac:dyDescent="0.3">
      <c r="A132" s="16"/>
      <c r="B132" s="4" t="e">
        <f>#REF!</f>
        <v>#REF!</v>
      </c>
      <c r="C132" s="7"/>
      <c r="D132" s="8"/>
      <c r="F132" s="44" t="e">
        <f>#REF!</f>
        <v>#REF!</v>
      </c>
      <c r="G132" s="15"/>
    </row>
    <row r="133" spans="1:7" ht="6.75" hidden="1" customHeight="1" thickBot="1" x14ac:dyDescent="0.3">
      <c r="A133" s="18"/>
      <c r="G133" s="19"/>
    </row>
    <row r="134" spans="1:7" ht="13.5" hidden="1" thickBot="1" x14ac:dyDescent="0.3">
      <c r="A134" s="18"/>
      <c r="C134" s="33" t="s">
        <v>60</v>
      </c>
      <c r="F134" s="45" t="e">
        <f>#REF!</f>
        <v>#REF!</v>
      </c>
      <c r="G134" s="19"/>
    </row>
    <row r="135" spans="1:7" s="3" customFormat="1" ht="6.75" hidden="1" customHeight="1" thickBot="1" x14ac:dyDescent="0.3">
      <c r="A135" s="16"/>
      <c r="B135" s="4"/>
      <c r="C135" s="7"/>
      <c r="D135" s="8"/>
      <c r="F135" s="25"/>
      <c r="G135" s="15"/>
    </row>
    <row r="136" spans="1:7" s="3" customFormat="1" ht="13.5" hidden="1" customHeight="1" thickBot="1" x14ac:dyDescent="0.3">
      <c r="A136" s="16"/>
      <c r="B136" s="4" t="e">
        <f>#REF!</f>
        <v>#REF!</v>
      </c>
      <c r="C136" s="7"/>
      <c r="D136" s="8"/>
      <c r="F136" s="44" t="e">
        <f>#REF!</f>
        <v>#REF!</v>
      </c>
      <c r="G136" s="15"/>
    </row>
    <row r="137" spans="1:7" ht="6.75" hidden="1" customHeight="1" thickBot="1" x14ac:dyDescent="0.3">
      <c r="A137" s="18"/>
      <c r="G137" s="19"/>
    </row>
    <row r="138" spans="1:7" ht="13.5" hidden="1" thickBot="1" x14ac:dyDescent="0.3">
      <c r="A138" s="18"/>
      <c r="C138" s="33" t="s">
        <v>60</v>
      </c>
      <c r="F138" s="45" t="e">
        <f>#REF!</f>
        <v>#REF!</v>
      </c>
      <c r="G138" s="19"/>
    </row>
    <row r="139" spans="1:7" s="3" customFormat="1" ht="6.75" hidden="1" customHeight="1" thickBot="1" x14ac:dyDescent="0.3">
      <c r="A139" s="16"/>
      <c r="B139" s="4"/>
      <c r="C139" s="7"/>
      <c r="D139" s="8"/>
      <c r="F139" s="25"/>
      <c r="G139" s="15"/>
    </row>
    <row r="140" spans="1:7" s="3" customFormat="1" ht="13.5" hidden="1" customHeight="1" thickBot="1" x14ac:dyDescent="0.3">
      <c r="A140" s="16"/>
      <c r="B140" s="4" t="e">
        <f>#REF!</f>
        <v>#REF!</v>
      </c>
      <c r="C140" s="7"/>
      <c r="D140" s="8"/>
      <c r="F140" s="44" t="e">
        <f>#REF!</f>
        <v>#REF!</v>
      </c>
      <c r="G140" s="15"/>
    </row>
    <row r="141" spans="1:7" ht="6.75" hidden="1" customHeight="1" thickBot="1" x14ac:dyDescent="0.3">
      <c r="A141" s="18"/>
      <c r="G141" s="19"/>
    </row>
    <row r="142" spans="1:7" ht="13.5" hidden="1" thickBot="1" x14ac:dyDescent="0.3">
      <c r="A142" s="18"/>
      <c r="C142" s="33" t="s">
        <v>60</v>
      </c>
      <c r="F142" s="45" t="e">
        <f>#REF!</f>
        <v>#REF!</v>
      </c>
      <c r="G142" s="19"/>
    </row>
    <row r="143" spans="1:7" s="3" customFormat="1" ht="6.75" hidden="1" customHeight="1" thickBot="1" x14ac:dyDescent="0.3">
      <c r="A143" s="16"/>
      <c r="B143" s="4"/>
      <c r="C143" s="7"/>
      <c r="D143" s="8"/>
      <c r="F143" s="25"/>
      <c r="G143" s="15"/>
    </row>
    <row r="144" spans="1:7" s="3" customFormat="1" ht="13.5" hidden="1" customHeight="1" thickBot="1" x14ac:dyDescent="0.3">
      <c r="A144" s="16"/>
      <c r="B144" s="4" t="e">
        <f>#REF!</f>
        <v>#REF!</v>
      </c>
      <c r="C144" s="7"/>
      <c r="D144" s="8"/>
      <c r="F144" s="44" t="e">
        <f>#REF!</f>
        <v>#REF!</v>
      </c>
      <c r="G144" s="15"/>
    </row>
    <row r="145" spans="1:7" ht="6.75" hidden="1" customHeight="1" thickBot="1" x14ac:dyDescent="0.3">
      <c r="A145" s="18"/>
      <c r="G145" s="19"/>
    </row>
    <row r="146" spans="1:7" ht="13.5" hidden="1" thickBot="1" x14ac:dyDescent="0.3">
      <c r="A146" s="18"/>
      <c r="C146" s="33" t="s">
        <v>60</v>
      </c>
      <c r="F146" s="45" t="e">
        <f>#REF!</f>
        <v>#REF!</v>
      </c>
      <c r="G146" s="19"/>
    </row>
    <row r="147" spans="1:7" s="3" customFormat="1" ht="6.75" hidden="1" customHeight="1" thickBot="1" x14ac:dyDescent="0.3">
      <c r="A147" s="16"/>
      <c r="B147" s="4"/>
      <c r="C147" s="7"/>
      <c r="D147" s="8"/>
      <c r="F147" s="25"/>
      <c r="G147" s="15"/>
    </row>
    <row r="148" spans="1:7" s="3" customFormat="1" ht="13.5" hidden="1" customHeight="1" thickBot="1" x14ac:dyDescent="0.3">
      <c r="A148" s="16"/>
      <c r="B148" s="4" t="e">
        <f>#REF!</f>
        <v>#REF!</v>
      </c>
      <c r="C148" s="7"/>
      <c r="D148" s="8"/>
      <c r="F148" s="44" t="e">
        <f>#REF!</f>
        <v>#REF!</v>
      </c>
      <c r="G148" s="15"/>
    </row>
    <row r="149" spans="1:7" ht="6.75" hidden="1" customHeight="1" thickBot="1" x14ac:dyDescent="0.3">
      <c r="A149" s="18"/>
      <c r="G149" s="19"/>
    </row>
    <row r="150" spans="1:7" ht="13.5" hidden="1" thickBot="1" x14ac:dyDescent="0.3">
      <c r="A150" s="18"/>
      <c r="C150" s="33" t="s">
        <v>60</v>
      </c>
      <c r="F150" s="45" t="e">
        <f>#REF!</f>
        <v>#REF!</v>
      </c>
      <c r="G150" s="19"/>
    </row>
    <row r="151" spans="1:7" s="3" customFormat="1" ht="6.75" hidden="1" customHeight="1" thickBot="1" x14ac:dyDescent="0.3">
      <c r="A151" s="16"/>
      <c r="B151" s="4"/>
      <c r="C151" s="7"/>
      <c r="D151" s="8"/>
      <c r="F151" s="25"/>
      <c r="G151" s="15"/>
    </row>
    <row r="152" spans="1:7" s="3" customFormat="1" ht="13.5" hidden="1" customHeight="1" thickBot="1" x14ac:dyDescent="0.3">
      <c r="A152" s="16"/>
      <c r="B152" s="4" t="e">
        <f>#REF!</f>
        <v>#REF!</v>
      </c>
      <c r="C152" s="7"/>
      <c r="D152" s="8"/>
      <c r="F152" s="44" t="e">
        <f>#REF!</f>
        <v>#REF!</v>
      </c>
      <c r="G152" s="15"/>
    </row>
    <row r="153" spans="1:7" ht="6.75" hidden="1" customHeight="1" thickBot="1" x14ac:dyDescent="0.3">
      <c r="A153" s="18"/>
      <c r="G153" s="19"/>
    </row>
    <row r="154" spans="1:7" ht="13.5" hidden="1" thickBot="1" x14ac:dyDescent="0.3">
      <c r="A154" s="18"/>
      <c r="C154" s="33" t="s">
        <v>60</v>
      </c>
      <c r="F154" s="45" t="e">
        <f>#REF!</f>
        <v>#REF!</v>
      </c>
      <c r="G154" s="19"/>
    </row>
    <row r="155" spans="1:7" s="3" customFormat="1" ht="6.75" hidden="1" customHeight="1" thickBot="1" x14ac:dyDescent="0.3">
      <c r="A155" s="16"/>
      <c r="B155" s="4"/>
      <c r="C155" s="7"/>
      <c r="D155" s="8"/>
      <c r="F155" s="25"/>
      <c r="G155" s="15"/>
    </row>
    <row r="156" spans="1:7" s="3" customFormat="1" ht="13.5" hidden="1" customHeight="1" thickBot="1" x14ac:dyDescent="0.3">
      <c r="A156" s="16"/>
      <c r="B156" s="4" t="e">
        <f>#REF!</f>
        <v>#REF!</v>
      </c>
      <c r="C156" s="7"/>
      <c r="D156" s="8"/>
      <c r="F156" s="44" t="e">
        <f>#REF!</f>
        <v>#REF!</v>
      </c>
      <c r="G156" s="15"/>
    </row>
    <row r="157" spans="1:7" ht="6.75" hidden="1" customHeight="1" thickBot="1" x14ac:dyDescent="0.3">
      <c r="A157" s="18"/>
      <c r="G157" s="19"/>
    </row>
    <row r="158" spans="1:7" ht="13.5" hidden="1" thickBot="1" x14ac:dyDescent="0.3">
      <c r="A158" s="18"/>
      <c r="C158" s="33" t="s">
        <v>60</v>
      </c>
      <c r="F158" s="45" t="e">
        <f>#REF!</f>
        <v>#REF!</v>
      </c>
      <c r="G158" s="19"/>
    </row>
    <row r="159" spans="1:7" s="3" customFormat="1" ht="6.75" hidden="1" customHeight="1" thickBot="1" x14ac:dyDescent="0.3">
      <c r="A159" s="16"/>
      <c r="B159" s="4"/>
      <c r="C159" s="7"/>
      <c r="D159" s="8"/>
      <c r="F159" s="25"/>
      <c r="G159" s="15"/>
    </row>
    <row r="160" spans="1:7" s="3" customFormat="1" ht="13.5" hidden="1" customHeight="1" thickBot="1" x14ac:dyDescent="0.3">
      <c r="A160" s="16"/>
      <c r="B160" s="4" t="e">
        <f>#REF!</f>
        <v>#REF!</v>
      </c>
      <c r="C160" s="7"/>
      <c r="D160" s="8"/>
      <c r="F160" s="44" t="e">
        <f>#REF!</f>
        <v>#REF!</v>
      </c>
      <c r="G160" s="15"/>
    </row>
    <row r="161" spans="1:7" ht="6.75" hidden="1" customHeight="1" thickBot="1" x14ac:dyDescent="0.3">
      <c r="A161" s="18"/>
      <c r="G161" s="19"/>
    </row>
    <row r="162" spans="1:7" ht="13.5" hidden="1" thickBot="1" x14ac:dyDescent="0.3">
      <c r="A162" s="18"/>
      <c r="C162" s="33" t="s">
        <v>60</v>
      </c>
      <c r="F162" s="45" t="e">
        <f>#REF!</f>
        <v>#REF!</v>
      </c>
      <c r="G162" s="19"/>
    </row>
    <row r="163" spans="1:7" ht="13.5" hidden="1" thickBot="1" x14ac:dyDescent="0.3">
      <c r="A163" s="18"/>
      <c r="C163" s="33"/>
      <c r="G163" s="19"/>
    </row>
    <row r="164" spans="1:7" ht="13.5" hidden="1" thickBot="1" x14ac:dyDescent="0.3">
      <c r="A164" s="18"/>
      <c r="B164" s="5" t="s">
        <v>95</v>
      </c>
      <c r="C164" s="33"/>
      <c r="F164" s="40" t="e">
        <f>#REF!</f>
        <v>#REF!</v>
      </c>
      <c r="G164" s="19"/>
    </row>
    <row r="165" spans="1:7" ht="13.5" hidden="1" thickBot="1" x14ac:dyDescent="0.3">
      <c r="A165" s="18"/>
      <c r="C165" s="33"/>
      <c r="G165" s="19"/>
    </row>
    <row r="166" spans="1:7" ht="13.5" hidden="1" thickBot="1" x14ac:dyDescent="0.3">
      <c r="A166" s="18"/>
      <c r="B166" s="5" t="s">
        <v>61</v>
      </c>
      <c r="C166" s="33"/>
      <c r="F166" s="41" t="e">
        <f>SUM(F162,F158,F154,F150,F146,F142,F138,F134,F130,F126)</f>
        <v>#REF!</v>
      </c>
      <c r="G166" s="19"/>
    </row>
    <row r="167" spans="1:7" ht="13.5" hidden="1" thickBot="1" x14ac:dyDescent="0.3">
      <c r="A167" s="18"/>
      <c r="C167" s="33"/>
      <c r="G167" s="19"/>
    </row>
    <row r="168" spans="1:7" ht="13.5" hidden="1" thickBot="1" x14ac:dyDescent="0.3">
      <c r="A168" s="18"/>
      <c r="B168" s="5" t="s">
        <v>66</v>
      </c>
      <c r="C168" s="33"/>
      <c r="F168" s="41">
        <f>COUNT(F162,F158,F154,F150,F146,F142,F138,F134,F130,F126)</f>
        <v>0</v>
      </c>
      <c r="G168" s="19"/>
    </row>
    <row r="169" spans="1:7" ht="13.5" hidden="1" thickBot="1" x14ac:dyDescent="0.3">
      <c r="A169" s="18"/>
      <c r="C169" s="33"/>
      <c r="G169" s="19"/>
    </row>
    <row r="170" spans="1:7" ht="13.5" hidden="1" thickBot="1" x14ac:dyDescent="0.3">
      <c r="A170" s="18"/>
      <c r="B170" s="5" t="s">
        <v>67</v>
      </c>
      <c r="C170" s="33"/>
      <c r="F170" s="43" t="str">
        <f>IF(F168=0," ",F166/F168)</f>
        <v xml:space="preserve"> </v>
      </c>
      <c r="G170" s="19"/>
    </row>
    <row r="171" spans="1:7" ht="13.5" hidden="1" thickBot="1" x14ac:dyDescent="0.3">
      <c r="A171" s="18"/>
      <c r="C171" s="33"/>
      <c r="G171" s="19"/>
    </row>
    <row r="172" spans="1:7" ht="13.5" hidden="1" thickBot="1" x14ac:dyDescent="0.3">
      <c r="A172" s="18"/>
      <c r="B172" s="5" t="s">
        <v>62</v>
      </c>
      <c r="C172" s="33"/>
      <c r="F172" s="40" t="str">
        <f>IF(F168=0," ",F170*F164)</f>
        <v xml:space="preserve"> </v>
      </c>
      <c r="G172" s="19"/>
    </row>
    <row r="173" spans="1:7" ht="13.5" hidden="1" thickBot="1" x14ac:dyDescent="0.3">
      <c r="A173" s="18"/>
      <c r="C173" s="33"/>
      <c r="G173" s="19"/>
    </row>
    <row r="174" spans="1:7" ht="13.5" hidden="1" thickBot="1" x14ac:dyDescent="0.3">
      <c r="A174" s="18"/>
      <c r="B174" s="5" t="s">
        <v>96</v>
      </c>
      <c r="C174" s="33"/>
      <c r="F174" s="46" t="e">
        <f>#REF!</f>
        <v>#REF!</v>
      </c>
      <c r="G174" s="19"/>
    </row>
    <row r="175" spans="1:7" ht="13.5" hidden="1" thickBot="1" x14ac:dyDescent="0.3">
      <c r="A175" s="18"/>
      <c r="C175" s="33"/>
      <c r="G175" s="19"/>
    </row>
    <row r="176" spans="1:7" ht="13.5" hidden="1" thickBot="1" x14ac:dyDescent="0.3">
      <c r="A176" s="18"/>
      <c r="B176" s="39" t="s">
        <v>78</v>
      </c>
      <c r="C176" s="33"/>
      <c r="F176" s="185" t="str">
        <f>IF(F168=0," ",F172-F174)</f>
        <v xml:space="preserve"> </v>
      </c>
      <c r="G176" s="19"/>
    </row>
    <row r="177" spans="1:7" s="3" customFormat="1" ht="12.75" customHeight="1" x14ac:dyDescent="0.25">
      <c r="A177" s="16"/>
      <c r="B177" s="4"/>
      <c r="C177" s="7"/>
      <c r="D177" s="8"/>
      <c r="F177" s="25"/>
      <c r="G177" s="15"/>
    </row>
    <row r="178" spans="1:7" s="3" customFormat="1" ht="15.75" thickBot="1" x14ac:dyDescent="0.3">
      <c r="A178" s="14" t="s">
        <v>34</v>
      </c>
      <c r="B178" s="2"/>
      <c r="C178" s="2"/>
      <c r="D178" s="8"/>
      <c r="F178" s="25"/>
      <c r="G178" s="15"/>
    </row>
    <row r="179" spans="1:7" s="3" customFormat="1" ht="13.5" customHeight="1" thickBot="1" x14ac:dyDescent="0.3">
      <c r="A179" s="202"/>
      <c r="B179" s="201" t="str">
        <f>+'Interpretation Services'!B17</f>
        <v xml:space="preserve">Process Milestone: Collaborate with HCIN to install technology  (dual phones and video conferencing) </v>
      </c>
      <c r="C179" s="7"/>
      <c r="D179" s="8"/>
      <c r="F179" s="44" t="str">
        <f>'Interpretation Services'!F24</f>
        <v>Yes</v>
      </c>
      <c r="G179" s="15"/>
    </row>
    <row r="180" spans="1:7" s="3" customFormat="1" ht="13.5" customHeight="1" x14ac:dyDescent="0.25">
      <c r="A180" s="16"/>
      <c r="B180" s="201" t="str">
        <f>+'Interpretation Services'!B18</f>
        <v xml:space="preserve">                               for interpretation at VCMC</v>
      </c>
      <c r="C180" s="7"/>
      <c r="D180" s="8"/>
      <c r="F180" s="186"/>
      <c r="G180" s="15"/>
    </row>
    <row r="181" spans="1:7" ht="6.75" customHeight="1" thickBot="1" x14ac:dyDescent="0.3">
      <c r="A181" s="18"/>
      <c r="G181" s="19"/>
    </row>
    <row r="182" spans="1:7" ht="13.5" thickBot="1" x14ac:dyDescent="0.3">
      <c r="A182" s="18"/>
      <c r="C182" s="33" t="s">
        <v>60</v>
      </c>
      <c r="F182" s="45">
        <f>'Interpretation Services'!F39</f>
        <v>1</v>
      </c>
      <c r="G182" s="19"/>
    </row>
    <row r="183" spans="1:7" s="3" customFormat="1" ht="6.75" customHeight="1" thickBot="1" x14ac:dyDescent="0.3">
      <c r="A183" s="16"/>
      <c r="B183" s="4"/>
      <c r="C183" s="7"/>
      <c r="D183" s="8"/>
      <c r="F183" s="25"/>
      <c r="G183" s="15"/>
    </row>
    <row r="184" spans="1:7" s="3" customFormat="1" ht="13.5" customHeight="1" thickBot="1" x14ac:dyDescent="0.3">
      <c r="A184" s="16"/>
      <c r="B184" s="201" t="str">
        <f>'Interpretation Services'!B42</f>
        <v xml:space="preserve">Process Milestone: Designate one trilingual (English, Spanish, Mixteco) translator and </v>
      </c>
      <c r="C184" s="7"/>
      <c r="D184" s="8"/>
      <c r="F184" s="44" t="str">
        <f>'Interpretation Services'!F50</f>
        <v>Yes</v>
      </c>
      <c r="G184" s="15"/>
    </row>
    <row r="185" spans="1:7" s="3" customFormat="1" ht="13.5" customHeight="1" x14ac:dyDescent="0.25">
      <c r="A185" s="16"/>
      <c r="B185" s="201" t="str">
        <f>'Interpretation Services'!B43</f>
        <v xml:space="preserve">                              and train/certify as a healthcare interpreter, to provide direct</v>
      </c>
      <c r="C185" s="7"/>
      <c r="D185" s="8"/>
      <c r="F185" s="186"/>
      <c r="G185" s="15"/>
    </row>
    <row r="186" spans="1:7" s="3" customFormat="1" ht="13.5" customHeight="1" x14ac:dyDescent="0.25">
      <c r="A186" s="16"/>
      <c r="B186" s="203" t="str">
        <f>'Interpretation Services'!B44</f>
        <v xml:space="preserve">                              interpretation services to OB patients in VCMC.</v>
      </c>
      <c r="C186" s="7"/>
      <c r="D186" s="8"/>
      <c r="F186" s="186"/>
      <c r="G186" s="15"/>
    </row>
    <row r="187" spans="1:7" ht="6.75" customHeight="1" thickBot="1" x14ac:dyDescent="0.3">
      <c r="A187" s="18"/>
      <c r="G187" s="19"/>
    </row>
    <row r="188" spans="1:7" ht="13.5" thickBot="1" x14ac:dyDescent="0.3">
      <c r="A188" s="18"/>
      <c r="C188" s="33" t="s">
        <v>60</v>
      </c>
      <c r="F188" s="45">
        <f>'Interpretation Services'!F65</f>
        <v>1</v>
      </c>
      <c r="G188" s="19"/>
    </row>
    <row r="189" spans="1:7" s="3" customFormat="1" ht="6.75" customHeight="1" x14ac:dyDescent="0.25">
      <c r="A189" s="16"/>
      <c r="B189" s="4"/>
      <c r="C189" s="7"/>
      <c r="D189" s="8"/>
      <c r="F189" s="25"/>
      <c r="G189" s="15"/>
    </row>
    <row r="190" spans="1:7" s="3" customFormat="1" ht="13.5" hidden="1" customHeight="1" thickBot="1" x14ac:dyDescent="0.3">
      <c r="A190" s="16"/>
      <c r="B190" s="4" t="str">
        <f>'Interpretation Services'!B68</f>
        <v>Process Milestone: ________________________________</v>
      </c>
      <c r="C190" s="7"/>
      <c r="D190" s="8"/>
      <c r="F190" s="44" t="str">
        <f>'Interpretation Services'!F75</f>
        <v>N/A</v>
      </c>
      <c r="G190" s="15"/>
    </row>
    <row r="191" spans="1:7" ht="6.75" hidden="1" customHeight="1" thickBot="1" x14ac:dyDescent="0.3">
      <c r="A191" s="18"/>
      <c r="G191" s="19"/>
    </row>
    <row r="192" spans="1:7" ht="13.5" hidden="1" thickBot="1" x14ac:dyDescent="0.3">
      <c r="A192" s="18"/>
      <c r="C192" s="33" t="s">
        <v>60</v>
      </c>
      <c r="F192" s="45" t="str">
        <f>'Interpretation Services'!F90</f>
        <v xml:space="preserve"> </v>
      </c>
      <c r="G192" s="19"/>
    </row>
    <row r="193" spans="1:7" s="3" customFormat="1" ht="6.75" hidden="1" customHeight="1" thickBot="1" x14ac:dyDescent="0.3">
      <c r="A193" s="16"/>
      <c r="B193" s="4"/>
      <c r="C193" s="7"/>
      <c r="D193" s="8"/>
      <c r="F193" s="25"/>
      <c r="G193" s="15"/>
    </row>
    <row r="194" spans="1:7" s="3" customFormat="1" ht="13.5" hidden="1" customHeight="1" thickBot="1" x14ac:dyDescent="0.3">
      <c r="A194" s="16"/>
      <c r="B194" s="4" t="str">
        <f>'Interpretation Services'!B93</f>
        <v>Process Milestone: ________________________________</v>
      </c>
      <c r="C194" s="7"/>
      <c r="D194" s="8"/>
      <c r="F194" s="44" t="str">
        <f>'Interpretation Services'!F100</f>
        <v>N/A</v>
      </c>
      <c r="G194" s="15"/>
    </row>
    <row r="195" spans="1:7" ht="6.75" hidden="1" customHeight="1" thickBot="1" x14ac:dyDescent="0.3">
      <c r="A195" s="18"/>
      <c r="G195" s="19"/>
    </row>
    <row r="196" spans="1:7" ht="13.5" hidden="1" thickBot="1" x14ac:dyDescent="0.3">
      <c r="A196" s="18"/>
      <c r="C196" s="33" t="s">
        <v>60</v>
      </c>
      <c r="F196" s="45" t="str">
        <f>'Interpretation Services'!F115</f>
        <v xml:space="preserve"> </v>
      </c>
      <c r="G196" s="19"/>
    </row>
    <row r="197" spans="1:7" s="3" customFormat="1" ht="6.75" hidden="1" customHeight="1" thickBot="1" x14ac:dyDescent="0.3">
      <c r="A197" s="16"/>
      <c r="B197" s="4"/>
      <c r="C197" s="7"/>
      <c r="D197" s="8"/>
      <c r="F197" s="25"/>
      <c r="G197" s="15"/>
    </row>
    <row r="198" spans="1:7" s="3" customFormat="1" ht="13.5" hidden="1" customHeight="1" thickBot="1" x14ac:dyDescent="0.3">
      <c r="A198" s="16"/>
      <c r="B198" s="4" t="str">
        <f>'Interpretation Services'!B118</f>
        <v>Process Milestone: ________________________________</v>
      </c>
      <c r="C198" s="7"/>
      <c r="D198" s="8"/>
      <c r="F198" s="44" t="str">
        <f>'Interpretation Services'!F125</f>
        <v>N/A</v>
      </c>
      <c r="G198" s="15"/>
    </row>
    <row r="199" spans="1:7" ht="6.75" hidden="1" customHeight="1" thickBot="1" x14ac:dyDescent="0.3">
      <c r="A199" s="18"/>
      <c r="G199" s="19"/>
    </row>
    <row r="200" spans="1:7" ht="13.5" hidden="1" thickBot="1" x14ac:dyDescent="0.3">
      <c r="A200" s="18"/>
      <c r="C200" s="33" t="s">
        <v>60</v>
      </c>
      <c r="F200" s="45" t="str">
        <f>'Interpretation Services'!F140</f>
        <v xml:space="preserve"> </v>
      </c>
      <c r="G200" s="19"/>
    </row>
    <row r="201" spans="1:7" s="3" customFormat="1" ht="6.75" hidden="1" customHeight="1" thickBot="1" x14ac:dyDescent="0.3">
      <c r="A201" s="16"/>
      <c r="B201" s="4"/>
      <c r="C201" s="7"/>
      <c r="D201" s="8"/>
      <c r="F201" s="25"/>
      <c r="G201" s="15"/>
    </row>
    <row r="202" spans="1:7" s="3" customFormat="1" ht="13.5" hidden="1" customHeight="1" thickBot="1" x14ac:dyDescent="0.3">
      <c r="A202" s="16"/>
      <c r="B202" s="4" t="str">
        <f>'Interpretation Services'!B143</f>
        <v>Improvement Milestone: ________________________________</v>
      </c>
      <c r="C202" s="7"/>
      <c r="D202" s="8"/>
      <c r="F202" s="44" t="str">
        <f>'Interpretation Services'!F150</f>
        <v>N/A</v>
      </c>
      <c r="G202" s="15"/>
    </row>
    <row r="203" spans="1:7" ht="6.75" hidden="1" customHeight="1" thickBot="1" x14ac:dyDescent="0.3">
      <c r="A203" s="18"/>
      <c r="G203" s="19"/>
    </row>
    <row r="204" spans="1:7" ht="13.5" hidden="1" thickBot="1" x14ac:dyDescent="0.3">
      <c r="A204" s="18"/>
      <c r="C204" s="33" t="s">
        <v>60</v>
      </c>
      <c r="F204" s="45" t="str">
        <f>'Interpretation Services'!F165</f>
        <v xml:space="preserve"> </v>
      </c>
      <c r="G204" s="19"/>
    </row>
    <row r="205" spans="1:7" s="3" customFormat="1" ht="6.75" hidden="1" customHeight="1" thickBot="1" x14ac:dyDescent="0.3">
      <c r="A205" s="16"/>
      <c r="B205" s="4"/>
      <c r="C205" s="7"/>
      <c r="D205" s="8"/>
      <c r="F205" s="25"/>
      <c r="G205" s="15"/>
    </row>
    <row r="206" spans="1:7" s="3" customFormat="1" ht="13.5" hidden="1" customHeight="1" thickBot="1" x14ac:dyDescent="0.3">
      <c r="A206" s="16"/>
      <c r="B206" s="4" t="str">
        <f>'Interpretation Services'!B168</f>
        <v>Improvement Milestone: ________________________________</v>
      </c>
      <c r="C206" s="7"/>
      <c r="D206" s="8"/>
      <c r="F206" s="44" t="str">
        <f>'Interpretation Services'!F175</f>
        <v>N/A</v>
      </c>
      <c r="G206" s="15"/>
    </row>
    <row r="207" spans="1:7" ht="6.75" hidden="1" customHeight="1" thickBot="1" x14ac:dyDescent="0.3">
      <c r="A207" s="18"/>
      <c r="G207" s="19"/>
    </row>
    <row r="208" spans="1:7" ht="13.5" hidden="1" thickBot="1" x14ac:dyDescent="0.3">
      <c r="A208" s="18"/>
      <c r="C208" s="33" t="s">
        <v>60</v>
      </c>
      <c r="F208" s="45" t="str">
        <f>'Interpretation Services'!F190</f>
        <v xml:space="preserve"> </v>
      </c>
      <c r="G208" s="19"/>
    </row>
    <row r="209" spans="1:7" s="3" customFormat="1" ht="6.75" hidden="1" customHeight="1" thickBot="1" x14ac:dyDescent="0.3">
      <c r="A209" s="16"/>
      <c r="B209" s="4"/>
      <c r="C209" s="7"/>
      <c r="D209" s="8"/>
      <c r="F209" s="25"/>
      <c r="G209" s="15"/>
    </row>
    <row r="210" spans="1:7" s="3" customFormat="1" ht="13.5" hidden="1" customHeight="1" thickBot="1" x14ac:dyDescent="0.3">
      <c r="A210" s="16"/>
      <c r="B210" s="4" t="str">
        <f>'Interpretation Services'!B193</f>
        <v>Improvement Milestone: ________________________________</v>
      </c>
      <c r="C210" s="7"/>
      <c r="D210" s="8"/>
      <c r="F210" s="44" t="str">
        <f>'Interpretation Services'!F200</f>
        <v>N/A</v>
      </c>
      <c r="G210" s="15"/>
    </row>
    <row r="211" spans="1:7" ht="6.75" hidden="1" customHeight="1" thickBot="1" x14ac:dyDescent="0.3">
      <c r="A211" s="18"/>
      <c r="G211" s="19"/>
    </row>
    <row r="212" spans="1:7" ht="13.5" hidden="1" thickBot="1" x14ac:dyDescent="0.3">
      <c r="A212" s="18"/>
      <c r="C212" s="33" t="s">
        <v>60</v>
      </c>
      <c r="F212" s="45" t="str">
        <f>'Interpretation Services'!F215</f>
        <v xml:space="preserve"> </v>
      </c>
      <c r="G212" s="19"/>
    </row>
    <row r="213" spans="1:7" s="3" customFormat="1" ht="6.75" hidden="1" customHeight="1" thickBot="1" x14ac:dyDescent="0.3">
      <c r="A213" s="16"/>
      <c r="B213" s="4"/>
      <c r="C213" s="7"/>
      <c r="D213" s="8"/>
      <c r="F213" s="25"/>
      <c r="G213" s="15"/>
    </row>
    <row r="214" spans="1:7" s="3" customFormat="1" ht="13.5" hidden="1" customHeight="1" thickBot="1" x14ac:dyDescent="0.3">
      <c r="A214" s="16"/>
      <c r="B214" s="4" t="str">
        <f>'Interpretation Services'!B218</f>
        <v>Improvement Milestone: ________________________________</v>
      </c>
      <c r="C214" s="7"/>
      <c r="D214" s="8"/>
      <c r="F214" s="44" t="str">
        <f>'Interpretation Services'!F225</f>
        <v>N/A</v>
      </c>
      <c r="G214" s="15"/>
    </row>
    <row r="215" spans="1:7" ht="6.75" hidden="1" customHeight="1" thickBot="1" x14ac:dyDescent="0.3">
      <c r="A215" s="18"/>
      <c r="G215" s="19"/>
    </row>
    <row r="216" spans="1:7" ht="13.5" hidden="1" thickBot="1" x14ac:dyDescent="0.3">
      <c r="A216" s="18"/>
      <c r="C216" s="33" t="s">
        <v>60</v>
      </c>
      <c r="F216" s="45" t="str">
        <f>'Interpretation Services'!F240</f>
        <v xml:space="preserve"> </v>
      </c>
      <c r="G216" s="19"/>
    </row>
    <row r="217" spans="1:7" s="3" customFormat="1" ht="6.75" hidden="1" customHeight="1" thickBot="1" x14ac:dyDescent="0.3">
      <c r="A217" s="16"/>
      <c r="B217" s="4"/>
      <c r="C217" s="7"/>
      <c r="D217" s="8"/>
      <c r="F217" s="25"/>
      <c r="G217" s="15"/>
    </row>
    <row r="218" spans="1:7" s="3" customFormat="1" ht="13.5" hidden="1" customHeight="1" thickBot="1" x14ac:dyDescent="0.3">
      <c r="A218" s="16"/>
      <c r="B218" s="4" t="str">
        <f>'Interpretation Services'!B243</f>
        <v>Improvement Milestone: ________________________________</v>
      </c>
      <c r="C218" s="7"/>
      <c r="D218" s="8"/>
      <c r="F218" s="44" t="str">
        <f>'Interpretation Services'!F250</f>
        <v>N/A</v>
      </c>
      <c r="G218" s="15"/>
    </row>
    <row r="219" spans="1:7" ht="6.75" hidden="1" customHeight="1" thickBot="1" x14ac:dyDescent="0.3">
      <c r="A219" s="18"/>
      <c r="G219" s="19"/>
    </row>
    <row r="220" spans="1:7" ht="13.5" hidden="1" thickBot="1" x14ac:dyDescent="0.3">
      <c r="A220" s="18"/>
      <c r="C220" s="33" t="s">
        <v>60</v>
      </c>
      <c r="F220" s="45" t="str">
        <f>'Interpretation Services'!F265</f>
        <v xml:space="preserve"> </v>
      </c>
      <c r="G220" s="19"/>
    </row>
    <row r="221" spans="1:7" ht="13.5" thickBot="1" x14ac:dyDescent="0.3">
      <c r="A221" s="18"/>
      <c r="C221" s="33"/>
      <c r="G221" s="19"/>
    </row>
    <row r="222" spans="1:7" ht="13.5" thickBot="1" x14ac:dyDescent="0.3">
      <c r="A222" s="18"/>
      <c r="B222" s="5" t="s">
        <v>95</v>
      </c>
      <c r="C222" s="33"/>
      <c r="F222" s="183">
        <f>'Interpretation Services'!F13</f>
        <v>7929250</v>
      </c>
      <c r="G222" s="19"/>
    </row>
    <row r="223" spans="1:7" ht="13.5" thickBot="1" x14ac:dyDescent="0.3">
      <c r="A223" s="18"/>
      <c r="C223" s="33"/>
      <c r="G223" s="19"/>
    </row>
    <row r="224" spans="1:7" ht="13.5" thickBot="1" x14ac:dyDescent="0.3">
      <c r="A224" s="18"/>
      <c r="B224" s="5" t="s">
        <v>61</v>
      </c>
      <c r="C224" s="33"/>
      <c r="F224" s="41">
        <f>SUM(F220,F216,F212,F208,F204,F200,F196,F192,F188,F182)</f>
        <v>2</v>
      </c>
      <c r="G224" s="19"/>
    </row>
    <row r="225" spans="1:7" ht="13.5" thickBot="1" x14ac:dyDescent="0.3">
      <c r="A225" s="18"/>
      <c r="C225" s="33"/>
      <c r="G225" s="19"/>
    </row>
    <row r="226" spans="1:7" ht="13.5" thickBot="1" x14ac:dyDescent="0.3">
      <c r="A226" s="18"/>
      <c r="B226" s="5" t="s">
        <v>66</v>
      </c>
      <c r="C226" s="33"/>
      <c r="F226" s="41">
        <f>COUNT(F220,F216,F212,F208,F204,F200,F196,F192,F188,F182)</f>
        <v>2</v>
      </c>
      <c r="G226" s="19"/>
    </row>
    <row r="227" spans="1:7" ht="13.5" thickBot="1" x14ac:dyDescent="0.3">
      <c r="A227" s="18"/>
      <c r="C227" s="33"/>
      <c r="G227" s="19"/>
    </row>
    <row r="228" spans="1:7" ht="13.5" thickBot="1" x14ac:dyDescent="0.3">
      <c r="A228" s="18"/>
      <c r="B228" s="5" t="s">
        <v>67</v>
      </c>
      <c r="C228" s="33"/>
      <c r="F228" s="43">
        <f>IF(F226=0," ",F224/F226)</f>
        <v>1</v>
      </c>
      <c r="G228" s="19"/>
    </row>
    <row r="229" spans="1:7" ht="13.5" thickBot="1" x14ac:dyDescent="0.3">
      <c r="A229" s="18"/>
      <c r="C229" s="33"/>
      <c r="G229" s="19"/>
    </row>
    <row r="230" spans="1:7" ht="13.5" thickBot="1" x14ac:dyDescent="0.3">
      <c r="A230" s="18"/>
      <c r="B230" s="5" t="s">
        <v>62</v>
      </c>
      <c r="C230" s="33"/>
      <c r="F230" s="183">
        <f>IF(F226=0," ",F228*F222)</f>
        <v>7929250</v>
      </c>
      <c r="G230" s="19"/>
    </row>
    <row r="231" spans="1:7" ht="13.5" thickBot="1" x14ac:dyDescent="0.3">
      <c r="A231" s="18"/>
      <c r="C231" s="33"/>
      <c r="G231" s="19"/>
    </row>
    <row r="232" spans="1:7" ht="13.5" thickBot="1" x14ac:dyDescent="0.3">
      <c r="A232" s="18"/>
      <c r="B232" s="5" t="s">
        <v>96</v>
      </c>
      <c r="C232" s="33"/>
      <c r="F232" s="46">
        <f>'Interpretation Services'!F15</f>
        <v>0</v>
      </c>
      <c r="G232" s="19"/>
    </row>
    <row r="233" spans="1:7" ht="13.5" thickBot="1" x14ac:dyDescent="0.3">
      <c r="A233" s="18"/>
      <c r="C233" s="33"/>
      <c r="G233" s="19"/>
    </row>
    <row r="234" spans="1:7" ht="13.5" thickBot="1" x14ac:dyDescent="0.3">
      <c r="A234" s="18"/>
      <c r="B234" s="39" t="s">
        <v>78</v>
      </c>
      <c r="C234" s="33"/>
      <c r="F234" s="151">
        <f>IF(F226=0," ",F230-F232)</f>
        <v>7929250</v>
      </c>
      <c r="G234" s="19"/>
    </row>
    <row r="235" spans="1:7" s="3" customFormat="1" ht="12.75" hidden="1" customHeight="1" x14ac:dyDescent="0.25">
      <c r="A235" s="16"/>
      <c r="B235" s="4"/>
      <c r="C235" s="7"/>
      <c r="D235" s="8"/>
      <c r="F235" s="25"/>
      <c r="G235" s="15"/>
    </row>
    <row r="236" spans="1:7" s="3" customFormat="1" ht="15.75" hidden="1" thickBot="1" x14ac:dyDescent="0.3">
      <c r="A236" s="14" t="s">
        <v>35</v>
      </c>
      <c r="B236" s="2"/>
      <c r="C236" s="2"/>
      <c r="D236" s="8"/>
      <c r="F236" s="25"/>
      <c r="G236" s="15"/>
    </row>
    <row r="237" spans="1:7" s="3" customFormat="1" ht="13.5" hidden="1" customHeight="1" thickBot="1" x14ac:dyDescent="0.3">
      <c r="A237" s="16"/>
      <c r="B237" s="4" t="e">
        <f>#REF!</f>
        <v>#REF!</v>
      </c>
      <c r="C237" s="7"/>
      <c r="D237" s="8"/>
      <c r="F237" s="44" t="e">
        <f>#REF!</f>
        <v>#REF!</v>
      </c>
      <c r="G237" s="15"/>
    </row>
    <row r="238" spans="1:7" ht="6.75" hidden="1" customHeight="1" thickBot="1" x14ac:dyDescent="0.3">
      <c r="A238" s="18"/>
      <c r="G238" s="19"/>
    </row>
    <row r="239" spans="1:7" ht="13.5" hidden="1" thickBot="1" x14ac:dyDescent="0.3">
      <c r="A239" s="18"/>
      <c r="C239" s="33" t="s">
        <v>60</v>
      </c>
      <c r="F239" s="45" t="e">
        <f>#REF!</f>
        <v>#REF!</v>
      </c>
      <c r="G239" s="19"/>
    </row>
    <row r="240" spans="1:7" s="3" customFormat="1" ht="6.75" hidden="1" customHeight="1" thickBot="1" x14ac:dyDescent="0.3">
      <c r="A240" s="16"/>
      <c r="B240" s="4"/>
      <c r="C240" s="7"/>
      <c r="D240" s="8"/>
      <c r="F240" s="25"/>
      <c r="G240" s="15"/>
    </row>
    <row r="241" spans="1:7" s="3" customFormat="1" ht="13.5" hidden="1" customHeight="1" thickBot="1" x14ac:dyDescent="0.3">
      <c r="A241" s="16"/>
      <c r="B241" s="4" t="e">
        <f>#REF!</f>
        <v>#REF!</v>
      </c>
      <c r="C241" s="7"/>
      <c r="D241" s="8"/>
      <c r="F241" s="44" t="e">
        <f>#REF!</f>
        <v>#REF!</v>
      </c>
      <c r="G241" s="15"/>
    </row>
    <row r="242" spans="1:7" ht="6.75" hidden="1" customHeight="1" thickBot="1" x14ac:dyDescent="0.3">
      <c r="A242" s="18"/>
      <c r="G242" s="19"/>
    </row>
    <row r="243" spans="1:7" ht="13.5" hidden="1" thickBot="1" x14ac:dyDescent="0.3">
      <c r="A243" s="18"/>
      <c r="C243" s="33" t="s">
        <v>60</v>
      </c>
      <c r="F243" s="45" t="e">
        <f>#REF!</f>
        <v>#REF!</v>
      </c>
      <c r="G243" s="19"/>
    </row>
    <row r="244" spans="1:7" s="3" customFormat="1" ht="6.75" hidden="1" customHeight="1" thickBot="1" x14ac:dyDescent="0.3">
      <c r="A244" s="16"/>
      <c r="B244" s="4"/>
      <c r="C244" s="7"/>
      <c r="D244" s="8"/>
      <c r="F244" s="25"/>
      <c r="G244" s="15"/>
    </row>
    <row r="245" spans="1:7" s="3" customFormat="1" ht="13.5" hidden="1" customHeight="1" thickBot="1" x14ac:dyDescent="0.3">
      <c r="A245" s="16"/>
      <c r="B245" s="4" t="e">
        <f>#REF!</f>
        <v>#REF!</v>
      </c>
      <c r="C245" s="7"/>
      <c r="D245" s="8"/>
      <c r="F245" s="44" t="e">
        <f>#REF!</f>
        <v>#REF!</v>
      </c>
      <c r="G245" s="15"/>
    </row>
    <row r="246" spans="1:7" ht="6.75" hidden="1" customHeight="1" thickBot="1" x14ac:dyDescent="0.3">
      <c r="A246" s="18"/>
      <c r="G246" s="19"/>
    </row>
    <row r="247" spans="1:7" ht="13.5" hidden="1" thickBot="1" x14ac:dyDescent="0.3">
      <c r="A247" s="18"/>
      <c r="C247" s="33" t="s">
        <v>60</v>
      </c>
      <c r="F247" s="45" t="e">
        <f>#REF!</f>
        <v>#REF!</v>
      </c>
      <c r="G247" s="19"/>
    </row>
    <row r="248" spans="1:7" s="3" customFormat="1" ht="6.75" hidden="1" customHeight="1" thickBot="1" x14ac:dyDescent="0.3">
      <c r="A248" s="16"/>
      <c r="B248" s="4"/>
      <c r="C248" s="7"/>
      <c r="D248" s="8"/>
      <c r="F248" s="25"/>
      <c r="G248" s="15"/>
    </row>
    <row r="249" spans="1:7" s="3" customFormat="1" ht="13.5" hidden="1" customHeight="1" thickBot="1" x14ac:dyDescent="0.3">
      <c r="A249" s="16"/>
      <c r="B249" s="4" t="e">
        <f>#REF!</f>
        <v>#REF!</v>
      </c>
      <c r="C249" s="7"/>
      <c r="D249" s="8"/>
      <c r="F249" s="44" t="e">
        <f>#REF!</f>
        <v>#REF!</v>
      </c>
      <c r="G249" s="15"/>
    </row>
    <row r="250" spans="1:7" ht="6.75" hidden="1" customHeight="1" thickBot="1" x14ac:dyDescent="0.3">
      <c r="A250" s="18"/>
      <c r="G250" s="19"/>
    </row>
    <row r="251" spans="1:7" ht="13.5" hidden="1" thickBot="1" x14ac:dyDescent="0.3">
      <c r="A251" s="18"/>
      <c r="C251" s="33" t="s">
        <v>60</v>
      </c>
      <c r="F251" s="45" t="e">
        <f>#REF!</f>
        <v>#REF!</v>
      </c>
      <c r="G251" s="19"/>
    </row>
    <row r="252" spans="1:7" s="3" customFormat="1" ht="6.75" hidden="1" customHeight="1" thickBot="1" x14ac:dyDescent="0.3">
      <c r="A252" s="16"/>
      <c r="B252" s="4"/>
      <c r="C252" s="7"/>
      <c r="D252" s="8"/>
      <c r="F252" s="25"/>
      <c r="G252" s="15"/>
    </row>
    <row r="253" spans="1:7" s="3" customFormat="1" ht="13.5" hidden="1" customHeight="1" thickBot="1" x14ac:dyDescent="0.3">
      <c r="A253" s="16"/>
      <c r="B253" s="4" t="e">
        <f>#REF!</f>
        <v>#REF!</v>
      </c>
      <c r="C253" s="7"/>
      <c r="D253" s="8"/>
      <c r="F253" s="44" t="e">
        <f>#REF!</f>
        <v>#REF!</v>
      </c>
      <c r="G253" s="15"/>
    </row>
    <row r="254" spans="1:7" ht="6.75" hidden="1" customHeight="1" thickBot="1" x14ac:dyDescent="0.3">
      <c r="A254" s="18"/>
      <c r="G254" s="19"/>
    </row>
    <row r="255" spans="1:7" ht="13.5" hidden="1" thickBot="1" x14ac:dyDescent="0.3">
      <c r="A255" s="18"/>
      <c r="C255" s="33" t="s">
        <v>60</v>
      </c>
      <c r="F255" s="45" t="e">
        <f>#REF!</f>
        <v>#REF!</v>
      </c>
      <c r="G255" s="19"/>
    </row>
    <row r="256" spans="1:7" s="3" customFormat="1" ht="6.75" hidden="1" customHeight="1" thickBot="1" x14ac:dyDescent="0.3">
      <c r="A256" s="16"/>
      <c r="B256" s="4"/>
      <c r="C256" s="7"/>
      <c r="D256" s="8"/>
      <c r="F256" s="25"/>
      <c r="G256" s="15"/>
    </row>
    <row r="257" spans="1:7" s="3" customFormat="1" ht="13.5" hidden="1" customHeight="1" thickBot="1" x14ac:dyDescent="0.3">
      <c r="A257" s="16"/>
      <c r="B257" s="4" t="e">
        <f>#REF!</f>
        <v>#REF!</v>
      </c>
      <c r="C257" s="7"/>
      <c r="D257" s="8"/>
      <c r="F257" s="44" t="e">
        <f>#REF!</f>
        <v>#REF!</v>
      </c>
      <c r="G257" s="15"/>
    </row>
    <row r="258" spans="1:7" ht="6.75" hidden="1" customHeight="1" thickBot="1" x14ac:dyDescent="0.3">
      <c r="A258" s="18"/>
      <c r="G258" s="19"/>
    </row>
    <row r="259" spans="1:7" ht="13.5" hidden="1" thickBot="1" x14ac:dyDescent="0.3">
      <c r="A259" s="18"/>
      <c r="C259" s="33" t="s">
        <v>60</v>
      </c>
      <c r="F259" s="45" t="e">
        <f>#REF!</f>
        <v>#REF!</v>
      </c>
      <c r="G259" s="19"/>
    </row>
    <row r="260" spans="1:7" s="3" customFormat="1" ht="6.75" hidden="1" customHeight="1" thickBot="1" x14ac:dyDescent="0.3">
      <c r="A260" s="16"/>
      <c r="B260" s="4"/>
      <c r="C260" s="7"/>
      <c r="D260" s="8"/>
      <c r="F260" s="25"/>
      <c r="G260" s="15"/>
    </row>
    <row r="261" spans="1:7" s="3" customFormat="1" ht="13.5" hidden="1" customHeight="1" thickBot="1" x14ac:dyDescent="0.3">
      <c r="A261" s="16"/>
      <c r="B261" s="4" t="e">
        <f>#REF!</f>
        <v>#REF!</v>
      </c>
      <c r="C261" s="7"/>
      <c r="D261" s="8"/>
      <c r="F261" s="44" t="e">
        <f>#REF!</f>
        <v>#REF!</v>
      </c>
      <c r="G261" s="15"/>
    </row>
    <row r="262" spans="1:7" ht="6.75" hidden="1" customHeight="1" thickBot="1" x14ac:dyDescent="0.3">
      <c r="A262" s="18"/>
      <c r="G262" s="19"/>
    </row>
    <row r="263" spans="1:7" ht="13.5" hidden="1" thickBot="1" x14ac:dyDescent="0.3">
      <c r="A263" s="18"/>
      <c r="C263" s="33" t="s">
        <v>60</v>
      </c>
      <c r="F263" s="45" t="e">
        <f>#REF!</f>
        <v>#REF!</v>
      </c>
      <c r="G263" s="19"/>
    </row>
    <row r="264" spans="1:7" s="3" customFormat="1" ht="6.75" hidden="1" customHeight="1" thickBot="1" x14ac:dyDescent="0.3">
      <c r="A264" s="16"/>
      <c r="B264" s="4"/>
      <c r="C264" s="7"/>
      <c r="D264" s="8"/>
      <c r="F264" s="25"/>
      <c r="G264" s="15"/>
    </row>
    <row r="265" spans="1:7" s="3" customFormat="1" ht="13.5" hidden="1" customHeight="1" thickBot="1" x14ac:dyDescent="0.3">
      <c r="A265" s="16"/>
      <c r="B265" s="4" t="e">
        <f>#REF!</f>
        <v>#REF!</v>
      </c>
      <c r="C265" s="7"/>
      <c r="D265" s="8"/>
      <c r="F265" s="44" t="e">
        <f>#REF!</f>
        <v>#REF!</v>
      </c>
      <c r="G265" s="15"/>
    </row>
    <row r="266" spans="1:7" ht="6.75" hidden="1" customHeight="1" thickBot="1" x14ac:dyDescent="0.3">
      <c r="A266" s="18"/>
      <c r="G266" s="19"/>
    </row>
    <row r="267" spans="1:7" ht="13.5" hidden="1" thickBot="1" x14ac:dyDescent="0.3">
      <c r="A267" s="18"/>
      <c r="C267" s="33" t="s">
        <v>60</v>
      </c>
      <c r="F267" s="45" t="e">
        <f>#REF!</f>
        <v>#REF!</v>
      </c>
      <c r="G267" s="19"/>
    </row>
    <row r="268" spans="1:7" s="3" customFormat="1" ht="6.75" hidden="1" customHeight="1" thickBot="1" x14ac:dyDescent="0.3">
      <c r="A268" s="16"/>
      <c r="B268" s="4"/>
      <c r="C268" s="7"/>
      <c r="D268" s="8"/>
      <c r="F268" s="25"/>
      <c r="G268" s="15"/>
    </row>
    <row r="269" spans="1:7" s="3" customFormat="1" ht="13.5" hidden="1" customHeight="1" thickBot="1" x14ac:dyDescent="0.3">
      <c r="A269" s="16"/>
      <c r="B269" s="4" t="e">
        <f>#REF!</f>
        <v>#REF!</v>
      </c>
      <c r="C269" s="7"/>
      <c r="D269" s="8"/>
      <c r="F269" s="44" t="e">
        <f>#REF!</f>
        <v>#REF!</v>
      </c>
      <c r="G269" s="15"/>
    </row>
    <row r="270" spans="1:7" ht="6.75" hidden="1" customHeight="1" thickBot="1" x14ac:dyDescent="0.3">
      <c r="A270" s="18"/>
      <c r="G270" s="19"/>
    </row>
    <row r="271" spans="1:7" ht="13.5" hidden="1" thickBot="1" x14ac:dyDescent="0.3">
      <c r="A271" s="18"/>
      <c r="C271" s="33" t="s">
        <v>60</v>
      </c>
      <c r="F271" s="45" t="e">
        <f>#REF!</f>
        <v>#REF!</v>
      </c>
      <c r="G271" s="19"/>
    </row>
    <row r="272" spans="1:7" s="3" customFormat="1" ht="6.75" hidden="1" customHeight="1" thickBot="1" x14ac:dyDescent="0.3">
      <c r="A272" s="16"/>
      <c r="B272" s="4"/>
      <c r="C272" s="7"/>
      <c r="D272" s="8"/>
      <c r="F272" s="25"/>
      <c r="G272" s="15"/>
    </row>
    <row r="273" spans="1:7" s="3" customFormat="1" ht="13.5" hidden="1" customHeight="1" thickBot="1" x14ac:dyDescent="0.3">
      <c r="A273" s="16"/>
      <c r="B273" s="4" t="e">
        <f>#REF!</f>
        <v>#REF!</v>
      </c>
      <c r="C273" s="7"/>
      <c r="D273" s="8"/>
      <c r="F273" s="44" t="e">
        <f>#REF!</f>
        <v>#REF!</v>
      </c>
      <c r="G273" s="15"/>
    </row>
    <row r="274" spans="1:7" ht="6.75" hidden="1" customHeight="1" thickBot="1" x14ac:dyDescent="0.3">
      <c r="A274" s="18"/>
      <c r="G274" s="19"/>
    </row>
    <row r="275" spans="1:7" ht="13.5" hidden="1" thickBot="1" x14ac:dyDescent="0.3">
      <c r="A275" s="18"/>
      <c r="C275" s="33" t="s">
        <v>60</v>
      </c>
      <c r="F275" s="45" t="e">
        <f>#REF!</f>
        <v>#REF!</v>
      </c>
      <c r="G275" s="19"/>
    </row>
    <row r="276" spans="1:7" ht="13.5" hidden="1" thickBot="1" x14ac:dyDescent="0.3">
      <c r="A276" s="18"/>
      <c r="C276" s="33"/>
      <c r="G276" s="19"/>
    </row>
    <row r="277" spans="1:7" ht="13.5" hidden="1" thickBot="1" x14ac:dyDescent="0.3">
      <c r="A277" s="18"/>
      <c r="B277" s="5" t="s">
        <v>95</v>
      </c>
      <c r="C277" s="33"/>
      <c r="F277" s="40" t="e">
        <f>#REF!</f>
        <v>#REF!</v>
      </c>
      <c r="G277" s="19"/>
    </row>
    <row r="278" spans="1:7" ht="13.5" hidden="1" thickBot="1" x14ac:dyDescent="0.3">
      <c r="A278" s="18"/>
      <c r="C278" s="33"/>
      <c r="G278" s="19"/>
    </row>
    <row r="279" spans="1:7" ht="13.5" hidden="1" thickBot="1" x14ac:dyDescent="0.3">
      <c r="A279" s="18"/>
      <c r="B279" s="5" t="s">
        <v>61</v>
      </c>
      <c r="C279" s="33"/>
      <c r="F279" s="41" t="e">
        <f>SUM(F275,F271,F267,F263,F259,F255,F251,F247,F243,F239)</f>
        <v>#REF!</v>
      </c>
      <c r="G279" s="19"/>
    </row>
    <row r="280" spans="1:7" ht="13.5" hidden="1" thickBot="1" x14ac:dyDescent="0.3">
      <c r="A280" s="18"/>
      <c r="C280" s="33"/>
      <c r="G280" s="19"/>
    </row>
    <row r="281" spans="1:7" ht="13.5" hidden="1" thickBot="1" x14ac:dyDescent="0.3">
      <c r="A281" s="18"/>
      <c r="B281" s="5" t="s">
        <v>66</v>
      </c>
      <c r="C281" s="33"/>
      <c r="F281" s="41">
        <f>COUNT(F275,F271,F267,F263,F259,F255,F251,F247,F243,F239)</f>
        <v>0</v>
      </c>
      <c r="G281" s="19"/>
    </row>
    <row r="282" spans="1:7" ht="13.5" hidden="1" thickBot="1" x14ac:dyDescent="0.3">
      <c r="A282" s="18"/>
      <c r="C282" s="33"/>
      <c r="G282" s="19"/>
    </row>
    <row r="283" spans="1:7" ht="13.5" hidden="1" thickBot="1" x14ac:dyDescent="0.3">
      <c r="A283" s="18"/>
      <c r="B283" s="5" t="s">
        <v>67</v>
      </c>
      <c r="C283" s="33"/>
      <c r="F283" s="43" t="str">
        <f>IF(F281=0," ",F279/F281)</f>
        <v xml:space="preserve"> </v>
      </c>
      <c r="G283" s="19"/>
    </row>
    <row r="284" spans="1:7" ht="13.5" hidden="1" thickBot="1" x14ac:dyDescent="0.3">
      <c r="A284" s="18"/>
      <c r="C284" s="33"/>
      <c r="G284" s="19"/>
    </row>
    <row r="285" spans="1:7" ht="13.5" hidden="1" thickBot="1" x14ac:dyDescent="0.3">
      <c r="A285" s="18"/>
      <c r="B285" s="5" t="s">
        <v>62</v>
      </c>
      <c r="C285" s="33"/>
      <c r="F285" s="40" t="str">
        <f>IF(F281=0," ",F283*F277)</f>
        <v xml:space="preserve"> </v>
      </c>
      <c r="G285" s="19"/>
    </row>
    <row r="286" spans="1:7" ht="13.5" hidden="1" thickBot="1" x14ac:dyDescent="0.3">
      <c r="A286" s="18"/>
      <c r="C286" s="33"/>
      <c r="G286" s="19"/>
    </row>
    <row r="287" spans="1:7" ht="13.5" hidden="1" thickBot="1" x14ac:dyDescent="0.3">
      <c r="A287" s="18"/>
      <c r="B287" s="5" t="s">
        <v>96</v>
      </c>
      <c r="C287" s="33"/>
      <c r="F287" s="46" t="e">
        <f>#REF!</f>
        <v>#REF!</v>
      </c>
      <c r="G287" s="19"/>
    </row>
    <row r="288" spans="1:7" ht="13.5" hidden="1" thickBot="1" x14ac:dyDescent="0.3">
      <c r="A288" s="18"/>
      <c r="C288" s="33"/>
      <c r="G288" s="19"/>
    </row>
    <row r="289" spans="1:7" ht="13.5" hidden="1" thickBot="1" x14ac:dyDescent="0.3">
      <c r="A289" s="18"/>
      <c r="B289" s="39" t="s">
        <v>78</v>
      </c>
      <c r="C289" s="33"/>
      <c r="F289" s="59" t="str">
        <f>IF(F281=0," ",F285-F287)</f>
        <v xml:space="preserve"> </v>
      </c>
      <c r="G289" s="19"/>
    </row>
    <row r="290" spans="1:7" s="3" customFormat="1" ht="12.75" hidden="1" customHeight="1" x14ac:dyDescent="0.25">
      <c r="A290" s="16"/>
      <c r="B290" s="4"/>
      <c r="C290" s="7"/>
      <c r="D290" s="8"/>
      <c r="F290" s="25"/>
      <c r="G290" s="15"/>
    </row>
    <row r="291" spans="1:7" s="3" customFormat="1" ht="15.75" hidden="1" thickBot="1" x14ac:dyDescent="0.3">
      <c r="A291" s="14" t="s">
        <v>36</v>
      </c>
      <c r="B291" s="2"/>
      <c r="C291" s="2"/>
      <c r="D291" s="8"/>
      <c r="F291" s="25"/>
      <c r="G291" s="15"/>
    </row>
    <row r="292" spans="1:7" s="3" customFormat="1" ht="13.5" hidden="1" customHeight="1" thickBot="1" x14ac:dyDescent="0.3">
      <c r="A292" s="16"/>
      <c r="B292" s="4" t="e">
        <f>#REF!</f>
        <v>#REF!</v>
      </c>
      <c r="C292" s="7"/>
      <c r="D292" s="8"/>
      <c r="F292" s="44" t="e">
        <f>#REF!</f>
        <v>#REF!</v>
      </c>
      <c r="G292" s="15"/>
    </row>
    <row r="293" spans="1:7" ht="6.75" hidden="1" customHeight="1" thickBot="1" x14ac:dyDescent="0.3">
      <c r="A293" s="18"/>
      <c r="G293" s="19"/>
    </row>
    <row r="294" spans="1:7" ht="13.5" hidden="1" thickBot="1" x14ac:dyDescent="0.3">
      <c r="A294" s="18"/>
      <c r="C294" s="33" t="s">
        <v>60</v>
      </c>
      <c r="F294" s="45" t="e">
        <f>#REF!</f>
        <v>#REF!</v>
      </c>
      <c r="G294" s="19"/>
    </row>
    <row r="295" spans="1:7" s="3" customFormat="1" ht="6.75" hidden="1" customHeight="1" thickBot="1" x14ac:dyDescent="0.3">
      <c r="A295" s="16"/>
      <c r="B295" s="4"/>
      <c r="C295" s="7"/>
      <c r="D295" s="8"/>
      <c r="F295" s="25"/>
      <c r="G295" s="15"/>
    </row>
    <row r="296" spans="1:7" s="3" customFormat="1" ht="13.5" hidden="1" customHeight="1" thickBot="1" x14ac:dyDescent="0.3">
      <c r="A296" s="16"/>
      <c r="B296" s="4" t="e">
        <f>#REF!</f>
        <v>#REF!</v>
      </c>
      <c r="C296" s="7"/>
      <c r="D296" s="8"/>
      <c r="F296" s="44" t="e">
        <f>#REF!</f>
        <v>#REF!</v>
      </c>
      <c r="G296" s="15"/>
    </row>
    <row r="297" spans="1:7" ht="6.75" hidden="1" customHeight="1" thickBot="1" x14ac:dyDescent="0.3">
      <c r="A297" s="18"/>
      <c r="G297" s="19"/>
    </row>
    <row r="298" spans="1:7" ht="13.5" hidden="1" thickBot="1" x14ac:dyDescent="0.3">
      <c r="A298" s="18"/>
      <c r="C298" s="33" t="s">
        <v>60</v>
      </c>
      <c r="F298" s="45" t="e">
        <f>#REF!</f>
        <v>#REF!</v>
      </c>
      <c r="G298" s="19"/>
    </row>
    <row r="299" spans="1:7" s="3" customFormat="1" ht="6.75" hidden="1" customHeight="1" thickBot="1" x14ac:dyDescent="0.3">
      <c r="A299" s="16"/>
      <c r="B299" s="4"/>
      <c r="C299" s="7"/>
      <c r="D299" s="8"/>
      <c r="F299" s="25"/>
      <c r="G299" s="15"/>
    </row>
    <row r="300" spans="1:7" s="3" customFormat="1" ht="13.5" hidden="1" customHeight="1" thickBot="1" x14ac:dyDescent="0.3">
      <c r="A300" s="16"/>
      <c r="B300" s="4" t="e">
        <f>#REF!</f>
        <v>#REF!</v>
      </c>
      <c r="C300" s="7"/>
      <c r="D300" s="8"/>
      <c r="F300" s="44" t="e">
        <f>#REF!</f>
        <v>#REF!</v>
      </c>
      <c r="G300" s="15"/>
    </row>
    <row r="301" spans="1:7" ht="6.75" hidden="1" customHeight="1" thickBot="1" x14ac:dyDescent="0.3">
      <c r="A301" s="18"/>
      <c r="G301" s="19"/>
    </row>
    <row r="302" spans="1:7" ht="13.5" hidden="1" thickBot="1" x14ac:dyDescent="0.3">
      <c r="A302" s="18"/>
      <c r="C302" s="33" t="s">
        <v>60</v>
      </c>
      <c r="F302" s="45" t="e">
        <f>#REF!</f>
        <v>#REF!</v>
      </c>
      <c r="G302" s="19"/>
    </row>
    <row r="303" spans="1:7" s="3" customFormat="1" ht="6.75" hidden="1" customHeight="1" thickBot="1" x14ac:dyDescent="0.3">
      <c r="A303" s="16"/>
      <c r="B303" s="4"/>
      <c r="C303" s="7"/>
      <c r="D303" s="8"/>
      <c r="F303" s="25"/>
      <c r="G303" s="15"/>
    </row>
    <row r="304" spans="1:7" s="3" customFormat="1" ht="13.5" hidden="1" customHeight="1" thickBot="1" x14ac:dyDescent="0.3">
      <c r="A304" s="16"/>
      <c r="B304" s="4" t="e">
        <f>#REF!</f>
        <v>#REF!</v>
      </c>
      <c r="C304" s="7"/>
      <c r="D304" s="8"/>
      <c r="F304" s="44" t="e">
        <f>#REF!</f>
        <v>#REF!</v>
      </c>
      <c r="G304" s="15"/>
    </row>
    <row r="305" spans="1:7" ht="6.75" hidden="1" customHeight="1" thickBot="1" x14ac:dyDescent="0.3">
      <c r="A305" s="18"/>
      <c r="G305" s="19"/>
    </row>
    <row r="306" spans="1:7" ht="13.5" hidden="1" thickBot="1" x14ac:dyDescent="0.3">
      <c r="A306" s="18"/>
      <c r="C306" s="33" t="s">
        <v>60</v>
      </c>
      <c r="F306" s="45" t="e">
        <f>#REF!</f>
        <v>#REF!</v>
      </c>
      <c r="G306" s="19"/>
    </row>
    <row r="307" spans="1:7" s="3" customFormat="1" ht="6.75" hidden="1" customHeight="1" thickBot="1" x14ac:dyDescent="0.3">
      <c r="A307" s="16"/>
      <c r="B307" s="4"/>
      <c r="C307" s="7"/>
      <c r="D307" s="8"/>
      <c r="F307" s="25"/>
      <c r="G307" s="15"/>
    </row>
    <row r="308" spans="1:7" s="3" customFormat="1" ht="13.5" hidden="1" customHeight="1" thickBot="1" x14ac:dyDescent="0.3">
      <c r="A308" s="16"/>
      <c r="B308" s="4" t="e">
        <f>#REF!</f>
        <v>#REF!</v>
      </c>
      <c r="C308" s="7"/>
      <c r="D308" s="8"/>
      <c r="F308" s="44" t="e">
        <f>#REF!</f>
        <v>#REF!</v>
      </c>
      <c r="G308" s="15"/>
    </row>
    <row r="309" spans="1:7" ht="6.75" hidden="1" customHeight="1" thickBot="1" x14ac:dyDescent="0.3">
      <c r="A309" s="18"/>
      <c r="G309" s="19"/>
    </row>
    <row r="310" spans="1:7" ht="13.5" hidden="1" thickBot="1" x14ac:dyDescent="0.3">
      <c r="A310" s="18"/>
      <c r="C310" s="33" t="s">
        <v>60</v>
      </c>
      <c r="F310" s="45" t="e">
        <f>#REF!</f>
        <v>#REF!</v>
      </c>
      <c r="G310" s="19"/>
    </row>
    <row r="311" spans="1:7" s="3" customFormat="1" ht="6.75" hidden="1" customHeight="1" thickBot="1" x14ac:dyDescent="0.3">
      <c r="A311" s="16"/>
      <c r="B311" s="4"/>
      <c r="C311" s="7"/>
      <c r="D311" s="8"/>
      <c r="F311" s="25"/>
      <c r="G311" s="15"/>
    </row>
    <row r="312" spans="1:7" s="3" customFormat="1" ht="13.5" hidden="1" customHeight="1" thickBot="1" x14ac:dyDescent="0.3">
      <c r="A312" s="16"/>
      <c r="B312" s="4" t="e">
        <f>#REF!</f>
        <v>#REF!</v>
      </c>
      <c r="C312" s="7"/>
      <c r="D312" s="8"/>
      <c r="F312" s="44" t="e">
        <f>#REF!</f>
        <v>#REF!</v>
      </c>
      <c r="G312" s="15"/>
    </row>
    <row r="313" spans="1:7" ht="6.75" hidden="1" customHeight="1" thickBot="1" x14ac:dyDescent="0.3">
      <c r="A313" s="18"/>
      <c r="G313" s="19"/>
    </row>
    <row r="314" spans="1:7" ht="13.5" hidden="1" thickBot="1" x14ac:dyDescent="0.3">
      <c r="A314" s="18"/>
      <c r="C314" s="33" t="s">
        <v>60</v>
      </c>
      <c r="F314" s="45" t="e">
        <f>#REF!</f>
        <v>#REF!</v>
      </c>
      <c r="G314" s="19"/>
    </row>
    <row r="315" spans="1:7" s="3" customFormat="1" ht="6.75" hidden="1" customHeight="1" thickBot="1" x14ac:dyDescent="0.3">
      <c r="A315" s="16"/>
      <c r="B315" s="4"/>
      <c r="C315" s="7"/>
      <c r="D315" s="8"/>
      <c r="F315" s="25"/>
      <c r="G315" s="15"/>
    </row>
    <row r="316" spans="1:7" s="3" customFormat="1" ht="13.5" hidden="1" customHeight="1" thickBot="1" x14ac:dyDescent="0.3">
      <c r="A316" s="16"/>
      <c r="B316" s="4" t="e">
        <f>#REF!</f>
        <v>#REF!</v>
      </c>
      <c r="C316" s="7"/>
      <c r="D316" s="8"/>
      <c r="F316" s="44" t="e">
        <f>#REF!</f>
        <v>#REF!</v>
      </c>
      <c r="G316" s="15"/>
    </row>
    <row r="317" spans="1:7" ht="6.75" hidden="1" customHeight="1" thickBot="1" x14ac:dyDescent="0.3">
      <c r="A317" s="18"/>
      <c r="G317" s="19"/>
    </row>
    <row r="318" spans="1:7" ht="13.5" hidden="1" thickBot="1" x14ac:dyDescent="0.3">
      <c r="A318" s="18"/>
      <c r="C318" s="33" t="s">
        <v>60</v>
      </c>
      <c r="F318" s="45" t="e">
        <f>#REF!</f>
        <v>#REF!</v>
      </c>
      <c r="G318" s="19"/>
    </row>
    <row r="319" spans="1:7" s="3" customFormat="1" ht="6.75" hidden="1" customHeight="1" thickBot="1" x14ac:dyDescent="0.3">
      <c r="A319" s="16"/>
      <c r="B319" s="4"/>
      <c r="C319" s="7"/>
      <c r="D319" s="8"/>
      <c r="F319" s="25"/>
      <c r="G319" s="15"/>
    </row>
    <row r="320" spans="1:7" s="3" customFormat="1" ht="13.5" hidden="1" customHeight="1" thickBot="1" x14ac:dyDescent="0.3">
      <c r="A320" s="16"/>
      <c r="B320" s="4" t="e">
        <f>#REF!</f>
        <v>#REF!</v>
      </c>
      <c r="C320" s="7"/>
      <c r="D320" s="8"/>
      <c r="F320" s="44" t="e">
        <f>#REF!</f>
        <v>#REF!</v>
      </c>
      <c r="G320" s="15"/>
    </row>
    <row r="321" spans="1:7" ht="6.75" hidden="1" customHeight="1" thickBot="1" x14ac:dyDescent="0.3">
      <c r="A321" s="18"/>
      <c r="G321" s="19"/>
    </row>
    <row r="322" spans="1:7" ht="13.5" hidden="1" thickBot="1" x14ac:dyDescent="0.3">
      <c r="A322" s="18"/>
      <c r="C322" s="33" t="s">
        <v>60</v>
      </c>
      <c r="F322" s="45" t="e">
        <f>#REF!</f>
        <v>#REF!</v>
      </c>
      <c r="G322" s="19"/>
    </row>
    <row r="323" spans="1:7" s="3" customFormat="1" ht="6.75" hidden="1" customHeight="1" thickBot="1" x14ac:dyDescent="0.3">
      <c r="A323" s="16"/>
      <c r="B323" s="4"/>
      <c r="C323" s="7"/>
      <c r="D323" s="8"/>
      <c r="F323" s="25"/>
      <c r="G323" s="15"/>
    </row>
    <row r="324" spans="1:7" s="3" customFormat="1" ht="13.5" hidden="1" customHeight="1" thickBot="1" x14ac:dyDescent="0.3">
      <c r="A324" s="16"/>
      <c r="B324" s="4" t="e">
        <f>#REF!</f>
        <v>#REF!</v>
      </c>
      <c r="C324" s="7"/>
      <c r="D324" s="8"/>
      <c r="F324" s="44" t="e">
        <f>#REF!</f>
        <v>#REF!</v>
      </c>
      <c r="G324" s="15"/>
    </row>
    <row r="325" spans="1:7" ht="6.75" hidden="1" customHeight="1" thickBot="1" x14ac:dyDescent="0.3">
      <c r="A325" s="18"/>
      <c r="G325" s="19"/>
    </row>
    <row r="326" spans="1:7" ht="13.5" hidden="1" thickBot="1" x14ac:dyDescent="0.3">
      <c r="A326" s="18"/>
      <c r="C326" s="33" t="s">
        <v>60</v>
      </c>
      <c r="F326" s="45" t="e">
        <f>#REF!</f>
        <v>#REF!</v>
      </c>
      <c r="G326" s="19"/>
    </row>
    <row r="327" spans="1:7" s="3" customFormat="1" ht="6.75" hidden="1" customHeight="1" thickBot="1" x14ac:dyDescent="0.3">
      <c r="A327" s="16"/>
      <c r="B327" s="4"/>
      <c r="C327" s="7"/>
      <c r="D327" s="8"/>
      <c r="F327" s="25"/>
      <c r="G327" s="15"/>
    </row>
    <row r="328" spans="1:7" s="3" customFormat="1" ht="13.5" hidden="1" customHeight="1" thickBot="1" x14ac:dyDescent="0.3">
      <c r="A328" s="16"/>
      <c r="B328" s="4" t="e">
        <f>#REF!</f>
        <v>#REF!</v>
      </c>
      <c r="C328" s="7"/>
      <c r="D328" s="8"/>
      <c r="F328" s="44" t="e">
        <f>#REF!</f>
        <v>#REF!</v>
      </c>
      <c r="G328" s="15"/>
    </row>
    <row r="329" spans="1:7" ht="6.75" hidden="1" customHeight="1" thickBot="1" x14ac:dyDescent="0.3">
      <c r="A329" s="18"/>
      <c r="G329" s="19"/>
    </row>
    <row r="330" spans="1:7" ht="13.5" hidden="1" thickBot="1" x14ac:dyDescent="0.3">
      <c r="A330" s="18"/>
      <c r="C330" s="33" t="s">
        <v>60</v>
      </c>
      <c r="F330" s="45" t="e">
        <f>#REF!</f>
        <v>#REF!</v>
      </c>
      <c r="G330" s="19"/>
    </row>
    <row r="331" spans="1:7" ht="13.5" hidden="1" thickBot="1" x14ac:dyDescent="0.3">
      <c r="A331" s="18"/>
      <c r="C331" s="33"/>
      <c r="G331" s="19"/>
    </row>
    <row r="332" spans="1:7" ht="13.5" hidden="1" thickBot="1" x14ac:dyDescent="0.3">
      <c r="A332" s="18"/>
      <c r="B332" s="5" t="s">
        <v>95</v>
      </c>
      <c r="C332" s="33"/>
      <c r="F332" s="40" t="e">
        <f>#REF!</f>
        <v>#REF!</v>
      </c>
      <c r="G332" s="19"/>
    </row>
    <row r="333" spans="1:7" ht="13.5" hidden="1" thickBot="1" x14ac:dyDescent="0.3">
      <c r="A333" s="18"/>
      <c r="C333" s="33"/>
      <c r="G333" s="19"/>
    </row>
    <row r="334" spans="1:7" ht="13.5" hidden="1" thickBot="1" x14ac:dyDescent="0.3">
      <c r="A334" s="18"/>
      <c r="B334" s="5" t="s">
        <v>61</v>
      </c>
      <c r="C334" s="33"/>
      <c r="F334" s="41" t="e">
        <f>SUM(F330,F326,F322,F318,F314,F310,F306,F302,F298,F294)</f>
        <v>#REF!</v>
      </c>
      <c r="G334" s="19"/>
    </row>
    <row r="335" spans="1:7" ht="13.5" hidden="1" thickBot="1" x14ac:dyDescent="0.3">
      <c r="A335" s="18"/>
      <c r="C335" s="33"/>
      <c r="G335" s="19"/>
    </row>
    <row r="336" spans="1:7" ht="13.5" hidden="1" thickBot="1" x14ac:dyDescent="0.3">
      <c r="A336" s="18"/>
      <c r="B336" s="5" t="s">
        <v>66</v>
      </c>
      <c r="C336" s="33"/>
      <c r="F336" s="41">
        <f>COUNT(F330,F326,F322,F318,F314,F310,F306,F302,F298,F294)</f>
        <v>0</v>
      </c>
      <c r="G336" s="19"/>
    </row>
    <row r="337" spans="1:7" ht="13.5" hidden="1" thickBot="1" x14ac:dyDescent="0.3">
      <c r="A337" s="18"/>
      <c r="C337" s="33"/>
      <c r="G337" s="19"/>
    </row>
    <row r="338" spans="1:7" ht="13.5" hidden="1" thickBot="1" x14ac:dyDescent="0.3">
      <c r="A338" s="18"/>
      <c r="B338" s="5" t="s">
        <v>67</v>
      </c>
      <c r="C338" s="33"/>
      <c r="F338" s="43" t="str">
        <f>IF(F336=0," ",F334/F336)</f>
        <v xml:space="preserve"> </v>
      </c>
      <c r="G338" s="19"/>
    </row>
    <row r="339" spans="1:7" ht="13.5" hidden="1" thickBot="1" x14ac:dyDescent="0.3">
      <c r="A339" s="18"/>
      <c r="C339" s="33"/>
      <c r="G339" s="19"/>
    </row>
    <row r="340" spans="1:7" ht="13.5" hidden="1" thickBot="1" x14ac:dyDescent="0.3">
      <c r="A340" s="18"/>
      <c r="B340" s="5" t="s">
        <v>62</v>
      </c>
      <c r="C340" s="33"/>
      <c r="F340" s="40" t="str">
        <f>IF(F336=0," ",F338*F332)</f>
        <v xml:space="preserve"> </v>
      </c>
      <c r="G340" s="19"/>
    </row>
    <row r="341" spans="1:7" ht="13.5" hidden="1" thickBot="1" x14ac:dyDescent="0.3">
      <c r="A341" s="18"/>
      <c r="C341" s="33"/>
      <c r="G341" s="19"/>
    </row>
    <row r="342" spans="1:7" ht="13.5" hidden="1" thickBot="1" x14ac:dyDescent="0.3">
      <c r="A342" s="18"/>
      <c r="B342" s="5" t="s">
        <v>96</v>
      </c>
      <c r="C342" s="33"/>
      <c r="F342" s="46" t="e">
        <f>#REF!</f>
        <v>#REF!</v>
      </c>
      <c r="G342" s="19"/>
    </row>
    <row r="343" spans="1:7" ht="13.5" hidden="1" thickBot="1" x14ac:dyDescent="0.3">
      <c r="A343" s="18"/>
      <c r="C343" s="33"/>
      <c r="G343" s="19"/>
    </row>
    <row r="344" spans="1:7" ht="13.5" hidden="1" thickBot="1" x14ac:dyDescent="0.3">
      <c r="A344" s="18"/>
      <c r="B344" s="39" t="s">
        <v>78</v>
      </c>
      <c r="C344" s="33"/>
      <c r="F344" s="59" t="str">
        <f>IF(F336=0," ",F340-F342)</f>
        <v xml:space="preserve"> </v>
      </c>
      <c r="G344" s="19"/>
    </row>
    <row r="345" spans="1:7" s="3" customFormat="1" ht="12.75" hidden="1" customHeight="1" x14ac:dyDescent="0.25">
      <c r="A345" s="16"/>
      <c r="B345" s="4"/>
      <c r="C345" s="7"/>
      <c r="D345" s="8"/>
      <c r="F345" s="25"/>
      <c r="G345" s="15"/>
    </row>
    <row r="346" spans="1:7" s="3" customFormat="1" ht="15.75" hidden="1" thickBot="1" x14ac:dyDescent="0.3">
      <c r="A346" s="14" t="s">
        <v>37</v>
      </c>
      <c r="B346" s="2"/>
      <c r="C346" s="2"/>
      <c r="D346" s="8"/>
      <c r="F346" s="25"/>
      <c r="G346" s="15"/>
    </row>
    <row r="347" spans="1:7" s="3" customFormat="1" ht="13.5" hidden="1" customHeight="1" thickBot="1" x14ac:dyDescent="0.3">
      <c r="A347" s="16"/>
      <c r="B347" s="4" t="e">
        <f>#REF!</f>
        <v>#REF!</v>
      </c>
      <c r="C347" s="7"/>
      <c r="D347" s="8"/>
      <c r="F347" s="44" t="e">
        <f>#REF!</f>
        <v>#REF!</v>
      </c>
      <c r="G347" s="15"/>
    </row>
    <row r="348" spans="1:7" ht="6.75" hidden="1" customHeight="1" thickBot="1" x14ac:dyDescent="0.3">
      <c r="A348" s="18"/>
      <c r="G348" s="19"/>
    </row>
    <row r="349" spans="1:7" ht="13.5" hidden="1" thickBot="1" x14ac:dyDescent="0.3">
      <c r="A349" s="18"/>
      <c r="C349" s="33" t="s">
        <v>60</v>
      </c>
      <c r="F349" s="45" t="e">
        <f>#REF!</f>
        <v>#REF!</v>
      </c>
      <c r="G349" s="19"/>
    </row>
    <row r="350" spans="1:7" s="3" customFormat="1" ht="6.75" hidden="1" customHeight="1" thickBot="1" x14ac:dyDescent="0.3">
      <c r="A350" s="16"/>
      <c r="B350" s="4"/>
      <c r="C350" s="7"/>
      <c r="D350" s="8"/>
      <c r="F350" s="25"/>
      <c r="G350" s="15"/>
    </row>
    <row r="351" spans="1:7" s="3" customFormat="1" ht="13.5" hidden="1" customHeight="1" thickBot="1" x14ac:dyDescent="0.3">
      <c r="A351" s="16"/>
      <c r="B351" s="4" t="e">
        <f>#REF!</f>
        <v>#REF!</v>
      </c>
      <c r="C351" s="7"/>
      <c r="D351" s="8"/>
      <c r="F351" s="44" t="e">
        <f>#REF!</f>
        <v>#REF!</v>
      </c>
      <c r="G351" s="15"/>
    </row>
    <row r="352" spans="1:7" ht="6.75" hidden="1" customHeight="1" thickBot="1" x14ac:dyDescent="0.3">
      <c r="A352" s="18"/>
      <c r="G352" s="19"/>
    </row>
    <row r="353" spans="1:7" ht="13.5" hidden="1" thickBot="1" x14ac:dyDescent="0.3">
      <c r="A353" s="18"/>
      <c r="C353" s="33" t="s">
        <v>60</v>
      </c>
      <c r="F353" s="45" t="e">
        <f>#REF!</f>
        <v>#REF!</v>
      </c>
      <c r="G353" s="19"/>
    </row>
    <row r="354" spans="1:7" s="3" customFormat="1" ht="6.75" hidden="1" customHeight="1" thickBot="1" x14ac:dyDescent="0.3">
      <c r="A354" s="16"/>
      <c r="B354" s="4"/>
      <c r="C354" s="7"/>
      <c r="D354" s="8"/>
      <c r="F354" s="25"/>
      <c r="G354" s="15"/>
    </row>
    <row r="355" spans="1:7" s="3" customFormat="1" ht="13.5" hidden="1" customHeight="1" thickBot="1" x14ac:dyDescent="0.3">
      <c r="A355" s="16"/>
      <c r="B355" s="4" t="e">
        <f>#REF!</f>
        <v>#REF!</v>
      </c>
      <c r="C355" s="7"/>
      <c r="D355" s="8"/>
      <c r="F355" s="44" t="e">
        <f>#REF!</f>
        <v>#REF!</v>
      </c>
      <c r="G355" s="15"/>
    </row>
    <row r="356" spans="1:7" ht="6.75" hidden="1" customHeight="1" thickBot="1" x14ac:dyDescent="0.3">
      <c r="A356" s="18"/>
      <c r="G356" s="19"/>
    </row>
    <row r="357" spans="1:7" ht="13.5" hidden="1" thickBot="1" x14ac:dyDescent="0.3">
      <c r="A357" s="18"/>
      <c r="C357" s="33" t="s">
        <v>60</v>
      </c>
      <c r="F357" s="45" t="e">
        <f>#REF!</f>
        <v>#REF!</v>
      </c>
      <c r="G357" s="19"/>
    </row>
    <row r="358" spans="1:7" s="3" customFormat="1" ht="6.75" hidden="1" customHeight="1" thickBot="1" x14ac:dyDescent="0.3">
      <c r="A358" s="16"/>
      <c r="B358" s="4"/>
      <c r="C358" s="7"/>
      <c r="D358" s="8"/>
      <c r="F358" s="25"/>
      <c r="G358" s="15"/>
    </row>
    <row r="359" spans="1:7" s="3" customFormat="1" ht="13.5" hidden="1" customHeight="1" thickBot="1" x14ac:dyDescent="0.3">
      <c r="A359" s="16"/>
      <c r="B359" s="4" t="e">
        <f>#REF!</f>
        <v>#REF!</v>
      </c>
      <c r="C359" s="7"/>
      <c r="D359" s="8"/>
      <c r="F359" s="44" t="e">
        <f>#REF!</f>
        <v>#REF!</v>
      </c>
      <c r="G359" s="15"/>
    </row>
    <row r="360" spans="1:7" ht="6.75" hidden="1" customHeight="1" thickBot="1" x14ac:dyDescent="0.3">
      <c r="A360" s="18"/>
      <c r="G360" s="19"/>
    </row>
    <row r="361" spans="1:7" ht="13.5" hidden="1" thickBot="1" x14ac:dyDescent="0.3">
      <c r="A361" s="18"/>
      <c r="C361" s="33" t="s">
        <v>60</v>
      </c>
      <c r="F361" s="45" t="e">
        <f>#REF!</f>
        <v>#REF!</v>
      </c>
      <c r="G361" s="19"/>
    </row>
    <row r="362" spans="1:7" s="3" customFormat="1" ht="6.75" hidden="1" customHeight="1" thickBot="1" x14ac:dyDescent="0.3">
      <c r="A362" s="16"/>
      <c r="B362" s="4"/>
      <c r="C362" s="7"/>
      <c r="D362" s="8"/>
      <c r="F362" s="25"/>
      <c r="G362" s="15"/>
    </row>
    <row r="363" spans="1:7" s="3" customFormat="1" ht="13.5" hidden="1" customHeight="1" thickBot="1" x14ac:dyDescent="0.3">
      <c r="A363" s="16"/>
      <c r="B363" s="4" t="e">
        <f>#REF!</f>
        <v>#REF!</v>
      </c>
      <c r="C363" s="7"/>
      <c r="D363" s="8"/>
      <c r="F363" s="44" t="e">
        <f>#REF!</f>
        <v>#REF!</v>
      </c>
      <c r="G363" s="15"/>
    </row>
    <row r="364" spans="1:7" ht="6.75" hidden="1" customHeight="1" thickBot="1" x14ac:dyDescent="0.3">
      <c r="A364" s="18"/>
      <c r="G364" s="19"/>
    </row>
    <row r="365" spans="1:7" ht="13.5" hidden="1" thickBot="1" x14ac:dyDescent="0.3">
      <c r="A365" s="18"/>
      <c r="C365" s="33" t="s">
        <v>60</v>
      </c>
      <c r="F365" s="45" t="e">
        <f>#REF!</f>
        <v>#REF!</v>
      </c>
      <c r="G365" s="19"/>
    </row>
    <row r="366" spans="1:7" s="3" customFormat="1" ht="6.75" hidden="1" customHeight="1" thickBot="1" x14ac:dyDescent="0.3">
      <c r="A366" s="16"/>
      <c r="B366" s="4"/>
      <c r="C366" s="7"/>
      <c r="D366" s="8"/>
      <c r="F366" s="25"/>
      <c r="G366" s="15"/>
    </row>
    <row r="367" spans="1:7" s="3" customFormat="1" ht="13.5" hidden="1" customHeight="1" thickBot="1" x14ac:dyDescent="0.3">
      <c r="A367" s="16"/>
      <c r="B367" s="4" t="e">
        <f>#REF!</f>
        <v>#REF!</v>
      </c>
      <c r="C367" s="7"/>
      <c r="D367" s="8"/>
      <c r="F367" s="44" t="e">
        <f>#REF!</f>
        <v>#REF!</v>
      </c>
      <c r="G367" s="15"/>
    </row>
    <row r="368" spans="1:7" ht="6.75" hidden="1" customHeight="1" thickBot="1" x14ac:dyDescent="0.3">
      <c r="A368" s="18"/>
      <c r="G368" s="19"/>
    </row>
    <row r="369" spans="1:7" ht="13.5" hidden="1" thickBot="1" x14ac:dyDescent="0.3">
      <c r="A369" s="18"/>
      <c r="C369" s="33" t="s">
        <v>60</v>
      </c>
      <c r="F369" s="45" t="e">
        <f>#REF!</f>
        <v>#REF!</v>
      </c>
      <c r="G369" s="19"/>
    </row>
    <row r="370" spans="1:7" s="3" customFormat="1" ht="6.75" hidden="1" customHeight="1" thickBot="1" x14ac:dyDescent="0.3">
      <c r="A370" s="16"/>
      <c r="B370" s="4"/>
      <c r="C370" s="7"/>
      <c r="D370" s="8"/>
      <c r="F370" s="25"/>
      <c r="G370" s="15"/>
    </row>
    <row r="371" spans="1:7" s="3" customFormat="1" ht="13.5" hidden="1" customHeight="1" thickBot="1" x14ac:dyDescent="0.3">
      <c r="A371" s="16"/>
      <c r="B371" s="4" t="e">
        <f>#REF!</f>
        <v>#REF!</v>
      </c>
      <c r="C371" s="7"/>
      <c r="D371" s="8"/>
      <c r="F371" s="44" t="e">
        <f>#REF!</f>
        <v>#REF!</v>
      </c>
      <c r="G371" s="15"/>
    </row>
    <row r="372" spans="1:7" ht="6.75" hidden="1" customHeight="1" thickBot="1" x14ac:dyDescent="0.3">
      <c r="A372" s="18"/>
      <c r="G372" s="19"/>
    </row>
    <row r="373" spans="1:7" ht="13.5" hidden="1" thickBot="1" x14ac:dyDescent="0.3">
      <c r="A373" s="18"/>
      <c r="C373" s="33" t="s">
        <v>60</v>
      </c>
      <c r="F373" s="45" t="e">
        <f>#REF!</f>
        <v>#REF!</v>
      </c>
      <c r="G373" s="19"/>
    </row>
    <row r="374" spans="1:7" s="3" customFormat="1" ht="6.75" hidden="1" customHeight="1" thickBot="1" x14ac:dyDescent="0.3">
      <c r="A374" s="16"/>
      <c r="B374" s="4"/>
      <c r="C374" s="7"/>
      <c r="D374" s="8"/>
      <c r="F374" s="25"/>
      <c r="G374" s="15"/>
    </row>
    <row r="375" spans="1:7" s="3" customFormat="1" ht="13.5" hidden="1" customHeight="1" thickBot="1" x14ac:dyDescent="0.3">
      <c r="A375" s="16"/>
      <c r="B375" s="4" t="e">
        <f>#REF!</f>
        <v>#REF!</v>
      </c>
      <c r="C375" s="7"/>
      <c r="D375" s="8"/>
      <c r="F375" s="44" t="e">
        <f>#REF!</f>
        <v>#REF!</v>
      </c>
      <c r="G375" s="15"/>
    </row>
    <row r="376" spans="1:7" ht="6.75" hidden="1" customHeight="1" thickBot="1" x14ac:dyDescent="0.3">
      <c r="A376" s="18"/>
      <c r="G376" s="19"/>
    </row>
    <row r="377" spans="1:7" ht="13.5" hidden="1" thickBot="1" x14ac:dyDescent="0.3">
      <c r="A377" s="18"/>
      <c r="C377" s="33" t="s">
        <v>60</v>
      </c>
      <c r="F377" s="45" t="e">
        <f>#REF!</f>
        <v>#REF!</v>
      </c>
      <c r="G377" s="19"/>
    </row>
    <row r="378" spans="1:7" s="3" customFormat="1" ht="6.75" hidden="1" customHeight="1" thickBot="1" x14ac:dyDescent="0.3">
      <c r="A378" s="16"/>
      <c r="B378" s="4"/>
      <c r="C378" s="7"/>
      <c r="D378" s="8"/>
      <c r="F378" s="25"/>
      <c r="G378" s="15"/>
    </row>
    <row r="379" spans="1:7" s="3" customFormat="1" ht="13.5" hidden="1" customHeight="1" thickBot="1" x14ac:dyDescent="0.3">
      <c r="A379" s="16"/>
      <c r="B379" s="4" t="e">
        <f>#REF!</f>
        <v>#REF!</v>
      </c>
      <c r="C379" s="7"/>
      <c r="D379" s="8"/>
      <c r="F379" s="44" t="e">
        <f>#REF!</f>
        <v>#REF!</v>
      </c>
      <c r="G379" s="15"/>
    </row>
    <row r="380" spans="1:7" ht="6.75" hidden="1" customHeight="1" thickBot="1" x14ac:dyDescent="0.3">
      <c r="A380" s="18"/>
      <c r="G380" s="19"/>
    </row>
    <row r="381" spans="1:7" ht="13.5" hidden="1" thickBot="1" x14ac:dyDescent="0.3">
      <c r="A381" s="18"/>
      <c r="C381" s="33" t="s">
        <v>60</v>
      </c>
      <c r="F381" s="45" t="e">
        <f>#REF!</f>
        <v>#REF!</v>
      </c>
      <c r="G381" s="19"/>
    </row>
    <row r="382" spans="1:7" s="3" customFormat="1" ht="6.75" hidden="1" customHeight="1" thickBot="1" x14ac:dyDescent="0.3">
      <c r="A382" s="16"/>
      <c r="B382" s="4"/>
      <c r="C382" s="7"/>
      <c r="D382" s="8"/>
      <c r="F382" s="25"/>
      <c r="G382" s="15"/>
    </row>
    <row r="383" spans="1:7" s="3" customFormat="1" ht="13.5" hidden="1" customHeight="1" thickBot="1" x14ac:dyDescent="0.3">
      <c r="A383" s="16"/>
      <c r="B383" s="4" t="e">
        <f>#REF!</f>
        <v>#REF!</v>
      </c>
      <c r="C383" s="7"/>
      <c r="D383" s="8"/>
      <c r="F383" s="44" t="e">
        <f>#REF!</f>
        <v>#REF!</v>
      </c>
      <c r="G383" s="15"/>
    </row>
    <row r="384" spans="1:7" ht="6.75" hidden="1" customHeight="1" thickBot="1" x14ac:dyDescent="0.3">
      <c r="A384" s="18"/>
      <c r="G384" s="19"/>
    </row>
    <row r="385" spans="1:7" ht="13.5" hidden="1" thickBot="1" x14ac:dyDescent="0.3">
      <c r="A385" s="18"/>
      <c r="C385" s="33" t="s">
        <v>60</v>
      </c>
      <c r="F385" s="45" t="e">
        <f>#REF!</f>
        <v>#REF!</v>
      </c>
      <c r="G385" s="19"/>
    </row>
    <row r="386" spans="1:7" ht="13.5" hidden="1" thickBot="1" x14ac:dyDescent="0.3">
      <c r="A386" s="18"/>
      <c r="C386" s="33"/>
      <c r="G386" s="19"/>
    </row>
    <row r="387" spans="1:7" ht="13.5" hidden="1" thickBot="1" x14ac:dyDescent="0.3">
      <c r="A387" s="18"/>
      <c r="B387" s="5" t="s">
        <v>95</v>
      </c>
      <c r="C387" s="33"/>
      <c r="F387" s="40" t="e">
        <f>#REF!</f>
        <v>#REF!</v>
      </c>
      <c r="G387" s="19"/>
    </row>
    <row r="388" spans="1:7" ht="13.5" hidden="1" thickBot="1" x14ac:dyDescent="0.3">
      <c r="A388" s="18"/>
      <c r="C388" s="33"/>
      <c r="G388" s="19"/>
    </row>
    <row r="389" spans="1:7" ht="13.5" hidden="1" thickBot="1" x14ac:dyDescent="0.3">
      <c r="A389" s="18"/>
      <c r="B389" s="5" t="s">
        <v>61</v>
      </c>
      <c r="C389" s="33"/>
      <c r="F389" s="41" t="e">
        <f>SUM(F385,F381,F377,F373,F369,F365,F361,F357,F353,F349)</f>
        <v>#REF!</v>
      </c>
      <c r="G389" s="19"/>
    </row>
    <row r="390" spans="1:7" ht="13.5" hidden="1" thickBot="1" x14ac:dyDescent="0.3">
      <c r="A390" s="18"/>
      <c r="C390" s="33"/>
      <c r="G390" s="19"/>
    </row>
    <row r="391" spans="1:7" ht="13.5" hidden="1" thickBot="1" x14ac:dyDescent="0.3">
      <c r="A391" s="18"/>
      <c r="B391" s="5" t="s">
        <v>66</v>
      </c>
      <c r="C391" s="33"/>
      <c r="F391" s="41">
        <f>COUNT(F385,F381,F377,F373,F369,F365,F361,F357,F353,F349)</f>
        <v>0</v>
      </c>
      <c r="G391" s="19"/>
    </row>
    <row r="392" spans="1:7" ht="13.5" hidden="1" thickBot="1" x14ac:dyDescent="0.3">
      <c r="A392" s="18"/>
      <c r="C392" s="33"/>
      <c r="G392" s="19"/>
    </row>
    <row r="393" spans="1:7" ht="13.5" hidden="1" thickBot="1" x14ac:dyDescent="0.3">
      <c r="A393" s="18"/>
      <c r="B393" s="5" t="s">
        <v>67</v>
      </c>
      <c r="C393" s="33"/>
      <c r="F393" s="43" t="str">
        <f>IF(F391=0," ",F389/F391)</f>
        <v xml:space="preserve"> </v>
      </c>
      <c r="G393" s="19"/>
    </row>
    <row r="394" spans="1:7" ht="13.5" hidden="1" thickBot="1" x14ac:dyDescent="0.3">
      <c r="A394" s="18"/>
      <c r="C394" s="33"/>
      <c r="G394" s="19"/>
    </row>
    <row r="395" spans="1:7" ht="13.5" hidden="1" thickBot="1" x14ac:dyDescent="0.3">
      <c r="A395" s="18"/>
      <c r="B395" s="5" t="s">
        <v>62</v>
      </c>
      <c r="C395" s="33"/>
      <c r="F395" s="40" t="str">
        <f>IF(F391=0," ",F393*F387)</f>
        <v xml:space="preserve"> </v>
      </c>
      <c r="G395" s="19"/>
    </row>
    <row r="396" spans="1:7" ht="13.5" hidden="1" thickBot="1" x14ac:dyDescent="0.3">
      <c r="A396" s="18"/>
      <c r="C396" s="33"/>
      <c r="G396" s="19"/>
    </row>
    <row r="397" spans="1:7" ht="13.5" hidden="1" thickBot="1" x14ac:dyDescent="0.3">
      <c r="A397" s="18"/>
      <c r="B397" s="5" t="s">
        <v>96</v>
      </c>
      <c r="C397" s="33"/>
      <c r="F397" s="46" t="e">
        <f>#REF!</f>
        <v>#REF!</v>
      </c>
      <c r="G397" s="19"/>
    </row>
    <row r="398" spans="1:7" ht="13.5" hidden="1" thickBot="1" x14ac:dyDescent="0.3">
      <c r="A398" s="18"/>
      <c r="C398" s="33"/>
      <c r="G398" s="19"/>
    </row>
    <row r="399" spans="1:7" ht="13.5" hidden="1" thickBot="1" x14ac:dyDescent="0.3">
      <c r="A399" s="18"/>
      <c r="B399" s="39" t="s">
        <v>78</v>
      </c>
      <c r="C399" s="33"/>
      <c r="F399" s="59" t="str">
        <f>IF(F391=0," ",F395-F397)</f>
        <v xml:space="preserve"> </v>
      </c>
      <c r="G399" s="19"/>
    </row>
    <row r="400" spans="1:7" s="3" customFormat="1" ht="12.75" hidden="1" customHeight="1" x14ac:dyDescent="0.25">
      <c r="A400" s="16"/>
      <c r="B400" s="4"/>
      <c r="C400" s="7"/>
      <c r="D400" s="8"/>
      <c r="F400" s="25"/>
      <c r="G400" s="15"/>
    </row>
    <row r="401" spans="1:7" s="3" customFormat="1" ht="15.75" hidden="1" thickBot="1" x14ac:dyDescent="0.3">
      <c r="A401" s="14" t="s">
        <v>38</v>
      </c>
      <c r="B401" s="2"/>
      <c r="C401" s="2"/>
      <c r="D401" s="8"/>
      <c r="F401" s="25"/>
      <c r="G401" s="15"/>
    </row>
    <row r="402" spans="1:7" s="3" customFormat="1" ht="13.5" hidden="1" customHeight="1" thickBot="1" x14ac:dyDescent="0.3">
      <c r="A402" s="16"/>
      <c r="B402" s="4" t="e">
        <f>#REF!</f>
        <v>#REF!</v>
      </c>
      <c r="C402" s="7"/>
      <c r="D402" s="8"/>
      <c r="F402" s="44" t="e">
        <f>#REF!</f>
        <v>#REF!</v>
      </c>
      <c r="G402" s="15"/>
    </row>
    <row r="403" spans="1:7" ht="6.75" hidden="1" customHeight="1" thickBot="1" x14ac:dyDescent="0.3">
      <c r="A403" s="18"/>
      <c r="G403" s="19"/>
    </row>
    <row r="404" spans="1:7" ht="13.5" hidden="1" thickBot="1" x14ac:dyDescent="0.3">
      <c r="A404" s="18"/>
      <c r="C404" s="33" t="s">
        <v>60</v>
      </c>
      <c r="F404" s="45" t="e">
        <f>#REF!</f>
        <v>#REF!</v>
      </c>
      <c r="G404" s="19"/>
    </row>
    <row r="405" spans="1:7" s="3" customFormat="1" ht="6.75" hidden="1" customHeight="1" thickBot="1" x14ac:dyDescent="0.3">
      <c r="A405" s="16"/>
      <c r="B405" s="4"/>
      <c r="C405" s="7"/>
      <c r="D405" s="8"/>
      <c r="F405" s="25"/>
      <c r="G405" s="15"/>
    </row>
    <row r="406" spans="1:7" s="3" customFormat="1" ht="13.5" hidden="1" customHeight="1" thickBot="1" x14ac:dyDescent="0.3">
      <c r="A406" s="16"/>
      <c r="B406" s="4" t="e">
        <f>#REF!</f>
        <v>#REF!</v>
      </c>
      <c r="C406" s="7"/>
      <c r="D406" s="8"/>
      <c r="F406" s="44" t="e">
        <f>#REF!</f>
        <v>#REF!</v>
      </c>
      <c r="G406" s="15"/>
    </row>
    <row r="407" spans="1:7" ht="6.75" hidden="1" customHeight="1" thickBot="1" x14ac:dyDescent="0.3">
      <c r="A407" s="18"/>
      <c r="G407" s="19"/>
    </row>
    <row r="408" spans="1:7" ht="13.5" hidden="1" thickBot="1" x14ac:dyDescent="0.3">
      <c r="A408" s="18"/>
      <c r="C408" s="33" t="s">
        <v>60</v>
      </c>
      <c r="F408" s="45" t="e">
        <f>#REF!</f>
        <v>#REF!</v>
      </c>
      <c r="G408" s="19"/>
    </row>
    <row r="409" spans="1:7" s="3" customFormat="1" ht="6.75" hidden="1" customHeight="1" thickBot="1" x14ac:dyDescent="0.3">
      <c r="A409" s="16"/>
      <c r="B409" s="4"/>
      <c r="C409" s="7"/>
      <c r="D409" s="8"/>
      <c r="F409" s="25"/>
      <c r="G409" s="15"/>
    </row>
    <row r="410" spans="1:7" s="3" customFormat="1" ht="13.5" hidden="1" customHeight="1" thickBot="1" x14ac:dyDescent="0.3">
      <c r="A410" s="16"/>
      <c r="B410" s="4" t="e">
        <f>#REF!</f>
        <v>#REF!</v>
      </c>
      <c r="C410" s="7"/>
      <c r="D410" s="8"/>
      <c r="F410" s="44" t="e">
        <f>#REF!</f>
        <v>#REF!</v>
      </c>
      <c r="G410" s="15"/>
    </row>
    <row r="411" spans="1:7" ht="6.75" hidden="1" customHeight="1" thickBot="1" x14ac:dyDescent="0.3">
      <c r="A411" s="18"/>
      <c r="G411" s="19"/>
    </row>
    <row r="412" spans="1:7" ht="13.5" hidden="1" thickBot="1" x14ac:dyDescent="0.3">
      <c r="A412" s="18"/>
      <c r="C412" s="33" t="s">
        <v>60</v>
      </c>
      <c r="F412" s="45" t="e">
        <f>#REF!</f>
        <v>#REF!</v>
      </c>
      <c r="G412" s="19"/>
    </row>
    <row r="413" spans="1:7" s="3" customFormat="1" ht="6.75" hidden="1" customHeight="1" thickBot="1" x14ac:dyDescent="0.3">
      <c r="A413" s="16"/>
      <c r="B413" s="4"/>
      <c r="C413" s="7"/>
      <c r="D413" s="8"/>
      <c r="F413" s="25"/>
      <c r="G413" s="15"/>
    </row>
    <row r="414" spans="1:7" s="3" customFormat="1" ht="13.5" hidden="1" customHeight="1" thickBot="1" x14ac:dyDescent="0.3">
      <c r="A414" s="16"/>
      <c r="B414" s="4" t="e">
        <f>#REF!</f>
        <v>#REF!</v>
      </c>
      <c r="C414" s="7"/>
      <c r="D414" s="8"/>
      <c r="F414" s="44" t="e">
        <f>#REF!</f>
        <v>#REF!</v>
      </c>
      <c r="G414" s="15"/>
    </row>
    <row r="415" spans="1:7" ht="6.75" hidden="1" customHeight="1" thickBot="1" x14ac:dyDescent="0.3">
      <c r="A415" s="18"/>
      <c r="G415" s="19"/>
    </row>
    <row r="416" spans="1:7" ht="13.5" hidden="1" thickBot="1" x14ac:dyDescent="0.3">
      <c r="A416" s="18"/>
      <c r="C416" s="33" t="s">
        <v>60</v>
      </c>
      <c r="F416" s="45" t="e">
        <f>#REF!</f>
        <v>#REF!</v>
      </c>
      <c r="G416" s="19"/>
    </row>
    <row r="417" spans="1:7" s="3" customFormat="1" ht="6.75" hidden="1" customHeight="1" thickBot="1" x14ac:dyDescent="0.3">
      <c r="A417" s="16"/>
      <c r="B417" s="4"/>
      <c r="C417" s="7"/>
      <c r="D417" s="8"/>
      <c r="F417" s="25"/>
      <c r="G417" s="15"/>
    </row>
    <row r="418" spans="1:7" s="3" customFormat="1" ht="13.5" hidden="1" customHeight="1" thickBot="1" x14ac:dyDescent="0.3">
      <c r="A418" s="16"/>
      <c r="B418" s="4" t="e">
        <f>#REF!</f>
        <v>#REF!</v>
      </c>
      <c r="C418" s="7"/>
      <c r="D418" s="8"/>
      <c r="F418" s="44" t="e">
        <f>#REF!</f>
        <v>#REF!</v>
      </c>
      <c r="G418" s="15"/>
    </row>
    <row r="419" spans="1:7" ht="6.75" hidden="1" customHeight="1" thickBot="1" x14ac:dyDescent="0.3">
      <c r="A419" s="18"/>
      <c r="G419" s="19"/>
    </row>
    <row r="420" spans="1:7" ht="13.5" hidden="1" thickBot="1" x14ac:dyDescent="0.3">
      <c r="A420" s="18"/>
      <c r="C420" s="33" t="s">
        <v>60</v>
      </c>
      <c r="F420" s="45" t="e">
        <f>#REF!</f>
        <v>#REF!</v>
      </c>
      <c r="G420" s="19"/>
    </row>
    <row r="421" spans="1:7" s="3" customFormat="1" ht="6.75" hidden="1" customHeight="1" thickBot="1" x14ac:dyDescent="0.3">
      <c r="A421" s="16"/>
      <c r="B421" s="4"/>
      <c r="C421" s="7"/>
      <c r="D421" s="8"/>
      <c r="F421" s="25"/>
      <c r="G421" s="15"/>
    </row>
    <row r="422" spans="1:7" s="3" customFormat="1" ht="13.5" hidden="1" customHeight="1" thickBot="1" x14ac:dyDescent="0.3">
      <c r="A422" s="16"/>
      <c r="B422" s="4" t="e">
        <f>#REF!</f>
        <v>#REF!</v>
      </c>
      <c r="C422" s="7"/>
      <c r="D422" s="8"/>
      <c r="F422" s="44" t="e">
        <f>#REF!</f>
        <v>#REF!</v>
      </c>
      <c r="G422" s="15"/>
    </row>
    <row r="423" spans="1:7" ht="6.75" hidden="1" customHeight="1" thickBot="1" x14ac:dyDescent="0.3">
      <c r="A423" s="18"/>
      <c r="G423" s="19"/>
    </row>
    <row r="424" spans="1:7" ht="13.5" hidden="1" thickBot="1" x14ac:dyDescent="0.3">
      <c r="A424" s="18"/>
      <c r="C424" s="33" t="s">
        <v>60</v>
      </c>
      <c r="F424" s="45" t="e">
        <f>#REF!</f>
        <v>#REF!</v>
      </c>
      <c r="G424" s="19"/>
    </row>
    <row r="425" spans="1:7" s="3" customFormat="1" ht="6.75" hidden="1" customHeight="1" thickBot="1" x14ac:dyDescent="0.3">
      <c r="A425" s="16"/>
      <c r="B425" s="4"/>
      <c r="C425" s="7"/>
      <c r="D425" s="8"/>
      <c r="F425" s="25"/>
      <c r="G425" s="15"/>
    </row>
    <row r="426" spans="1:7" s="3" customFormat="1" ht="13.5" hidden="1" customHeight="1" thickBot="1" x14ac:dyDescent="0.3">
      <c r="A426" s="16"/>
      <c r="B426" s="4" t="e">
        <f>#REF!</f>
        <v>#REF!</v>
      </c>
      <c r="C426" s="7"/>
      <c r="D426" s="8"/>
      <c r="F426" s="44" t="e">
        <f>#REF!</f>
        <v>#REF!</v>
      </c>
      <c r="G426" s="15"/>
    </row>
    <row r="427" spans="1:7" ht="6.75" hidden="1" customHeight="1" thickBot="1" x14ac:dyDescent="0.3">
      <c r="A427" s="18"/>
      <c r="G427" s="19"/>
    </row>
    <row r="428" spans="1:7" ht="13.5" hidden="1" thickBot="1" x14ac:dyDescent="0.3">
      <c r="A428" s="18"/>
      <c r="C428" s="33" t="s">
        <v>60</v>
      </c>
      <c r="F428" s="45" t="e">
        <f>#REF!</f>
        <v>#REF!</v>
      </c>
      <c r="G428" s="19"/>
    </row>
    <row r="429" spans="1:7" s="3" customFormat="1" ht="6.75" hidden="1" customHeight="1" thickBot="1" x14ac:dyDescent="0.3">
      <c r="A429" s="16"/>
      <c r="B429" s="4"/>
      <c r="C429" s="7"/>
      <c r="D429" s="8"/>
      <c r="F429" s="25"/>
      <c r="G429" s="15"/>
    </row>
    <row r="430" spans="1:7" s="3" customFormat="1" ht="13.5" hidden="1" customHeight="1" thickBot="1" x14ac:dyDescent="0.3">
      <c r="A430" s="16"/>
      <c r="B430" s="4" t="e">
        <f>#REF!</f>
        <v>#REF!</v>
      </c>
      <c r="C430" s="7"/>
      <c r="D430" s="8"/>
      <c r="F430" s="44" t="e">
        <f>#REF!</f>
        <v>#REF!</v>
      </c>
      <c r="G430" s="15"/>
    </row>
    <row r="431" spans="1:7" ht="6.75" hidden="1" customHeight="1" thickBot="1" x14ac:dyDescent="0.3">
      <c r="A431" s="18"/>
      <c r="G431" s="19"/>
    </row>
    <row r="432" spans="1:7" ht="13.5" hidden="1" thickBot="1" x14ac:dyDescent="0.3">
      <c r="A432" s="18"/>
      <c r="C432" s="33" t="s">
        <v>60</v>
      </c>
      <c r="F432" s="45" t="e">
        <f>#REF!</f>
        <v>#REF!</v>
      </c>
      <c r="G432" s="19"/>
    </row>
    <row r="433" spans="1:7" s="3" customFormat="1" ht="6.75" hidden="1" customHeight="1" thickBot="1" x14ac:dyDescent="0.3">
      <c r="A433" s="16"/>
      <c r="B433" s="4"/>
      <c r="C433" s="7"/>
      <c r="D433" s="8"/>
      <c r="F433" s="25"/>
      <c r="G433" s="15"/>
    </row>
    <row r="434" spans="1:7" s="3" customFormat="1" ht="13.5" hidden="1" customHeight="1" thickBot="1" x14ac:dyDescent="0.3">
      <c r="A434" s="16"/>
      <c r="B434" s="4" t="e">
        <f>#REF!</f>
        <v>#REF!</v>
      </c>
      <c r="C434" s="7"/>
      <c r="D434" s="8"/>
      <c r="F434" s="44" t="e">
        <f>#REF!</f>
        <v>#REF!</v>
      </c>
      <c r="G434" s="15"/>
    </row>
    <row r="435" spans="1:7" ht="6.75" hidden="1" customHeight="1" thickBot="1" x14ac:dyDescent="0.3">
      <c r="A435" s="18"/>
      <c r="G435" s="19"/>
    </row>
    <row r="436" spans="1:7" ht="13.5" hidden="1" thickBot="1" x14ac:dyDescent="0.3">
      <c r="A436" s="18"/>
      <c r="C436" s="33" t="s">
        <v>60</v>
      </c>
      <c r="F436" s="45" t="e">
        <f>#REF!</f>
        <v>#REF!</v>
      </c>
      <c r="G436" s="19"/>
    </row>
    <row r="437" spans="1:7" s="3" customFormat="1" ht="6.75" hidden="1" customHeight="1" thickBot="1" x14ac:dyDescent="0.3">
      <c r="A437" s="16"/>
      <c r="B437" s="4"/>
      <c r="C437" s="7"/>
      <c r="D437" s="8"/>
      <c r="F437" s="25"/>
      <c r="G437" s="15"/>
    </row>
    <row r="438" spans="1:7" s="3" customFormat="1" ht="13.5" hidden="1" customHeight="1" thickBot="1" x14ac:dyDescent="0.3">
      <c r="A438" s="16"/>
      <c r="B438" s="4" t="e">
        <f>#REF!</f>
        <v>#REF!</v>
      </c>
      <c r="C438" s="7"/>
      <c r="D438" s="8"/>
      <c r="F438" s="44" t="e">
        <f>#REF!</f>
        <v>#REF!</v>
      </c>
      <c r="G438" s="15"/>
    </row>
    <row r="439" spans="1:7" ht="6.75" hidden="1" customHeight="1" thickBot="1" x14ac:dyDescent="0.3">
      <c r="A439" s="18"/>
      <c r="G439" s="19"/>
    </row>
    <row r="440" spans="1:7" ht="13.5" hidden="1" thickBot="1" x14ac:dyDescent="0.3">
      <c r="A440" s="18"/>
      <c r="C440" s="33" t="s">
        <v>60</v>
      </c>
      <c r="F440" s="45" t="e">
        <f>#REF!</f>
        <v>#REF!</v>
      </c>
      <c r="G440" s="19"/>
    </row>
    <row r="441" spans="1:7" ht="13.5" hidden="1" thickBot="1" x14ac:dyDescent="0.3">
      <c r="A441" s="18"/>
      <c r="C441" s="33"/>
      <c r="G441" s="19"/>
    </row>
    <row r="442" spans="1:7" ht="13.5" hidden="1" thickBot="1" x14ac:dyDescent="0.3">
      <c r="A442" s="18"/>
      <c r="B442" s="5" t="s">
        <v>95</v>
      </c>
      <c r="C442" s="33"/>
      <c r="F442" s="40" t="e">
        <f>#REF!</f>
        <v>#REF!</v>
      </c>
      <c r="G442" s="19"/>
    </row>
    <row r="443" spans="1:7" ht="13.5" hidden="1" thickBot="1" x14ac:dyDescent="0.3">
      <c r="A443" s="18"/>
      <c r="C443" s="33"/>
      <c r="G443" s="19"/>
    </row>
    <row r="444" spans="1:7" ht="13.5" hidden="1" thickBot="1" x14ac:dyDescent="0.3">
      <c r="A444" s="18"/>
      <c r="B444" s="5" t="s">
        <v>61</v>
      </c>
      <c r="C444" s="33"/>
      <c r="F444" s="41" t="e">
        <f>SUM(F440,F436,F432,F428,F424,F420,F416,F412,F408,F404)</f>
        <v>#REF!</v>
      </c>
      <c r="G444" s="19"/>
    </row>
    <row r="445" spans="1:7" ht="13.5" hidden="1" thickBot="1" x14ac:dyDescent="0.3">
      <c r="A445" s="18"/>
      <c r="C445" s="33"/>
      <c r="G445" s="19"/>
    </row>
    <row r="446" spans="1:7" ht="13.5" hidden="1" thickBot="1" x14ac:dyDescent="0.3">
      <c r="A446" s="18"/>
      <c r="B446" s="5" t="s">
        <v>66</v>
      </c>
      <c r="C446" s="33"/>
      <c r="F446" s="41">
        <f>COUNT(F440,F436,F432,F428,F424,F420,F416,F412,F408,F404)</f>
        <v>0</v>
      </c>
      <c r="G446" s="19"/>
    </row>
    <row r="447" spans="1:7" ht="13.5" hidden="1" thickBot="1" x14ac:dyDescent="0.3">
      <c r="A447" s="18"/>
      <c r="C447" s="33"/>
      <c r="G447" s="19"/>
    </row>
    <row r="448" spans="1:7" ht="13.5" hidden="1" thickBot="1" x14ac:dyDescent="0.3">
      <c r="A448" s="18"/>
      <c r="B448" s="5" t="s">
        <v>67</v>
      </c>
      <c r="C448" s="33"/>
      <c r="F448" s="43" t="str">
        <f>IF(F446=0," ",F444/F446)</f>
        <v xml:space="preserve"> </v>
      </c>
      <c r="G448" s="19"/>
    </row>
    <row r="449" spans="1:7" ht="13.5" hidden="1" thickBot="1" x14ac:dyDescent="0.3">
      <c r="A449" s="18"/>
      <c r="C449" s="33"/>
      <c r="G449" s="19"/>
    </row>
    <row r="450" spans="1:7" ht="13.5" hidden="1" thickBot="1" x14ac:dyDescent="0.3">
      <c r="A450" s="18"/>
      <c r="B450" s="5" t="s">
        <v>62</v>
      </c>
      <c r="C450" s="33"/>
      <c r="F450" s="40" t="str">
        <f>IF(F446=0," ",F448*F442)</f>
        <v xml:space="preserve"> </v>
      </c>
      <c r="G450" s="19"/>
    </row>
    <row r="451" spans="1:7" ht="13.5" hidden="1" thickBot="1" x14ac:dyDescent="0.3">
      <c r="A451" s="18"/>
      <c r="C451" s="33"/>
      <c r="G451" s="19"/>
    </row>
    <row r="452" spans="1:7" ht="13.5" hidden="1" thickBot="1" x14ac:dyDescent="0.3">
      <c r="A452" s="18"/>
      <c r="B452" s="5" t="s">
        <v>96</v>
      </c>
      <c r="C452" s="33"/>
      <c r="F452" s="46" t="e">
        <f>#REF!</f>
        <v>#REF!</v>
      </c>
      <c r="G452" s="19"/>
    </row>
    <row r="453" spans="1:7" ht="13.5" hidden="1" thickBot="1" x14ac:dyDescent="0.3">
      <c r="A453" s="18"/>
      <c r="C453" s="33"/>
      <c r="G453" s="19"/>
    </row>
    <row r="454" spans="1:7" ht="13.5" hidden="1" thickBot="1" x14ac:dyDescent="0.3">
      <c r="A454" s="18"/>
      <c r="B454" s="39" t="s">
        <v>78</v>
      </c>
      <c r="C454" s="33"/>
      <c r="F454" s="42" t="str">
        <f>IF(F446=0," ",F450-F452)</f>
        <v xml:space="preserve"> </v>
      </c>
      <c r="G454" s="19"/>
    </row>
    <row r="455" spans="1:7" s="3" customFormat="1" ht="12.75" hidden="1" customHeight="1" x14ac:dyDescent="0.25">
      <c r="A455" s="16"/>
      <c r="B455" s="4"/>
      <c r="C455" s="7"/>
      <c r="D455" s="8"/>
      <c r="F455" s="25"/>
      <c r="G455" s="15"/>
    </row>
    <row r="456" spans="1:7" s="3" customFormat="1" ht="15.75" hidden="1" thickBot="1" x14ac:dyDescent="0.3">
      <c r="A456" s="14" t="s">
        <v>39</v>
      </c>
      <c r="B456" s="2"/>
      <c r="C456" s="2"/>
      <c r="D456" s="8"/>
      <c r="F456" s="25"/>
      <c r="G456" s="15"/>
    </row>
    <row r="457" spans="1:7" s="3" customFormat="1" ht="13.5" hidden="1" customHeight="1" thickBot="1" x14ac:dyDescent="0.3">
      <c r="A457" s="16"/>
      <c r="B457" s="4" t="e">
        <f>#REF!</f>
        <v>#REF!</v>
      </c>
      <c r="C457" s="7"/>
      <c r="D457" s="8"/>
      <c r="F457" s="44" t="e">
        <f>#REF!</f>
        <v>#REF!</v>
      </c>
      <c r="G457" s="15"/>
    </row>
    <row r="458" spans="1:7" ht="6.75" hidden="1" customHeight="1" thickBot="1" x14ac:dyDescent="0.3">
      <c r="A458" s="18"/>
      <c r="G458" s="19"/>
    </row>
    <row r="459" spans="1:7" ht="13.5" hidden="1" thickBot="1" x14ac:dyDescent="0.3">
      <c r="A459" s="18"/>
      <c r="C459" s="33" t="s">
        <v>60</v>
      </c>
      <c r="F459" s="45" t="e">
        <f>#REF!</f>
        <v>#REF!</v>
      </c>
      <c r="G459" s="19"/>
    </row>
    <row r="460" spans="1:7" s="3" customFormat="1" ht="6.75" hidden="1" customHeight="1" thickBot="1" x14ac:dyDescent="0.3">
      <c r="A460" s="16"/>
      <c r="B460" s="4"/>
      <c r="C460" s="7"/>
      <c r="D460" s="8"/>
      <c r="F460" s="25"/>
      <c r="G460" s="15"/>
    </row>
    <row r="461" spans="1:7" s="3" customFormat="1" ht="13.5" hidden="1" customHeight="1" thickBot="1" x14ac:dyDescent="0.3">
      <c r="A461" s="16"/>
      <c r="B461" s="4" t="e">
        <f>#REF!</f>
        <v>#REF!</v>
      </c>
      <c r="C461" s="7"/>
      <c r="D461" s="8"/>
      <c r="F461" s="44" t="e">
        <f>#REF!</f>
        <v>#REF!</v>
      </c>
      <c r="G461" s="15"/>
    </row>
    <row r="462" spans="1:7" ht="6.75" hidden="1" customHeight="1" thickBot="1" x14ac:dyDescent="0.3">
      <c r="A462" s="18"/>
      <c r="G462" s="19"/>
    </row>
    <row r="463" spans="1:7" ht="13.5" hidden="1" thickBot="1" x14ac:dyDescent="0.3">
      <c r="A463" s="18"/>
      <c r="C463" s="33" t="s">
        <v>60</v>
      </c>
      <c r="F463" s="45" t="e">
        <f>#REF!</f>
        <v>#REF!</v>
      </c>
      <c r="G463" s="19"/>
    </row>
    <row r="464" spans="1:7" s="3" customFormat="1" ht="6.75" hidden="1" customHeight="1" thickBot="1" x14ac:dyDescent="0.3">
      <c r="A464" s="16"/>
      <c r="B464" s="4"/>
      <c r="C464" s="7"/>
      <c r="D464" s="8"/>
      <c r="F464" s="25"/>
      <c r="G464" s="15"/>
    </row>
    <row r="465" spans="1:7" s="3" customFormat="1" ht="13.5" hidden="1" customHeight="1" thickBot="1" x14ac:dyDescent="0.3">
      <c r="A465" s="16"/>
      <c r="B465" s="4" t="e">
        <f>#REF!</f>
        <v>#REF!</v>
      </c>
      <c r="C465" s="7"/>
      <c r="D465" s="8"/>
      <c r="F465" s="44" t="e">
        <f>#REF!</f>
        <v>#REF!</v>
      </c>
      <c r="G465" s="15"/>
    </row>
    <row r="466" spans="1:7" ht="6.75" hidden="1" customHeight="1" thickBot="1" x14ac:dyDescent="0.3">
      <c r="A466" s="18"/>
      <c r="G466" s="19"/>
    </row>
    <row r="467" spans="1:7" ht="13.5" hidden="1" thickBot="1" x14ac:dyDescent="0.3">
      <c r="A467" s="18"/>
      <c r="C467" s="33" t="s">
        <v>60</v>
      </c>
      <c r="F467" s="45" t="e">
        <f>#REF!</f>
        <v>#REF!</v>
      </c>
      <c r="G467" s="19"/>
    </row>
    <row r="468" spans="1:7" s="3" customFormat="1" ht="6.75" hidden="1" customHeight="1" thickBot="1" x14ac:dyDescent="0.3">
      <c r="A468" s="16"/>
      <c r="B468" s="4"/>
      <c r="C468" s="7"/>
      <c r="D468" s="8"/>
      <c r="F468" s="25"/>
      <c r="G468" s="15"/>
    </row>
    <row r="469" spans="1:7" s="3" customFormat="1" ht="13.5" hidden="1" customHeight="1" thickBot="1" x14ac:dyDescent="0.3">
      <c r="A469" s="16"/>
      <c r="B469" s="4" t="e">
        <f>#REF!</f>
        <v>#REF!</v>
      </c>
      <c r="C469" s="7"/>
      <c r="D469" s="8"/>
      <c r="F469" s="44" t="e">
        <f>#REF!</f>
        <v>#REF!</v>
      </c>
      <c r="G469" s="15"/>
    </row>
    <row r="470" spans="1:7" ht="6.75" hidden="1" customHeight="1" thickBot="1" x14ac:dyDescent="0.3">
      <c r="A470" s="18"/>
      <c r="G470" s="19"/>
    </row>
    <row r="471" spans="1:7" ht="13.5" hidden="1" thickBot="1" x14ac:dyDescent="0.3">
      <c r="A471" s="18"/>
      <c r="C471" s="33" t="s">
        <v>60</v>
      </c>
      <c r="F471" s="45" t="e">
        <f>#REF!</f>
        <v>#REF!</v>
      </c>
      <c r="G471" s="19"/>
    </row>
    <row r="472" spans="1:7" s="3" customFormat="1" ht="6.75" hidden="1" customHeight="1" thickBot="1" x14ac:dyDescent="0.3">
      <c r="A472" s="16"/>
      <c r="B472" s="4"/>
      <c r="C472" s="7"/>
      <c r="D472" s="8"/>
      <c r="F472" s="25"/>
      <c r="G472" s="15"/>
    </row>
    <row r="473" spans="1:7" s="3" customFormat="1" ht="13.5" hidden="1" customHeight="1" thickBot="1" x14ac:dyDescent="0.3">
      <c r="A473" s="16"/>
      <c r="B473" s="4" t="e">
        <f>#REF!</f>
        <v>#REF!</v>
      </c>
      <c r="C473" s="7"/>
      <c r="D473" s="8"/>
      <c r="F473" s="44" t="e">
        <f>#REF!</f>
        <v>#REF!</v>
      </c>
      <c r="G473" s="15"/>
    </row>
    <row r="474" spans="1:7" ht="6.75" hidden="1" customHeight="1" thickBot="1" x14ac:dyDescent="0.3">
      <c r="A474" s="18"/>
      <c r="G474" s="19"/>
    </row>
    <row r="475" spans="1:7" ht="13.5" hidden="1" thickBot="1" x14ac:dyDescent="0.3">
      <c r="A475" s="18"/>
      <c r="C475" s="33" t="s">
        <v>60</v>
      </c>
      <c r="F475" s="45" t="e">
        <f>#REF!</f>
        <v>#REF!</v>
      </c>
      <c r="G475" s="19"/>
    </row>
    <row r="476" spans="1:7" s="3" customFormat="1" ht="6.75" hidden="1" customHeight="1" thickBot="1" x14ac:dyDescent="0.3">
      <c r="A476" s="16"/>
      <c r="B476" s="4"/>
      <c r="C476" s="7"/>
      <c r="D476" s="8"/>
      <c r="F476" s="25"/>
      <c r="G476" s="15"/>
    </row>
    <row r="477" spans="1:7" s="3" customFormat="1" ht="13.5" hidden="1" customHeight="1" thickBot="1" x14ac:dyDescent="0.3">
      <c r="A477" s="16"/>
      <c r="B477" s="4" t="e">
        <f>#REF!</f>
        <v>#REF!</v>
      </c>
      <c r="C477" s="7"/>
      <c r="D477" s="8"/>
      <c r="F477" s="44" t="e">
        <f>#REF!</f>
        <v>#REF!</v>
      </c>
      <c r="G477" s="15"/>
    </row>
    <row r="478" spans="1:7" ht="6.75" hidden="1" customHeight="1" thickBot="1" x14ac:dyDescent="0.3">
      <c r="A478" s="18"/>
      <c r="G478" s="19"/>
    </row>
    <row r="479" spans="1:7" ht="13.5" hidden="1" thickBot="1" x14ac:dyDescent="0.3">
      <c r="A479" s="18"/>
      <c r="C479" s="33" t="s">
        <v>60</v>
      </c>
      <c r="F479" s="45" t="e">
        <f>#REF!</f>
        <v>#REF!</v>
      </c>
      <c r="G479" s="19"/>
    </row>
    <row r="480" spans="1:7" s="3" customFormat="1" ht="6.75" hidden="1" customHeight="1" thickBot="1" x14ac:dyDescent="0.3">
      <c r="A480" s="16"/>
      <c r="B480" s="4"/>
      <c r="C480" s="7"/>
      <c r="D480" s="8"/>
      <c r="F480" s="25"/>
      <c r="G480" s="15"/>
    </row>
    <row r="481" spans="1:7" s="3" customFormat="1" ht="13.5" hidden="1" customHeight="1" thickBot="1" x14ac:dyDescent="0.3">
      <c r="A481" s="16"/>
      <c r="B481" s="4" t="e">
        <f>#REF!</f>
        <v>#REF!</v>
      </c>
      <c r="C481" s="7"/>
      <c r="D481" s="8"/>
      <c r="F481" s="44" t="e">
        <f>#REF!</f>
        <v>#REF!</v>
      </c>
      <c r="G481" s="15"/>
    </row>
    <row r="482" spans="1:7" ht="6.75" hidden="1" customHeight="1" thickBot="1" x14ac:dyDescent="0.3">
      <c r="A482" s="18"/>
      <c r="G482" s="19"/>
    </row>
    <row r="483" spans="1:7" ht="13.5" hidden="1" thickBot="1" x14ac:dyDescent="0.3">
      <c r="A483" s="18"/>
      <c r="C483" s="33" t="s">
        <v>60</v>
      </c>
      <c r="F483" s="45" t="e">
        <f>#REF!</f>
        <v>#REF!</v>
      </c>
      <c r="G483" s="19"/>
    </row>
    <row r="484" spans="1:7" s="3" customFormat="1" ht="6.75" hidden="1" customHeight="1" thickBot="1" x14ac:dyDescent="0.3">
      <c r="A484" s="16"/>
      <c r="B484" s="4"/>
      <c r="C484" s="7"/>
      <c r="D484" s="8"/>
      <c r="F484" s="25"/>
      <c r="G484" s="15"/>
    </row>
    <row r="485" spans="1:7" s="3" customFormat="1" ht="13.5" hidden="1" customHeight="1" thickBot="1" x14ac:dyDescent="0.3">
      <c r="A485" s="16"/>
      <c r="B485" s="4" t="e">
        <f>#REF!</f>
        <v>#REF!</v>
      </c>
      <c r="C485" s="7"/>
      <c r="D485" s="8"/>
      <c r="F485" s="44" t="e">
        <f>#REF!</f>
        <v>#REF!</v>
      </c>
      <c r="G485" s="15"/>
    </row>
    <row r="486" spans="1:7" ht="6.75" hidden="1" customHeight="1" thickBot="1" x14ac:dyDescent="0.3">
      <c r="A486" s="18"/>
      <c r="G486" s="19"/>
    </row>
    <row r="487" spans="1:7" ht="13.5" hidden="1" thickBot="1" x14ac:dyDescent="0.3">
      <c r="A487" s="18"/>
      <c r="C487" s="33" t="s">
        <v>60</v>
      </c>
      <c r="F487" s="45" t="e">
        <f>#REF!</f>
        <v>#REF!</v>
      </c>
      <c r="G487" s="19"/>
    </row>
    <row r="488" spans="1:7" s="3" customFormat="1" ht="6.75" hidden="1" customHeight="1" thickBot="1" x14ac:dyDescent="0.3">
      <c r="A488" s="16"/>
      <c r="B488" s="4"/>
      <c r="C488" s="7"/>
      <c r="D488" s="8"/>
      <c r="F488" s="25"/>
      <c r="G488" s="15"/>
    </row>
    <row r="489" spans="1:7" s="3" customFormat="1" ht="13.5" hidden="1" customHeight="1" thickBot="1" x14ac:dyDescent="0.3">
      <c r="A489" s="16"/>
      <c r="B489" s="4" t="e">
        <f>#REF!</f>
        <v>#REF!</v>
      </c>
      <c r="C489" s="7"/>
      <c r="D489" s="8"/>
      <c r="F489" s="44" t="e">
        <f>#REF!</f>
        <v>#REF!</v>
      </c>
      <c r="G489" s="15"/>
    </row>
    <row r="490" spans="1:7" ht="6.75" hidden="1" customHeight="1" thickBot="1" x14ac:dyDescent="0.3">
      <c r="A490" s="18"/>
      <c r="G490" s="19"/>
    </row>
    <row r="491" spans="1:7" ht="13.5" hidden="1" thickBot="1" x14ac:dyDescent="0.3">
      <c r="A491" s="18"/>
      <c r="C491" s="33" t="s">
        <v>60</v>
      </c>
      <c r="F491" s="45" t="e">
        <f>#REF!</f>
        <v>#REF!</v>
      </c>
      <c r="G491" s="19"/>
    </row>
    <row r="492" spans="1:7" s="3" customFormat="1" ht="6.75" hidden="1" customHeight="1" thickBot="1" x14ac:dyDescent="0.3">
      <c r="A492" s="16"/>
      <c r="B492" s="4"/>
      <c r="C492" s="7"/>
      <c r="D492" s="8"/>
      <c r="F492" s="25"/>
      <c r="G492" s="15"/>
    </row>
    <row r="493" spans="1:7" s="3" customFormat="1" ht="13.5" hidden="1" customHeight="1" thickBot="1" x14ac:dyDescent="0.3">
      <c r="A493" s="16"/>
      <c r="B493" s="4" t="e">
        <f>#REF!</f>
        <v>#REF!</v>
      </c>
      <c r="C493" s="7"/>
      <c r="D493" s="8"/>
      <c r="F493" s="44" t="e">
        <f>#REF!</f>
        <v>#REF!</v>
      </c>
      <c r="G493" s="15"/>
    </row>
    <row r="494" spans="1:7" ht="6.75" hidden="1" customHeight="1" thickBot="1" x14ac:dyDescent="0.3">
      <c r="A494" s="18"/>
      <c r="G494" s="19"/>
    </row>
    <row r="495" spans="1:7" ht="13.5" hidden="1" thickBot="1" x14ac:dyDescent="0.3">
      <c r="A495" s="18"/>
      <c r="C495" s="33" t="s">
        <v>60</v>
      </c>
      <c r="F495" s="45" t="e">
        <f>#REF!</f>
        <v>#REF!</v>
      </c>
      <c r="G495" s="19"/>
    </row>
    <row r="496" spans="1:7" ht="13.5" hidden="1" thickBot="1" x14ac:dyDescent="0.3">
      <c r="A496" s="18"/>
      <c r="C496" s="33"/>
      <c r="G496" s="19"/>
    </row>
    <row r="497" spans="1:7" ht="13.5" hidden="1" thickBot="1" x14ac:dyDescent="0.3">
      <c r="A497" s="18"/>
      <c r="B497" s="5" t="s">
        <v>95</v>
      </c>
      <c r="C497" s="33"/>
      <c r="F497" s="40" t="e">
        <f>#REF!</f>
        <v>#REF!</v>
      </c>
      <c r="G497" s="19"/>
    </row>
    <row r="498" spans="1:7" ht="13.5" hidden="1" thickBot="1" x14ac:dyDescent="0.3">
      <c r="A498" s="18"/>
      <c r="C498" s="33"/>
      <c r="G498" s="19"/>
    </row>
    <row r="499" spans="1:7" ht="13.5" hidden="1" thickBot="1" x14ac:dyDescent="0.3">
      <c r="A499" s="18"/>
      <c r="B499" s="5" t="s">
        <v>61</v>
      </c>
      <c r="C499" s="33"/>
      <c r="F499" s="41" t="e">
        <f>SUM(F495,F491,F487,F483,F479,F475,F471,F467,F463,F459)</f>
        <v>#REF!</v>
      </c>
      <c r="G499" s="19"/>
    </row>
    <row r="500" spans="1:7" ht="13.5" hidden="1" thickBot="1" x14ac:dyDescent="0.3">
      <c r="A500" s="18"/>
      <c r="C500" s="33"/>
      <c r="G500" s="19"/>
    </row>
    <row r="501" spans="1:7" ht="13.5" hidden="1" thickBot="1" x14ac:dyDescent="0.3">
      <c r="A501" s="18"/>
      <c r="B501" s="5" t="s">
        <v>66</v>
      </c>
      <c r="C501" s="33"/>
      <c r="F501" s="41">
        <f>COUNT(F495,F491,F487,F483,F479,F475,F471,F467,F463,F459)</f>
        <v>0</v>
      </c>
      <c r="G501" s="19"/>
    </row>
    <row r="502" spans="1:7" ht="13.5" hidden="1" thickBot="1" x14ac:dyDescent="0.3">
      <c r="A502" s="18"/>
      <c r="C502" s="33"/>
      <c r="G502" s="19"/>
    </row>
    <row r="503" spans="1:7" ht="13.5" hidden="1" thickBot="1" x14ac:dyDescent="0.3">
      <c r="A503" s="18"/>
      <c r="B503" s="5" t="s">
        <v>67</v>
      </c>
      <c r="C503" s="33"/>
      <c r="F503" s="43" t="str">
        <f>IF(F501=0," ",F499/F501)</f>
        <v xml:space="preserve"> </v>
      </c>
      <c r="G503" s="19"/>
    </row>
    <row r="504" spans="1:7" ht="13.5" hidden="1" thickBot="1" x14ac:dyDescent="0.3">
      <c r="A504" s="18"/>
      <c r="C504" s="33"/>
      <c r="G504" s="19"/>
    </row>
    <row r="505" spans="1:7" ht="13.5" hidden="1" thickBot="1" x14ac:dyDescent="0.3">
      <c r="A505" s="18"/>
      <c r="B505" s="5" t="s">
        <v>62</v>
      </c>
      <c r="C505" s="33"/>
      <c r="F505" s="40" t="str">
        <f>IF(F501=0," ",F503*F497)</f>
        <v xml:space="preserve"> </v>
      </c>
      <c r="G505" s="19"/>
    </row>
    <row r="506" spans="1:7" ht="13.5" hidden="1" thickBot="1" x14ac:dyDescent="0.3">
      <c r="A506" s="18"/>
      <c r="C506" s="33"/>
      <c r="G506" s="19"/>
    </row>
    <row r="507" spans="1:7" ht="13.5" hidden="1" thickBot="1" x14ac:dyDescent="0.3">
      <c r="A507" s="18"/>
      <c r="B507" s="5" t="s">
        <v>96</v>
      </c>
      <c r="C507" s="33"/>
      <c r="F507" s="46" t="e">
        <f>#REF!</f>
        <v>#REF!</v>
      </c>
      <c r="G507" s="19"/>
    </row>
    <row r="508" spans="1:7" ht="13.5" hidden="1" thickBot="1" x14ac:dyDescent="0.3">
      <c r="A508" s="18"/>
      <c r="C508" s="33"/>
      <c r="G508" s="19"/>
    </row>
    <row r="509" spans="1:7" ht="13.5" hidden="1" thickBot="1" x14ac:dyDescent="0.3">
      <c r="A509" s="18"/>
      <c r="B509" s="39" t="s">
        <v>78</v>
      </c>
      <c r="C509" s="33"/>
      <c r="F509" s="42" t="str">
        <f>IF(F501=0," ",F505-F507)</f>
        <v xml:space="preserve"> </v>
      </c>
      <c r="G509" s="19"/>
    </row>
    <row r="510" spans="1:7" s="3" customFormat="1" ht="12.75" hidden="1" customHeight="1" x14ac:dyDescent="0.25">
      <c r="A510" s="16"/>
      <c r="B510" s="4"/>
      <c r="C510" s="7"/>
      <c r="D510" s="8"/>
      <c r="F510" s="25"/>
      <c r="G510" s="15"/>
    </row>
    <row r="511" spans="1:7" s="3" customFormat="1" ht="15.75" hidden="1" thickBot="1" x14ac:dyDescent="0.3">
      <c r="A511" s="14" t="s">
        <v>40</v>
      </c>
      <c r="B511" s="2"/>
      <c r="C511" s="2"/>
      <c r="D511" s="8"/>
      <c r="F511" s="25"/>
      <c r="G511" s="15"/>
    </row>
    <row r="512" spans="1:7" s="3" customFormat="1" ht="13.5" hidden="1" customHeight="1" thickBot="1" x14ac:dyDescent="0.3">
      <c r="A512" s="16"/>
      <c r="B512" s="4" t="e">
        <f>#REF!</f>
        <v>#REF!</v>
      </c>
      <c r="C512" s="7"/>
      <c r="D512" s="8"/>
      <c r="F512" s="44" t="e">
        <f>#REF!</f>
        <v>#REF!</v>
      </c>
      <c r="G512" s="15"/>
    </row>
    <row r="513" spans="1:7" ht="6.75" hidden="1" customHeight="1" thickBot="1" x14ac:dyDescent="0.3">
      <c r="A513" s="18"/>
      <c r="G513" s="19"/>
    </row>
    <row r="514" spans="1:7" ht="13.5" hidden="1" thickBot="1" x14ac:dyDescent="0.3">
      <c r="A514" s="18"/>
      <c r="C514" s="33" t="s">
        <v>60</v>
      </c>
      <c r="F514" s="45" t="e">
        <f>#REF!</f>
        <v>#REF!</v>
      </c>
      <c r="G514" s="19"/>
    </row>
    <row r="515" spans="1:7" s="3" customFormat="1" ht="6.75" hidden="1" customHeight="1" thickBot="1" x14ac:dyDescent="0.3">
      <c r="A515" s="16"/>
      <c r="B515" s="4"/>
      <c r="C515" s="7"/>
      <c r="D515" s="8"/>
      <c r="F515" s="25"/>
      <c r="G515" s="15"/>
    </row>
    <row r="516" spans="1:7" s="3" customFormat="1" ht="13.5" hidden="1" customHeight="1" thickBot="1" x14ac:dyDescent="0.3">
      <c r="A516" s="16"/>
      <c r="B516" s="4" t="e">
        <f>#REF!</f>
        <v>#REF!</v>
      </c>
      <c r="C516" s="7"/>
      <c r="D516" s="8"/>
      <c r="F516" s="44" t="e">
        <f>#REF!</f>
        <v>#REF!</v>
      </c>
      <c r="G516" s="15"/>
    </row>
    <row r="517" spans="1:7" ht="6.75" hidden="1" customHeight="1" thickBot="1" x14ac:dyDescent="0.3">
      <c r="A517" s="18"/>
      <c r="G517" s="19"/>
    </row>
    <row r="518" spans="1:7" ht="13.5" hidden="1" thickBot="1" x14ac:dyDescent="0.3">
      <c r="A518" s="18"/>
      <c r="C518" s="33" t="s">
        <v>60</v>
      </c>
      <c r="F518" s="45" t="e">
        <f>#REF!</f>
        <v>#REF!</v>
      </c>
      <c r="G518" s="19"/>
    </row>
    <row r="519" spans="1:7" s="3" customFormat="1" ht="6.75" hidden="1" customHeight="1" thickBot="1" x14ac:dyDescent="0.3">
      <c r="A519" s="16"/>
      <c r="B519" s="4"/>
      <c r="C519" s="7"/>
      <c r="D519" s="8"/>
      <c r="F519" s="25"/>
      <c r="G519" s="15"/>
    </row>
    <row r="520" spans="1:7" s="3" customFormat="1" ht="13.5" hidden="1" customHeight="1" thickBot="1" x14ac:dyDescent="0.3">
      <c r="A520" s="16"/>
      <c r="B520" s="4" t="e">
        <f>#REF!</f>
        <v>#REF!</v>
      </c>
      <c r="C520" s="7"/>
      <c r="D520" s="8"/>
      <c r="F520" s="44" t="e">
        <f>#REF!</f>
        <v>#REF!</v>
      </c>
      <c r="G520" s="15"/>
    </row>
    <row r="521" spans="1:7" ht="6.75" hidden="1" customHeight="1" thickBot="1" x14ac:dyDescent="0.3">
      <c r="A521" s="18"/>
      <c r="G521" s="19"/>
    </row>
    <row r="522" spans="1:7" ht="13.5" hidden="1" thickBot="1" x14ac:dyDescent="0.3">
      <c r="A522" s="18"/>
      <c r="C522" s="33" t="s">
        <v>60</v>
      </c>
      <c r="F522" s="45" t="e">
        <f>#REF!</f>
        <v>#REF!</v>
      </c>
      <c r="G522" s="19"/>
    </row>
    <row r="523" spans="1:7" s="3" customFormat="1" ht="6.75" hidden="1" customHeight="1" thickBot="1" x14ac:dyDescent="0.3">
      <c r="A523" s="16"/>
      <c r="B523" s="4"/>
      <c r="C523" s="7"/>
      <c r="D523" s="8"/>
      <c r="F523" s="25"/>
      <c r="G523" s="15"/>
    </row>
    <row r="524" spans="1:7" s="3" customFormat="1" ht="13.5" hidden="1" customHeight="1" thickBot="1" x14ac:dyDescent="0.3">
      <c r="A524" s="16"/>
      <c r="B524" s="4" t="e">
        <f>#REF!</f>
        <v>#REF!</v>
      </c>
      <c r="C524" s="7"/>
      <c r="D524" s="8"/>
      <c r="F524" s="44" t="e">
        <f>#REF!</f>
        <v>#REF!</v>
      </c>
      <c r="G524" s="15"/>
    </row>
    <row r="525" spans="1:7" ht="6.75" hidden="1" customHeight="1" thickBot="1" x14ac:dyDescent="0.3">
      <c r="A525" s="18"/>
      <c r="G525" s="19"/>
    </row>
    <row r="526" spans="1:7" ht="13.5" hidden="1" thickBot="1" x14ac:dyDescent="0.3">
      <c r="A526" s="18"/>
      <c r="C526" s="33" t="s">
        <v>60</v>
      </c>
      <c r="F526" s="45" t="e">
        <f>#REF!</f>
        <v>#REF!</v>
      </c>
      <c r="G526" s="19"/>
    </row>
    <row r="527" spans="1:7" s="3" customFormat="1" ht="6.75" hidden="1" customHeight="1" thickBot="1" x14ac:dyDescent="0.3">
      <c r="A527" s="16"/>
      <c r="B527" s="4"/>
      <c r="C527" s="7"/>
      <c r="D527" s="8"/>
      <c r="F527" s="25"/>
      <c r="G527" s="15"/>
    </row>
    <row r="528" spans="1:7" s="3" customFormat="1" ht="13.5" hidden="1" customHeight="1" thickBot="1" x14ac:dyDescent="0.3">
      <c r="A528" s="16"/>
      <c r="B528" s="4" t="e">
        <f>#REF!</f>
        <v>#REF!</v>
      </c>
      <c r="C528" s="7"/>
      <c r="D528" s="8"/>
      <c r="F528" s="44" t="e">
        <f>#REF!</f>
        <v>#REF!</v>
      </c>
      <c r="G528" s="15"/>
    </row>
    <row r="529" spans="1:7" ht="6.75" hidden="1" customHeight="1" thickBot="1" x14ac:dyDescent="0.3">
      <c r="A529" s="18"/>
      <c r="G529" s="19"/>
    </row>
    <row r="530" spans="1:7" ht="13.5" hidden="1" thickBot="1" x14ac:dyDescent="0.3">
      <c r="A530" s="18"/>
      <c r="C530" s="33" t="s">
        <v>60</v>
      </c>
      <c r="F530" s="45" t="e">
        <f>#REF!</f>
        <v>#REF!</v>
      </c>
      <c r="G530" s="19"/>
    </row>
    <row r="531" spans="1:7" s="3" customFormat="1" ht="6.75" hidden="1" customHeight="1" thickBot="1" x14ac:dyDescent="0.3">
      <c r="A531" s="16"/>
      <c r="B531" s="4"/>
      <c r="C531" s="7"/>
      <c r="D531" s="8"/>
      <c r="F531" s="25"/>
      <c r="G531" s="15"/>
    </row>
    <row r="532" spans="1:7" s="3" customFormat="1" ht="13.5" hidden="1" customHeight="1" thickBot="1" x14ac:dyDescent="0.3">
      <c r="A532" s="16"/>
      <c r="B532" s="4" t="e">
        <f>#REF!</f>
        <v>#REF!</v>
      </c>
      <c r="C532" s="7"/>
      <c r="D532" s="8"/>
      <c r="F532" s="44" t="e">
        <f>#REF!</f>
        <v>#REF!</v>
      </c>
      <c r="G532" s="15"/>
    </row>
    <row r="533" spans="1:7" ht="6.75" hidden="1" customHeight="1" thickBot="1" x14ac:dyDescent="0.3">
      <c r="A533" s="18"/>
      <c r="G533" s="19"/>
    </row>
    <row r="534" spans="1:7" ht="13.5" hidden="1" thickBot="1" x14ac:dyDescent="0.3">
      <c r="A534" s="18"/>
      <c r="C534" s="33" t="s">
        <v>60</v>
      </c>
      <c r="F534" s="45" t="e">
        <f>#REF!</f>
        <v>#REF!</v>
      </c>
      <c r="G534" s="19"/>
    </row>
    <row r="535" spans="1:7" s="3" customFormat="1" ht="6.75" hidden="1" customHeight="1" thickBot="1" x14ac:dyDescent="0.3">
      <c r="A535" s="16"/>
      <c r="B535" s="4"/>
      <c r="C535" s="7"/>
      <c r="D535" s="8"/>
      <c r="F535" s="25"/>
      <c r="G535" s="15"/>
    </row>
    <row r="536" spans="1:7" s="3" customFormat="1" ht="13.5" hidden="1" customHeight="1" thickBot="1" x14ac:dyDescent="0.3">
      <c r="A536" s="16"/>
      <c r="B536" s="4" t="e">
        <f>#REF!</f>
        <v>#REF!</v>
      </c>
      <c r="C536" s="7"/>
      <c r="D536" s="8"/>
      <c r="F536" s="44" t="e">
        <f>#REF!</f>
        <v>#REF!</v>
      </c>
      <c r="G536" s="15"/>
    </row>
    <row r="537" spans="1:7" ht="6.75" hidden="1" customHeight="1" thickBot="1" x14ac:dyDescent="0.3">
      <c r="A537" s="18"/>
      <c r="G537" s="19"/>
    </row>
    <row r="538" spans="1:7" ht="13.5" hidden="1" thickBot="1" x14ac:dyDescent="0.3">
      <c r="A538" s="18"/>
      <c r="C538" s="33" t="s">
        <v>60</v>
      </c>
      <c r="F538" s="45" t="e">
        <f>#REF!</f>
        <v>#REF!</v>
      </c>
      <c r="G538" s="19"/>
    </row>
    <row r="539" spans="1:7" s="3" customFormat="1" ht="6.75" hidden="1" customHeight="1" thickBot="1" x14ac:dyDescent="0.3">
      <c r="A539" s="16"/>
      <c r="B539" s="4"/>
      <c r="C539" s="7"/>
      <c r="D539" s="8"/>
      <c r="F539" s="25"/>
      <c r="G539" s="15"/>
    </row>
    <row r="540" spans="1:7" s="3" customFormat="1" ht="13.5" hidden="1" customHeight="1" thickBot="1" x14ac:dyDescent="0.3">
      <c r="A540" s="16"/>
      <c r="B540" s="4" t="e">
        <f>#REF!</f>
        <v>#REF!</v>
      </c>
      <c r="C540" s="7"/>
      <c r="D540" s="8"/>
      <c r="F540" s="44" t="e">
        <f>#REF!</f>
        <v>#REF!</v>
      </c>
      <c r="G540" s="15"/>
    </row>
    <row r="541" spans="1:7" ht="6.75" hidden="1" customHeight="1" thickBot="1" x14ac:dyDescent="0.3">
      <c r="A541" s="18"/>
      <c r="G541" s="19"/>
    </row>
    <row r="542" spans="1:7" ht="13.5" hidden="1" thickBot="1" x14ac:dyDescent="0.3">
      <c r="A542" s="18"/>
      <c r="C542" s="33" t="s">
        <v>60</v>
      </c>
      <c r="F542" s="45" t="e">
        <f>#REF!</f>
        <v>#REF!</v>
      </c>
      <c r="G542" s="19"/>
    </row>
    <row r="543" spans="1:7" s="3" customFormat="1" ht="6.75" hidden="1" customHeight="1" thickBot="1" x14ac:dyDescent="0.3">
      <c r="A543" s="16"/>
      <c r="B543" s="4"/>
      <c r="C543" s="7"/>
      <c r="D543" s="8"/>
      <c r="F543" s="25"/>
      <c r="G543" s="15"/>
    </row>
    <row r="544" spans="1:7" s="3" customFormat="1" ht="13.5" hidden="1" customHeight="1" thickBot="1" x14ac:dyDescent="0.3">
      <c r="A544" s="16"/>
      <c r="B544" s="4" t="e">
        <f>#REF!</f>
        <v>#REF!</v>
      </c>
      <c r="C544" s="7"/>
      <c r="D544" s="8"/>
      <c r="F544" s="44" t="e">
        <f>#REF!</f>
        <v>#REF!</v>
      </c>
      <c r="G544" s="15"/>
    </row>
    <row r="545" spans="1:7" ht="6.75" hidden="1" customHeight="1" thickBot="1" x14ac:dyDescent="0.3">
      <c r="A545" s="18"/>
      <c r="G545" s="19"/>
    </row>
    <row r="546" spans="1:7" ht="13.5" hidden="1" thickBot="1" x14ac:dyDescent="0.3">
      <c r="A546" s="18"/>
      <c r="C546" s="33" t="s">
        <v>60</v>
      </c>
      <c r="F546" s="45" t="e">
        <f>#REF!</f>
        <v>#REF!</v>
      </c>
      <c r="G546" s="19"/>
    </row>
    <row r="547" spans="1:7" s="3" customFormat="1" ht="6.75" hidden="1" customHeight="1" thickBot="1" x14ac:dyDescent="0.3">
      <c r="A547" s="16"/>
      <c r="B547" s="4"/>
      <c r="C547" s="7"/>
      <c r="D547" s="8"/>
      <c r="F547" s="25"/>
      <c r="G547" s="15"/>
    </row>
    <row r="548" spans="1:7" s="3" customFormat="1" ht="13.5" hidden="1" customHeight="1" thickBot="1" x14ac:dyDescent="0.3">
      <c r="A548" s="16"/>
      <c r="B548" s="4" t="e">
        <f>#REF!</f>
        <v>#REF!</v>
      </c>
      <c r="C548" s="7"/>
      <c r="D548" s="8"/>
      <c r="F548" s="44" t="e">
        <f>#REF!</f>
        <v>#REF!</v>
      </c>
      <c r="G548" s="15"/>
    </row>
    <row r="549" spans="1:7" ht="6.75" hidden="1" customHeight="1" thickBot="1" x14ac:dyDescent="0.3">
      <c r="A549" s="18"/>
      <c r="G549" s="19"/>
    </row>
    <row r="550" spans="1:7" ht="13.5" hidden="1" thickBot="1" x14ac:dyDescent="0.3">
      <c r="A550" s="18"/>
      <c r="C550" s="33" t="s">
        <v>60</v>
      </c>
      <c r="F550" s="45" t="e">
        <f>#REF!</f>
        <v>#REF!</v>
      </c>
      <c r="G550" s="19"/>
    </row>
    <row r="551" spans="1:7" ht="13.5" hidden="1" thickBot="1" x14ac:dyDescent="0.3">
      <c r="A551" s="18"/>
      <c r="C551" s="33"/>
      <c r="G551" s="19"/>
    </row>
    <row r="552" spans="1:7" ht="13.5" hidden="1" thickBot="1" x14ac:dyDescent="0.3">
      <c r="A552" s="18"/>
      <c r="B552" s="5" t="s">
        <v>95</v>
      </c>
      <c r="C552" s="33"/>
      <c r="F552" s="40" t="e">
        <f>#REF!</f>
        <v>#REF!</v>
      </c>
      <c r="G552" s="19"/>
    </row>
    <row r="553" spans="1:7" ht="13.5" hidden="1" thickBot="1" x14ac:dyDescent="0.3">
      <c r="A553" s="18"/>
      <c r="C553" s="33"/>
      <c r="G553" s="19"/>
    </row>
    <row r="554" spans="1:7" ht="13.5" hidden="1" thickBot="1" x14ac:dyDescent="0.3">
      <c r="A554" s="18"/>
      <c r="B554" s="5" t="s">
        <v>61</v>
      </c>
      <c r="C554" s="33"/>
      <c r="F554" s="41" t="e">
        <f>SUM(F550,F546,F542,F538,F534,F530,F526,F522,F518,F514)</f>
        <v>#REF!</v>
      </c>
      <c r="G554" s="19"/>
    </row>
    <row r="555" spans="1:7" ht="13.5" hidden="1" thickBot="1" x14ac:dyDescent="0.3">
      <c r="A555" s="18"/>
      <c r="C555" s="33"/>
      <c r="G555" s="19"/>
    </row>
    <row r="556" spans="1:7" ht="13.5" hidden="1" thickBot="1" x14ac:dyDescent="0.3">
      <c r="A556" s="18"/>
      <c r="B556" s="5" t="s">
        <v>66</v>
      </c>
      <c r="C556" s="33"/>
      <c r="F556" s="41">
        <f>COUNT(F550,F546,F542,F538,F534,F530,F526,F522,F518,F514)</f>
        <v>0</v>
      </c>
      <c r="G556" s="19"/>
    </row>
    <row r="557" spans="1:7" ht="13.5" hidden="1" thickBot="1" x14ac:dyDescent="0.3">
      <c r="A557" s="18"/>
      <c r="C557" s="33"/>
      <c r="G557" s="19"/>
    </row>
    <row r="558" spans="1:7" ht="13.5" hidden="1" thickBot="1" x14ac:dyDescent="0.3">
      <c r="A558" s="18"/>
      <c r="B558" s="5" t="s">
        <v>67</v>
      </c>
      <c r="C558" s="33"/>
      <c r="F558" s="43" t="str">
        <f>IF(F556=0," ",F554/F556)</f>
        <v xml:space="preserve"> </v>
      </c>
      <c r="G558" s="19"/>
    </row>
    <row r="559" spans="1:7" ht="13.5" hidden="1" thickBot="1" x14ac:dyDescent="0.3">
      <c r="A559" s="18"/>
      <c r="C559" s="33"/>
      <c r="G559" s="19"/>
    </row>
    <row r="560" spans="1:7" ht="13.5" hidden="1" thickBot="1" x14ac:dyDescent="0.3">
      <c r="A560" s="18"/>
      <c r="B560" s="5" t="s">
        <v>62</v>
      </c>
      <c r="C560" s="33"/>
      <c r="F560" s="40" t="str">
        <f>IF(F556=0," ",F558*F552)</f>
        <v xml:space="preserve"> </v>
      </c>
      <c r="G560" s="19"/>
    </row>
    <row r="561" spans="1:7" ht="13.5" hidden="1" thickBot="1" x14ac:dyDescent="0.3">
      <c r="A561" s="18"/>
      <c r="C561" s="33"/>
      <c r="G561" s="19"/>
    </row>
    <row r="562" spans="1:7" ht="13.5" hidden="1" thickBot="1" x14ac:dyDescent="0.3">
      <c r="A562" s="18"/>
      <c r="B562" s="5" t="s">
        <v>96</v>
      </c>
      <c r="C562" s="33"/>
      <c r="F562" s="46" t="e">
        <f>#REF!</f>
        <v>#REF!</v>
      </c>
      <c r="G562" s="19"/>
    </row>
    <row r="563" spans="1:7" ht="13.5" hidden="1" thickBot="1" x14ac:dyDescent="0.3">
      <c r="A563" s="18"/>
      <c r="C563" s="33"/>
      <c r="G563" s="19"/>
    </row>
    <row r="564" spans="1:7" ht="13.5" hidden="1" thickBot="1" x14ac:dyDescent="0.3">
      <c r="A564" s="18"/>
      <c r="B564" s="39" t="s">
        <v>78</v>
      </c>
      <c r="C564" s="33"/>
      <c r="F564" s="42" t="str">
        <f>IF(F556=0," ",F560-F562)</f>
        <v xml:space="preserve"> </v>
      </c>
      <c r="G564" s="19"/>
    </row>
    <row r="565" spans="1:7" s="3" customFormat="1" ht="12.75" hidden="1" customHeight="1" x14ac:dyDescent="0.25">
      <c r="A565" s="16"/>
      <c r="B565" s="4"/>
      <c r="C565" s="7"/>
      <c r="D565" s="8"/>
      <c r="F565" s="25"/>
      <c r="G565" s="15"/>
    </row>
    <row r="566" spans="1:7" s="3" customFormat="1" ht="15.75" hidden="1" thickBot="1" x14ac:dyDescent="0.3">
      <c r="A566" s="14" t="s">
        <v>41</v>
      </c>
      <c r="B566" s="2"/>
      <c r="C566" s="2"/>
      <c r="D566" s="8"/>
      <c r="F566" s="25"/>
      <c r="G566" s="15"/>
    </row>
    <row r="567" spans="1:7" s="3" customFormat="1" ht="13.5" hidden="1" customHeight="1" thickBot="1" x14ac:dyDescent="0.3">
      <c r="A567" s="16"/>
      <c r="B567" s="4" t="e">
        <f>#REF!</f>
        <v>#REF!</v>
      </c>
      <c r="C567" s="7"/>
      <c r="D567" s="8"/>
      <c r="F567" s="44" t="e">
        <f>#REF!</f>
        <v>#REF!</v>
      </c>
      <c r="G567" s="15"/>
    </row>
    <row r="568" spans="1:7" ht="6.75" hidden="1" customHeight="1" thickBot="1" x14ac:dyDescent="0.3">
      <c r="A568" s="18"/>
      <c r="G568" s="19"/>
    </row>
    <row r="569" spans="1:7" ht="13.5" hidden="1" thickBot="1" x14ac:dyDescent="0.3">
      <c r="A569" s="18"/>
      <c r="C569" s="33" t="s">
        <v>60</v>
      </c>
      <c r="F569" s="45" t="e">
        <f>#REF!</f>
        <v>#REF!</v>
      </c>
      <c r="G569" s="19"/>
    </row>
    <row r="570" spans="1:7" s="3" customFormat="1" ht="6.75" hidden="1" customHeight="1" thickBot="1" x14ac:dyDescent="0.3">
      <c r="A570" s="16"/>
      <c r="B570" s="4"/>
      <c r="C570" s="7"/>
      <c r="D570" s="8"/>
      <c r="F570" s="25"/>
      <c r="G570" s="15"/>
    </row>
    <row r="571" spans="1:7" s="3" customFormat="1" ht="13.5" hidden="1" customHeight="1" thickBot="1" x14ac:dyDescent="0.3">
      <c r="A571" s="16"/>
      <c r="B571" s="4" t="e">
        <f>#REF!</f>
        <v>#REF!</v>
      </c>
      <c r="C571" s="7"/>
      <c r="D571" s="8"/>
      <c r="F571" s="44" t="e">
        <f>#REF!</f>
        <v>#REF!</v>
      </c>
      <c r="G571" s="15"/>
    </row>
    <row r="572" spans="1:7" ht="6.75" hidden="1" customHeight="1" thickBot="1" x14ac:dyDescent="0.3">
      <c r="A572" s="18"/>
      <c r="G572" s="19"/>
    </row>
    <row r="573" spans="1:7" ht="13.5" hidden="1" thickBot="1" x14ac:dyDescent="0.3">
      <c r="A573" s="18"/>
      <c r="C573" s="33" t="s">
        <v>60</v>
      </c>
      <c r="F573" s="45" t="e">
        <f>#REF!</f>
        <v>#REF!</v>
      </c>
      <c r="G573" s="19"/>
    </row>
    <row r="574" spans="1:7" s="3" customFormat="1" ht="6.75" hidden="1" customHeight="1" thickBot="1" x14ac:dyDescent="0.3">
      <c r="A574" s="16"/>
      <c r="B574" s="4"/>
      <c r="C574" s="7"/>
      <c r="D574" s="8"/>
      <c r="F574" s="25"/>
      <c r="G574" s="15"/>
    </row>
    <row r="575" spans="1:7" s="3" customFormat="1" ht="13.5" hidden="1" customHeight="1" thickBot="1" x14ac:dyDescent="0.3">
      <c r="A575" s="16"/>
      <c r="B575" s="4" t="e">
        <f>#REF!</f>
        <v>#REF!</v>
      </c>
      <c r="C575" s="7"/>
      <c r="D575" s="8"/>
      <c r="F575" s="44" t="e">
        <f>#REF!</f>
        <v>#REF!</v>
      </c>
      <c r="G575" s="15"/>
    </row>
    <row r="576" spans="1:7" ht="6.75" hidden="1" customHeight="1" thickBot="1" x14ac:dyDescent="0.3">
      <c r="A576" s="18"/>
      <c r="G576" s="19"/>
    </row>
    <row r="577" spans="1:7" ht="13.5" hidden="1" thickBot="1" x14ac:dyDescent="0.3">
      <c r="A577" s="18"/>
      <c r="C577" s="33" t="s">
        <v>60</v>
      </c>
      <c r="F577" s="45" t="e">
        <f>#REF!</f>
        <v>#REF!</v>
      </c>
      <c r="G577" s="19"/>
    </row>
    <row r="578" spans="1:7" s="3" customFormat="1" ht="6.75" hidden="1" customHeight="1" thickBot="1" x14ac:dyDescent="0.3">
      <c r="A578" s="16"/>
      <c r="B578" s="4"/>
      <c r="C578" s="7"/>
      <c r="D578" s="8"/>
      <c r="F578" s="25"/>
      <c r="G578" s="15"/>
    </row>
    <row r="579" spans="1:7" s="3" customFormat="1" ht="13.5" hidden="1" customHeight="1" thickBot="1" x14ac:dyDescent="0.3">
      <c r="A579" s="16"/>
      <c r="B579" s="4" t="e">
        <f>#REF!</f>
        <v>#REF!</v>
      </c>
      <c r="C579" s="7"/>
      <c r="D579" s="8"/>
      <c r="F579" s="44" t="e">
        <f>#REF!</f>
        <v>#REF!</v>
      </c>
      <c r="G579" s="15"/>
    </row>
    <row r="580" spans="1:7" ht="6.75" hidden="1" customHeight="1" thickBot="1" x14ac:dyDescent="0.3">
      <c r="A580" s="18"/>
      <c r="G580" s="19"/>
    </row>
    <row r="581" spans="1:7" ht="13.5" hidden="1" thickBot="1" x14ac:dyDescent="0.3">
      <c r="A581" s="18"/>
      <c r="C581" s="33" t="s">
        <v>60</v>
      </c>
      <c r="F581" s="45" t="e">
        <f>#REF!</f>
        <v>#REF!</v>
      </c>
      <c r="G581" s="19"/>
    </row>
    <row r="582" spans="1:7" s="3" customFormat="1" ht="6.75" hidden="1" customHeight="1" thickBot="1" x14ac:dyDescent="0.3">
      <c r="A582" s="16"/>
      <c r="B582" s="4"/>
      <c r="C582" s="7"/>
      <c r="D582" s="8"/>
      <c r="F582" s="25"/>
      <c r="G582" s="15"/>
    </row>
    <row r="583" spans="1:7" s="3" customFormat="1" ht="13.5" hidden="1" customHeight="1" thickBot="1" x14ac:dyDescent="0.3">
      <c r="A583" s="16"/>
      <c r="B583" s="4" t="e">
        <f>#REF!</f>
        <v>#REF!</v>
      </c>
      <c r="C583" s="7"/>
      <c r="D583" s="8"/>
      <c r="F583" s="44" t="e">
        <f>#REF!</f>
        <v>#REF!</v>
      </c>
      <c r="G583" s="15"/>
    </row>
    <row r="584" spans="1:7" ht="6.75" hidden="1" customHeight="1" thickBot="1" x14ac:dyDescent="0.3">
      <c r="A584" s="18"/>
      <c r="G584" s="19"/>
    </row>
    <row r="585" spans="1:7" ht="13.5" hidden="1" thickBot="1" x14ac:dyDescent="0.3">
      <c r="A585" s="18"/>
      <c r="C585" s="33" t="s">
        <v>60</v>
      </c>
      <c r="F585" s="45" t="e">
        <f>#REF!</f>
        <v>#REF!</v>
      </c>
      <c r="G585" s="19"/>
    </row>
    <row r="586" spans="1:7" s="3" customFormat="1" ht="6.75" hidden="1" customHeight="1" thickBot="1" x14ac:dyDescent="0.3">
      <c r="A586" s="16"/>
      <c r="B586" s="4"/>
      <c r="C586" s="7"/>
      <c r="D586" s="8"/>
      <c r="F586" s="25"/>
      <c r="G586" s="15"/>
    </row>
    <row r="587" spans="1:7" s="3" customFormat="1" ht="13.5" hidden="1" customHeight="1" thickBot="1" x14ac:dyDescent="0.3">
      <c r="A587" s="16"/>
      <c r="B587" s="4" t="e">
        <f>#REF!</f>
        <v>#REF!</v>
      </c>
      <c r="C587" s="7"/>
      <c r="D587" s="8"/>
      <c r="F587" s="44" t="e">
        <f>#REF!</f>
        <v>#REF!</v>
      </c>
      <c r="G587" s="15"/>
    </row>
    <row r="588" spans="1:7" ht="6.75" hidden="1" customHeight="1" thickBot="1" x14ac:dyDescent="0.3">
      <c r="A588" s="18"/>
      <c r="G588" s="19"/>
    </row>
    <row r="589" spans="1:7" ht="13.5" hidden="1" thickBot="1" x14ac:dyDescent="0.3">
      <c r="A589" s="18"/>
      <c r="C589" s="33" t="s">
        <v>60</v>
      </c>
      <c r="F589" s="45" t="e">
        <f>#REF!</f>
        <v>#REF!</v>
      </c>
      <c r="G589" s="19"/>
    </row>
    <row r="590" spans="1:7" s="3" customFormat="1" ht="6.75" hidden="1" customHeight="1" thickBot="1" x14ac:dyDescent="0.3">
      <c r="A590" s="16"/>
      <c r="B590" s="4"/>
      <c r="C590" s="7"/>
      <c r="D590" s="8"/>
      <c r="F590" s="25"/>
      <c r="G590" s="15"/>
    </row>
    <row r="591" spans="1:7" s="3" customFormat="1" ht="13.5" hidden="1" customHeight="1" thickBot="1" x14ac:dyDescent="0.3">
      <c r="A591" s="16"/>
      <c r="B591" s="4" t="e">
        <f>#REF!</f>
        <v>#REF!</v>
      </c>
      <c r="C591" s="7"/>
      <c r="D591" s="8"/>
      <c r="F591" s="44" t="e">
        <f>#REF!</f>
        <v>#REF!</v>
      </c>
      <c r="G591" s="15"/>
    </row>
    <row r="592" spans="1:7" ht="6.75" hidden="1" customHeight="1" thickBot="1" x14ac:dyDescent="0.3">
      <c r="A592" s="18"/>
      <c r="G592" s="19"/>
    </row>
    <row r="593" spans="1:7" ht="13.5" hidden="1" thickBot="1" x14ac:dyDescent="0.3">
      <c r="A593" s="18"/>
      <c r="C593" s="33" t="s">
        <v>60</v>
      </c>
      <c r="F593" s="45" t="e">
        <f>#REF!</f>
        <v>#REF!</v>
      </c>
      <c r="G593" s="19"/>
    </row>
    <row r="594" spans="1:7" s="3" customFormat="1" ht="6.75" hidden="1" customHeight="1" thickBot="1" x14ac:dyDescent="0.3">
      <c r="A594" s="16"/>
      <c r="B594" s="4"/>
      <c r="C594" s="7"/>
      <c r="D594" s="8"/>
      <c r="F594" s="25"/>
      <c r="G594" s="15"/>
    </row>
    <row r="595" spans="1:7" s="3" customFormat="1" ht="13.5" hidden="1" customHeight="1" thickBot="1" x14ac:dyDescent="0.3">
      <c r="A595" s="16"/>
      <c r="B595" s="4" t="e">
        <f>#REF!</f>
        <v>#REF!</v>
      </c>
      <c r="C595" s="7"/>
      <c r="D595" s="8"/>
      <c r="F595" s="44" t="e">
        <f>#REF!</f>
        <v>#REF!</v>
      </c>
      <c r="G595" s="15"/>
    </row>
    <row r="596" spans="1:7" ht="6.75" hidden="1" customHeight="1" thickBot="1" x14ac:dyDescent="0.3">
      <c r="A596" s="18"/>
      <c r="G596" s="19"/>
    </row>
    <row r="597" spans="1:7" ht="13.5" hidden="1" thickBot="1" x14ac:dyDescent="0.3">
      <c r="A597" s="18"/>
      <c r="C597" s="33" t="s">
        <v>60</v>
      </c>
      <c r="F597" s="45" t="e">
        <f>#REF!</f>
        <v>#REF!</v>
      </c>
      <c r="G597" s="19"/>
    </row>
    <row r="598" spans="1:7" s="3" customFormat="1" ht="6.75" hidden="1" customHeight="1" thickBot="1" x14ac:dyDescent="0.3">
      <c r="A598" s="16"/>
      <c r="B598" s="4"/>
      <c r="C598" s="7"/>
      <c r="D598" s="8"/>
      <c r="F598" s="25"/>
      <c r="G598" s="15"/>
    </row>
    <row r="599" spans="1:7" s="3" customFormat="1" ht="13.5" hidden="1" customHeight="1" thickBot="1" x14ac:dyDescent="0.3">
      <c r="A599" s="16"/>
      <c r="B599" s="4" t="e">
        <f>#REF!</f>
        <v>#REF!</v>
      </c>
      <c r="C599" s="7"/>
      <c r="D599" s="8"/>
      <c r="F599" s="44" t="e">
        <f>#REF!</f>
        <v>#REF!</v>
      </c>
      <c r="G599" s="15"/>
    </row>
    <row r="600" spans="1:7" ht="6.75" hidden="1" customHeight="1" thickBot="1" x14ac:dyDescent="0.3">
      <c r="A600" s="18"/>
      <c r="G600" s="19"/>
    </row>
    <row r="601" spans="1:7" ht="13.5" hidden="1" thickBot="1" x14ac:dyDescent="0.3">
      <c r="A601" s="18"/>
      <c r="C601" s="33" t="s">
        <v>60</v>
      </c>
      <c r="F601" s="45" t="e">
        <f>#REF!</f>
        <v>#REF!</v>
      </c>
      <c r="G601" s="19"/>
    </row>
    <row r="602" spans="1:7" s="3" customFormat="1" ht="6.75" hidden="1" customHeight="1" thickBot="1" x14ac:dyDescent="0.3">
      <c r="A602" s="16"/>
      <c r="B602" s="4"/>
      <c r="C602" s="7"/>
      <c r="D602" s="8"/>
      <c r="F602" s="25"/>
      <c r="G602" s="15"/>
    </row>
    <row r="603" spans="1:7" s="3" customFormat="1" ht="13.5" hidden="1" customHeight="1" thickBot="1" x14ac:dyDescent="0.3">
      <c r="A603" s="16"/>
      <c r="B603" s="4" t="e">
        <f>#REF!</f>
        <v>#REF!</v>
      </c>
      <c r="C603" s="7"/>
      <c r="D603" s="8"/>
      <c r="F603" s="44" t="e">
        <f>#REF!</f>
        <v>#REF!</v>
      </c>
      <c r="G603" s="15"/>
    </row>
    <row r="604" spans="1:7" ht="6.75" hidden="1" customHeight="1" thickBot="1" x14ac:dyDescent="0.3">
      <c r="A604" s="18"/>
      <c r="G604" s="19"/>
    </row>
    <row r="605" spans="1:7" ht="13.5" hidden="1" thickBot="1" x14ac:dyDescent="0.3">
      <c r="A605" s="18"/>
      <c r="C605" s="33" t="s">
        <v>60</v>
      </c>
      <c r="F605" s="45" t="e">
        <f>#REF!</f>
        <v>#REF!</v>
      </c>
      <c r="G605" s="19"/>
    </row>
    <row r="606" spans="1:7" ht="13.5" hidden="1" thickBot="1" x14ac:dyDescent="0.3">
      <c r="A606" s="18"/>
      <c r="C606" s="33"/>
      <c r="G606" s="19"/>
    </row>
    <row r="607" spans="1:7" ht="13.5" hidden="1" thickBot="1" x14ac:dyDescent="0.3">
      <c r="A607" s="18"/>
      <c r="B607" s="5" t="s">
        <v>95</v>
      </c>
      <c r="C607" s="33"/>
      <c r="F607" s="40" t="e">
        <f>#REF!</f>
        <v>#REF!</v>
      </c>
      <c r="G607" s="19"/>
    </row>
    <row r="608" spans="1:7" ht="13.5" hidden="1" thickBot="1" x14ac:dyDescent="0.3">
      <c r="A608" s="18"/>
      <c r="C608" s="33"/>
      <c r="G608" s="19"/>
    </row>
    <row r="609" spans="1:7" ht="13.5" hidden="1" thickBot="1" x14ac:dyDescent="0.3">
      <c r="A609" s="18"/>
      <c r="B609" s="5" t="s">
        <v>61</v>
      </c>
      <c r="C609" s="33"/>
      <c r="F609" s="41" t="e">
        <f>SUM(F605,F601,F597,F593,F589,F585,F581,F577,F573,F569)</f>
        <v>#REF!</v>
      </c>
      <c r="G609" s="19"/>
    </row>
    <row r="610" spans="1:7" ht="13.5" hidden="1" thickBot="1" x14ac:dyDescent="0.3">
      <c r="A610" s="18"/>
      <c r="C610" s="33"/>
      <c r="G610" s="19"/>
    </row>
    <row r="611" spans="1:7" ht="13.5" hidden="1" thickBot="1" x14ac:dyDescent="0.3">
      <c r="A611" s="18"/>
      <c r="B611" s="5" t="s">
        <v>66</v>
      </c>
      <c r="C611" s="33"/>
      <c r="F611" s="41">
        <f>COUNT(F605,F601,F597,F593,F589,F585,F581,F577,F573,F569)</f>
        <v>0</v>
      </c>
      <c r="G611" s="19"/>
    </row>
    <row r="612" spans="1:7" ht="13.5" hidden="1" thickBot="1" x14ac:dyDescent="0.3">
      <c r="A612" s="18"/>
      <c r="C612" s="33"/>
      <c r="G612" s="19"/>
    </row>
    <row r="613" spans="1:7" ht="13.5" hidden="1" thickBot="1" x14ac:dyDescent="0.3">
      <c r="A613" s="18"/>
      <c r="B613" s="5" t="s">
        <v>67</v>
      </c>
      <c r="C613" s="33"/>
      <c r="F613" s="43" t="str">
        <f>IF(F611=0," ",F609/F611)</f>
        <v xml:space="preserve"> </v>
      </c>
      <c r="G613" s="19"/>
    </row>
    <row r="614" spans="1:7" ht="13.5" hidden="1" thickBot="1" x14ac:dyDescent="0.3">
      <c r="A614" s="18"/>
      <c r="C614" s="33"/>
      <c r="G614" s="19"/>
    </row>
    <row r="615" spans="1:7" ht="13.5" hidden="1" thickBot="1" x14ac:dyDescent="0.3">
      <c r="A615" s="18"/>
      <c r="B615" s="5" t="s">
        <v>62</v>
      </c>
      <c r="C615" s="33"/>
      <c r="F615" s="40" t="str">
        <f>IF(F611=0," ",F613*F607)</f>
        <v xml:space="preserve"> </v>
      </c>
      <c r="G615" s="19"/>
    </row>
    <row r="616" spans="1:7" ht="13.5" hidden="1" thickBot="1" x14ac:dyDescent="0.3">
      <c r="A616" s="18"/>
      <c r="C616" s="33"/>
      <c r="G616" s="19"/>
    </row>
    <row r="617" spans="1:7" ht="13.5" hidden="1" thickBot="1" x14ac:dyDescent="0.3">
      <c r="A617" s="18"/>
      <c r="B617" s="5" t="s">
        <v>96</v>
      </c>
      <c r="C617" s="33"/>
      <c r="F617" s="46" t="e">
        <f>#REF!</f>
        <v>#REF!</v>
      </c>
      <c r="G617" s="19"/>
    </row>
    <row r="618" spans="1:7" ht="13.5" hidden="1" thickBot="1" x14ac:dyDescent="0.3">
      <c r="A618" s="18"/>
      <c r="C618" s="33"/>
      <c r="G618" s="19"/>
    </row>
    <row r="619" spans="1:7" ht="13.5" hidden="1" thickBot="1" x14ac:dyDescent="0.3">
      <c r="A619" s="18"/>
      <c r="B619" s="39" t="s">
        <v>78</v>
      </c>
      <c r="C619" s="33"/>
      <c r="F619" s="42" t="str">
        <f>IF(F611=0," ",F615-F617)</f>
        <v xml:space="preserve"> </v>
      </c>
      <c r="G619" s="19"/>
    </row>
    <row r="620" spans="1:7" s="3" customFormat="1" ht="12.75" customHeight="1" x14ac:dyDescent="0.25">
      <c r="A620" s="16"/>
      <c r="B620" s="4"/>
      <c r="C620" s="7"/>
      <c r="D620" s="8"/>
      <c r="F620" s="25"/>
      <c r="G620" s="15"/>
    </row>
    <row r="621" spans="1:7" s="3" customFormat="1" ht="15.75" thickBot="1" x14ac:dyDescent="0.3">
      <c r="A621" s="14" t="s">
        <v>42</v>
      </c>
      <c r="B621" s="2"/>
      <c r="C621" s="2"/>
      <c r="D621" s="8"/>
      <c r="F621" s="25"/>
      <c r="G621" s="15"/>
    </row>
    <row r="622" spans="1:7" s="3" customFormat="1" ht="13.5" customHeight="1" thickBot="1" x14ac:dyDescent="0.3">
      <c r="A622" s="16"/>
      <c r="B622" s="204" t="str">
        <f>'Perf Improvement &amp; Reporting'!B17</f>
        <v>Process Milestone: Restructure the Performance Improvement (PI) department to manage</v>
      </c>
      <c r="C622" s="7"/>
      <c r="D622" s="8"/>
      <c r="F622" s="44" t="str">
        <f>'Perf Improvement &amp; Reporting'!F25</f>
        <v>Yes</v>
      </c>
      <c r="G622" s="15"/>
    </row>
    <row r="623" spans="1:7" s="3" customFormat="1" ht="13.5" customHeight="1" x14ac:dyDescent="0.25">
      <c r="A623" s="16"/>
      <c r="B623" s="201" t="str">
        <f>'Perf Improvement &amp; Reporting'!B18</f>
        <v xml:space="preserve">                              data, improvement trajectory and improvement activities (Lean) across</v>
      </c>
      <c r="C623" s="7"/>
      <c r="D623" s="8"/>
      <c r="F623" s="186"/>
      <c r="G623" s="15"/>
    </row>
    <row r="624" spans="1:7" s="3" customFormat="1" ht="13.5" customHeight="1" x14ac:dyDescent="0.25">
      <c r="A624" s="16"/>
      <c r="B624" s="201" t="str">
        <f>'Perf Improvement &amp; Reporting'!B19</f>
        <v xml:space="preserve">                              the Health Care Agency.</v>
      </c>
      <c r="C624" s="7"/>
      <c r="D624" s="8"/>
      <c r="F624" s="186"/>
      <c r="G624" s="15"/>
    </row>
    <row r="625" spans="1:7" ht="6.75" customHeight="1" thickBot="1" x14ac:dyDescent="0.3">
      <c r="A625" s="18"/>
      <c r="G625" s="19"/>
    </row>
    <row r="626" spans="1:7" ht="13.5" thickBot="1" x14ac:dyDescent="0.3">
      <c r="A626" s="18"/>
      <c r="C626" s="33" t="s">
        <v>60</v>
      </c>
      <c r="F626" s="45">
        <f>'Perf Improvement &amp; Reporting'!F40</f>
        <v>1</v>
      </c>
      <c r="G626" s="19"/>
    </row>
    <row r="627" spans="1:7" s="3" customFormat="1" ht="6.75" customHeight="1" x14ac:dyDescent="0.25">
      <c r="A627" s="16"/>
      <c r="B627" s="4"/>
      <c r="C627" s="7"/>
      <c r="D627" s="8"/>
      <c r="F627" s="25"/>
      <c r="G627" s="15"/>
    </row>
    <row r="628" spans="1:7" s="3" customFormat="1" ht="13.5" hidden="1" customHeight="1" thickBot="1" x14ac:dyDescent="0.3">
      <c r="A628" s="16"/>
      <c r="B628" s="4" t="str">
        <f>'Perf Improvement &amp; Reporting'!B43</f>
        <v>Process Milestone: ________________________________</v>
      </c>
      <c r="C628" s="7"/>
      <c r="D628" s="8"/>
      <c r="F628" s="44" t="str">
        <f>'Perf Improvement &amp; Reporting'!F50</f>
        <v>N/A</v>
      </c>
      <c r="G628" s="15"/>
    </row>
    <row r="629" spans="1:7" ht="6.75" hidden="1" customHeight="1" thickBot="1" x14ac:dyDescent="0.3">
      <c r="A629" s="18"/>
      <c r="G629" s="19"/>
    </row>
    <row r="630" spans="1:7" ht="13.5" hidden="1" thickBot="1" x14ac:dyDescent="0.3">
      <c r="A630" s="18"/>
      <c r="C630" s="33" t="s">
        <v>60</v>
      </c>
      <c r="F630" s="45" t="str">
        <f>'Perf Improvement &amp; Reporting'!F65</f>
        <v xml:space="preserve"> </v>
      </c>
      <c r="G630" s="19"/>
    </row>
    <row r="631" spans="1:7" s="3" customFormat="1" ht="6.75" hidden="1" customHeight="1" thickBot="1" x14ac:dyDescent="0.3">
      <c r="A631" s="16"/>
      <c r="B631" s="4"/>
      <c r="C631" s="7"/>
      <c r="D631" s="8"/>
      <c r="F631" s="25"/>
      <c r="G631" s="15"/>
    </row>
    <row r="632" spans="1:7" s="3" customFormat="1" ht="13.5" hidden="1" customHeight="1" thickBot="1" x14ac:dyDescent="0.3">
      <c r="A632" s="16"/>
      <c r="B632" s="4" t="str">
        <f>'Perf Improvement &amp; Reporting'!B68</f>
        <v>Process Milestone: ________________________________</v>
      </c>
      <c r="C632" s="7"/>
      <c r="D632" s="8"/>
      <c r="F632" s="44" t="str">
        <f>'Perf Improvement &amp; Reporting'!F75</f>
        <v>N/A</v>
      </c>
      <c r="G632" s="15"/>
    </row>
    <row r="633" spans="1:7" ht="6.75" hidden="1" customHeight="1" thickBot="1" x14ac:dyDescent="0.3">
      <c r="A633" s="18"/>
      <c r="G633" s="19"/>
    </row>
    <row r="634" spans="1:7" ht="13.5" hidden="1" thickBot="1" x14ac:dyDescent="0.3">
      <c r="A634" s="18"/>
      <c r="C634" s="33" t="s">
        <v>60</v>
      </c>
      <c r="F634" s="45" t="str">
        <f>'Perf Improvement &amp; Reporting'!F90</f>
        <v xml:space="preserve"> </v>
      </c>
      <c r="G634" s="19"/>
    </row>
    <row r="635" spans="1:7" s="3" customFormat="1" ht="6.75" hidden="1" customHeight="1" thickBot="1" x14ac:dyDescent="0.3">
      <c r="A635" s="16"/>
      <c r="B635" s="4"/>
      <c r="C635" s="7"/>
      <c r="D635" s="8"/>
      <c r="F635" s="25"/>
      <c r="G635" s="15"/>
    </row>
    <row r="636" spans="1:7" s="3" customFormat="1" ht="13.5" hidden="1" customHeight="1" thickBot="1" x14ac:dyDescent="0.3">
      <c r="A636" s="16"/>
      <c r="B636" s="4" t="str">
        <f>'Perf Improvement &amp; Reporting'!B93</f>
        <v>Process Milestone: ________________________________</v>
      </c>
      <c r="C636" s="7"/>
      <c r="D636" s="8"/>
      <c r="F636" s="44" t="str">
        <f>'Perf Improvement &amp; Reporting'!F100</f>
        <v>N/A</v>
      </c>
      <c r="G636" s="15"/>
    </row>
    <row r="637" spans="1:7" ht="6.75" hidden="1" customHeight="1" thickBot="1" x14ac:dyDescent="0.3">
      <c r="A637" s="18"/>
      <c r="G637" s="19"/>
    </row>
    <row r="638" spans="1:7" ht="13.5" hidden="1" thickBot="1" x14ac:dyDescent="0.3">
      <c r="A638" s="18"/>
      <c r="C638" s="33" t="s">
        <v>60</v>
      </c>
      <c r="F638" s="45" t="str">
        <f>'Perf Improvement &amp; Reporting'!F115</f>
        <v xml:space="preserve"> </v>
      </c>
      <c r="G638" s="19"/>
    </row>
    <row r="639" spans="1:7" s="3" customFormat="1" ht="6.75" hidden="1" customHeight="1" thickBot="1" x14ac:dyDescent="0.3">
      <c r="A639" s="16"/>
      <c r="B639" s="4"/>
      <c r="C639" s="7"/>
      <c r="D639" s="8"/>
      <c r="F639" s="25"/>
      <c r="G639" s="15"/>
    </row>
    <row r="640" spans="1:7" s="3" customFormat="1" ht="13.5" hidden="1" customHeight="1" thickBot="1" x14ac:dyDescent="0.3">
      <c r="A640" s="16"/>
      <c r="B640" s="4" t="str">
        <f>'Perf Improvement &amp; Reporting'!B118</f>
        <v>Process Milestone: ________________________________</v>
      </c>
      <c r="C640" s="7"/>
      <c r="D640" s="8"/>
      <c r="F640" s="44" t="str">
        <f>'Perf Improvement &amp; Reporting'!F125</f>
        <v>N/A</v>
      </c>
      <c r="G640" s="15"/>
    </row>
    <row r="641" spans="1:7" ht="6.75" hidden="1" customHeight="1" thickBot="1" x14ac:dyDescent="0.3">
      <c r="A641" s="18"/>
      <c r="G641" s="19"/>
    </row>
    <row r="642" spans="1:7" ht="13.5" hidden="1" thickBot="1" x14ac:dyDescent="0.3">
      <c r="A642" s="18"/>
      <c r="C642" s="33" t="s">
        <v>60</v>
      </c>
      <c r="F642" s="45" t="str">
        <f>'Perf Improvement &amp; Reporting'!F140</f>
        <v xml:space="preserve"> </v>
      </c>
      <c r="G642" s="19"/>
    </row>
    <row r="643" spans="1:7" s="3" customFormat="1" ht="6.75" hidden="1" customHeight="1" thickBot="1" x14ac:dyDescent="0.3">
      <c r="A643" s="16"/>
      <c r="B643" s="4"/>
      <c r="C643" s="7"/>
      <c r="D643" s="8"/>
      <c r="F643" s="25"/>
      <c r="G643" s="15"/>
    </row>
    <row r="644" spans="1:7" s="3" customFormat="1" ht="13.5" hidden="1" customHeight="1" thickBot="1" x14ac:dyDescent="0.3">
      <c r="A644" s="16"/>
      <c r="B644" s="4" t="str">
        <f>'Perf Improvement &amp; Reporting'!B143</f>
        <v>Improvement Milestone: ________________________________</v>
      </c>
      <c r="C644" s="7"/>
      <c r="D644" s="8"/>
      <c r="F644" s="44" t="str">
        <f>'Perf Improvement &amp; Reporting'!F150</f>
        <v>N/A</v>
      </c>
      <c r="G644" s="15"/>
    </row>
    <row r="645" spans="1:7" ht="6.75" hidden="1" customHeight="1" thickBot="1" x14ac:dyDescent="0.3">
      <c r="A645" s="18"/>
      <c r="G645" s="19"/>
    </row>
    <row r="646" spans="1:7" ht="13.5" hidden="1" thickBot="1" x14ac:dyDescent="0.3">
      <c r="A646" s="18"/>
      <c r="C646" s="33" t="s">
        <v>60</v>
      </c>
      <c r="F646" s="45" t="str">
        <f>'Perf Improvement &amp; Reporting'!F165</f>
        <v xml:space="preserve"> </v>
      </c>
      <c r="G646" s="19"/>
    </row>
    <row r="647" spans="1:7" s="3" customFormat="1" ht="6.75" hidden="1" customHeight="1" thickBot="1" x14ac:dyDescent="0.3">
      <c r="A647" s="16"/>
      <c r="B647" s="4"/>
      <c r="C647" s="7"/>
      <c r="D647" s="8"/>
      <c r="F647" s="25"/>
      <c r="G647" s="15"/>
    </row>
    <row r="648" spans="1:7" s="3" customFormat="1" ht="13.5" hidden="1" customHeight="1" thickBot="1" x14ac:dyDescent="0.3">
      <c r="A648" s="16"/>
      <c r="B648" s="4" t="str">
        <f>'Perf Improvement &amp; Reporting'!B168</f>
        <v>Improvement Milestone: ________________________________</v>
      </c>
      <c r="C648" s="7"/>
      <c r="D648" s="8"/>
      <c r="F648" s="44" t="str">
        <f>'Perf Improvement &amp; Reporting'!F175</f>
        <v>N/A</v>
      </c>
      <c r="G648" s="15"/>
    </row>
    <row r="649" spans="1:7" ht="6.75" hidden="1" customHeight="1" thickBot="1" x14ac:dyDescent="0.3">
      <c r="A649" s="18"/>
      <c r="G649" s="19"/>
    </row>
    <row r="650" spans="1:7" ht="13.5" hidden="1" thickBot="1" x14ac:dyDescent="0.3">
      <c r="A650" s="18"/>
      <c r="C650" s="33" t="s">
        <v>60</v>
      </c>
      <c r="F650" s="45" t="str">
        <f>'Perf Improvement &amp; Reporting'!F190</f>
        <v xml:space="preserve"> </v>
      </c>
      <c r="G650" s="19"/>
    </row>
    <row r="651" spans="1:7" s="3" customFormat="1" ht="6.75" hidden="1" customHeight="1" thickBot="1" x14ac:dyDescent="0.3">
      <c r="A651" s="16"/>
      <c r="B651" s="4"/>
      <c r="C651" s="7"/>
      <c r="D651" s="8"/>
      <c r="F651" s="25"/>
      <c r="G651" s="15"/>
    </row>
    <row r="652" spans="1:7" s="3" customFormat="1" ht="13.5" hidden="1" customHeight="1" thickBot="1" x14ac:dyDescent="0.3">
      <c r="A652" s="16"/>
      <c r="B652" s="4" t="str">
        <f>'Perf Improvement &amp; Reporting'!B193</f>
        <v>Improvement Milestone: ________________________________</v>
      </c>
      <c r="C652" s="7"/>
      <c r="D652" s="8"/>
      <c r="F652" s="44" t="str">
        <f>'Perf Improvement &amp; Reporting'!F200</f>
        <v>N/A</v>
      </c>
      <c r="G652" s="15"/>
    </row>
    <row r="653" spans="1:7" ht="6.75" hidden="1" customHeight="1" thickBot="1" x14ac:dyDescent="0.3">
      <c r="A653" s="18"/>
      <c r="G653" s="19"/>
    </row>
    <row r="654" spans="1:7" ht="13.5" hidden="1" thickBot="1" x14ac:dyDescent="0.3">
      <c r="A654" s="18"/>
      <c r="C654" s="33" t="s">
        <v>60</v>
      </c>
      <c r="F654" s="45" t="str">
        <f>'Perf Improvement &amp; Reporting'!F215</f>
        <v xml:space="preserve"> </v>
      </c>
      <c r="G654" s="19"/>
    </row>
    <row r="655" spans="1:7" s="3" customFormat="1" ht="6.75" hidden="1" customHeight="1" thickBot="1" x14ac:dyDescent="0.3">
      <c r="A655" s="16"/>
      <c r="B655" s="4"/>
      <c r="C655" s="7"/>
      <c r="D655" s="8"/>
      <c r="F655" s="25"/>
      <c r="G655" s="15"/>
    </row>
    <row r="656" spans="1:7" s="3" customFormat="1" ht="13.5" hidden="1" customHeight="1" thickBot="1" x14ac:dyDescent="0.3">
      <c r="A656" s="16"/>
      <c r="B656" s="4" t="str">
        <f>'Perf Improvement &amp; Reporting'!B218</f>
        <v>Improvement Milestone: ________________________________</v>
      </c>
      <c r="C656" s="7"/>
      <c r="D656" s="8"/>
      <c r="F656" s="44" t="str">
        <f>'Perf Improvement &amp; Reporting'!F225</f>
        <v>N/A</v>
      </c>
      <c r="G656" s="15"/>
    </row>
    <row r="657" spans="1:7" ht="6.75" hidden="1" customHeight="1" thickBot="1" x14ac:dyDescent="0.3">
      <c r="A657" s="18"/>
      <c r="G657" s="19"/>
    </row>
    <row r="658" spans="1:7" ht="13.5" hidden="1" thickBot="1" x14ac:dyDescent="0.3">
      <c r="A658" s="18"/>
      <c r="C658" s="33" t="s">
        <v>60</v>
      </c>
      <c r="F658" s="45" t="str">
        <f>'Perf Improvement &amp; Reporting'!F240</f>
        <v xml:space="preserve"> </v>
      </c>
      <c r="G658" s="19"/>
    </row>
    <row r="659" spans="1:7" s="3" customFormat="1" ht="6.75" hidden="1" customHeight="1" thickBot="1" x14ac:dyDescent="0.3">
      <c r="A659" s="16"/>
      <c r="B659" s="4"/>
      <c r="C659" s="7"/>
      <c r="D659" s="8"/>
      <c r="F659" s="25"/>
      <c r="G659" s="15"/>
    </row>
    <row r="660" spans="1:7" s="3" customFormat="1" ht="13.5" hidden="1" customHeight="1" thickBot="1" x14ac:dyDescent="0.3">
      <c r="A660" s="16"/>
      <c r="B660" s="4" t="str">
        <f>'Perf Improvement &amp; Reporting'!B243</f>
        <v>Improvement Milestone: ________________________________</v>
      </c>
      <c r="C660" s="7"/>
      <c r="D660" s="8"/>
      <c r="F660" s="44" t="str">
        <f>'Perf Improvement &amp; Reporting'!F250</f>
        <v>N/A</v>
      </c>
      <c r="G660" s="15"/>
    </row>
    <row r="661" spans="1:7" ht="6.75" hidden="1" customHeight="1" thickBot="1" x14ac:dyDescent="0.3">
      <c r="A661" s="18"/>
      <c r="G661" s="19"/>
    </row>
    <row r="662" spans="1:7" ht="13.5" hidden="1" thickBot="1" x14ac:dyDescent="0.3">
      <c r="A662" s="18"/>
      <c r="C662" s="33" t="s">
        <v>60</v>
      </c>
      <c r="F662" s="45" t="str">
        <f>'Perf Improvement &amp; Reporting'!F265</f>
        <v xml:space="preserve"> </v>
      </c>
      <c r="G662" s="19"/>
    </row>
    <row r="663" spans="1:7" ht="13.5" thickBot="1" x14ac:dyDescent="0.3">
      <c r="A663" s="18"/>
      <c r="C663" s="33"/>
      <c r="G663" s="19"/>
    </row>
    <row r="664" spans="1:7" ht="13.5" thickBot="1" x14ac:dyDescent="0.3">
      <c r="A664" s="18"/>
      <c r="B664" s="5" t="s">
        <v>95</v>
      </c>
      <c r="C664" s="33"/>
      <c r="F664" s="183">
        <f>'Perf Improvement &amp; Reporting'!F13</f>
        <v>3964625</v>
      </c>
      <c r="G664" s="19"/>
    </row>
    <row r="665" spans="1:7" ht="13.5" thickBot="1" x14ac:dyDescent="0.3">
      <c r="A665" s="18"/>
      <c r="C665" s="33"/>
      <c r="G665" s="19"/>
    </row>
    <row r="666" spans="1:7" ht="13.5" thickBot="1" x14ac:dyDescent="0.3">
      <c r="A666" s="18"/>
      <c r="B666" s="5" t="s">
        <v>61</v>
      </c>
      <c r="C666" s="33"/>
      <c r="F666" s="41">
        <f>SUM(F662,F658,F654,F650,F646,F642,F638,F634,F630,F626)</f>
        <v>1</v>
      </c>
      <c r="G666" s="19"/>
    </row>
    <row r="667" spans="1:7" ht="13.5" thickBot="1" x14ac:dyDescent="0.3">
      <c r="A667" s="18"/>
      <c r="C667" s="33"/>
      <c r="G667" s="19"/>
    </row>
    <row r="668" spans="1:7" ht="13.5" thickBot="1" x14ac:dyDescent="0.3">
      <c r="A668" s="18"/>
      <c r="B668" s="5" t="s">
        <v>66</v>
      </c>
      <c r="C668" s="33"/>
      <c r="F668" s="41">
        <f>COUNT(F662,F658,F654,F650,F646,F642,F638,F634,F630,F626)</f>
        <v>1</v>
      </c>
      <c r="G668" s="19"/>
    </row>
    <row r="669" spans="1:7" ht="13.5" thickBot="1" x14ac:dyDescent="0.3">
      <c r="A669" s="18"/>
      <c r="C669" s="33"/>
      <c r="G669" s="19"/>
    </row>
    <row r="670" spans="1:7" ht="13.5" thickBot="1" x14ac:dyDescent="0.3">
      <c r="A670" s="18"/>
      <c r="B670" s="5" t="s">
        <v>67</v>
      </c>
      <c r="C670" s="33"/>
      <c r="F670" s="43">
        <f>IF(F668=0," ",F666/F668)</f>
        <v>1</v>
      </c>
      <c r="G670" s="19"/>
    </row>
    <row r="671" spans="1:7" ht="13.5" thickBot="1" x14ac:dyDescent="0.3">
      <c r="A671" s="18"/>
      <c r="C671" s="33"/>
      <c r="G671" s="19"/>
    </row>
    <row r="672" spans="1:7" ht="13.5" thickBot="1" x14ac:dyDescent="0.3">
      <c r="A672" s="18"/>
      <c r="B672" s="5" t="s">
        <v>62</v>
      </c>
      <c r="C672" s="33"/>
      <c r="F672" s="183">
        <f>IF(F668=0," ",F670*F664)</f>
        <v>3964625</v>
      </c>
      <c r="G672" s="19"/>
    </row>
    <row r="673" spans="1:7" ht="13.5" thickBot="1" x14ac:dyDescent="0.3">
      <c r="A673" s="18"/>
      <c r="C673" s="33"/>
      <c r="G673" s="19"/>
    </row>
    <row r="674" spans="1:7" ht="13.5" thickBot="1" x14ac:dyDescent="0.3">
      <c r="A674" s="18"/>
      <c r="B674" s="5" t="s">
        <v>96</v>
      </c>
      <c r="C674" s="33"/>
      <c r="F674" s="46">
        <f>'Perf Improvement &amp; Reporting'!F15</f>
        <v>0</v>
      </c>
      <c r="G674" s="19"/>
    </row>
    <row r="675" spans="1:7" ht="13.5" thickBot="1" x14ac:dyDescent="0.3">
      <c r="A675" s="18"/>
      <c r="C675" s="33"/>
      <c r="G675" s="19"/>
    </row>
    <row r="676" spans="1:7" ht="13.5" thickBot="1" x14ac:dyDescent="0.3">
      <c r="A676" s="18"/>
      <c r="B676" s="39" t="s">
        <v>78</v>
      </c>
      <c r="C676" s="33"/>
      <c r="F676" s="151">
        <f>IF(F668=0," ",F672-F674)</f>
        <v>3964625</v>
      </c>
      <c r="G676" s="19"/>
    </row>
    <row r="677" spans="1:7" x14ac:dyDescent="0.25">
      <c r="A677" s="20"/>
      <c r="B677" s="21"/>
      <c r="C677" s="21"/>
      <c r="D677" s="22"/>
      <c r="E677" s="21"/>
      <c r="F677" s="28"/>
      <c r="G677" s="23"/>
    </row>
  </sheetData>
  <phoneticPr fontId="19" type="noConversion"/>
  <pageMargins left="0.7" right="0" top="0.75" bottom="0.75" header="0.3" footer="0.3"/>
  <pageSetup scale="66" orientation="portrait" r:id="rId1"/>
  <headerFooter>
    <oddHeader>&amp;C&amp;"-,Bold"&amp;14DSRIP Semi-Annual Reporting Form</oddHeader>
    <oddFooter>&amp;C&amp;A&amp;R&amp;P of &amp;N&amp;L&amp;D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G788"/>
  <sheetViews>
    <sheetView showGridLines="0" topLeftCell="A573" zoomScaleNormal="200" zoomScalePageLayoutView="90" workbookViewId="0">
      <selection activeCell="B573" sqref="B573"/>
    </sheetView>
  </sheetViews>
  <sheetFormatPr defaultColWidth="10" defaultRowHeight="12.75" x14ac:dyDescent="0.25"/>
  <cols>
    <col min="1" max="1" width="1.7109375" style="5" customWidth="1"/>
    <col min="2" max="2" width="2.140625" style="5" customWidth="1"/>
    <col min="3" max="3" width="20.85546875" style="5" customWidth="1"/>
    <col min="4" max="4" width="64.7109375" style="6" customWidth="1"/>
    <col min="5" max="5" width="2.5703125" style="5" customWidth="1"/>
    <col min="6" max="6" width="14.28515625" style="27" customWidth="1"/>
    <col min="7" max="7" width="4.85546875" style="5" customWidth="1"/>
    <col min="8" max="8" width="3.140625" style="5" customWidth="1"/>
    <col min="9" max="16384" width="10" style="5"/>
  </cols>
  <sheetData>
    <row r="1" spans="1:7" x14ac:dyDescent="0.2">
      <c r="A1" s="29" t="str">
        <f>'Total Payment Amount'!A1</f>
        <v>CA 1115 Waiver - Delivery System Reform Incentive Payments (DSRIP)</v>
      </c>
    </row>
    <row r="2" spans="1:7" s="173" customFormat="1" ht="15.75" x14ac:dyDescent="0.25">
      <c r="A2" s="172" t="str">
        <f>'Total Payment Amount'!A2</f>
        <v>DPH SYSTEM:  VENTURA COUNTY MEDICAL CENTER</v>
      </c>
      <c r="D2" s="174"/>
      <c r="F2" s="175"/>
    </row>
    <row r="3" spans="1:7" s="173" customFormat="1" ht="15.75" x14ac:dyDescent="0.25">
      <c r="A3" s="172" t="str">
        <f>'Total Payment Amount'!A3</f>
        <v>REPORTING DY &amp; DATE: DY 6, MARCH 2, 2011</v>
      </c>
      <c r="D3" s="174"/>
      <c r="F3" s="175"/>
    </row>
    <row r="4" spans="1:7" ht="15" x14ac:dyDescent="0.25">
      <c r="A4" s="2" t="s">
        <v>92</v>
      </c>
    </row>
    <row r="5" spans="1:7" ht="10.5" customHeight="1" x14ac:dyDescent="0.25">
      <c r="A5" s="2"/>
    </row>
    <row r="6" spans="1:7" ht="14.25" x14ac:dyDescent="0.25">
      <c r="A6" s="33" t="s">
        <v>80</v>
      </c>
      <c r="B6" s="31" t="s">
        <v>65</v>
      </c>
    </row>
    <row r="7" spans="1:7" ht="15" thickBot="1" x14ac:dyDescent="0.3">
      <c r="A7" s="4" t="s">
        <v>16</v>
      </c>
    </row>
    <row r="8" spans="1:7" ht="15" thickBot="1" x14ac:dyDescent="0.3">
      <c r="B8" s="26"/>
      <c r="C8" s="4" t="s">
        <v>85</v>
      </c>
    </row>
    <row r="9" spans="1:7" ht="15" thickBot="1" x14ac:dyDescent="0.3">
      <c r="B9" s="32"/>
      <c r="C9" s="4" t="s">
        <v>89</v>
      </c>
    </row>
    <row r="10" spans="1:7" ht="15" thickBot="1" x14ac:dyDescent="0.3">
      <c r="B10" s="30"/>
      <c r="C10" s="4" t="s">
        <v>57</v>
      </c>
    </row>
    <row r="11" spans="1:7" ht="10.5" customHeight="1" x14ac:dyDescent="0.25"/>
    <row r="12" spans="1:7" s="1" customFormat="1" ht="15" x14ac:dyDescent="0.25">
      <c r="A12" s="9" t="s">
        <v>27</v>
      </c>
      <c r="B12" s="10"/>
      <c r="C12" s="10"/>
      <c r="D12" s="11"/>
      <c r="E12" s="12"/>
      <c r="F12" s="24"/>
      <c r="G12" s="13"/>
    </row>
    <row r="13" spans="1:7" s="3" customFormat="1" ht="15.75" hidden="1" thickBot="1" x14ac:dyDescent="0.3">
      <c r="A13" s="14" t="s">
        <v>43</v>
      </c>
      <c r="B13" s="2"/>
      <c r="C13" s="2"/>
      <c r="D13" s="8"/>
      <c r="F13" s="25"/>
      <c r="G13" s="15"/>
    </row>
    <row r="14" spans="1:7" s="3" customFormat="1" ht="13.5" hidden="1" customHeight="1" thickBot="1" x14ac:dyDescent="0.3">
      <c r="A14" s="16"/>
      <c r="B14" s="4" t="e">
        <f>#REF!</f>
        <v>#REF!</v>
      </c>
      <c r="C14" s="7"/>
      <c r="D14" s="8"/>
      <c r="F14" s="44" t="e">
        <f>#REF!</f>
        <v>#REF!</v>
      </c>
      <c r="G14" s="15"/>
    </row>
    <row r="15" spans="1:7" ht="6.75" hidden="1" customHeight="1" thickBot="1" x14ac:dyDescent="0.3">
      <c r="A15" s="18"/>
      <c r="G15" s="19"/>
    </row>
    <row r="16" spans="1:7" ht="13.5" hidden="1" thickBot="1" x14ac:dyDescent="0.3">
      <c r="A16" s="18"/>
      <c r="C16" s="33" t="s">
        <v>60</v>
      </c>
      <c r="F16" s="45" t="e">
        <f>#REF!</f>
        <v>#REF!</v>
      </c>
      <c r="G16" s="19"/>
    </row>
    <row r="17" spans="1:7" s="3" customFormat="1" ht="6.75" hidden="1" customHeight="1" thickBot="1" x14ac:dyDescent="0.3">
      <c r="A17" s="16"/>
      <c r="B17" s="4"/>
      <c r="C17" s="7"/>
      <c r="D17" s="8"/>
      <c r="F17" s="25"/>
      <c r="G17" s="15"/>
    </row>
    <row r="18" spans="1:7" s="3" customFormat="1" ht="13.5" hidden="1" customHeight="1" thickBot="1" x14ac:dyDescent="0.3">
      <c r="A18" s="16"/>
      <c r="B18" s="4" t="e">
        <f>#REF!</f>
        <v>#REF!</v>
      </c>
      <c r="C18" s="7"/>
      <c r="D18" s="8"/>
      <c r="F18" s="44" t="e">
        <f>#REF!</f>
        <v>#REF!</v>
      </c>
      <c r="G18" s="15"/>
    </row>
    <row r="19" spans="1:7" ht="6.75" hidden="1" customHeight="1" thickBot="1" x14ac:dyDescent="0.3">
      <c r="A19" s="18"/>
      <c r="G19" s="19"/>
    </row>
    <row r="20" spans="1:7" ht="13.5" hidden="1" thickBot="1" x14ac:dyDescent="0.3">
      <c r="A20" s="18"/>
      <c r="C20" s="33" t="s">
        <v>60</v>
      </c>
      <c r="F20" s="45" t="e">
        <f>#REF!</f>
        <v>#REF!</v>
      </c>
      <c r="G20" s="19"/>
    </row>
    <row r="21" spans="1:7" s="3" customFormat="1" ht="6.75" hidden="1" customHeight="1" thickBot="1" x14ac:dyDescent="0.3">
      <c r="A21" s="16"/>
      <c r="B21" s="4"/>
      <c r="C21" s="7"/>
      <c r="D21" s="8"/>
      <c r="F21" s="25"/>
      <c r="G21" s="15"/>
    </row>
    <row r="22" spans="1:7" s="3" customFormat="1" ht="13.5" hidden="1" customHeight="1" thickBot="1" x14ac:dyDescent="0.3">
      <c r="A22" s="16"/>
      <c r="B22" s="4" t="e">
        <f>#REF!</f>
        <v>#REF!</v>
      </c>
      <c r="C22" s="7"/>
      <c r="D22" s="8"/>
      <c r="F22" s="44" t="e">
        <f>#REF!</f>
        <v>#REF!</v>
      </c>
      <c r="G22" s="15"/>
    </row>
    <row r="23" spans="1:7" ht="6.75" hidden="1" customHeight="1" thickBot="1" x14ac:dyDescent="0.3">
      <c r="A23" s="18"/>
      <c r="G23" s="19"/>
    </row>
    <row r="24" spans="1:7" ht="13.5" hidden="1" thickBot="1" x14ac:dyDescent="0.3">
      <c r="A24" s="18"/>
      <c r="C24" s="33" t="s">
        <v>60</v>
      </c>
      <c r="F24" s="45" t="e">
        <f>#REF!</f>
        <v>#REF!</v>
      </c>
      <c r="G24" s="19"/>
    </row>
    <row r="25" spans="1:7" s="3" customFormat="1" ht="6.75" hidden="1" customHeight="1" thickBot="1" x14ac:dyDescent="0.3">
      <c r="A25" s="16"/>
      <c r="B25" s="4"/>
      <c r="C25" s="7"/>
      <c r="D25" s="8"/>
      <c r="F25" s="25"/>
      <c r="G25" s="15"/>
    </row>
    <row r="26" spans="1:7" s="3" customFormat="1" ht="13.5" hidden="1" customHeight="1" thickBot="1" x14ac:dyDescent="0.3">
      <c r="A26" s="16"/>
      <c r="B26" s="4" t="e">
        <f>#REF!</f>
        <v>#REF!</v>
      </c>
      <c r="C26" s="7"/>
      <c r="D26" s="8"/>
      <c r="F26" s="44" t="e">
        <f>#REF!</f>
        <v>#REF!</v>
      </c>
      <c r="G26" s="15"/>
    </row>
    <row r="27" spans="1:7" ht="6.75" hidden="1" customHeight="1" thickBot="1" x14ac:dyDescent="0.3">
      <c r="A27" s="18"/>
      <c r="G27" s="19"/>
    </row>
    <row r="28" spans="1:7" ht="13.5" hidden="1" thickBot="1" x14ac:dyDescent="0.3">
      <c r="A28" s="18"/>
      <c r="C28" s="33" t="s">
        <v>60</v>
      </c>
      <c r="F28" s="45" t="e">
        <f>#REF!</f>
        <v>#REF!</v>
      </c>
      <c r="G28" s="19"/>
    </row>
    <row r="29" spans="1:7" s="3" customFormat="1" ht="6.75" hidden="1" customHeight="1" thickBot="1" x14ac:dyDescent="0.3">
      <c r="A29" s="16"/>
      <c r="B29" s="4"/>
      <c r="C29" s="7"/>
      <c r="D29" s="8"/>
      <c r="F29" s="25"/>
      <c r="G29" s="15"/>
    </row>
    <row r="30" spans="1:7" s="3" customFormat="1" ht="13.5" hidden="1" customHeight="1" thickBot="1" x14ac:dyDescent="0.3">
      <c r="A30" s="16"/>
      <c r="B30" s="4" t="e">
        <f>#REF!</f>
        <v>#REF!</v>
      </c>
      <c r="C30" s="7"/>
      <c r="D30" s="8"/>
      <c r="F30" s="44" t="e">
        <f>#REF!</f>
        <v>#REF!</v>
      </c>
      <c r="G30" s="15"/>
    </row>
    <row r="31" spans="1:7" ht="6.75" hidden="1" customHeight="1" thickBot="1" x14ac:dyDescent="0.3">
      <c r="A31" s="18"/>
      <c r="G31" s="19"/>
    </row>
    <row r="32" spans="1:7" ht="13.5" hidden="1" thickBot="1" x14ac:dyDescent="0.3">
      <c r="A32" s="18"/>
      <c r="C32" s="33" t="s">
        <v>60</v>
      </c>
      <c r="F32" s="45" t="e">
        <f>#REF!</f>
        <v>#REF!</v>
      </c>
      <c r="G32" s="19"/>
    </row>
    <row r="33" spans="1:7" s="3" customFormat="1" ht="6.75" hidden="1" customHeight="1" thickBot="1" x14ac:dyDescent="0.3">
      <c r="A33" s="16"/>
      <c r="B33" s="4"/>
      <c r="C33" s="7"/>
      <c r="D33" s="8"/>
      <c r="F33" s="25"/>
      <c r="G33" s="15"/>
    </row>
    <row r="34" spans="1:7" s="3" customFormat="1" ht="13.5" hidden="1" customHeight="1" thickBot="1" x14ac:dyDescent="0.3">
      <c r="A34" s="16"/>
      <c r="B34" s="4" t="e">
        <f>#REF!</f>
        <v>#REF!</v>
      </c>
      <c r="C34" s="7"/>
      <c r="D34" s="8"/>
      <c r="F34" s="44" t="e">
        <f>#REF!</f>
        <v>#REF!</v>
      </c>
      <c r="G34" s="15"/>
    </row>
    <row r="35" spans="1:7" ht="6.75" hidden="1" customHeight="1" thickBot="1" x14ac:dyDescent="0.3">
      <c r="A35" s="18"/>
      <c r="G35" s="19"/>
    </row>
    <row r="36" spans="1:7" ht="13.5" hidden="1" thickBot="1" x14ac:dyDescent="0.3">
      <c r="A36" s="18"/>
      <c r="C36" s="33" t="s">
        <v>60</v>
      </c>
      <c r="F36" s="45" t="e">
        <f>#REF!</f>
        <v>#REF!</v>
      </c>
      <c r="G36" s="19"/>
    </row>
    <row r="37" spans="1:7" s="3" customFormat="1" ht="6.75" hidden="1" customHeight="1" thickBot="1" x14ac:dyDescent="0.3">
      <c r="A37" s="16"/>
      <c r="B37" s="4"/>
      <c r="C37" s="7"/>
      <c r="D37" s="8"/>
      <c r="F37" s="25"/>
      <c r="G37" s="15"/>
    </row>
    <row r="38" spans="1:7" s="3" customFormat="1" ht="13.5" hidden="1" customHeight="1" thickBot="1" x14ac:dyDescent="0.3">
      <c r="A38" s="16"/>
      <c r="B38" s="4" t="e">
        <f>#REF!</f>
        <v>#REF!</v>
      </c>
      <c r="C38" s="7"/>
      <c r="D38" s="8"/>
      <c r="F38" s="44" t="e">
        <f>#REF!</f>
        <v>#REF!</v>
      </c>
      <c r="G38" s="15"/>
    </row>
    <row r="39" spans="1:7" ht="6.75" hidden="1" customHeight="1" thickBot="1" x14ac:dyDescent="0.3">
      <c r="A39" s="18"/>
      <c r="G39" s="19"/>
    </row>
    <row r="40" spans="1:7" ht="13.5" hidden="1" thickBot="1" x14ac:dyDescent="0.3">
      <c r="A40" s="18"/>
      <c r="C40" s="33" t="s">
        <v>60</v>
      </c>
      <c r="F40" s="45" t="e">
        <f>#REF!</f>
        <v>#REF!</v>
      </c>
      <c r="G40" s="19"/>
    </row>
    <row r="41" spans="1:7" s="3" customFormat="1" ht="6.75" hidden="1" customHeight="1" thickBot="1" x14ac:dyDescent="0.3">
      <c r="A41" s="16"/>
      <c r="B41" s="4"/>
      <c r="C41" s="7"/>
      <c r="D41" s="8"/>
      <c r="F41" s="25"/>
      <c r="G41" s="15"/>
    </row>
    <row r="42" spans="1:7" s="3" customFormat="1" ht="13.5" hidden="1" customHeight="1" thickBot="1" x14ac:dyDescent="0.3">
      <c r="A42" s="16"/>
      <c r="B42" s="4" t="e">
        <f>#REF!</f>
        <v>#REF!</v>
      </c>
      <c r="C42" s="7"/>
      <c r="D42" s="8"/>
      <c r="F42" s="44" t="e">
        <f>#REF!</f>
        <v>#REF!</v>
      </c>
      <c r="G42" s="15"/>
    </row>
    <row r="43" spans="1:7" ht="6.75" hidden="1" customHeight="1" thickBot="1" x14ac:dyDescent="0.3">
      <c r="A43" s="18"/>
      <c r="G43" s="19"/>
    </row>
    <row r="44" spans="1:7" ht="13.5" hidden="1" thickBot="1" x14ac:dyDescent="0.3">
      <c r="A44" s="18"/>
      <c r="C44" s="33" t="s">
        <v>60</v>
      </c>
      <c r="F44" s="45" t="e">
        <f>#REF!</f>
        <v>#REF!</v>
      </c>
      <c r="G44" s="19"/>
    </row>
    <row r="45" spans="1:7" s="3" customFormat="1" ht="6.75" hidden="1" customHeight="1" thickBot="1" x14ac:dyDescent="0.3">
      <c r="A45" s="16"/>
      <c r="B45" s="4"/>
      <c r="C45" s="7"/>
      <c r="D45" s="8"/>
      <c r="F45" s="25"/>
      <c r="G45" s="15"/>
    </row>
    <row r="46" spans="1:7" s="3" customFormat="1" ht="13.5" hidden="1" customHeight="1" thickBot="1" x14ac:dyDescent="0.3">
      <c r="A46" s="16"/>
      <c r="B46" s="4" t="e">
        <f>#REF!</f>
        <v>#REF!</v>
      </c>
      <c r="C46" s="7"/>
      <c r="D46" s="8"/>
      <c r="F46" s="44" t="e">
        <f>#REF!</f>
        <v>#REF!</v>
      </c>
      <c r="G46" s="15"/>
    </row>
    <row r="47" spans="1:7" ht="6.75" hidden="1" customHeight="1" thickBot="1" x14ac:dyDescent="0.3">
      <c r="A47" s="18"/>
      <c r="G47" s="19"/>
    </row>
    <row r="48" spans="1:7" ht="13.5" hidden="1" thickBot="1" x14ac:dyDescent="0.3">
      <c r="A48" s="18"/>
      <c r="C48" s="33" t="s">
        <v>60</v>
      </c>
      <c r="F48" s="45" t="e">
        <f>#REF!</f>
        <v>#REF!</v>
      </c>
      <c r="G48" s="19"/>
    </row>
    <row r="49" spans="1:7" s="3" customFormat="1" ht="6.75" hidden="1" customHeight="1" thickBot="1" x14ac:dyDescent="0.3">
      <c r="A49" s="16"/>
      <c r="B49" s="4"/>
      <c r="C49" s="7"/>
      <c r="D49" s="8"/>
      <c r="F49" s="25"/>
      <c r="G49" s="15"/>
    </row>
    <row r="50" spans="1:7" s="3" customFormat="1" ht="13.5" hidden="1" customHeight="1" thickBot="1" x14ac:dyDescent="0.3">
      <c r="A50" s="16"/>
      <c r="B50" s="4" t="e">
        <f>#REF!</f>
        <v>#REF!</v>
      </c>
      <c r="C50" s="7"/>
      <c r="D50" s="8"/>
      <c r="F50" s="44" t="e">
        <f>#REF!</f>
        <v>#REF!</v>
      </c>
      <c r="G50" s="15"/>
    </row>
    <row r="51" spans="1:7" ht="6.75" hidden="1" customHeight="1" thickBot="1" x14ac:dyDescent="0.3">
      <c r="A51" s="18"/>
      <c r="G51" s="19"/>
    </row>
    <row r="52" spans="1:7" ht="13.5" hidden="1" thickBot="1" x14ac:dyDescent="0.3">
      <c r="A52" s="18"/>
      <c r="C52" s="33" t="s">
        <v>60</v>
      </c>
      <c r="F52" s="45" t="e">
        <f>#REF!</f>
        <v>#REF!</v>
      </c>
      <c r="G52" s="19"/>
    </row>
    <row r="53" spans="1:7" ht="13.5" hidden="1" thickBot="1" x14ac:dyDescent="0.3">
      <c r="A53" s="18"/>
      <c r="C53" s="33"/>
      <c r="G53" s="19"/>
    </row>
    <row r="54" spans="1:7" ht="13.5" hidden="1" thickBot="1" x14ac:dyDescent="0.3">
      <c r="A54" s="18"/>
      <c r="B54" s="5" t="s">
        <v>95</v>
      </c>
      <c r="C54" s="33"/>
      <c r="F54" s="40" t="e">
        <f>#REF!</f>
        <v>#REF!</v>
      </c>
      <c r="G54" s="19"/>
    </row>
    <row r="55" spans="1:7" ht="13.5" hidden="1" thickBot="1" x14ac:dyDescent="0.3">
      <c r="A55" s="18"/>
      <c r="C55" s="33"/>
      <c r="G55" s="19"/>
    </row>
    <row r="56" spans="1:7" ht="13.5" hidden="1" thickBot="1" x14ac:dyDescent="0.3">
      <c r="A56" s="18"/>
      <c r="B56" s="5" t="s">
        <v>61</v>
      </c>
      <c r="C56" s="33"/>
      <c r="F56" s="41" t="e">
        <f>SUM(F52,F48,F44,F40,F36,F32,F28,F24,F20,F16)</f>
        <v>#REF!</v>
      </c>
      <c r="G56" s="19"/>
    </row>
    <row r="57" spans="1:7" ht="13.5" hidden="1" thickBot="1" x14ac:dyDescent="0.3">
      <c r="A57" s="18"/>
      <c r="C57" s="33"/>
      <c r="G57" s="19"/>
    </row>
    <row r="58" spans="1:7" ht="13.5" hidden="1" thickBot="1" x14ac:dyDescent="0.3">
      <c r="A58" s="18"/>
      <c r="B58" s="5" t="s">
        <v>66</v>
      </c>
      <c r="C58" s="33"/>
      <c r="F58" s="41">
        <f>COUNT(F52,F48,F44,F40,F36,F32,F28,F24,F20,F16)</f>
        <v>0</v>
      </c>
      <c r="G58" s="19"/>
    </row>
    <row r="59" spans="1:7" ht="13.5" hidden="1" thickBot="1" x14ac:dyDescent="0.3">
      <c r="A59" s="18"/>
      <c r="C59" s="33"/>
      <c r="G59" s="19"/>
    </row>
    <row r="60" spans="1:7" ht="13.5" hidden="1" thickBot="1" x14ac:dyDescent="0.3">
      <c r="A60" s="18"/>
      <c r="B60" s="5" t="s">
        <v>67</v>
      </c>
      <c r="C60" s="33"/>
      <c r="F60" s="43" t="str">
        <f>IF(F58=0," ",F56/F58)</f>
        <v xml:space="preserve"> </v>
      </c>
      <c r="G60" s="19"/>
    </row>
    <row r="61" spans="1:7" ht="13.5" hidden="1" thickBot="1" x14ac:dyDescent="0.3">
      <c r="A61" s="18"/>
      <c r="C61" s="33"/>
      <c r="G61" s="19"/>
    </row>
    <row r="62" spans="1:7" ht="13.5" hidden="1" thickBot="1" x14ac:dyDescent="0.3">
      <c r="A62" s="18"/>
      <c r="B62" s="5" t="s">
        <v>62</v>
      </c>
      <c r="C62" s="33"/>
      <c r="F62" s="40" t="str">
        <f>IF(F58=0," ",F60*F54)</f>
        <v xml:space="preserve"> </v>
      </c>
      <c r="G62" s="19"/>
    </row>
    <row r="63" spans="1:7" ht="13.5" hidden="1" thickBot="1" x14ac:dyDescent="0.3">
      <c r="A63" s="18"/>
      <c r="C63" s="33"/>
      <c r="G63" s="19"/>
    </row>
    <row r="64" spans="1:7" ht="13.5" hidden="1" thickBot="1" x14ac:dyDescent="0.3">
      <c r="A64" s="18"/>
      <c r="B64" s="5" t="s">
        <v>96</v>
      </c>
      <c r="C64" s="33"/>
      <c r="F64" s="46" t="e">
        <f>#REF!</f>
        <v>#REF!</v>
      </c>
      <c r="G64" s="19"/>
    </row>
    <row r="65" spans="1:7" ht="13.5" hidden="1" thickBot="1" x14ac:dyDescent="0.3">
      <c r="A65" s="18"/>
      <c r="C65" s="33"/>
      <c r="G65" s="19"/>
    </row>
    <row r="66" spans="1:7" ht="13.5" hidden="1" thickBot="1" x14ac:dyDescent="0.3">
      <c r="A66" s="18"/>
      <c r="B66" s="39" t="s">
        <v>78</v>
      </c>
      <c r="C66" s="33"/>
      <c r="F66" s="42" t="str">
        <f>IF(F58=0," ",F62-F64)</f>
        <v xml:space="preserve"> </v>
      </c>
      <c r="G66" s="19"/>
    </row>
    <row r="67" spans="1:7" s="3" customFormat="1" ht="12.75" customHeight="1" x14ac:dyDescent="0.25">
      <c r="A67" s="16"/>
      <c r="B67" s="4"/>
      <c r="C67" s="7"/>
      <c r="D67" s="8"/>
      <c r="F67" s="25"/>
      <c r="G67" s="15"/>
    </row>
    <row r="68" spans="1:7" s="3" customFormat="1" ht="15.75" thickBot="1" x14ac:dyDescent="0.3">
      <c r="A68" s="14" t="s">
        <v>44</v>
      </c>
      <c r="B68" s="2"/>
      <c r="C68" s="2"/>
      <c r="D68" s="8"/>
      <c r="F68" s="25"/>
      <c r="G68" s="15"/>
    </row>
    <row r="69" spans="1:7" s="3" customFormat="1" ht="13.5" customHeight="1" thickBot="1" x14ac:dyDescent="0.3">
      <c r="A69" s="16"/>
      <c r="B69" s="201" t="str">
        <f>'Chronic Care Management'!B17</f>
        <v>Process Milestone: Develop a plan for a comprehensive care management program</v>
      </c>
      <c r="C69" s="7"/>
      <c r="D69" s="8"/>
      <c r="F69" s="44" t="str">
        <f>'Chronic Care Management'!F24</f>
        <v>Yes</v>
      </c>
      <c r="G69" s="15"/>
    </row>
    <row r="70" spans="1:7" s="3" customFormat="1" ht="13.5" customHeight="1" x14ac:dyDescent="0.25">
      <c r="A70" s="16"/>
      <c r="B70" s="201" t="str">
        <f>'Chronic Care Management'!B18</f>
        <v xml:space="preserve">                               related to diabetes care.  </v>
      </c>
      <c r="C70" s="7"/>
      <c r="D70" s="8"/>
      <c r="F70" s="186"/>
      <c r="G70" s="15"/>
    </row>
    <row r="71" spans="1:7" ht="6.75" customHeight="1" thickBot="1" x14ac:dyDescent="0.3">
      <c r="A71" s="18"/>
      <c r="G71" s="19"/>
    </row>
    <row r="72" spans="1:7" ht="13.5" thickBot="1" x14ac:dyDescent="0.3">
      <c r="A72" s="18"/>
      <c r="C72" s="33" t="s">
        <v>60</v>
      </c>
      <c r="F72" s="45">
        <f>'Chronic Care Management'!F39</f>
        <v>1</v>
      </c>
      <c r="G72" s="19"/>
    </row>
    <row r="73" spans="1:7" s="3" customFormat="1" ht="6.75" customHeight="1" x14ac:dyDescent="0.25">
      <c r="A73" s="16"/>
      <c r="B73" s="4"/>
      <c r="C73" s="7"/>
      <c r="D73" s="8"/>
      <c r="F73" s="25"/>
      <c r="G73" s="15"/>
    </row>
    <row r="74" spans="1:7" s="3" customFormat="1" ht="13.5" hidden="1" customHeight="1" thickBot="1" x14ac:dyDescent="0.3">
      <c r="A74" s="16"/>
      <c r="B74" s="4" t="str">
        <f>'Chronic Care Management'!B42</f>
        <v>Process Milestone: ________________________________</v>
      </c>
      <c r="C74" s="7"/>
      <c r="D74" s="8"/>
      <c r="F74" s="44" t="str">
        <f>'Chronic Care Management'!F49</f>
        <v>N/A</v>
      </c>
      <c r="G74" s="15"/>
    </row>
    <row r="75" spans="1:7" ht="6.75" hidden="1" customHeight="1" thickBot="1" x14ac:dyDescent="0.3">
      <c r="A75" s="18"/>
      <c r="G75" s="19"/>
    </row>
    <row r="76" spans="1:7" ht="13.5" hidden="1" thickBot="1" x14ac:dyDescent="0.3">
      <c r="A76" s="18"/>
      <c r="C76" s="33" t="s">
        <v>60</v>
      </c>
      <c r="F76" s="45" t="str">
        <f>'Chronic Care Management'!F64</f>
        <v xml:space="preserve"> </v>
      </c>
      <c r="G76" s="19"/>
    </row>
    <row r="77" spans="1:7" s="3" customFormat="1" ht="6.75" hidden="1" customHeight="1" thickBot="1" x14ac:dyDescent="0.3">
      <c r="A77" s="16"/>
      <c r="B77" s="4"/>
      <c r="C77" s="7"/>
      <c r="D77" s="8"/>
      <c r="F77" s="25"/>
      <c r="G77" s="15"/>
    </row>
    <row r="78" spans="1:7" s="3" customFormat="1" ht="13.5" hidden="1" customHeight="1" thickBot="1" x14ac:dyDescent="0.3">
      <c r="A78" s="16"/>
      <c r="B78" s="4" t="str">
        <f>'Chronic Care Management'!B67</f>
        <v>Process Milestone: ________________________________</v>
      </c>
      <c r="C78" s="7"/>
      <c r="D78" s="8"/>
      <c r="F78" s="44" t="str">
        <f>'Chronic Care Management'!F74</f>
        <v>N/A</v>
      </c>
      <c r="G78" s="15"/>
    </row>
    <row r="79" spans="1:7" ht="6.75" hidden="1" customHeight="1" thickBot="1" x14ac:dyDescent="0.3">
      <c r="A79" s="18"/>
      <c r="G79" s="19"/>
    </row>
    <row r="80" spans="1:7" ht="13.5" hidden="1" thickBot="1" x14ac:dyDescent="0.3">
      <c r="A80" s="18"/>
      <c r="C80" s="33" t="s">
        <v>60</v>
      </c>
      <c r="F80" s="45" t="str">
        <f>'Chronic Care Management'!F89</f>
        <v xml:space="preserve"> </v>
      </c>
      <c r="G80" s="19"/>
    </row>
    <row r="81" spans="1:7" s="3" customFormat="1" ht="6.75" hidden="1" customHeight="1" thickBot="1" x14ac:dyDescent="0.3">
      <c r="A81" s="16"/>
      <c r="B81" s="4"/>
      <c r="C81" s="7"/>
      <c r="D81" s="8"/>
      <c r="F81" s="25"/>
      <c r="G81" s="15"/>
    </row>
    <row r="82" spans="1:7" s="3" customFormat="1" ht="13.5" hidden="1" customHeight="1" thickBot="1" x14ac:dyDescent="0.3">
      <c r="A82" s="16"/>
      <c r="B82" s="4" t="str">
        <f>'Chronic Care Management'!B92</f>
        <v>Process Milestone: ________________________________</v>
      </c>
      <c r="C82" s="7"/>
      <c r="D82" s="8"/>
      <c r="F82" s="44" t="str">
        <f>'Chronic Care Management'!F99</f>
        <v>N/A</v>
      </c>
      <c r="G82" s="15"/>
    </row>
    <row r="83" spans="1:7" ht="6.75" hidden="1" customHeight="1" thickBot="1" x14ac:dyDescent="0.3">
      <c r="A83" s="18"/>
      <c r="G83" s="19"/>
    </row>
    <row r="84" spans="1:7" ht="13.5" hidden="1" thickBot="1" x14ac:dyDescent="0.3">
      <c r="A84" s="18"/>
      <c r="C84" s="33" t="s">
        <v>60</v>
      </c>
      <c r="F84" s="45" t="str">
        <f>'Chronic Care Management'!F114</f>
        <v xml:space="preserve"> </v>
      </c>
      <c r="G84" s="19"/>
    </row>
    <row r="85" spans="1:7" s="3" customFormat="1" ht="6.75" hidden="1" customHeight="1" thickBot="1" x14ac:dyDescent="0.3">
      <c r="A85" s="16"/>
      <c r="B85" s="4"/>
      <c r="C85" s="7"/>
      <c r="D85" s="8"/>
      <c r="F85" s="25"/>
      <c r="G85" s="15"/>
    </row>
    <row r="86" spans="1:7" s="3" customFormat="1" ht="13.5" hidden="1" customHeight="1" thickBot="1" x14ac:dyDescent="0.3">
      <c r="A86" s="16"/>
      <c r="B86" s="4" t="str">
        <f>'Chronic Care Management'!B117</f>
        <v>Process Milestone: ________________________________</v>
      </c>
      <c r="C86" s="7"/>
      <c r="D86" s="8"/>
      <c r="F86" s="44" t="str">
        <f>'Chronic Care Management'!F124</f>
        <v>N/A</v>
      </c>
      <c r="G86" s="15"/>
    </row>
    <row r="87" spans="1:7" ht="6.75" hidden="1" customHeight="1" thickBot="1" x14ac:dyDescent="0.3">
      <c r="A87" s="18"/>
      <c r="G87" s="19"/>
    </row>
    <row r="88" spans="1:7" ht="13.5" hidden="1" thickBot="1" x14ac:dyDescent="0.3">
      <c r="A88" s="18"/>
      <c r="C88" s="33" t="s">
        <v>60</v>
      </c>
      <c r="F88" s="45" t="str">
        <f>'Chronic Care Management'!F139</f>
        <v xml:space="preserve"> </v>
      </c>
      <c r="G88" s="19"/>
    </row>
    <row r="89" spans="1:7" s="3" customFormat="1" ht="6.75" hidden="1" customHeight="1" thickBot="1" x14ac:dyDescent="0.3">
      <c r="A89" s="16"/>
      <c r="B89" s="4"/>
      <c r="C89" s="7"/>
      <c r="D89" s="8"/>
      <c r="F89" s="25"/>
      <c r="G89" s="15"/>
    </row>
    <row r="90" spans="1:7" s="3" customFormat="1" ht="13.5" hidden="1" customHeight="1" thickBot="1" x14ac:dyDescent="0.3">
      <c r="A90" s="16"/>
      <c r="B90" s="4" t="str">
        <f>'Chronic Care Management'!B142</f>
        <v>Improvement Milestone: ________________________________</v>
      </c>
      <c r="C90" s="7"/>
      <c r="D90" s="8"/>
      <c r="F90" s="44" t="str">
        <f>'Chronic Care Management'!F149</f>
        <v>N/A</v>
      </c>
      <c r="G90" s="15"/>
    </row>
    <row r="91" spans="1:7" ht="6.75" hidden="1" customHeight="1" thickBot="1" x14ac:dyDescent="0.3">
      <c r="A91" s="18"/>
      <c r="G91" s="19"/>
    </row>
    <row r="92" spans="1:7" ht="13.5" hidden="1" thickBot="1" x14ac:dyDescent="0.3">
      <c r="A92" s="18"/>
      <c r="C92" s="33" t="s">
        <v>60</v>
      </c>
      <c r="F92" s="45" t="str">
        <f>'Chronic Care Management'!F164</f>
        <v xml:space="preserve"> </v>
      </c>
      <c r="G92" s="19"/>
    </row>
    <row r="93" spans="1:7" s="3" customFormat="1" ht="6.75" hidden="1" customHeight="1" thickBot="1" x14ac:dyDescent="0.3">
      <c r="A93" s="16"/>
      <c r="B93" s="4"/>
      <c r="C93" s="7"/>
      <c r="D93" s="8"/>
      <c r="F93" s="25"/>
      <c r="G93" s="15"/>
    </row>
    <row r="94" spans="1:7" s="3" customFormat="1" ht="13.5" hidden="1" customHeight="1" thickBot="1" x14ac:dyDescent="0.3">
      <c r="A94" s="16"/>
      <c r="B94" s="4" t="str">
        <f>'Chronic Care Management'!B167</f>
        <v>Improvement Milestone: ________________________________</v>
      </c>
      <c r="C94" s="7"/>
      <c r="D94" s="8"/>
      <c r="F94" s="44" t="str">
        <f>'Chronic Care Management'!F174</f>
        <v>N/A</v>
      </c>
      <c r="G94" s="15"/>
    </row>
    <row r="95" spans="1:7" ht="6.75" hidden="1" customHeight="1" thickBot="1" x14ac:dyDescent="0.3">
      <c r="A95" s="18"/>
      <c r="G95" s="19"/>
    </row>
    <row r="96" spans="1:7" ht="13.5" hidden="1" thickBot="1" x14ac:dyDescent="0.3">
      <c r="A96" s="18"/>
      <c r="C96" s="33" t="s">
        <v>60</v>
      </c>
      <c r="F96" s="45" t="str">
        <f>'Chronic Care Management'!F189</f>
        <v xml:space="preserve"> </v>
      </c>
      <c r="G96" s="19"/>
    </row>
    <row r="97" spans="1:7" s="3" customFormat="1" ht="6.75" hidden="1" customHeight="1" thickBot="1" x14ac:dyDescent="0.3">
      <c r="A97" s="16"/>
      <c r="B97" s="4"/>
      <c r="C97" s="7"/>
      <c r="D97" s="8"/>
      <c r="F97" s="25"/>
      <c r="G97" s="15"/>
    </row>
    <row r="98" spans="1:7" s="3" customFormat="1" ht="13.5" hidden="1" customHeight="1" thickBot="1" x14ac:dyDescent="0.3">
      <c r="A98" s="16"/>
      <c r="B98" s="4" t="str">
        <f>'Chronic Care Management'!B192</f>
        <v>Improvement Milestone: ________________________________</v>
      </c>
      <c r="C98" s="7"/>
      <c r="D98" s="8"/>
      <c r="F98" s="44" t="str">
        <f>'Chronic Care Management'!F199</f>
        <v>N/A</v>
      </c>
      <c r="G98" s="15"/>
    </row>
    <row r="99" spans="1:7" ht="6.75" hidden="1" customHeight="1" thickBot="1" x14ac:dyDescent="0.3">
      <c r="A99" s="18"/>
      <c r="G99" s="19"/>
    </row>
    <row r="100" spans="1:7" ht="13.5" hidden="1" thickBot="1" x14ac:dyDescent="0.3">
      <c r="A100" s="18"/>
      <c r="C100" s="33" t="s">
        <v>60</v>
      </c>
      <c r="F100" s="45" t="str">
        <f>'Chronic Care Management'!F214</f>
        <v xml:space="preserve"> </v>
      </c>
      <c r="G100" s="19"/>
    </row>
    <row r="101" spans="1:7" s="3" customFormat="1" ht="6.75" hidden="1" customHeight="1" thickBot="1" x14ac:dyDescent="0.3">
      <c r="A101" s="16"/>
      <c r="B101" s="4"/>
      <c r="C101" s="7"/>
      <c r="D101" s="8"/>
      <c r="F101" s="25"/>
      <c r="G101" s="15"/>
    </row>
    <row r="102" spans="1:7" s="3" customFormat="1" ht="13.5" hidden="1" customHeight="1" thickBot="1" x14ac:dyDescent="0.3">
      <c r="A102" s="16"/>
      <c r="B102" s="4" t="str">
        <f>'Chronic Care Management'!B217</f>
        <v>Improvement Milestone: ________________________________</v>
      </c>
      <c r="C102" s="7"/>
      <c r="D102" s="8"/>
      <c r="F102" s="44" t="str">
        <f>'Chronic Care Management'!F224</f>
        <v>N/A</v>
      </c>
      <c r="G102" s="15"/>
    </row>
    <row r="103" spans="1:7" ht="6.75" hidden="1" customHeight="1" thickBot="1" x14ac:dyDescent="0.3">
      <c r="A103" s="18"/>
      <c r="G103" s="19"/>
    </row>
    <row r="104" spans="1:7" ht="13.5" hidden="1" thickBot="1" x14ac:dyDescent="0.3">
      <c r="A104" s="18"/>
      <c r="C104" s="33" t="s">
        <v>60</v>
      </c>
      <c r="F104" s="45" t="str">
        <f>'Chronic Care Management'!F239</f>
        <v xml:space="preserve"> </v>
      </c>
      <c r="G104" s="19"/>
    </row>
    <row r="105" spans="1:7" s="3" customFormat="1" ht="6.75" hidden="1" customHeight="1" thickBot="1" x14ac:dyDescent="0.3">
      <c r="A105" s="16"/>
      <c r="B105" s="4"/>
      <c r="C105" s="7"/>
      <c r="D105" s="8"/>
      <c r="F105" s="25"/>
      <c r="G105" s="15"/>
    </row>
    <row r="106" spans="1:7" s="3" customFormat="1" ht="13.5" hidden="1" customHeight="1" thickBot="1" x14ac:dyDescent="0.3">
      <c r="A106" s="16"/>
      <c r="B106" s="4" t="str">
        <f>'Chronic Care Management'!B242</f>
        <v>Improvement Milestone: ________________________________</v>
      </c>
      <c r="C106" s="7"/>
      <c r="D106" s="8"/>
      <c r="F106" s="44" t="str">
        <f>'Chronic Care Management'!F249</f>
        <v>N/A</v>
      </c>
      <c r="G106" s="15"/>
    </row>
    <row r="107" spans="1:7" ht="6.75" hidden="1" customHeight="1" thickBot="1" x14ac:dyDescent="0.3">
      <c r="A107" s="18"/>
      <c r="G107" s="19"/>
    </row>
    <row r="108" spans="1:7" ht="13.5" hidden="1" thickBot="1" x14ac:dyDescent="0.3">
      <c r="A108" s="18"/>
      <c r="C108" s="33" t="s">
        <v>60</v>
      </c>
      <c r="F108" s="45" t="str">
        <f>'Chronic Care Management'!F264</f>
        <v xml:space="preserve"> </v>
      </c>
      <c r="G108" s="19"/>
    </row>
    <row r="109" spans="1:7" ht="13.5" thickBot="1" x14ac:dyDescent="0.3">
      <c r="A109" s="18"/>
      <c r="C109" s="33"/>
      <c r="G109" s="19"/>
    </row>
    <row r="110" spans="1:7" ht="13.5" thickBot="1" x14ac:dyDescent="0.3">
      <c r="A110" s="18"/>
      <c r="B110" s="5" t="s">
        <v>95</v>
      </c>
      <c r="C110" s="33"/>
      <c r="F110" s="183">
        <f>'Chronic Care Management'!F13</f>
        <v>3171700</v>
      </c>
      <c r="G110" s="19"/>
    </row>
    <row r="111" spans="1:7" ht="13.5" thickBot="1" x14ac:dyDescent="0.3">
      <c r="A111" s="18"/>
      <c r="C111" s="33"/>
      <c r="G111" s="19"/>
    </row>
    <row r="112" spans="1:7" ht="13.5" thickBot="1" x14ac:dyDescent="0.3">
      <c r="A112" s="18"/>
      <c r="B112" s="5" t="s">
        <v>61</v>
      </c>
      <c r="C112" s="33"/>
      <c r="F112" s="41">
        <f>SUM(F108,F104,F100,F96,F92,F88,F84,F80,F76,F72)</f>
        <v>1</v>
      </c>
      <c r="G112" s="19"/>
    </row>
    <row r="113" spans="1:7" ht="13.5" thickBot="1" x14ac:dyDescent="0.3">
      <c r="A113" s="18"/>
      <c r="C113" s="33"/>
      <c r="G113" s="19"/>
    </row>
    <row r="114" spans="1:7" ht="13.5" thickBot="1" x14ac:dyDescent="0.3">
      <c r="A114" s="18"/>
      <c r="B114" s="5" t="s">
        <v>66</v>
      </c>
      <c r="C114" s="33"/>
      <c r="F114" s="41">
        <f>COUNT(F108,F104,F100,F96,F92,F88,F84,F80,F76,F72)</f>
        <v>1</v>
      </c>
      <c r="G114" s="19"/>
    </row>
    <row r="115" spans="1:7" ht="13.5" thickBot="1" x14ac:dyDescent="0.3">
      <c r="A115" s="18"/>
      <c r="C115" s="33"/>
      <c r="G115" s="19"/>
    </row>
    <row r="116" spans="1:7" ht="13.5" thickBot="1" x14ac:dyDescent="0.3">
      <c r="A116" s="18"/>
      <c r="B116" s="5" t="s">
        <v>67</v>
      </c>
      <c r="C116" s="33"/>
      <c r="F116" s="43">
        <f>IF(F114=0," ",F112/F114)</f>
        <v>1</v>
      </c>
      <c r="G116" s="19"/>
    </row>
    <row r="117" spans="1:7" ht="13.5" thickBot="1" x14ac:dyDescent="0.3">
      <c r="A117" s="18"/>
      <c r="C117" s="33"/>
      <c r="G117" s="19"/>
    </row>
    <row r="118" spans="1:7" ht="13.5" thickBot="1" x14ac:dyDescent="0.3">
      <c r="A118" s="18"/>
      <c r="B118" s="5" t="s">
        <v>62</v>
      </c>
      <c r="C118" s="33"/>
      <c r="F118" s="183">
        <f>+F116*F110</f>
        <v>3171700</v>
      </c>
      <c r="G118" s="19"/>
    </row>
    <row r="119" spans="1:7" ht="13.5" thickBot="1" x14ac:dyDescent="0.3">
      <c r="A119" s="18"/>
      <c r="C119" s="33"/>
      <c r="G119" s="19"/>
    </row>
    <row r="120" spans="1:7" ht="13.5" thickBot="1" x14ac:dyDescent="0.3">
      <c r="A120" s="18"/>
      <c r="B120" s="5" t="s">
        <v>96</v>
      </c>
      <c r="C120" s="33"/>
      <c r="F120" s="46">
        <f>'Chronic Care Management'!F15</f>
        <v>0</v>
      </c>
      <c r="G120" s="19"/>
    </row>
    <row r="121" spans="1:7" ht="13.5" thickBot="1" x14ac:dyDescent="0.3">
      <c r="A121" s="18"/>
      <c r="C121" s="33"/>
      <c r="G121" s="19"/>
    </row>
    <row r="122" spans="1:7" ht="13.5" thickBot="1" x14ac:dyDescent="0.3">
      <c r="A122" s="18"/>
      <c r="B122" s="39" t="s">
        <v>78</v>
      </c>
      <c r="C122" s="33"/>
      <c r="F122" s="151">
        <f>IF(F114=0," ",F118-F120)</f>
        <v>3171700</v>
      </c>
      <c r="G122" s="19"/>
    </row>
    <row r="123" spans="1:7" s="3" customFormat="1" ht="12.75" hidden="1" customHeight="1" x14ac:dyDescent="0.25">
      <c r="A123" s="16"/>
      <c r="B123" s="4"/>
      <c r="C123" s="7"/>
      <c r="D123" s="8"/>
      <c r="F123" s="25"/>
      <c r="G123" s="15"/>
    </row>
    <row r="124" spans="1:7" s="3" customFormat="1" ht="15.75" hidden="1" thickBot="1" x14ac:dyDescent="0.3">
      <c r="A124" s="14" t="s">
        <v>45</v>
      </c>
      <c r="B124" s="2"/>
      <c r="C124" s="2"/>
      <c r="D124" s="8"/>
      <c r="F124" s="25"/>
      <c r="G124" s="15"/>
    </row>
    <row r="125" spans="1:7" s="3" customFormat="1" ht="13.5" hidden="1" customHeight="1" thickBot="1" x14ac:dyDescent="0.3">
      <c r="A125" s="16"/>
      <c r="B125" s="4" t="e">
        <f>#REF!</f>
        <v>#REF!</v>
      </c>
      <c r="C125" s="7"/>
      <c r="D125" s="8"/>
      <c r="F125" s="44" t="e">
        <f>#REF!</f>
        <v>#REF!</v>
      </c>
      <c r="G125" s="15"/>
    </row>
    <row r="126" spans="1:7" ht="6.75" hidden="1" customHeight="1" thickBot="1" x14ac:dyDescent="0.3">
      <c r="A126" s="18"/>
      <c r="G126" s="19"/>
    </row>
    <row r="127" spans="1:7" ht="13.5" hidden="1" thickBot="1" x14ac:dyDescent="0.3">
      <c r="A127" s="18"/>
      <c r="C127" s="33" t="s">
        <v>60</v>
      </c>
      <c r="F127" s="45" t="e">
        <f>#REF!</f>
        <v>#REF!</v>
      </c>
      <c r="G127" s="19"/>
    </row>
    <row r="128" spans="1:7" s="3" customFormat="1" ht="6.75" hidden="1" customHeight="1" thickBot="1" x14ac:dyDescent="0.3">
      <c r="A128" s="16"/>
      <c r="B128" s="4"/>
      <c r="C128" s="7"/>
      <c r="D128" s="8"/>
      <c r="F128" s="25"/>
      <c r="G128" s="15"/>
    </row>
    <row r="129" spans="1:7" s="3" customFormat="1" ht="13.5" hidden="1" customHeight="1" thickBot="1" x14ac:dyDescent="0.3">
      <c r="A129" s="16"/>
      <c r="B129" s="4" t="e">
        <f>#REF!</f>
        <v>#REF!</v>
      </c>
      <c r="C129" s="7"/>
      <c r="D129" s="8"/>
      <c r="F129" s="44" t="e">
        <f>#REF!</f>
        <v>#REF!</v>
      </c>
      <c r="G129" s="15"/>
    </row>
    <row r="130" spans="1:7" ht="6.75" hidden="1" customHeight="1" thickBot="1" x14ac:dyDescent="0.3">
      <c r="A130" s="18"/>
      <c r="G130" s="19"/>
    </row>
    <row r="131" spans="1:7" ht="13.5" hidden="1" thickBot="1" x14ac:dyDescent="0.3">
      <c r="A131" s="18"/>
      <c r="C131" s="33" t="s">
        <v>60</v>
      </c>
      <c r="F131" s="45" t="e">
        <f>#REF!</f>
        <v>#REF!</v>
      </c>
      <c r="G131" s="19"/>
    </row>
    <row r="132" spans="1:7" s="3" customFormat="1" ht="6.75" hidden="1" customHeight="1" thickBot="1" x14ac:dyDescent="0.3">
      <c r="A132" s="16"/>
      <c r="B132" s="4"/>
      <c r="C132" s="7"/>
      <c r="D132" s="8"/>
      <c r="F132" s="25"/>
      <c r="G132" s="15"/>
    </row>
    <row r="133" spans="1:7" s="3" customFormat="1" ht="13.5" hidden="1" customHeight="1" thickBot="1" x14ac:dyDescent="0.3">
      <c r="A133" s="16"/>
      <c r="B133" s="4" t="e">
        <f>#REF!</f>
        <v>#REF!</v>
      </c>
      <c r="C133" s="7"/>
      <c r="D133" s="8"/>
      <c r="F133" s="44" t="e">
        <f>#REF!</f>
        <v>#REF!</v>
      </c>
      <c r="G133" s="15"/>
    </row>
    <row r="134" spans="1:7" ht="6.75" hidden="1" customHeight="1" thickBot="1" x14ac:dyDescent="0.3">
      <c r="A134" s="18"/>
      <c r="G134" s="19"/>
    </row>
    <row r="135" spans="1:7" ht="13.5" hidden="1" thickBot="1" x14ac:dyDescent="0.3">
      <c r="A135" s="18"/>
      <c r="C135" s="33" t="s">
        <v>60</v>
      </c>
      <c r="F135" s="45" t="e">
        <f>#REF!</f>
        <v>#REF!</v>
      </c>
      <c r="G135" s="19"/>
    </row>
    <row r="136" spans="1:7" s="3" customFormat="1" ht="6.75" hidden="1" customHeight="1" thickBot="1" x14ac:dyDescent="0.3">
      <c r="A136" s="16"/>
      <c r="B136" s="4"/>
      <c r="C136" s="7"/>
      <c r="D136" s="8"/>
      <c r="F136" s="25"/>
      <c r="G136" s="15"/>
    </row>
    <row r="137" spans="1:7" s="3" customFormat="1" ht="13.5" hidden="1" customHeight="1" thickBot="1" x14ac:dyDescent="0.3">
      <c r="A137" s="16"/>
      <c r="B137" s="4" t="e">
        <f>#REF!</f>
        <v>#REF!</v>
      </c>
      <c r="C137" s="7"/>
      <c r="D137" s="8"/>
      <c r="F137" s="44" t="e">
        <f>#REF!</f>
        <v>#REF!</v>
      </c>
      <c r="G137" s="15"/>
    </row>
    <row r="138" spans="1:7" ht="6.75" hidden="1" customHeight="1" thickBot="1" x14ac:dyDescent="0.3">
      <c r="A138" s="18"/>
      <c r="G138" s="19"/>
    </row>
    <row r="139" spans="1:7" ht="13.5" hidden="1" thickBot="1" x14ac:dyDescent="0.3">
      <c r="A139" s="18"/>
      <c r="C139" s="33" t="s">
        <v>60</v>
      </c>
      <c r="F139" s="45" t="e">
        <f>#REF!</f>
        <v>#REF!</v>
      </c>
      <c r="G139" s="19"/>
    </row>
    <row r="140" spans="1:7" s="3" customFormat="1" ht="6.75" hidden="1" customHeight="1" thickBot="1" x14ac:dyDescent="0.3">
      <c r="A140" s="16"/>
      <c r="B140" s="4"/>
      <c r="C140" s="7"/>
      <c r="D140" s="8"/>
      <c r="F140" s="25"/>
      <c r="G140" s="15"/>
    </row>
    <row r="141" spans="1:7" s="3" customFormat="1" ht="13.5" hidden="1" customHeight="1" thickBot="1" x14ac:dyDescent="0.3">
      <c r="A141" s="16"/>
      <c r="B141" s="4" t="e">
        <f>#REF!</f>
        <v>#REF!</v>
      </c>
      <c r="C141" s="7"/>
      <c r="D141" s="8"/>
      <c r="F141" s="44" t="e">
        <f>#REF!</f>
        <v>#REF!</v>
      </c>
      <c r="G141" s="15"/>
    </row>
    <row r="142" spans="1:7" ht="6.75" hidden="1" customHeight="1" thickBot="1" x14ac:dyDescent="0.3">
      <c r="A142" s="18"/>
      <c r="G142" s="19"/>
    </row>
    <row r="143" spans="1:7" ht="13.5" hidden="1" thickBot="1" x14ac:dyDescent="0.3">
      <c r="A143" s="18"/>
      <c r="C143" s="33" t="s">
        <v>60</v>
      </c>
      <c r="F143" s="45" t="e">
        <f>#REF!</f>
        <v>#REF!</v>
      </c>
      <c r="G143" s="19"/>
    </row>
    <row r="144" spans="1:7" s="3" customFormat="1" ht="6.75" hidden="1" customHeight="1" thickBot="1" x14ac:dyDescent="0.3">
      <c r="A144" s="16"/>
      <c r="B144" s="4"/>
      <c r="C144" s="7"/>
      <c r="D144" s="8"/>
      <c r="F144" s="25"/>
      <c r="G144" s="15"/>
    </row>
    <row r="145" spans="1:7" s="3" customFormat="1" ht="13.5" hidden="1" customHeight="1" thickBot="1" x14ac:dyDescent="0.3">
      <c r="A145" s="16"/>
      <c r="B145" s="4" t="e">
        <f>#REF!</f>
        <v>#REF!</v>
      </c>
      <c r="C145" s="7"/>
      <c r="D145" s="8"/>
      <c r="F145" s="44" t="e">
        <f>#REF!</f>
        <v>#REF!</v>
      </c>
      <c r="G145" s="15"/>
    </row>
    <row r="146" spans="1:7" ht="6.75" hidden="1" customHeight="1" thickBot="1" x14ac:dyDescent="0.3">
      <c r="A146" s="18"/>
      <c r="G146" s="19"/>
    </row>
    <row r="147" spans="1:7" ht="13.5" hidden="1" thickBot="1" x14ac:dyDescent="0.3">
      <c r="A147" s="18"/>
      <c r="C147" s="33" t="s">
        <v>60</v>
      </c>
      <c r="F147" s="45" t="e">
        <f>#REF!</f>
        <v>#REF!</v>
      </c>
      <c r="G147" s="19"/>
    </row>
    <row r="148" spans="1:7" s="3" customFormat="1" ht="6.75" hidden="1" customHeight="1" thickBot="1" x14ac:dyDescent="0.3">
      <c r="A148" s="16"/>
      <c r="B148" s="4"/>
      <c r="C148" s="7"/>
      <c r="D148" s="8"/>
      <c r="F148" s="25"/>
      <c r="G148" s="15"/>
    </row>
    <row r="149" spans="1:7" s="3" customFormat="1" ht="13.5" hidden="1" customHeight="1" thickBot="1" x14ac:dyDescent="0.3">
      <c r="A149" s="16"/>
      <c r="B149" s="4" t="e">
        <f>#REF!</f>
        <v>#REF!</v>
      </c>
      <c r="C149" s="7"/>
      <c r="D149" s="8"/>
      <c r="F149" s="44" t="e">
        <f>#REF!</f>
        <v>#REF!</v>
      </c>
      <c r="G149" s="15"/>
    </row>
    <row r="150" spans="1:7" ht="6.75" hidden="1" customHeight="1" thickBot="1" x14ac:dyDescent="0.3">
      <c r="A150" s="18"/>
      <c r="G150" s="19"/>
    </row>
    <row r="151" spans="1:7" ht="13.5" hidden="1" thickBot="1" x14ac:dyDescent="0.3">
      <c r="A151" s="18"/>
      <c r="C151" s="33" t="s">
        <v>60</v>
      </c>
      <c r="F151" s="45" t="e">
        <f>#REF!</f>
        <v>#REF!</v>
      </c>
      <c r="G151" s="19"/>
    </row>
    <row r="152" spans="1:7" s="3" customFormat="1" ht="6.75" hidden="1" customHeight="1" thickBot="1" x14ac:dyDescent="0.3">
      <c r="A152" s="16"/>
      <c r="B152" s="4"/>
      <c r="C152" s="7"/>
      <c r="D152" s="8"/>
      <c r="F152" s="25"/>
      <c r="G152" s="15"/>
    </row>
    <row r="153" spans="1:7" s="3" customFormat="1" ht="13.5" hidden="1" customHeight="1" thickBot="1" x14ac:dyDescent="0.3">
      <c r="A153" s="16"/>
      <c r="B153" s="4" t="e">
        <f>#REF!</f>
        <v>#REF!</v>
      </c>
      <c r="C153" s="7"/>
      <c r="D153" s="8"/>
      <c r="F153" s="44" t="e">
        <f>#REF!</f>
        <v>#REF!</v>
      </c>
      <c r="G153" s="15"/>
    </row>
    <row r="154" spans="1:7" ht="6.75" hidden="1" customHeight="1" thickBot="1" x14ac:dyDescent="0.3">
      <c r="A154" s="18"/>
      <c r="G154" s="19"/>
    </row>
    <row r="155" spans="1:7" ht="13.5" hidden="1" thickBot="1" x14ac:dyDescent="0.3">
      <c r="A155" s="18"/>
      <c r="C155" s="33" t="s">
        <v>60</v>
      </c>
      <c r="F155" s="45" t="e">
        <f>#REF!</f>
        <v>#REF!</v>
      </c>
      <c r="G155" s="19"/>
    </row>
    <row r="156" spans="1:7" s="3" customFormat="1" ht="6.75" hidden="1" customHeight="1" thickBot="1" x14ac:dyDescent="0.3">
      <c r="A156" s="16"/>
      <c r="B156" s="4"/>
      <c r="C156" s="7"/>
      <c r="D156" s="8"/>
      <c r="F156" s="25"/>
      <c r="G156" s="15"/>
    </row>
    <row r="157" spans="1:7" s="3" customFormat="1" ht="13.5" hidden="1" customHeight="1" thickBot="1" x14ac:dyDescent="0.3">
      <c r="A157" s="16"/>
      <c r="B157" s="4" t="e">
        <f>#REF!</f>
        <v>#REF!</v>
      </c>
      <c r="C157" s="7"/>
      <c r="D157" s="8"/>
      <c r="F157" s="44" t="e">
        <f>#REF!</f>
        <v>#REF!</v>
      </c>
      <c r="G157" s="15"/>
    </row>
    <row r="158" spans="1:7" ht="6.75" hidden="1" customHeight="1" thickBot="1" x14ac:dyDescent="0.3">
      <c r="A158" s="18"/>
      <c r="G158" s="19"/>
    </row>
    <row r="159" spans="1:7" ht="13.5" hidden="1" thickBot="1" x14ac:dyDescent="0.3">
      <c r="A159" s="18"/>
      <c r="C159" s="33" t="s">
        <v>60</v>
      </c>
      <c r="F159" s="45" t="e">
        <f>#REF!</f>
        <v>#REF!</v>
      </c>
      <c r="G159" s="19"/>
    </row>
    <row r="160" spans="1:7" s="3" customFormat="1" ht="6.75" hidden="1" customHeight="1" thickBot="1" x14ac:dyDescent="0.3">
      <c r="A160" s="16"/>
      <c r="B160" s="4"/>
      <c r="C160" s="7"/>
      <c r="D160" s="8"/>
      <c r="F160" s="25"/>
      <c r="G160" s="15"/>
    </row>
    <row r="161" spans="1:7" s="3" customFormat="1" ht="13.5" hidden="1" customHeight="1" thickBot="1" x14ac:dyDescent="0.3">
      <c r="A161" s="16"/>
      <c r="B161" s="4" t="e">
        <f>#REF!</f>
        <v>#REF!</v>
      </c>
      <c r="C161" s="7"/>
      <c r="D161" s="8"/>
      <c r="F161" s="44" t="e">
        <f>#REF!</f>
        <v>#REF!</v>
      </c>
      <c r="G161" s="15"/>
    </row>
    <row r="162" spans="1:7" ht="6.75" hidden="1" customHeight="1" thickBot="1" x14ac:dyDescent="0.3">
      <c r="A162" s="18"/>
      <c r="G162" s="19"/>
    </row>
    <row r="163" spans="1:7" ht="13.5" hidden="1" thickBot="1" x14ac:dyDescent="0.3">
      <c r="A163" s="18"/>
      <c r="C163" s="33" t="s">
        <v>60</v>
      </c>
      <c r="F163" s="45" t="e">
        <f>#REF!</f>
        <v>#REF!</v>
      </c>
      <c r="G163" s="19"/>
    </row>
    <row r="164" spans="1:7" ht="13.5" hidden="1" thickBot="1" x14ac:dyDescent="0.3">
      <c r="A164" s="18"/>
      <c r="C164" s="33"/>
      <c r="G164" s="19"/>
    </row>
    <row r="165" spans="1:7" ht="13.5" hidden="1" thickBot="1" x14ac:dyDescent="0.3">
      <c r="A165" s="18"/>
      <c r="B165" s="5" t="s">
        <v>95</v>
      </c>
      <c r="C165" s="33"/>
      <c r="F165" s="40" t="e">
        <f>#REF!</f>
        <v>#REF!</v>
      </c>
      <c r="G165" s="19"/>
    </row>
    <row r="166" spans="1:7" ht="13.5" hidden="1" thickBot="1" x14ac:dyDescent="0.3">
      <c r="A166" s="18"/>
      <c r="C166" s="33"/>
      <c r="G166" s="19"/>
    </row>
    <row r="167" spans="1:7" ht="13.5" hidden="1" thickBot="1" x14ac:dyDescent="0.3">
      <c r="A167" s="18"/>
      <c r="B167" s="5" t="s">
        <v>61</v>
      </c>
      <c r="C167" s="33"/>
      <c r="F167" s="41" t="e">
        <f>SUM(F163,F159,F155,F151,F147,F143,F139,F135,F131,F127)</f>
        <v>#REF!</v>
      </c>
      <c r="G167" s="19"/>
    </row>
    <row r="168" spans="1:7" ht="13.5" hidden="1" thickBot="1" x14ac:dyDescent="0.3">
      <c r="A168" s="18"/>
      <c r="C168" s="33"/>
      <c r="G168" s="19"/>
    </row>
    <row r="169" spans="1:7" ht="13.5" hidden="1" thickBot="1" x14ac:dyDescent="0.3">
      <c r="A169" s="18"/>
      <c r="B169" s="5" t="s">
        <v>66</v>
      </c>
      <c r="C169" s="33"/>
      <c r="F169" s="41">
        <f>COUNT(F163,F159,F155,F151,F147,F143,F139,F135,F131,F127)</f>
        <v>0</v>
      </c>
      <c r="G169" s="19"/>
    </row>
    <row r="170" spans="1:7" ht="13.5" hidden="1" thickBot="1" x14ac:dyDescent="0.3">
      <c r="A170" s="18"/>
      <c r="C170" s="33"/>
      <c r="G170" s="19"/>
    </row>
    <row r="171" spans="1:7" ht="13.5" hidden="1" thickBot="1" x14ac:dyDescent="0.3">
      <c r="A171" s="18"/>
      <c r="B171" s="5" t="s">
        <v>67</v>
      </c>
      <c r="C171" s="33"/>
      <c r="F171" s="43" t="str">
        <f>IF(F169=0," ",F167/F169)</f>
        <v xml:space="preserve"> </v>
      </c>
      <c r="G171" s="19"/>
    </row>
    <row r="172" spans="1:7" ht="13.5" hidden="1" thickBot="1" x14ac:dyDescent="0.3">
      <c r="A172" s="18"/>
      <c r="C172" s="33"/>
      <c r="G172" s="19"/>
    </row>
    <row r="173" spans="1:7" ht="13.5" hidden="1" thickBot="1" x14ac:dyDescent="0.3">
      <c r="A173" s="18"/>
      <c r="B173" s="5" t="s">
        <v>62</v>
      </c>
      <c r="C173" s="33"/>
      <c r="F173" s="40" t="str">
        <f>IF(F169=0," ",F171*F165)</f>
        <v xml:space="preserve"> </v>
      </c>
      <c r="G173" s="19"/>
    </row>
    <row r="174" spans="1:7" ht="13.5" hidden="1" thickBot="1" x14ac:dyDescent="0.3">
      <c r="A174" s="18"/>
      <c r="C174" s="33"/>
      <c r="G174" s="19"/>
    </row>
    <row r="175" spans="1:7" ht="13.5" hidden="1" thickBot="1" x14ac:dyDescent="0.3">
      <c r="A175" s="18"/>
      <c r="B175" s="5" t="s">
        <v>96</v>
      </c>
      <c r="C175" s="33"/>
      <c r="F175" s="46" t="e">
        <f>#REF!</f>
        <v>#REF!</v>
      </c>
      <c r="G175" s="19"/>
    </row>
    <row r="176" spans="1:7" ht="13.5" hidden="1" thickBot="1" x14ac:dyDescent="0.3">
      <c r="A176" s="18"/>
      <c r="C176" s="33"/>
      <c r="G176" s="19"/>
    </row>
    <row r="177" spans="1:7" ht="13.5" hidden="1" thickBot="1" x14ac:dyDescent="0.3">
      <c r="A177" s="18"/>
      <c r="B177" s="39" t="s">
        <v>78</v>
      </c>
      <c r="C177" s="33"/>
      <c r="F177" s="42" t="str">
        <f>IF(F169=0," ",F173-F175)</f>
        <v xml:space="preserve"> </v>
      </c>
      <c r="G177" s="19"/>
    </row>
    <row r="178" spans="1:7" s="3" customFormat="1" ht="12.75" hidden="1" customHeight="1" x14ac:dyDescent="0.25">
      <c r="A178" s="16"/>
      <c r="B178" s="4"/>
      <c r="C178" s="7"/>
      <c r="D178" s="8"/>
      <c r="F178" s="25"/>
      <c r="G178" s="15"/>
    </row>
    <row r="179" spans="1:7" s="3" customFormat="1" ht="15.75" hidden="1" thickBot="1" x14ac:dyDescent="0.3">
      <c r="A179" s="14" t="s">
        <v>46</v>
      </c>
      <c r="B179" s="2"/>
      <c r="C179" s="2"/>
      <c r="D179" s="8"/>
      <c r="F179" s="25"/>
      <c r="G179" s="15"/>
    </row>
    <row r="180" spans="1:7" s="3" customFormat="1" ht="13.5" hidden="1" customHeight="1" thickBot="1" x14ac:dyDescent="0.3">
      <c r="A180" s="16"/>
      <c r="B180" s="4" t="e">
        <f>#REF!</f>
        <v>#REF!</v>
      </c>
      <c r="C180" s="7"/>
      <c r="D180" s="8"/>
      <c r="F180" s="44" t="e">
        <f>#REF!</f>
        <v>#REF!</v>
      </c>
      <c r="G180" s="15"/>
    </row>
    <row r="181" spans="1:7" ht="6.75" hidden="1" customHeight="1" thickBot="1" x14ac:dyDescent="0.3">
      <c r="A181" s="18"/>
      <c r="G181" s="19"/>
    </row>
    <row r="182" spans="1:7" ht="13.5" hidden="1" thickBot="1" x14ac:dyDescent="0.3">
      <c r="A182" s="18"/>
      <c r="C182" s="33" t="s">
        <v>60</v>
      </c>
      <c r="F182" s="45" t="e">
        <f>#REF!</f>
        <v>#REF!</v>
      </c>
      <c r="G182" s="19"/>
    </row>
    <row r="183" spans="1:7" s="3" customFormat="1" ht="6.75" hidden="1" customHeight="1" thickBot="1" x14ac:dyDescent="0.3">
      <c r="A183" s="16"/>
      <c r="B183" s="4"/>
      <c r="C183" s="7"/>
      <c r="D183" s="8"/>
      <c r="F183" s="25"/>
      <c r="G183" s="15"/>
    </row>
    <row r="184" spans="1:7" s="3" customFormat="1" ht="13.5" hidden="1" customHeight="1" thickBot="1" x14ac:dyDescent="0.3">
      <c r="A184" s="16"/>
      <c r="B184" s="4" t="e">
        <f>#REF!</f>
        <v>#REF!</v>
      </c>
      <c r="C184" s="7"/>
      <c r="D184" s="8"/>
      <c r="F184" s="44" t="e">
        <f>#REF!</f>
        <v>#REF!</v>
      </c>
      <c r="G184" s="15"/>
    </row>
    <row r="185" spans="1:7" ht="6.75" hidden="1" customHeight="1" thickBot="1" x14ac:dyDescent="0.3">
      <c r="A185" s="18"/>
      <c r="G185" s="19"/>
    </row>
    <row r="186" spans="1:7" ht="13.5" hidden="1" thickBot="1" x14ac:dyDescent="0.3">
      <c r="A186" s="18"/>
      <c r="C186" s="33" t="s">
        <v>60</v>
      </c>
      <c r="F186" s="45" t="e">
        <f>#REF!</f>
        <v>#REF!</v>
      </c>
      <c r="G186" s="19"/>
    </row>
    <row r="187" spans="1:7" s="3" customFormat="1" ht="6.75" hidden="1" customHeight="1" thickBot="1" x14ac:dyDescent="0.3">
      <c r="A187" s="16"/>
      <c r="B187" s="4"/>
      <c r="C187" s="7"/>
      <c r="D187" s="8"/>
      <c r="F187" s="25"/>
      <c r="G187" s="15"/>
    </row>
    <row r="188" spans="1:7" s="3" customFormat="1" ht="13.5" hidden="1" customHeight="1" thickBot="1" x14ac:dyDescent="0.3">
      <c r="A188" s="16"/>
      <c r="B188" s="4" t="e">
        <f>#REF!</f>
        <v>#REF!</v>
      </c>
      <c r="C188" s="7"/>
      <c r="D188" s="8"/>
      <c r="F188" s="44" t="e">
        <f>#REF!</f>
        <v>#REF!</v>
      </c>
      <c r="G188" s="15"/>
    </row>
    <row r="189" spans="1:7" ht="6.75" hidden="1" customHeight="1" thickBot="1" x14ac:dyDescent="0.3">
      <c r="A189" s="18"/>
      <c r="G189" s="19"/>
    </row>
    <row r="190" spans="1:7" ht="13.5" hidden="1" thickBot="1" x14ac:dyDescent="0.3">
      <c r="A190" s="18"/>
      <c r="C190" s="33" t="s">
        <v>60</v>
      </c>
      <c r="F190" s="45" t="e">
        <f>#REF!</f>
        <v>#REF!</v>
      </c>
      <c r="G190" s="19"/>
    </row>
    <row r="191" spans="1:7" s="3" customFormat="1" ht="6.75" hidden="1" customHeight="1" thickBot="1" x14ac:dyDescent="0.3">
      <c r="A191" s="16"/>
      <c r="B191" s="4"/>
      <c r="C191" s="7"/>
      <c r="D191" s="8"/>
      <c r="F191" s="25"/>
      <c r="G191" s="15"/>
    </row>
    <row r="192" spans="1:7" s="3" customFormat="1" ht="13.5" hidden="1" customHeight="1" thickBot="1" x14ac:dyDescent="0.3">
      <c r="A192" s="16"/>
      <c r="B192" s="4" t="e">
        <f>#REF!</f>
        <v>#REF!</v>
      </c>
      <c r="C192" s="7"/>
      <c r="D192" s="8"/>
      <c r="F192" s="44" t="e">
        <f>#REF!</f>
        <v>#REF!</v>
      </c>
      <c r="G192" s="15"/>
    </row>
    <row r="193" spans="1:7" ht="6.75" hidden="1" customHeight="1" thickBot="1" x14ac:dyDescent="0.3">
      <c r="A193" s="18"/>
      <c r="G193" s="19"/>
    </row>
    <row r="194" spans="1:7" ht="13.5" hidden="1" thickBot="1" x14ac:dyDescent="0.3">
      <c r="A194" s="18"/>
      <c r="C194" s="33" t="s">
        <v>60</v>
      </c>
      <c r="F194" s="45" t="e">
        <f>#REF!</f>
        <v>#REF!</v>
      </c>
      <c r="G194" s="19"/>
    </row>
    <row r="195" spans="1:7" s="3" customFormat="1" ht="6.75" hidden="1" customHeight="1" thickBot="1" x14ac:dyDescent="0.3">
      <c r="A195" s="16"/>
      <c r="B195" s="4"/>
      <c r="C195" s="7"/>
      <c r="D195" s="8"/>
      <c r="F195" s="25"/>
      <c r="G195" s="15"/>
    </row>
    <row r="196" spans="1:7" s="3" customFormat="1" ht="13.5" hidden="1" customHeight="1" thickBot="1" x14ac:dyDescent="0.3">
      <c r="A196" s="16"/>
      <c r="B196" s="4" t="e">
        <f>#REF!</f>
        <v>#REF!</v>
      </c>
      <c r="C196" s="7"/>
      <c r="D196" s="8"/>
      <c r="F196" s="44" t="e">
        <f>#REF!</f>
        <v>#REF!</v>
      </c>
      <c r="G196" s="15"/>
    </row>
    <row r="197" spans="1:7" ht="6.75" hidden="1" customHeight="1" thickBot="1" x14ac:dyDescent="0.3">
      <c r="A197" s="18"/>
      <c r="G197" s="19"/>
    </row>
    <row r="198" spans="1:7" ht="13.5" hidden="1" thickBot="1" x14ac:dyDescent="0.3">
      <c r="A198" s="18"/>
      <c r="C198" s="33" t="s">
        <v>60</v>
      </c>
      <c r="F198" s="45" t="e">
        <f>#REF!</f>
        <v>#REF!</v>
      </c>
      <c r="G198" s="19"/>
    </row>
    <row r="199" spans="1:7" s="3" customFormat="1" ht="6.75" hidden="1" customHeight="1" thickBot="1" x14ac:dyDescent="0.3">
      <c r="A199" s="16"/>
      <c r="B199" s="4"/>
      <c r="C199" s="7"/>
      <c r="D199" s="8"/>
      <c r="F199" s="25"/>
      <c r="G199" s="15"/>
    </row>
    <row r="200" spans="1:7" s="3" customFormat="1" ht="13.5" hidden="1" customHeight="1" thickBot="1" x14ac:dyDescent="0.3">
      <c r="A200" s="16"/>
      <c r="B200" s="4" t="e">
        <f>#REF!</f>
        <v>#REF!</v>
      </c>
      <c r="C200" s="7"/>
      <c r="D200" s="8"/>
      <c r="F200" s="44" t="e">
        <f>#REF!</f>
        <v>#REF!</v>
      </c>
      <c r="G200" s="15"/>
    </row>
    <row r="201" spans="1:7" ht="6.75" hidden="1" customHeight="1" thickBot="1" x14ac:dyDescent="0.3">
      <c r="A201" s="18"/>
      <c r="G201" s="19"/>
    </row>
    <row r="202" spans="1:7" ht="13.5" hidden="1" thickBot="1" x14ac:dyDescent="0.3">
      <c r="A202" s="18"/>
      <c r="C202" s="33" t="s">
        <v>60</v>
      </c>
      <c r="F202" s="45" t="e">
        <f>#REF!</f>
        <v>#REF!</v>
      </c>
      <c r="G202" s="19"/>
    </row>
    <row r="203" spans="1:7" s="3" customFormat="1" ht="6.75" hidden="1" customHeight="1" thickBot="1" x14ac:dyDescent="0.3">
      <c r="A203" s="16"/>
      <c r="B203" s="4"/>
      <c r="C203" s="7"/>
      <c r="D203" s="8"/>
      <c r="F203" s="25"/>
      <c r="G203" s="15"/>
    </row>
    <row r="204" spans="1:7" s="3" customFormat="1" ht="13.5" hidden="1" customHeight="1" thickBot="1" x14ac:dyDescent="0.3">
      <c r="A204" s="16"/>
      <c r="B204" s="4" t="e">
        <f>#REF!</f>
        <v>#REF!</v>
      </c>
      <c r="C204" s="7"/>
      <c r="D204" s="8"/>
      <c r="F204" s="44" t="e">
        <f>#REF!</f>
        <v>#REF!</v>
      </c>
      <c r="G204" s="15"/>
    </row>
    <row r="205" spans="1:7" ht="6.75" hidden="1" customHeight="1" thickBot="1" x14ac:dyDescent="0.3">
      <c r="A205" s="18"/>
      <c r="G205" s="19"/>
    </row>
    <row r="206" spans="1:7" ht="13.5" hidden="1" thickBot="1" x14ac:dyDescent="0.3">
      <c r="A206" s="18"/>
      <c r="C206" s="33" t="s">
        <v>60</v>
      </c>
      <c r="F206" s="45" t="e">
        <f>#REF!</f>
        <v>#REF!</v>
      </c>
      <c r="G206" s="19"/>
    </row>
    <row r="207" spans="1:7" s="3" customFormat="1" ht="6.75" hidden="1" customHeight="1" thickBot="1" x14ac:dyDescent="0.3">
      <c r="A207" s="16"/>
      <c r="B207" s="4"/>
      <c r="C207" s="7"/>
      <c r="D207" s="8"/>
      <c r="F207" s="25"/>
      <c r="G207" s="15"/>
    </row>
    <row r="208" spans="1:7" s="3" customFormat="1" ht="13.5" hidden="1" customHeight="1" thickBot="1" x14ac:dyDescent="0.3">
      <c r="A208" s="16"/>
      <c r="B208" s="4" t="e">
        <f>#REF!</f>
        <v>#REF!</v>
      </c>
      <c r="C208" s="7"/>
      <c r="D208" s="8"/>
      <c r="F208" s="44" t="e">
        <f>#REF!</f>
        <v>#REF!</v>
      </c>
      <c r="G208" s="15"/>
    </row>
    <row r="209" spans="1:7" ht="6.75" hidden="1" customHeight="1" thickBot="1" x14ac:dyDescent="0.3">
      <c r="A209" s="18"/>
      <c r="G209" s="19"/>
    </row>
    <row r="210" spans="1:7" ht="13.5" hidden="1" thickBot="1" x14ac:dyDescent="0.3">
      <c r="A210" s="18"/>
      <c r="C210" s="33" t="s">
        <v>60</v>
      </c>
      <c r="F210" s="45" t="e">
        <f>#REF!</f>
        <v>#REF!</v>
      </c>
      <c r="G210" s="19"/>
    </row>
    <row r="211" spans="1:7" s="3" customFormat="1" ht="6.75" hidden="1" customHeight="1" thickBot="1" x14ac:dyDescent="0.3">
      <c r="A211" s="16"/>
      <c r="B211" s="4"/>
      <c r="C211" s="7"/>
      <c r="D211" s="8"/>
      <c r="F211" s="25"/>
      <c r="G211" s="15"/>
    </row>
    <row r="212" spans="1:7" s="3" customFormat="1" ht="13.5" hidden="1" customHeight="1" thickBot="1" x14ac:dyDescent="0.3">
      <c r="A212" s="16"/>
      <c r="B212" s="4" t="e">
        <f>#REF!</f>
        <v>#REF!</v>
      </c>
      <c r="C212" s="7"/>
      <c r="D212" s="8"/>
      <c r="F212" s="44" t="e">
        <f>#REF!</f>
        <v>#REF!</v>
      </c>
      <c r="G212" s="15"/>
    </row>
    <row r="213" spans="1:7" ht="6.75" hidden="1" customHeight="1" thickBot="1" x14ac:dyDescent="0.3">
      <c r="A213" s="18"/>
      <c r="G213" s="19"/>
    </row>
    <row r="214" spans="1:7" ht="13.5" hidden="1" thickBot="1" x14ac:dyDescent="0.3">
      <c r="A214" s="18"/>
      <c r="C214" s="33" t="s">
        <v>60</v>
      </c>
      <c r="F214" s="45" t="e">
        <f>#REF!</f>
        <v>#REF!</v>
      </c>
      <c r="G214" s="19"/>
    </row>
    <row r="215" spans="1:7" s="3" customFormat="1" ht="6.75" hidden="1" customHeight="1" thickBot="1" x14ac:dyDescent="0.3">
      <c r="A215" s="16"/>
      <c r="B215" s="4"/>
      <c r="C215" s="7"/>
      <c r="D215" s="8"/>
      <c r="F215" s="25"/>
      <c r="G215" s="15"/>
    </row>
    <row r="216" spans="1:7" s="3" customFormat="1" ht="13.5" hidden="1" customHeight="1" thickBot="1" x14ac:dyDescent="0.3">
      <c r="A216" s="16"/>
      <c r="B216" s="4" t="e">
        <f>#REF!</f>
        <v>#REF!</v>
      </c>
      <c r="C216" s="7"/>
      <c r="D216" s="8"/>
      <c r="F216" s="44" t="e">
        <f>#REF!</f>
        <v>#REF!</v>
      </c>
      <c r="G216" s="15"/>
    </row>
    <row r="217" spans="1:7" ht="6.75" hidden="1" customHeight="1" thickBot="1" x14ac:dyDescent="0.3">
      <c r="A217" s="18"/>
      <c r="G217" s="19"/>
    </row>
    <row r="218" spans="1:7" ht="13.5" hidden="1" thickBot="1" x14ac:dyDescent="0.3">
      <c r="A218" s="18"/>
      <c r="C218" s="33" t="s">
        <v>60</v>
      </c>
      <c r="F218" s="45" t="e">
        <f>#REF!</f>
        <v>#REF!</v>
      </c>
      <c r="G218" s="19"/>
    </row>
    <row r="219" spans="1:7" ht="13.5" hidden="1" thickBot="1" x14ac:dyDescent="0.3">
      <c r="A219" s="18"/>
      <c r="C219" s="33"/>
      <c r="G219" s="19"/>
    </row>
    <row r="220" spans="1:7" ht="13.5" hidden="1" thickBot="1" x14ac:dyDescent="0.3">
      <c r="A220" s="18"/>
      <c r="B220" s="5" t="s">
        <v>95</v>
      </c>
      <c r="C220" s="33"/>
      <c r="F220" s="40" t="e">
        <f>#REF!</f>
        <v>#REF!</v>
      </c>
      <c r="G220" s="19"/>
    </row>
    <row r="221" spans="1:7" ht="13.5" hidden="1" thickBot="1" x14ac:dyDescent="0.3">
      <c r="A221" s="18"/>
      <c r="C221" s="33"/>
      <c r="G221" s="19"/>
    </row>
    <row r="222" spans="1:7" ht="13.5" hidden="1" thickBot="1" x14ac:dyDescent="0.3">
      <c r="A222" s="18"/>
      <c r="B222" s="5" t="s">
        <v>61</v>
      </c>
      <c r="C222" s="33"/>
      <c r="F222" s="41" t="e">
        <f>SUM(F218,F214,F210,F206,F202,F198,F194,F190,F186,F182)</f>
        <v>#REF!</v>
      </c>
      <c r="G222" s="19"/>
    </row>
    <row r="223" spans="1:7" ht="13.5" hidden="1" thickBot="1" x14ac:dyDescent="0.3">
      <c r="A223" s="18"/>
      <c r="C223" s="33"/>
      <c r="G223" s="19"/>
    </row>
    <row r="224" spans="1:7" ht="13.5" hidden="1" thickBot="1" x14ac:dyDescent="0.3">
      <c r="A224" s="18"/>
      <c r="B224" s="5" t="s">
        <v>66</v>
      </c>
      <c r="C224" s="33"/>
      <c r="F224" s="41">
        <f>COUNT(F218,F214,F210,F206,F202,F198,F194,F190,F186,F182)</f>
        <v>0</v>
      </c>
      <c r="G224" s="19"/>
    </row>
    <row r="225" spans="1:7" ht="13.5" hidden="1" thickBot="1" x14ac:dyDescent="0.3">
      <c r="A225" s="18"/>
      <c r="C225" s="33"/>
      <c r="G225" s="19"/>
    </row>
    <row r="226" spans="1:7" ht="13.5" hidden="1" thickBot="1" x14ac:dyDescent="0.3">
      <c r="A226" s="18"/>
      <c r="B226" s="5" t="s">
        <v>67</v>
      </c>
      <c r="C226" s="33"/>
      <c r="F226" s="43" t="str">
        <f>IF(F224=0," ",F222/F224)</f>
        <v xml:space="preserve"> </v>
      </c>
      <c r="G226" s="19"/>
    </row>
    <row r="227" spans="1:7" ht="13.5" hidden="1" thickBot="1" x14ac:dyDescent="0.3">
      <c r="A227" s="18"/>
      <c r="C227" s="33"/>
      <c r="G227" s="19"/>
    </row>
    <row r="228" spans="1:7" ht="13.5" hidden="1" thickBot="1" x14ac:dyDescent="0.3">
      <c r="A228" s="18"/>
      <c r="B228" s="5" t="s">
        <v>62</v>
      </c>
      <c r="C228" s="33"/>
      <c r="F228" s="40" t="str">
        <f>IF(F224=0," ",F226*F220)</f>
        <v xml:space="preserve"> </v>
      </c>
      <c r="G228" s="19"/>
    </row>
    <row r="229" spans="1:7" ht="13.5" hidden="1" thickBot="1" x14ac:dyDescent="0.3">
      <c r="A229" s="18"/>
      <c r="C229" s="33"/>
      <c r="G229" s="19"/>
    </row>
    <row r="230" spans="1:7" ht="13.5" hidden="1" thickBot="1" x14ac:dyDescent="0.3">
      <c r="A230" s="18"/>
      <c r="B230" s="5" t="s">
        <v>96</v>
      </c>
      <c r="C230" s="33"/>
      <c r="F230" s="46" t="e">
        <f>#REF!</f>
        <v>#REF!</v>
      </c>
      <c r="G230" s="19"/>
    </row>
    <row r="231" spans="1:7" ht="13.5" hidden="1" thickBot="1" x14ac:dyDescent="0.3">
      <c r="A231" s="18"/>
      <c r="C231" s="33"/>
      <c r="G231" s="19"/>
    </row>
    <row r="232" spans="1:7" ht="13.5" hidden="1" thickBot="1" x14ac:dyDescent="0.3">
      <c r="A232" s="18"/>
      <c r="B232" s="39" t="s">
        <v>78</v>
      </c>
      <c r="C232" s="33"/>
      <c r="F232" s="42" t="str">
        <f>IF(F224=0," ",F228-F230)</f>
        <v xml:space="preserve"> </v>
      </c>
      <c r="G232" s="19"/>
    </row>
    <row r="233" spans="1:7" s="3" customFormat="1" ht="12.75" hidden="1" customHeight="1" x14ac:dyDescent="0.25">
      <c r="A233" s="16"/>
      <c r="B233" s="4"/>
      <c r="C233" s="7"/>
      <c r="D233" s="8"/>
      <c r="F233" s="25"/>
      <c r="G233" s="15"/>
    </row>
    <row r="234" spans="1:7" s="3" customFormat="1" ht="15.75" hidden="1" thickBot="1" x14ac:dyDescent="0.3">
      <c r="A234" s="14" t="s">
        <v>47</v>
      </c>
      <c r="B234" s="2"/>
      <c r="C234" s="2"/>
      <c r="D234" s="8"/>
      <c r="F234" s="25"/>
      <c r="G234" s="15"/>
    </row>
    <row r="235" spans="1:7" s="3" customFormat="1" ht="13.5" hidden="1" customHeight="1" thickBot="1" x14ac:dyDescent="0.3">
      <c r="A235" s="16"/>
      <c r="B235" s="4" t="e">
        <f>#REF!</f>
        <v>#REF!</v>
      </c>
      <c r="C235" s="7"/>
      <c r="D235" s="8"/>
      <c r="F235" s="44" t="e">
        <f>#REF!</f>
        <v>#REF!</v>
      </c>
      <c r="G235" s="15"/>
    </row>
    <row r="236" spans="1:7" ht="6.75" hidden="1" customHeight="1" thickBot="1" x14ac:dyDescent="0.3">
      <c r="A236" s="18"/>
      <c r="G236" s="19"/>
    </row>
    <row r="237" spans="1:7" ht="13.5" hidden="1" thickBot="1" x14ac:dyDescent="0.3">
      <c r="A237" s="18"/>
      <c r="C237" s="33" t="s">
        <v>60</v>
      </c>
      <c r="F237" s="45" t="e">
        <f>#REF!</f>
        <v>#REF!</v>
      </c>
      <c r="G237" s="19"/>
    </row>
    <row r="238" spans="1:7" s="3" customFormat="1" ht="6.75" hidden="1" customHeight="1" thickBot="1" x14ac:dyDescent="0.3">
      <c r="A238" s="16"/>
      <c r="B238" s="4"/>
      <c r="C238" s="7"/>
      <c r="D238" s="8"/>
      <c r="F238" s="25"/>
      <c r="G238" s="15"/>
    </row>
    <row r="239" spans="1:7" s="3" customFormat="1" ht="13.5" hidden="1" customHeight="1" thickBot="1" x14ac:dyDescent="0.3">
      <c r="A239" s="16"/>
      <c r="B239" s="4" t="e">
        <f>#REF!</f>
        <v>#REF!</v>
      </c>
      <c r="C239" s="7"/>
      <c r="D239" s="8"/>
      <c r="F239" s="44" t="e">
        <f>#REF!</f>
        <v>#REF!</v>
      </c>
      <c r="G239" s="15"/>
    </row>
    <row r="240" spans="1:7" ht="6.75" hidden="1" customHeight="1" thickBot="1" x14ac:dyDescent="0.3">
      <c r="A240" s="18"/>
      <c r="G240" s="19"/>
    </row>
    <row r="241" spans="1:7" ht="13.5" hidden="1" thickBot="1" x14ac:dyDescent="0.3">
      <c r="A241" s="18"/>
      <c r="C241" s="33" t="s">
        <v>60</v>
      </c>
      <c r="F241" s="45" t="e">
        <f>#REF!</f>
        <v>#REF!</v>
      </c>
      <c r="G241" s="19"/>
    </row>
    <row r="242" spans="1:7" s="3" customFormat="1" ht="6.75" hidden="1" customHeight="1" thickBot="1" x14ac:dyDescent="0.3">
      <c r="A242" s="16"/>
      <c r="B242" s="4"/>
      <c r="C242" s="7"/>
      <c r="D242" s="8"/>
      <c r="F242" s="25"/>
      <c r="G242" s="15"/>
    </row>
    <row r="243" spans="1:7" s="3" customFormat="1" ht="13.5" hidden="1" customHeight="1" thickBot="1" x14ac:dyDescent="0.3">
      <c r="A243" s="16"/>
      <c r="B243" s="4" t="e">
        <f>#REF!</f>
        <v>#REF!</v>
      </c>
      <c r="C243" s="7"/>
      <c r="D243" s="8"/>
      <c r="F243" s="44" t="e">
        <f>#REF!</f>
        <v>#REF!</v>
      </c>
      <c r="G243" s="15"/>
    </row>
    <row r="244" spans="1:7" ht="6.75" hidden="1" customHeight="1" thickBot="1" x14ac:dyDescent="0.3">
      <c r="A244" s="18"/>
      <c r="G244" s="19"/>
    </row>
    <row r="245" spans="1:7" ht="13.5" hidden="1" thickBot="1" x14ac:dyDescent="0.3">
      <c r="A245" s="18"/>
      <c r="C245" s="33" t="s">
        <v>60</v>
      </c>
      <c r="F245" s="45" t="e">
        <f>#REF!</f>
        <v>#REF!</v>
      </c>
      <c r="G245" s="19"/>
    </row>
    <row r="246" spans="1:7" s="3" customFormat="1" ht="6.75" hidden="1" customHeight="1" thickBot="1" x14ac:dyDescent="0.3">
      <c r="A246" s="16"/>
      <c r="B246" s="4"/>
      <c r="C246" s="7"/>
      <c r="D246" s="8"/>
      <c r="F246" s="25"/>
      <c r="G246" s="15"/>
    </row>
    <row r="247" spans="1:7" s="3" customFormat="1" ht="13.5" hidden="1" customHeight="1" thickBot="1" x14ac:dyDescent="0.3">
      <c r="A247" s="16"/>
      <c r="B247" s="4" t="e">
        <f>#REF!</f>
        <v>#REF!</v>
      </c>
      <c r="C247" s="7"/>
      <c r="D247" s="8"/>
      <c r="F247" s="44" t="e">
        <f>#REF!</f>
        <v>#REF!</v>
      </c>
      <c r="G247" s="15"/>
    </row>
    <row r="248" spans="1:7" ht="6.75" hidden="1" customHeight="1" thickBot="1" x14ac:dyDescent="0.3">
      <c r="A248" s="18"/>
      <c r="G248" s="19"/>
    </row>
    <row r="249" spans="1:7" ht="13.5" hidden="1" thickBot="1" x14ac:dyDescent="0.3">
      <c r="A249" s="18"/>
      <c r="C249" s="33" t="s">
        <v>60</v>
      </c>
      <c r="F249" s="45" t="e">
        <f>#REF!</f>
        <v>#REF!</v>
      </c>
      <c r="G249" s="19"/>
    </row>
    <row r="250" spans="1:7" s="3" customFormat="1" ht="6.75" hidden="1" customHeight="1" thickBot="1" x14ac:dyDescent="0.3">
      <c r="A250" s="16"/>
      <c r="B250" s="4"/>
      <c r="C250" s="7"/>
      <c r="D250" s="8"/>
      <c r="F250" s="25"/>
      <c r="G250" s="15"/>
    </row>
    <row r="251" spans="1:7" s="3" customFormat="1" ht="13.5" hidden="1" customHeight="1" thickBot="1" x14ac:dyDescent="0.3">
      <c r="A251" s="16"/>
      <c r="B251" s="4" t="e">
        <f>#REF!</f>
        <v>#REF!</v>
      </c>
      <c r="C251" s="7"/>
      <c r="D251" s="8"/>
      <c r="F251" s="44" t="e">
        <f>#REF!</f>
        <v>#REF!</v>
      </c>
      <c r="G251" s="15"/>
    </row>
    <row r="252" spans="1:7" ht="6.75" hidden="1" customHeight="1" thickBot="1" x14ac:dyDescent="0.3">
      <c r="A252" s="18"/>
      <c r="G252" s="19"/>
    </row>
    <row r="253" spans="1:7" ht="13.5" hidden="1" thickBot="1" x14ac:dyDescent="0.3">
      <c r="A253" s="18"/>
      <c r="C253" s="33" t="s">
        <v>60</v>
      </c>
      <c r="F253" s="45" t="e">
        <f>#REF!</f>
        <v>#REF!</v>
      </c>
      <c r="G253" s="19"/>
    </row>
    <row r="254" spans="1:7" s="3" customFormat="1" ht="6.75" hidden="1" customHeight="1" thickBot="1" x14ac:dyDescent="0.3">
      <c r="A254" s="16"/>
      <c r="B254" s="4"/>
      <c r="C254" s="7"/>
      <c r="D254" s="8"/>
      <c r="F254" s="25"/>
      <c r="G254" s="15"/>
    </row>
    <row r="255" spans="1:7" s="3" customFormat="1" ht="13.5" hidden="1" customHeight="1" thickBot="1" x14ac:dyDescent="0.3">
      <c r="A255" s="16"/>
      <c r="B255" s="4" t="e">
        <f>#REF!</f>
        <v>#REF!</v>
      </c>
      <c r="C255" s="7"/>
      <c r="D255" s="8"/>
      <c r="F255" s="44" t="e">
        <f>#REF!</f>
        <v>#REF!</v>
      </c>
      <c r="G255" s="15"/>
    </row>
    <row r="256" spans="1:7" ht="6.75" hidden="1" customHeight="1" thickBot="1" x14ac:dyDescent="0.3">
      <c r="A256" s="18"/>
      <c r="G256" s="19"/>
    </row>
    <row r="257" spans="1:7" ht="13.5" hidden="1" thickBot="1" x14ac:dyDescent="0.3">
      <c r="A257" s="18"/>
      <c r="C257" s="33" t="s">
        <v>60</v>
      </c>
      <c r="F257" s="45" t="e">
        <f>#REF!</f>
        <v>#REF!</v>
      </c>
      <c r="G257" s="19"/>
    </row>
    <row r="258" spans="1:7" s="3" customFormat="1" ht="6.75" hidden="1" customHeight="1" thickBot="1" x14ac:dyDescent="0.3">
      <c r="A258" s="16"/>
      <c r="B258" s="4"/>
      <c r="C258" s="7"/>
      <c r="D258" s="8"/>
      <c r="F258" s="25"/>
      <c r="G258" s="15"/>
    </row>
    <row r="259" spans="1:7" s="3" customFormat="1" ht="13.5" hidden="1" customHeight="1" thickBot="1" x14ac:dyDescent="0.3">
      <c r="A259" s="16"/>
      <c r="B259" s="4" t="e">
        <f>#REF!</f>
        <v>#REF!</v>
      </c>
      <c r="C259" s="7"/>
      <c r="D259" s="8"/>
      <c r="F259" s="44" t="e">
        <f>#REF!</f>
        <v>#REF!</v>
      </c>
      <c r="G259" s="15"/>
    </row>
    <row r="260" spans="1:7" ht="6.75" hidden="1" customHeight="1" thickBot="1" x14ac:dyDescent="0.3">
      <c r="A260" s="18"/>
      <c r="G260" s="19"/>
    </row>
    <row r="261" spans="1:7" ht="13.5" hidden="1" thickBot="1" x14ac:dyDescent="0.3">
      <c r="A261" s="18"/>
      <c r="C261" s="33" t="s">
        <v>60</v>
      </c>
      <c r="F261" s="45" t="e">
        <f>#REF!</f>
        <v>#REF!</v>
      </c>
      <c r="G261" s="19"/>
    </row>
    <row r="262" spans="1:7" s="3" customFormat="1" ht="6.75" hidden="1" customHeight="1" thickBot="1" x14ac:dyDescent="0.3">
      <c r="A262" s="16"/>
      <c r="B262" s="4"/>
      <c r="C262" s="7"/>
      <c r="D262" s="8"/>
      <c r="F262" s="25"/>
      <c r="G262" s="15"/>
    </row>
    <row r="263" spans="1:7" s="3" customFormat="1" ht="13.5" hidden="1" customHeight="1" thickBot="1" x14ac:dyDescent="0.3">
      <c r="A263" s="16"/>
      <c r="B263" s="4" t="e">
        <f>#REF!</f>
        <v>#REF!</v>
      </c>
      <c r="C263" s="7"/>
      <c r="D263" s="8"/>
      <c r="F263" s="44" t="e">
        <f>#REF!</f>
        <v>#REF!</v>
      </c>
      <c r="G263" s="15"/>
    </row>
    <row r="264" spans="1:7" ht="6.75" hidden="1" customHeight="1" thickBot="1" x14ac:dyDescent="0.3">
      <c r="A264" s="18"/>
      <c r="G264" s="19"/>
    </row>
    <row r="265" spans="1:7" ht="13.5" hidden="1" thickBot="1" x14ac:dyDescent="0.3">
      <c r="A265" s="18"/>
      <c r="C265" s="33" t="s">
        <v>60</v>
      </c>
      <c r="F265" s="45" t="e">
        <f>#REF!</f>
        <v>#REF!</v>
      </c>
      <c r="G265" s="19"/>
    </row>
    <row r="266" spans="1:7" s="3" customFormat="1" ht="6.75" hidden="1" customHeight="1" thickBot="1" x14ac:dyDescent="0.3">
      <c r="A266" s="16"/>
      <c r="B266" s="4"/>
      <c r="C266" s="7"/>
      <c r="D266" s="8"/>
      <c r="F266" s="25"/>
      <c r="G266" s="15"/>
    </row>
    <row r="267" spans="1:7" s="3" customFormat="1" ht="13.5" hidden="1" customHeight="1" thickBot="1" x14ac:dyDescent="0.3">
      <c r="A267" s="16"/>
      <c r="B267" s="4" t="e">
        <f>#REF!</f>
        <v>#REF!</v>
      </c>
      <c r="C267" s="7"/>
      <c r="D267" s="8"/>
      <c r="F267" s="44" t="e">
        <f>#REF!</f>
        <v>#REF!</v>
      </c>
      <c r="G267" s="15"/>
    </row>
    <row r="268" spans="1:7" ht="6.75" hidden="1" customHeight="1" thickBot="1" x14ac:dyDescent="0.3">
      <c r="A268" s="18"/>
      <c r="G268" s="19"/>
    </row>
    <row r="269" spans="1:7" ht="13.5" hidden="1" thickBot="1" x14ac:dyDescent="0.3">
      <c r="A269" s="18"/>
      <c r="C269" s="33" t="s">
        <v>60</v>
      </c>
      <c r="F269" s="45" t="e">
        <f>#REF!</f>
        <v>#REF!</v>
      </c>
      <c r="G269" s="19"/>
    </row>
    <row r="270" spans="1:7" s="3" customFormat="1" ht="6.75" hidden="1" customHeight="1" thickBot="1" x14ac:dyDescent="0.3">
      <c r="A270" s="16"/>
      <c r="B270" s="4"/>
      <c r="C270" s="7"/>
      <c r="D270" s="8"/>
      <c r="F270" s="25"/>
      <c r="G270" s="15"/>
    </row>
    <row r="271" spans="1:7" s="3" customFormat="1" ht="13.5" hidden="1" customHeight="1" thickBot="1" x14ac:dyDescent="0.3">
      <c r="A271" s="16"/>
      <c r="B271" s="4" t="e">
        <f>#REF!</f>
        <v>#REF!</v>
      </c>
      <c r="C271" s="7"/>
      <c r="D271" s="8"/>
      <c r="F271" s="44" t="e">
        <f>#REF!</f>
        <v>#REF!</v>
      </c>
      <c r="G271" s="15"/>
    </row>
    <row r="272" spans="1:7" ht="6.75" hidden="1" customHeight="1" thickBot="1" x14ac:dyDescent="0.3">
      <c r="A272" s="18"/>
      <c r="G272" s="19"/>
    </row>
    <row r="273" spans="1:7" ht="13.5" hidden="1" thickBot="1" x14ac:dyDescent="0.3">
      <c r="A273" s="18"/>
      <c r="C273" s="33" t="s">
        <v>60</v>
      </c>
      <c r="F273" s="45" t="e">
        <f>#REF!</f>
        <v>#REF!</v>
      </c>
      <c r="G273" s="19"/>
    </row>
    <row r="274" spans="1:7" ht="13.5" hidden="1" thickBot="1" x14ac:dyDescent="0.3">
      <c r="A274" s="18"/>
      <c r="C274" s="33"/>
      <c r="G274" s="19"/>
    </row>
    <row r="275" spans="1:7" ht="13.5" hidden="1" thickBot="1" x14ac:dyDescent="0.3">
      <c r="A275" s="18"/>
      <c r="B275" s="5" t="s">
        <v>95</v>
      </c>
      <c r="C275" s="33"/>
      <c r="F275" s="40" t="e">
        <f>#REF!</f>
        <v>#REF!</v>
      </c>
      <c r="G275" s="19"/>
    </row>
    <row r="276" spans="1:7" ht="13.5" hidden="1" thickBot="1" x14ac:dyDescent="0.3">
      <c r="A276" s="18"/>
      <c r="C276" s="33"/>
      <c r="G276" s="19"/>
    </row>
    <row r="277" spans="1:7" ht="13.5" hidden="1" thickBot="1" x14ac:dyDescent="0.3">
      <c r="A277" s="18"/>
      <c r="B277" s="5" t="s">
        <v>61</v>
      </c>
      <c r="C277" s="33"/>
      <c r="F277" s="41" t="e">
        <f>SUM(F273,F269,F265,F261,F257,F253,F249,F245,F241,F237)</f>
        <v>#REF!</v>
      </c>
      <c r="G277" s="19"/>
    </row>
    <row r="278" spans="1:7" ht="13.5" hidden="1" thickBot="1" x14ac:dyDescent="0.3">
      <c r="A278" s="18"/>
      <c r="C278" s="33"/>
      <c r="G278" s="19"/>
    </row>
    <row r="279" spans="1:7" ht="13.5" hidden="1" thickBot="1" x14ac:dyDescent="0.3">
      <c r="A279" s="18"/>
      <c r="B279" s="5" t="s">
        <v>66</v>
      </c>
      <c r="C279" s="33"/>
      <c r="F279" s="41">
        <f>COUNT(F273,F269,F265,F261,F257,F253,F249,F245,F241,F237)</f>
        <v>0</v>
      </c>
      <c r="G279" s="19"/>
    </row>
    <row r="280" spans="1:7" ht="13.5" hidden="1" thickBot="1" x14ac:dyDescent="0.3">
      <c r="A280" s="18"/>
      <c r="C280" s="33"/>
      <c r="G280" s="19"/>
    </row>
    <row r="281" spans="1:7" ht="13.5" hidden="1" thickBot="1" x14ac:dyDescent="0.3">
      <c r="A281" s="18"/>
      <c r="B281" s="5" t="s">
        <v>67</v>
      </c>
      <c r="C281" s="33"/>
      <c r="F281" s="43" t="str">
        <f>IF(F279=0," ",F277/F279)</f>
        <v xml:space="preserve"> </v>
      </c>
      <c r="G281" s="19"/>
    </row>
    <row r="282" spans="1:7" ht="13.5" hidden="1" thickBot="1" x14ac:dyDescent="0.3">
      <c r="A282" s="18"/>
      <c r="C282" s="33"/>
      <c r="G282" s="19"/>
    </row>
    <row r="283" spans="1:7" ht="13.5" hidden="1" thickBot="1" x14ac:dyDescent="0.3">
      <c r="A283" s="18"/>
      <c r="B283" s="5" t="s">
        <v>62</v>
      </c>
      <c r="C283" s="33"/>
      <c r="F283" s="40" t="str">
        <f>IF(F279=0," ",F281*F275)</f>
        <v xml:space="preserve"> </v>
      </c>
      <c r="G283" s="19"/>
    </row>
    <row r="284" spans="1:7" ht="13.5" hidden="1" thickBot="1" x14ac:dyDescent="0.3">
      <c r="A284" s="18"/>
      <c r="C284" s="33"/>
      <c r="G284" s="19"/>
    </row>
    <row r="285" spans="1:7" ht="13.5" hidden="1" thickBot="1" x14ac:dyDescent="0.3">
      <c r="A285" s="18"/>
      <c r="B285" s="5" t="s">
        <v>96</v>
      </c>
      <c r="C285" s="33"/>
      <c r="F285" s="46" t="e">
        <f>#REF!</f>
        <v>#REF!</v>
      </c>
      <c r="G285" s="19"/>
    </row>
    <row r="286" spans="1:7" ht="13.5" hidden="1" thickBot="1" x14ac:dyDescent="0.3">
      <c r="A286" s="18"/>
      <c r="C286" s="33"/>
      <c r="G286" s="19"/>
    </row>
    <row r="287" spans="1:7" ht="13.5" hidden="1" thickBot="1" x14ac:dyDescent="0.3">
      <c r="A287" s="18"/>
      <c r="B287" s="39" t="s">
        <v>78</v>
      </c>
      <c r="C287" s="33"/>
      <c r="F287" s="42" t="str">
        <f>IF(F279=0," ",F283-F285)</f>
        <v xml:space="preserve"> </v>
      </c>
      <c r="G287" s="19"/>
    </row>
    <row r="288" spans="1:7" s="3" customFormat="1" ht="12.75" customHeight="1" x14ac:dyDescent="0.25">
      <c r="A288" s="16"/>
      <c r="B288" s="4"/>
      <c r="C288" s="7"/>
      <c r="D288" s="8"/>
      <c r="F288" s="25"/>
      <c r="G288" s="15"/>
    </row>
    <row r="289" spans="1:7" s="3" customFormat="1" ht="15.75" thickBot="1" x14ac:dyDescent="0.3">
      <c r="A289" s="14" t="s">
        <v>48</v>
      </c>
      <c r="B289" s="2"/>
      <c r="C289" s="2"/>
      <c r="D289" s="8"/>
      <c r="F289" s="25"/>
      <c r="G289" s="15"/>
    </row>
    <row r="290" spans="1:7" s="3" customFormat="1" ht="13.5" customHeight="1" thickBot="1" x14ac:dyDescent="0.3">
      <c r="A290" s="16"/>
      <c r="B290" s="201" t="str">
        <f>'Integrate Physical Behavioral'!B17</f>
        <v>Process Milestone: Co-locate a primary care clinic to include adult and pediatric</v>
      </c>
      <c r="C290" s="7"/>
      <c r="D290" s="8"/>
      <c r="F290" s="44" t="str">
        <f>'Integrate Physical Behavioral'!F24</f>
        <v>Yes</v>
      </c>
      <c r="G290" s="15"/>
    </row>
    <row r="291" spans="1:7" s="3" customFormat="1" ht="13.5" customHeight="1" x14ac:dyDescent="0.25">
      <c r="A291" s="16"/>
      <c r="B291" s="201" t="str">
        <f>'Integrate Physical Behavioral'!B18</f>
        <v xml:space="preserve">                               behavioral health services.  </v>
      </c>
      <c r="C291" s="7"/>
      <c r="D291" s="8"/>
      <c r="F291" s="186"/>
      <c r="G291" s="15"/>
    </row>
    <row r="292" spans="1:7" ht="6.75" customHeight="1" thickBot="1" x14ac:dyDescent="0.3">
      <c r="A292" s="18"/>
      <c r="G292" s="19"/>
    </row>
    <row r="293" spans="1:7" ht="13.5" thickBot="1" x14ac:dyDescent="0.3">
      <c r="A293" s="18"/>
      <c r="C293" s="33" t="s">
        <v>60</v>
      </c>
      <c r="F293" s="45">
        <f>'Integrate Physical Behavioral'!F39</f>
        <v>1</v>
      </c>
      <c r="G293" s="19"/>
    </row>
    <row r="294" spans="1:7" s="3" customFormat="1" ht="6.75" customHeight="1" thickBot="1" x14ac:dyDescent="0.3">
      <c r="A294" s="16"/>
      <c r="B294" s="4"/>
      <c r="C294" s="7"/>
      <c r="D294" s="8"/>
      <c r="F294" s="25"/>
      <c r="G294" s="15"/>
    </row>
    <row r="295" spans="1:7" s="3" customFormat="1" ht="13.5" customHeight="1" thickBot="1" x14ac:dyDescent="0.3">
      <c r="A295" s="16"/>
      <c r="B295" s="201" t="str">
        <f>'Integrate Physical Behavioral'!B42</f>
        <v xml:space="preserve">Process Milestone: Provide training for and adopt an evidence based treatment </v>
      </c>
      <c r="C295" s="7"/>
      <c r="D295" s="8"/>
      <c r="F295" s="44" t="str">
        <f>'Integrate Physical Behavioral'!F52</f>
        <v>Yes</v>
      </c>
      <c r="G295" s="15"/>
    </row>
    <row r="296" spans="1:7" s="3" customFormat="1" ht="13.5" customHeight="1" x14ac:dyDescent="0.25">
      <c r="A296" s="16"/>
      <c r="B296" s="201" t="str">
        <f>'Integrate Physical Behavioral'!B43</f>
        <v xml:space="preserve">                               practice utilizing the IMPACT Collaborative Treatment Model </v>
      </c>
      <c r="C296" s="7"/>
      <c r="D296" s="8"/>
      <c r="F296" s="186"/>
      <c r="G296" s="15"/>
    </row>
    <row r="297" spans="1:7" s="3" customFormat="1" ht="13.5" customHeight="1" x14ac:dyDescent="0.25">
      <c r="A297" s="16"/>
      <c r="B297" s="201" t="str">
        <f>'Integrate Physical Behavioral'!B44</f>
        <v xml:space="preserve">                               (Prevention and Early Intervention [PEI]) for depression, </v>
      </c>
      <c r="C297" s="7"/>
      <c r="D297" s="8"/>
      <c r="F297" s="186"/>
      <c r="G297" s="15"/>
    </row>
    <row r="298" spans="1:7" ht="15" x14ac:dyDescent="0.25">
      <c r="A298" s="18"/>
      <c r="B298" s="201" t="str">
        <f>'Integrate Physical Behavioral'!B45</f>
        <v xml:space="preserve">                               anxiety, or traumatic stress disorders. </v>
      </c>
      <c r="G298" s="19"/>
    </row>
    <row r="299" spans="1:7" ht="6.75" customHeight="1" thickBot="1" x14ac:dyDescent="0.3">
      <c r="A299" s="18"/>
      <c r="G299" s="19"/>
    </row>
    <row r="300" spans="1:7" ht="13.5" thickBot="1" x14ac:dyDescent="0.3">
      <c r="A300" s="18"/>
      <c r="C300" s="33" t="s">
        <v>60</v>
      </c>
      <c r="F300" s="45">
        <f>'Integrate Physical Behavioral'!F67</f>
        <v>1</v>
      </c>
      <c r="G300" s="19"/>
    </row>
    <row r="301" spans="1:7" s="3" customFormat="1" ht="6.75" customHeight="1" x14ac:dyDescent="0.25">
      <c r="A301" s="16"/>
      <c r="B301" s="4"/>
      <c r="C301" s="7"/>
      <c r="D301" s="8"/>
      <c r="F301" s="25"/>
      <c r="G301" s="15"/>
    </row>
    <row r="302" spans="1:7" s="3" customFormat="1" ht="13.5" hidden="1" customHeight="1" thickBot="1" x14ac:dyDescent="0.3">
      <c r="A302" s="16"/>
      <c r="B302" s="4" t="str">
        <f>'Integrate Physical Behavioral'!B70</f>
        <v>Process Milestone: ________________________________</v>
      </c>
      <c r="C302" s="7"/>
      <c r="D302" s="8"/>
      <c r="F302" s="44" t="str">
        <f>'Integrate Physical Behavioral'!F77</f>
        <v>N/A</v>
      </c>
      <c r="G302" s="15"/>
    </row>
    <row r="303" spans="1:7" ht="6.75" hidden="1" customHeight="1" thickBot="1" x14ac:dyDescent="0.3">
      <c r="A303" s="18"/>
      <c r="G303" s="19"/>
    </row>
    <row r="304" spans="1:7" ht="13.5" hidden="1" thickBot="1" x14ac:dyDescent="0.3">
      <c r="A304" s="18"/>
      <c r="C304" s="33" t="s">
        <v>60</v>
      </c>
      <c r="F304" s="45" t="str">
        <f>'Integrate Physical Behavioral'!F92</f>
        <v xml:space="preserve"> </v>
      </c>
      <c r="G304" s="19"/>
    </row>
    <row r="305" spans="1:7" s="3" customFormat="1" ht="6.75" hidden="1" customHeight="1" thickBot="1" x14ac:dyDescent="0.3">
      <c r="A305" s="16"/>
      <c r="B305" s="4"/>
      <c r="C305" s="7"/>
      <c r="D305" s="8"/>
      <c r="F305" s="25"/>
      <c r="G305" s="15"/>
    </row>
    <row r="306" spans="1:7" s="3" customFormat="1" ht="13.5" hidden="1" customHeight="1" thickBot="1" x14ac:dyDescent="0.3">
      <c r="A306" s="16"/>
      <c r="B306" s="4" t="str">
        <f>'Integrate Physical Behavioral'!B95</f>
        <v>Process Milestone: ________________________________</v>
      </c>
      <c r="C306" s="7"/>
      <c r="D306" s="8"/>
      <c r="F306" s="44" t="str">
        <f>'Integrate Physical Behavioral'!F102</f>
        <v>N/A</v>
      </c>
      <c r="G306" s="15"/>
    </row>
    <row r="307" spans="1:7" ht="6.75" hidden="1" customHeight="1" thickBot="1" x14ac:dyDescent="0.3">
      <c r="A307" s="18"/>
      <c r="G307" s="19"/>
    </row>
    <row r="308" spans="1:7" ht="13.5" hidden="1" thickBot="1" x14ac:dyDescent="0.3">
      <c r="A308" s="18"/>
      <c r="C308" s="33" t="s">
        <v>60</v>
      </c>
      <c r="F308" s="45" t="str">
        <f>'Integrate Physical Behavioral'!F117</f>
        <v xml:space="preserve"> </v>
      </c>
      <c r="G308" s="19"/>
    </row>
    <row r="309" spans="1:7" s="3" customFormat="1" ht="6.75" hidden="1" customHeight="1" thickBot="1" x14ac:dyDescent="0.3">
      <c r="A309" s="16"/>
      <c r="B309" s="4"/>
      <c r="C309" s="7"/>
      <c r="D309" s="8"/>
      <c r="F309" s="25"/>
      <c r="G309" s="15"/>
    </row>
    <row r="310" spans="1:7" s="3" customFormat="1" ht="13.5" hidden="1" customHeight="1" thickBot="1" x14ac:dyDescent="0.3">
      <c r="A310" s="16"/>
      <c r="B310" s="4" t="str">
        <f>'Integrate Physical Behavioral'!B120</f>
        <v>Process Milestone: ________________________________</v>
      </c>
      <c r="C310" s="7"/>
      <c r="D310" s="8"/>
      <c r="F310" s="44" t="str">
        <f>'Integrate Physical Behavioral'!F127</f>
        <v>N/A</v>
      </c>
      <c r="G310" s="15"/>
    </row>
    <row r="311" spans="1:7" ht="6.75" hidden="1" customHeight="1" thickBot="1" x14ac:dyDescent="0.3">
      <c r="A311" s="18"/>
      <c r="G311" s="19"/>
    </row>
    <row r="312" spans="1:7" ht="13.5" hidden="1" thickBot="1" x14ac:dyDescent="0.3">
      <c r="A312" s="18"/>
      <c r="C312" s="33" t="s">
        <v>60</v>
      </c>
      <c r="F312" s="45" t="str">
        <f>'Integrate Physical Behavioral'!F142</f>
        <v xml:space="preserve"> </v>
      </c>
      <c r="G312" s="19"/>
    </row>
    <row r="313" spans="1:7" s="3" customFormat="1" ht="6.75" hidden="1" customHeight="1" thickBot="1" x14ac:dyDescent="0.3">
      <c r="A313" s="16"/>
      <c r="B313" s="4"/>
      <c r="C313" s="7"/>
      <c r="D313" s="8"/>
      <c r="F313" s="25"/>
      <c r="G313" s="15"/>
    </row>
    <row r="314" spans="1:7" s="3" customFormat="1" ht="13.5" hidden="1" customHeight="1" thickBot="1" x14ac:dyDescent="0.3">
      <c r="A314" s="16"/>
      <c r="B314" s="4" t="str">
        <f>'Integrate Physical Behavioral'!B145</f>
        <v>Improvement Milestone: ________________________________</v>
      </c>
      <c r="C314" s="7"/>
      <c r="D314" s="8"/>
      <c r="F314" s="44" t="str">
        <f>'Integrate Physical Behavioral'!F152</f>
        <v>N/A</v>
      </c>
      <c r="G314" s="15"/>
    </row>
    <row r="315" spans="1:7" ht="6.75" hidden="1" customHeight="1" thickBot="1" x14ac:dyDescent="0.3">
      <c r="A315" s="18"/>
      <c r="G315" s="19"/>
    </row>
    <row r="316" spans="1:7" ht="13.5" hidden="1" thickBot="1" x14ac:dyDescent="0.3">
      <c r="A316" s="18"/>
      <c r="C316" s="33" t="s">
        <v>60</v>
      </c>
      <c r="F316" s="45" t="str">
        <f>'Integrate Physical Behavioral'!F167</f>
        <v xml:space="preserve"> </v>
      </c>
      <c r="G316" s="19"/>
    </row>
    <row r="317" spans="1:7" s="3" customFormat="1" ht="6.75" hidden="1" customHeight="1" thickBot="1" x14ac:dyDescent="0.3">
      <c r="A317" s="16"/>
      <c r="B317" s="4"/>
      <c r="C317" s="7"/>
      <c r="D317" s="8"/>
      <c r="F317" s="25"/>
      <c r="G317" s="15"/>
    </row>
    <row r="318" spans="1:7" s="3" customFormat="1" ht="13.5" hidden="1" customHeight="1" thickBot="1" x14ac:dyDescent="0.3">
      <c r="A318" s="16"/>
      <c r="B318" s="4" t="str">
        <f>'Integrate Physical Behavioral'!B170</f>
        <v>Improvement Milestone: ________________________________</v>
      </c>
      <c r="C318" s="7"/>
      <c r="D318" s="8"/>
      <c r="F318" s="44" t="str">
        <f>'Integrate Physical Behavioral'!F177</f>
        <v>N/A</v>
      </c>
      <c r="G318" s="15"/>
    </row>
    <row r="319" spans="1:7" ht="6.75" hidden="1" customHeight="1" thickBot="1" x14ac:dyDescent="0.3">
      <c r="A319" s="18"/>
      <c r="G319" s="19"/>
    </row>
    <row r="320" spans="1:7" ht="13.5" hidden="1" thickBot="1" x14ac:dyDescent="0.3">
      <c r="A320" s="18"/>
      <c r="C320" s="33" t="s">
        <v>60</v>
      </c>
      <c r="F320" s="45" t="str">
        <f>'Integrate Physical Behavioral'!F192</f>
        <v xml:space="preserve"> </v>
      </c>
      <c r="G320" s="19"/>
    </row>
    <row r="321" spans="1:7" s="3" customFormat="1" ht="6.75" hidden="1" customHeight="1" thickBot="1" x14ac:dyDescent="0.3">
      <c r="A321" s="16"/>
      <c r="B321" s="4"/>
      <c r="C321" s="7"/>
      <c r="D321" s="8"/>
      <c r="F321" s="25"/>
      <c r="G321" s="15"/>
    </row>
    <row r="322" spans="1:7" s="3" customFormat="1" ht="13.5" hidden="1" customHeight="1" thickBot="1" x14ac:dyDescent="0.3">
      <c r="A322" s="16"/>
      <c r="B322" s="4" t="str">
        <f>'Integrate Physical Behavioral'!B195</f>
        <v>Improvement Milestone: ________________________________</v>
      </c>
      <c r="C322" s="7"/>
      <c r="D322" s="8"/>
      <c r="F322" s="44" t="str">
        <f>'Integrate Physical Behavioral'!F202</f>
        <v>N/A</v>
      </c>
      <c r="G322" s="15"/>
    </row>
    <row r="323" spans="1:7" ht="6.75" hidden="1" customHeight="1" thickBot="1" x14ac:dyDescent="0.3">
      <c r="A323" s="18"/>
      <c r="G323" s="19"/>
    </row>
    <row r="324" spans="1:7" ht="13.5" hidden="1" thickBot="1" x14ac:dyDescent="0.3">
      <c r="A324" s="18"/>
      <c r="C324" s="33" t="s">
        <v>60</v>
      </c>
      <c r="F324" s="45" t="str">
        <f>'Integrate Physical Behavioral'!F217</f>
        <v xml:space="preserve"> </v>
      </c>
      <c r="G324" s="19"/>
    </row>
    <row r="325" spans="1:7" s="3" customFormat="1" ht="6.75" hidden="1" customHeight="1" thickBot="1" x14ac:dyDescent="0.3">
      <c r="A325" s="16"/>
      <c r="B325" s="4"/>
      <c r="C325" s="7"/>
      <c r="D325" s="8"/>
      <c r="F325" s="25"/>
      <c r="G325" s="15"/>
    </row>
    <row r="326" spans="1:7" s="3" customFormat="1" ht="13.5" hidden="1" customHeight="1" thickBot="1" x14ac:dyDescent="0.3">
      <c r="A326" s="16"/>
      <c r="B326" s="4" t="str">
        <f>'Integrate Physical Behavioral'!B220</f>
        <v>Improvement Milestone: ________________________________</v>
      </c>
      <c r="C326" s="7"/>
      <c r="D326" s="8"/>
      <c r="F326" s="44" t="str">
        <f>'Integrate Physical Behavioral'!F227</f>
        <v>N/A</v>
      </c>
      <c r="G326" s="15"/>
    </row>
    <row r="327" spans="1:7" ht="6.75" hidden="1" customHeight="1" thickBot="1" x14ac:dyDescent="0.3">
      <c r="A327" s="18"/>
      <c r="G327" s="19"/>
    </row>
    <row r="328" spans="1:7" ht="13.5" hidden="1" thickBot="1" x14ac:dyDescent="0.3">
      <c r="A328" s="18"/>
      <c r="C328" s="33" t="s">
        <v>60</v>
      </c>
      <c r="F328" s="45" t="str">
        <f>'Integrate Physical Behavioral'!F242</f>
        <v xml:space="preserve"> </v>
      </c>
      <c r="G328" s="19"/>
    </row>
    <row r="329" spans="1:7" s="3" customFormat="1" ht="6.75" hidden="1" customHeight="1" thickBot="1" x14ac:dyDescent="0.3">
      <c r="A329" s="16"/>
      <c r="B329" s="4"/>
      <c r="C329" s="7"/>
      <c r="D329" s="8"/>
      <c r="F329" s="25"/>
      <c r="G329" s="15"/>
    </row>
    <row r="330" spans="1:7" s="3" customFormat="1" ht="13.5" hidden="1" customHeight="1" thickBot="1" x14ac:dyDescent="0.3">
      <c r="A330" s="16"/>
      <c r="B330" s="4" t="str">
        <f>'Integrate Physical Behavioral'!B245</f>
        <v>Improvement Milestone: ________________________________</v>
      </c>
      <c r="C330" s="7"/>
      <c r="D330" s="8"/>
      <c r="F330" s="44" t="str">
        <f>'Integrate Physical Behavioral'!F252</f>
        <v>N/A</v>
      </c>
      <c r="G330" s="15"/>
    </row>
    <row r="331" spans="1:7" ht="6.75" hidden="1" customHeight="1" thickBot="1" x14ac:dyDescent="0.3">
      <c r="A331" s="18"/>
      <c r="G331" s="19"/>
    </row>
    <row r="332" spans="1:7" ht="13.5" hidden="1" thickBot="1" x14ac:dyDescent="0.3">
      <c r="A332" s="18"/>
      <c r="C332" s="33" t="s">
        <v>60</v>
      </c>
      <c r="F332" s="45" t="str">
        <f>'Integrate Physical Behavioral'!F267</f>
        <v xml:space="preserve"> </v>
      </c>
      <c r="G332" s="19"/>
    </row>
    <row r="333" spans="1:7" ht="13.5" thickBot="1" x14ac:dyDescent="0.3">
      <c r="A333" s="18"/>
      <c r="C333" s="33"/>
      <c r="G333" s="19"/>
    </row>
    <row r="334" spans="1:7" ht="13.5" thickBot="1" x14ac:dyDescent="0.3">
      <c r="A334" s="18"/>
      <c r="B334" s="5" t="s">
        <v>95</v>
      </c>
      <c r="C334" s="33"/>
      <c r="F334" s="183">
        <f>'Integrate Physical Behavioral'!F13</f>
        <v>6343400</v>
      </c>
      <c r="G334" s="19"/>
    </row>
    <row r="335" spans="1:7" ht="13.5" thickBot="1" x14ac:dyDescent="0.3">
      <c r="A335" s="18"/>
      <c r="C335" s="33"/>
      <c r="G335" s="19"/>
    </row>
    <row r="336" spans="1:7" ht="13.5" thickBot="1" x14ac:dyDescent="0.3">
      <c r="A336" s="18"/>
      <c r="B336" s="5" t="s">
        <v>61</v>
      </c>
      <c r="C336" s="33"/>
      <c r="F336" s="41">
        <f>SUM(F332,F328,F324,F320,F316,F312,F308,F304,F300,F293)</f>
        <v>2</v>
      </c>
      <c r="G336" s="19"/>
    </row>
    <row r="337" spans="1:7" ht="13.5" thickBot="1" x14ac:dyDescent="0.3">
      <c r="A337" s="18"/>
      <c r="C337" s="33"/>
      <c r="G337" s="19"/>
    </row>
    <row r="338" spans="1:7" ht="13.5" thickBot="1" x14ac:dyDescent="0.3">
      <c r="A338" s="18"/>
      <c r="B338" s="5" t="s">
        <v>66</v>
      </c>
      <c r="C338" s="33"/>
      <c r="F338" s="41">
        <f>COUNT(F332,F328,F324,F320,F316,F312,F308,F304,F300,F293)</f>
        <v>2</v>
      </c>
      <c r="G338" s="19"/>
    </row>
    <row r="339" spans="1:7" ht="13.5" thickBot="1" x14ac:dyDescent="0.3">
      <c r="A339" s="18"/>
      <c r="C339" s="33"/>
      <c r="G339" s="19"/>
    </row>
    <row r="340" spans="1:7" ht="13.5" thickBot="1" x14ac:dyDescent="0.3">
      <c r="A340" s="18"/>
      <c r="B340" s="5" t="s">
        <v>67</v>
      </c>
      <c r="C340" s="33"/>
      <c r="F340" s="43">
        <f>IF(F338=0," ",F336/F338)</f>
        <v>1</v>
      </c>
      <c r="G340" s="19"/>
    </row>
    <row r="341" spans="1:7" ht="13.5" thickBot="1" x14ac:dyDescent="0.3">
      <c r="A341" s="18"/>
      <c r="C341" s="33"/>
      <c r="G341" s="19"/>
    </row>
    <row r="342" spans="1:7" ht="13.5" thickBot="1" x14ac:dyDescent="0.3">
      <c r="A342" s="18"/>
      <c r="B342" s="5" t="s">
        <v>62</v>
      </c>
      <c r="C342" s="33"/>
      <c r="F342" s="183">
        <f>IF(F338=0," ",F340*F334)</f>
        <v>6343400</v>
      </c>
      <c r="G342" s="19"/>
    </row>
    <row r="343" spans="1:7" ht="13.5" thickBot="1" x14ac:dyDescent="0.3">
      <c r="A343" s="18"/>
      <c r="C343" s="33"/>
      <c r="G343" s="19"/>
    </row>
    <row r="344" spans="1:7" ht="13.5" thickBot="1" x14ac:dyDescent="0.3">
      <c r="A344" s="18"/>
      <c r="B344" s="5" t="s">
        <v>96</v>
      </c>
      <c r="C344" s="33"/>
      <c r="F344" s="46">
        <f>'Integrate Physical Behavioral'!F15</f>
        <v>0</v>
      </c>
      <c r="G344" s="19"/>
    </row>
    <row r="345" spans="1:7" ht="13.5" thickBot="1" x14ac:dyDescent="0.3">
      <c r="A345" s="18"/>
      <c r="C345" s="33"/>
      <c r="G345" s="19"/>
    </row>
    <row r="346" spans="1:7" ht="13.5" thickBot="1" x14ac:dyDescent="0.3">
      <c r="A346" s="18"/>
      <c r="B346" s="39" t="s">
        <v>78</v>
      </c>
      <c r="C346" s="33"/>
      <c r="F346" s="151">
        <f>IF(F338=0," ",F342-F344)</f>
        <v>6343400</v>
      </c>
      <c r="G346" s="19"/>
    </row>
    <row r="347" spans="1:7" s="3" customFormat="1" ht="12.75" hidden="1" customHeight="1" x14ac:dyDescent="0.25">
      <c r="A347" s="16"/>
      <c r="B347" s="4"/>
      <c r="C347" s="7"/>
      <c r="D347" s="8"/>
      <c r="F347" s="25"/>
      <c r="G347" s="15"/>
    </row>
    <row r="348" spans="1:7" s="3" customFormat="1" ht="15.75" hidden="1" thickBot="1" x14ac:dyDescent="0.3">
      <c r="A348" s="14" t="s">
        <v>49</v>
      </c>
      <c r="B348" s="2"/>
      <c r="C348" s="2"/>
      <c r="D348" s="8"/>
      <c r="F348" s="25"/>
      <c r="G348" s="15"/>
    </row>
    <row r="349" spans="1:7" s="3" customFormat="1" ht="13.5" hidden="1" customHeight="1" thickBot="1" x14ac:dyDescent="0.3">
      <c r="A349" s="16"/>
      <c r="B349" s="4" t="e">
        <f>#REF!</f>
        <v>#REF!</v>
      </c>
      <c r="C349" s="7"/>
      <c r="D349" s="8"/>
      <c r="F349" s="44" t="e">
        <f>#REF!</f>
        <v>#REF!</v>
      </c>
      <c r="G349" s="15"/>
    </row>
    <row r="350" spans="1:7" ht="6.75" hidden="1" customHeight="1" thickBot="1" x14ac:dyDescent="0.3">
      <c r="A350" s="18"/>
      <c r="G350" s="19"/>
    </row>
    <row r="351" spans="1:7" ht="13.5" hidden="1" thickBot="1" x14ac:dyDescent="0.3">
      <c r="A351" s="18"/>
      <c r="C351" s="33" t="s">
        <v>60</v>
      </c>
      <c r="F351" s="45" t="e">
        <f>#REF!</f>
        <v>#REF!</v>
      </c>
      <c r="G351" s="19"/>
    </row>
    <row r="352" spans="1:7" s="3" customFormat="1" ht="6.75" hidden="1" customHeight="1" thickBot="1" x14ac:dyDescent="0.3">
      <c r="A352" s="16"/>
      <c r="B352" s="4"/>
      <c r="C352" s="7"/>
      <c r="D352" s="8"/>
      <c r="F352" s="25"/>
      <c r="G352" s="15"/>
    </row>
    <row r="353" spans="1:7" s="3" customFormat="1" ht="13.5" hidden="1" customHeight="1" thickBot="1" x14ac:dyDescent="0.3">
      <c r="A353" s="16"/>
      <c r="B353" s="4" t="e">
        <f>#REF!</f>
        <v>#REF!</v>
      </c>
      <c r="C353" s="7"/>
      <c r="D353" s="8"/>
      <c r="F353" s="44" t="e">
        <f>#REF!</f>
        <v>#REF!</v>
      </c>
      <c r="G353" s="15"/>
    </row>
    <row r="354" spans="1:7" ht="6.75" hidden="1" customHeight="1" thickBot="1" x14ac:dyDescent="0.3">
      <c r="A354" s="18"/>
      <c r="G354" s="19"/>
    </row>
    <row r="355" spans="1:7" ht="13.5" hidden="1" thickBot="1" x14ac:dyDescent="0.3">
      <c r="A355" s="18"/>
      <c r="C355" s="33" t="s">
        <v>60</v>
      </c>
      <c r="F355" s="45" t="e">
        <f>#REF!</f>
        <v>#REF!</v>
      </c>
      <c r="G355" s="19"/>
    </row>
    <row r="356" spans="1:7" s="3" customFormat="1" ht="6.75" hidden="1" customHeight="1" thickBot="1" x14ac:dyDescent="0.3">
      <c r="A356" s="16"/>
      <c r="B356" s="4"/>
      <c r="C356" s="7"/>
      <c r="D356" s="8"/>
      <c r="F356" s="25"/>
      <c r="G356" s="15"/>
    </row>
    <row r="357" spans="1:7" s="3" customFormat="1" ht="13.5" hidden="1" customHeight="1" thickBot="1" x14ac:dyDescent="0.3">
      <c r="A357" s="16"/>
      <c r="B357" s="4" t="e">
        <f>#REF!</f>
        <v>#REF!</v>
      </c>
      <c r="C357" s="7"/>
      <c r="D357" s="8"/>
      <c r="F357" s="44" t="e">
        <f>#REF!</f>
        <v>#REF!</v>
      </c>
      <c r="G357" s="15"/>
    </row>
    <row r="358" spans="1:7" ht="6.75" hidden="1" customHeight="1" thickBot="1" x14ac:dyDescent="0.3">
      <c r="A358" s="18"/>
      <c r="G358" s="19"/>
    </row>
    <row r="359" spans="1:7" ht="13.5" hidden="1" thickBot="1" x14ac:dyDescent="0.3">
      <c r="A359" s="18"/>
      <c r="C359" s="33" t="s">
        <v>60</v>
      </c>
      <c r="F359" s="45" t="e">
        <f>#REF!</f>
        <v>#REF!</v>
      </c>
      <c r="G359" s="19"/>
    </row>
    <row r="360" spans="1:7" s="3" customFormat="1" ht="6.75" hidden="1" customHeight="1" thickBot="1" x14ac:dyDescent="0.3">
      <c r="A360" s="16"/>
      <c r="B360" s="4"/>
      <c r="C360" s="7"/>
      <c r="D360" s="8"/>
      <c r="F360" s="25"/>
      <c r="G360" s="15"/>
    </row>
    <row r="361" spans="1:7" s="3" customFormat="1" ht="13.5" hidden="1" customHeight="1" thickBot="1" x14ac:dyDescent="0.3">
      <c r="A361" s="16"/>
      <c r="B361" s="4" t="e">
        <f>#REF!</f>
        <v>#REF!</v>
      </c>
      <c r="C361" s="7"/>
      <c r="D361" s="8"/>
      <c r="F361" s="44" t="e">
        <f>#REF!</f>
        <v>#REF!</v>
      </c>
      <c r="G361" s="15"/>
    </row>
    <row r="362" spans="1:7" ht="6.75" hidden="1" customHeight="1" thickBot="1" x14ac:dyDescent="0.3">
      <c r="A362" s="18"/>
      <c r="G362" s="19"/>
    </row>
    <row r="363" spans="1:7" ht="13.5" hidden="1" thickBot="1" x14ac:dyDescent="0.3">
      <c r="A363" s="18"/>
      <c r="C363" s="33" t="s">
        <v>60</v>
      </c>
      <c r="F363" s="45" t="e">
        <f>#REF!</f>
        <v>#REF!</v>
      </c>
      <c r="G363" s="19"/>
    </row>
    <row r="364" spans="1:7" s="3" customFormat="1" ht="6.75" hidden="1" customHeight="1" thickBot="1" x14ac:dyDescent="0.3">
      <c r="A364" s="16"/>
      <c r="B364" s="4"/>
      <c r="C364" s="7"/>
      <c r="D364" s="8"/>
      <c r="F364" s="25"/>
      <c r="G364" s="15"/>
    </row>
    <row r="365" spans="1:7" s="3" customFormat="1" ht="13.5" hidden="1" customHeight="1" thickBot="1" x14ac:dyDescent="0.3">
      <c r="A365" s="16"/>
      <c r="B365" s="4" t="e">
        <f>#REF!</f>
        <v>#REF!</v>
      </c>
      <c r="C365" s="7"/>
      <c r="D365" s="8"/>
      <c r="F365" s="44" t="e">
        <f>#REF!</f>
        <v>#REF!</v>
      </c>
      <c r="G365" s="15"/>
    </row>
    <row r="366" spans="1:7" ht="6.75" hidden="1" customHeight="1" thickBot="1" x14ac:dyDescent="0.3">
      <c r="A366" s="18"/>
      <c r="G366" s="19"/>
    </row>
    <row r="367" spans="1:7" ht="13.5" hidden="1" thickBot="1" x14ac:dyDescent="0.3">
      <c r="A367" s="18"/>
      <c r="C367" s="33" t="s">
        <v>60</v>
      </c>
      <c r="F367" s="45" t="e">
        <f>#REF!</f>
        <v>#REF!</v>
      </c>
      <c r="G367" s="19"/>
    </row>
    <row r="368" spans="1:7" s="3" customFormat="1" ht="6.75" hidden="1" customHeight="1" thickBot="1" x14ac:dyDescent="0.3">
      <c r="A368" s="16"/>
      <c r="B368" s="4"/>
      <c r="C368" s="7"/>
      <c r="D368" s="8"/>
      <c r="F368" s="25"/>
      <c r="G368" s="15"/>
    </row>
    <row r="369" spans="1:7" s="3" customFormat="1" ht="13.5" hidden="1" customHeight="1" thickBot="1" x14ac:dyDescent="0.3">
      <c r="A369" s="16"/>
      <c r="B369" s="4" t="e">
        <f>#REF!</f>
        <v>#REF!</v>
      </c>
      <c r="C369" s="7"/>
      <c r="D369" s="8"/>
      <c r="F369" s="44" t="e">
        <f>#REF!</f>
        <v>#REF!</v>
      </c>
      <c r="G369" s="15"/>
    </row>
    <row r="370" spans="1:7" ht="6.75" hidden="1" customHeight="1" thickBot="1" x14ac:dyDescent="0.3">
      <c r="A370" s="18"/>
      <c r="G370" s="19"/>
    </row>
    <row r="371" spans="1:7" ht="13.5" hidden="1" thickBot="1" x14ac:dyDescent="0.3">
      <c r="A371" s="18"/>
      <c r="C371" s="33" t="s">
        <v>60</v>
      </c>
      <c r="F371" s="45" t="e">
        <f>#REF!</f>
        <v>#REF!</v>
      </c>
      <c r="G371" s="19"/>
    </row>
    <row r="372" spans="1:7" s="3" customFormat="1" ht="6.75" hidden="1" customHeight="1" thickBot="1" x14ac:dyDescent="0.3">
      <c r="A372" s="16"/>
      <c r="B372" s="4"/>
      <c r="C372" s="7"/>
      <c r="D372" s="8"/>
      <c r="F372" s="25"/>
      <c r="G372" s="15"/>
    </row>
    <row r="373" spans="1:7" s="3" customFormat="1" ht="13.5" hidden="1" customHeight="1" thickBot="1" x14ac:dyDescent="0.3">
      <c r="A373" s="16"/>
      <c r="B373" s="4" t="e">
        <f>#REF!</f>
        <v>#REF!</v>
      </c>
      <c r="C373" s="7"/>
      <c r="D373" s="8"/>
      <c r="F373" s="44" t="e">
        <f>#REF!</f>
        <v>#REF!</v>
      </c>
      <c r="G373" s="15"/>
    </row>
    <row r="374" spans="1:7" ht="6.75" hidden="1" customHeight="1" thickBot="1" x14ac:dyDescent="0.3">
      <c r="A374" s="18"/>
      <c r="G374" s="19"/>
    </row>
    <row r="375" spans="1:7" ht="13.5" hidden="1" thickBot="1" x14ac:dyDescent="0.3">
      <c r="A375" s="18"/>
      <c r="C375" s="33" t="s">
        <v>60</v>
      </c>
      <c r="F375" s="45" t="e">
        <f>#REF!</f>
        <v>#REF!</v>
      </c>
      <c r="G375" s="19"/>
    </row>
    <row r="376" spans="1:7" s="3" customFormat="1" ht="6.75" hidden="1" customHeight="1" thickBot="1" x14ac:dyDescent="0.3">
      <c r="A376" s="16"/>
      <c r="B376" s="4"/>
      <c r="C376" s="7"/>
      <c r="D376" s="8"/>
      <c r="F376" s="25"/>
      <c r="G376" s="15"/>
    </row>
    <row r="377" spans="1:7" s="3" customFormat="1" ht="13.5" hidden="1" customHeight="1" thickBot="1" x14ac:dyDescent="0.3">
      <c r="A377" s="16"/>
      <c r="B377" s="4" t="e">
        <f>#REF!</f>
        <v>#REF!</v>
      </c>
      <c r="C377" s="7"/>
      <c r="D377" s="8"/>
      <c r="F377" s="44" t="e">
        <f>#REF!</f>
        <v>#REF!</v>
      </c>
      <c r="G377" s="15"/>
    </row>
    <row r="378" spans="1:7" ht="6.75" hidden="1" customHeight="1" thickBot="1" x14ac:dyDescent="0.3">
      <c r="A378" s="18"/>
      <c r="G378" s="19"/>
    </row>
    <row r="379" spans="1:7" ht="13.5" hidden="1" thickBot="1" x14ac:dyDescent="0.3">
      <c r="A379" s="18"/>
      <c r="C379" s="33" t="s">
        <v>60</v>
      </c>
      <c r="F379" s="45" t="e">
        <f>#REF!</f>
        <v>#REF!</v>
      </c>
      <c r="G379" s="19"/>
    </row>
    <row r="380" spans="1:7" s="3" customFormat="1" ht="6.75" hidden="1" customHeight="1" thickBot="1" x14ac:dyDescent="0.3">
      <c r="A380" s="16"/>
      <c r="B380" s="4"/>
      <c r="C380" s="7"/>
      <c r="D380" s="8"/>
      <c r="F380" s="25"/>
      <c r="G380" s="15"/>
    </row>
    <row r="381" spans="1:7" s="3" customFormat="1" ht="13.5" hidden="1" customHeight="1" thickBot="1" x14ac:dyDescent="0.3">
      <c r="A381" s="16"/>
      <c r="B381" s="4" t="e">
        <f>#REF!</f>
        <v>#REF!</v>
      </c>
      <c r="C381" s="7"/>
      <c r="D381" s="8"/>
      <c r="F381" s="44" t="e">
        <f>#REF!</f>
        <v>#REF!</v>
      </c>
      <c r="G381" s="15"/>
    </row>
    <row r="382" spans="1:7" ht="6.75" hidden="1" customHeight="1" thickBot="1" x14ac:dyDescent="0.3">
      <c r="A382" s="18"/>
      <c r="G382" s="19"/>
    </row>
    <row r="383" spans="1:7" ht="13.5" hidden="1" thickBot="1" x14ac:dyDescent="0.3">
      <c r="A383" s="18"/>
      <c r="C383" s="33" t="s">
        <v>60</v>
      </c>
      <c r="F383" s="45" t="e">
        <f>#REF!</f>
        <v>#REF!</v>
      </c>
      <c r="G383" s="19"/>
    </row>
    <row r="384" spans="1:7" s="3" customFormat="1" ht="6.75" hidden="1" customHeight="1" thickBot="1" x14ac:dyDescent="0.3">
      <c r="A384" s="16"/>
      <c r="B384" s="4"/>
      <c r="C384" s="7"/>
      <c r="D384" s="8"/>
      <c r="F384" s="25"/>
      <c r="G384" s="15"/>
    </row>
    <row r="385" spans="1:7" s="3" customFormat="1" ht="13.5" hidden="1" customHeight="1" thickBot="1" x14ac:dyDescent="0.3">
      <c r="A385" s="16"/>
      <c r="B385" s="4" t="e">
        <f>#REF!</f>
        <v>#REF!</v>
      </c>
      <c r="C385" s="7"/>
      <c r="D385" s="8"/>
      <c r="F385" s="44" t="e">
        <f>#REF!</f>
        <v>#REF!</v>
      </c>
      <c r="G385" s="15"/>
    </row>
    <row r="386" spans="1:7" ht="6.75" hidden="1" customHeight="1" thickBot="1" x14ac:dyDescent="0.3">
      <c r="A386" s="18"/>
      <c r="G386" s="19"/>
    </row>
    <row r="387" spans="1:7" ht="13.5" hidden="1" thickBot="1" x14ac:dyDescent="0.3">
      <c r="A387" s="18"/>
      <c r="C387" s="33" t="s">
        <v>60</v>
      </c>
      <c r="F387" s="45" t="e">
        <f>#REF!</f>
        <v>#REF!</v>
      </c>
      <c r="G387" s="19"/>
    </row>
    <row r="388" spans="1:7" ht="13.5" hidden="1" thickBot="1" x14ac:dyDescent="0.3">
      <c r="A388" s="18"/>
      <c r="C388" s="33"/>
      <c r="G388" s="19"/>
    </row>
    <row r="389" spans="1:7" ht="13.5" hidden="1" thickBot="1" x14ac:dyDescent="0.3">
      <c r="A389" s="18"/>
      <c r="B389" s="5" t="s">
        <v>95</v>
      </c>
      <c r="C389" s="33"/>
      <c r="F389" s="40" t="e">
        <f>#REF!</f>
        <v>#REF!</v>
      </c>
      <c r="G389" s="19"/>
    </row>
    <row r="390" spans="1:7" ht="13.5" hidden="1" thickBot="1" x14ac:dyDescent="0.3">
      <c r="A390" s="18"/>
      <c r="C390" s="33"/>
      <c r="G390" s="19"/>
    </row>
    <row r="391" spans="1:7" ht="13.5" hidden="1" thickBot="1" x14ac:dyDescent="0.3">
      <c r="A391" s="18"/>
      <c r="B391" s="5" t="s">
        <v>61</v>
      </c>
      <c r="C391" s="33"/>
      <c r="F391" s="41" t="e">
        <f>SUM(F387,F383,F379,F375,F371,F367,F363,F359,F355,F351)</f>
        <v>#REF!</v>
      </c>
      <c r="G391" s="19"/>
    </row>
    <row r="392" spans="1:7" ht="13.5" hidden="1" thickBot="1" x14ac:dyDescent="0.3">
      <c r="A392" s="18"/>
      <c r="C392" s="33"/>
      <c r="G392" s="19"/>
    </row>
    <row r="393" spans="1:7" ht="13.5" hidden="1" thickBot="1" x14ac:dyDescent="0.3">
      <c r="A393" s="18"/>
      <c r="B393" s="5" t="s">
        <v>66</v>
      </c>
      <c r="C393" s="33"/>
      <c r="F393" s="41">
        <f>COUNT(F387,F383,F379,F375,F371,F367,F363,F359,F355,F351)</f>
        <v>0</v>
      </c>
      <c r="G393" s="19"/>
    </row>
    <row r="394" spans="1:7" ht="13.5" hidden="1" thickBot="1" x14ac:dyDescent="0.3">
      <c r="A394" s="18"/>
      <c r="C394" s="33"/>
      <c r="G394" s="19"/>
    </row>
    <row r="395" spans="1:7" ht="13.5" hidden="1" thickBot="1" x14ac:dyDescent="0.3">
      <c r="A395" s="18"/>
      <c r="B395" s="5" t="s">
        <v>67</v>
      </c>
      <c r="C395" s="33"/>
      <c r="F395" s="43" t="str">
        <f>IF(F393=0," ",F391/F393)</f>
        <v xml:space="preserve"> </v>
      </c>
      <c r="G395" s="19"/>
    </row>
    <row r="396" spans="1:7" ht="13.5" hidden="1" thickBot="1" x14ac:dyDescent="0.3">
      <c r="A396" s="18"/>
      <c r="C396" s="33"/>
      <c r="G396" s="19"/>
    </row>
    <row r="397" spans="1:7" ht="13.5" hidden="1" thickBot="1" x14ac:dyDescent="0.3">
      <c r="A397" s="18"/>
      <c r="B397" s="5" t="s">
        <v>62</v>
      </c>
      <c r="C397" s="33"/>
      <c r="F397" s="40" t="str">
        <f>IF(F393=0," ",F395*F389)</f>
        <v xml:space="preserve"> </v>
      </c>
      <c r="G397" s="19"/>
    </row>
    <row r="398" spans="1:7" ht="13.5" hidden="1" thickBot="1" x14ac:dyDescent="0.3">
      <c r="A398" s="18"/>
      <c r="C398" s="33"/>
      <c r="G398" s="19"/>
    </row>
    <row r="399" spans="1:7" ht="13.5" hidden="1" thickBot="1" x14ac:dyDescent="0.3">
      <c r="A399" s="18"/>
      <c r="B399" s="5" t="s">
        <v>96</v>
      </c>
      <c r="C399" s="33"/>
      <c r="F399" s="46" t="e">
        <f>#REF!</f>
        <v>#REF!</v>
      </c>
      <c r="G399" s="19"/>
    </row>
    <row r="400" spans="1:7" ht="13.5" hidden="1" thickBot="1" x14ac:dyDescent="0.3">
      <c r="A400" s="18"/>
      <c r="C400" s="33"/>
      <c r="G400" s="19"/>
    </row>
    <row r="401" spans="1:7" ht="13.5" hidden="1" thickBot="1" x14ac:dyDescent="0.3">
      <c r="A401" s="18"/>
      <c r="B401" s="39" t="s">
        <v>78</v>
      </c>
      <c r="C401" s="33"/>
      <c r="F401" s="59" t="str">
        <f>IF(F393=0," ",F397-F399)</f>
        <v xml:space="preserve"> </v>
      </c>
      <c r="G401" s="19"/>
    </row>
    <row r="402" spans="1:7" s="3" customFormat="1" ht="12.75" hidden="1" customHeight="1" x14ac:dyDescent="0.25">
      <c r="A402" s="16"/>
      <c r="B402" s="4"/>
      <c r="C402" s="7"/>
      <c r="D402" s="8"/>
      <c r="F402" s="25"/>
      <c r="G402" s="15"/>
    </row>
    <row r="403" spans="1:7" s="3" customFormat="1" ht="15.75" hidden="1" thickBot="1" x14ac:dyDescent="0.3">
      <c r="A403" s="14" t="s">
        <v>50</v>
      </c>
      <c r="B403" s="2"/>
      <c r="C403" s="2"/>
      <c r="D403" s="8"/>
      <c r="F403" s="25"/>
      <c r="G403" s="15"/>
    </row>
    <row r="404" spans="1:7" s="3" customFormat="1" ht="13.5" hidden="1" customHeight="1" thickBot="1" x14ac:dyDescent="0.3">
      <c r="A404" s="16"/>
      <c r="B404" s="4" t="e">
        <f>#REF!</f>
        <v>#REF!</v>
      </c>
      <c r="C404" s="7"/>
      <c r="D404" s="8"/>
      <c r="F404" s="44" t="e">
        <f>#REF!</f>
        <v>#REF!</v>
      </c>
      <c r="G404" s="15"/>
    </row>
    <row r="405" spans="1:7" ht="6.75" hidden="1" customHeight="1" thickBot="1" x14ac:dyDescent="0.3">
      <c r="A405" s="18"/>
      <c r="G405" s="19"/>
    </row>
    <row r="406" spans="1:7" ht="13.5" hidden="1" thickBot="1" x14ac:dyDescent="0.3">
      <c r="A406" s="18"/>
      <c r="C406" s="33" t="s">
        <v>60</v>
      </c>
      <c r="F406" s="45" t="e">
        <f>#REF!</f>
        <v>#REF!</v>
      </c>
      <c r="G406" s="19"/>
    </row>
    <row r="407" spans="1:7" s="3" customFormat="1" ht="6.75" hidden="1" customHeight="1" thickBot="1" x14ac:dyDescent="0.3">
      <c r="A407" s="16"/>
      <c r="B407" s="4"/>
      <c r="C407" s="7"/>
      <c r="D407" s="8"/>
      <c r="F407" s="25"/>
      <c r="G407" s="15"/>
    </row>
    <row r="408" spans="1:7" s="3" customFormat="1" ht="13.5" hidden="1" customHeight="1" thickBot="1" x14ac:dyDescent="0.3">
      <c r="A408" s="16"/>
      <c r="B408" s="4" t="e">
        <f>#REF!</f>
        <v>#REF!</v>
      </c>
      <c r="C408" s="7"/>
      <c r="D408" s="8"/>
      <c r="F408" s="44" t="e">
        <f>#REF!</f>
        <v>#REF!</v>
      </c>
      <c r="G408" s="15"/>
    </row>
    <row r="409" spans="1:7" ht="6.75" hidden="1" customHeight="1" thickBot="1" x14ac:dyDescent="0.3">
      <c r="A409" s="18"/>
      <c r="G409" s="19"/>
    </row>
    <row r="410" spans="1:7" ht="13.5" hidden="1" thickBot="1" x14ac:dyDescent="0.3">
      <c r="A410" s="18"/>
      <c r="C410" s="33" t="s">
        <v>60</v>
      </c>
      <c r="F410" s="45" t="e">
        <f>#REF!</f>
        <v>#REF!</v>
      </c>
      <c r="G410" s="19"/>
    </row>
    <row r="411" spans="1:7" s="3" customFormat="1" ht="6.75" hidden="1" customHeight="1" thickBot="1" x14ac:dyDescent="0.3">
      <c r="A411" s="16"/>
      <c r="B411" s="4"/>
      <c r="C411" s="7"/>
      <c r="D411" s="8"/>
      <c r="F411" s="25"/>
      <c r="G411" s="15"/>
    </row>
    <row r="412" spans="1:7" s="3" customFormat="1" ht="13.5" hidden="1" customHeight="1" thickBot="1" x14ac:dyDescent="0.3">
      <c r="A412" s="16"/>
      <c r="B412" s="4" t="e">
        <f>#REF!</f>
        <v>#REF!</v>
      </c>
      <c r="C412" s="7"/>
      <c r="D412" s="8"/>
      <c r="F412" s="44" t="e">
        <f>#REF!</f>
        <v>#REF!</v>
      </c>
      <c r="G412" s="15"/>
    </row>
    <row r="413" spans="1:7" ht="6.75" hidden="1" customHeight="1" thickBot="1" x14ac:dyDescent="0.3">
      <c r="A413" s="18"/>
      <c r="G413" s="19"/>
    </row>
    <row r="414" spans="1:7" ht="13.5" hidden="1" thickBot="1" x14ac:dyDescent="0.3">
      <c r="A414" s="18"/>
      <c r="C414" s="33" t="s">
        <v>60</v>
      </c>
      <c r="F414" s="45" t="e">
        <f>#REF!</f>
        <v>#REF!</v>
      </c>
      <c r="G414" s="19"/>
    </row>
    <row r="415" spans="1:7" s="3" customFormat="1" ht="6.75" hidden="1" customHeight="1" thickBot="1" x14ac:dyDescent="0.3">
      <c r="A415" s="16"/>
      <c r="B415" s="4"/>
      <c r="C415" s="7"/>
      <c r="D415" s="8"/>
      <c r="F415" s="25"/>
      <c r="G415" s="15"/>
    </row>
    <row r="416" spans="1:7" s="3" customFormat="1" ht="13.5" hidden="1" customHeight="1" thickBot="1" x14ac:dyDescent="0.3">
      <c r="A416" s="16"/>
      <c r="B416" s="4" t="e">
        <f>#REF!</f>
        <v>#REF!</v>
      </c>
      <c r="C416" s="7"/>
      <c r="D416" s="8"/>
      <c r="F416" s="44" t="e">
        <f>#REF!</f>
        <v>#REF!</v>
      </c>
      <c r="G416" s="15"/>
    </row>
    <row r="417" spans="1:7" ht="6.75" hidden="1" customHeight="1" thickBot="1" x14ac:dyDescent="0.3">
      <c r="A417" s="18"/>
      <c r="G417" s="19"/>
    </row>
    <row r="418" spans="1:7" ht="13.5" hidden="1" thickBot="1" x14ac:dyDescent="0.3">
      <c r="A418" s="18"/>
      <c r="C418" s="33" t="s">
        <v>60</v>
      </c>
      <c r="F418" s="45" t="e">
        <f>#REF!</f>
        <v>#REF!</v>
      </c>
      <c r="G418" s="19"/>
    </row>
    <row r="419" spans="1:7" s="3" customFormat="1" ht="6.75" hidden="1" customHeight="1" thickBot="1" x14ac:dyDescent="0.3">
      <c r="A419" s="16"/>
      <c r="B419" s="4"/>
      <c r="C419" s="7"/>
      <c r="D419" s="8"/>
      <c r="F419" s="25"/>
      <c r="G419" s="15"/>
    </row>
    <row r="420" spans="1:7" s="3" customFormat="1" ht="13.5" hidden="1" customHeight="1" thickBot="1" x14ac:dyDescent="0.3">
      <c r="A420" s="16"/>
      <c r="B420" s="4" t="e">
        <f>#REF!</f>
        <v>#REF!</v>
      </c>
      <c r="C420" s="7"/>
      <c r="D420" s="8"/>
      <c r="F420" s="44" t="e">
        <f>#REF!</f>
        <v>#REF!</v>
      </c>
      <c r="G420" s="15"/>
    </row>
    <row r="421" spans="1:7" ht="6.75" hidden="1" customHeight="1" thickBot="1" x14ac:dyDescent="0.3">
      <c r="A421" s="18"/>
      <c r="G421" s="19"/>
    </row>
    <row r="422" spans="1:7" ht="13.5" hidden="1" thickBot="1" x14ac:dyDescent="0.3">
      <c r="A422" s="18"/>
      <c r="C422" s="33" t="s">
        <v>60</v>
      </c>
      <c r="F422" s="45" t="e">
        <f>#REF!</f>
        <v>#REF!</v>
      </c>
      <c r="G422" s="19"/>
    </row>
    <row r="423" spans="1:7" s="3" customFormat="1" ht="6.75" hidden="1" customHeight="1" thickBot="1" x14ac:dyDescent="0.3">
      <c r="A423" s="16"/>
      <c r="B423" s="4"/>
      <c r="C423" s="7"/>
      <c r="D423" s="8"/>
      <c r="F423" s="25"/>
      <c r="G423" s="15"/>
    </row>
    <row r="424" spans="1:7" s="3" customFormat="1" ht="13.5" hidden="1" customHeight="1" thickBot="1" x14ac:dyDescent="0.3">
      <c r="A424" s="16"/>
      <c r="B424" s="4" t="e">
        <f>#REF!</f>
        <v>#REF!</v>
      </c>
      <c r="C424" s="7"/>
      <c r="D424" s="8"/>
      <c r="F424" s="44" t="e">
        <f>#REF!</f>
        <v>#REF!</v>
      </c>
      <c r="G424" s="15"/>
    </row>
    <row r="425" spans="1:7" ht="6.75" hidden="1" customHeight="1" thickBot="1" x14ac:dyDescent="0.3">
      <c r="A425" s="18"/>
      <c r="G425" s="19"/>
    </row>
    <row r="426" spans="1:7" ht="13.5" hidden="1" thickBot="1" x14ac:dyDescent="0.3">
      <c r="A426" s="18"/>
      <c r="C426" s="33" t="s">
        <v>60</v>
      </c>
      <c r="F426" s="45" t="e">
        <f>#REF!</f>
        <v>#REF!</v>
      </c>
      <c r="G426" s="19"/>
    </row>
    <row r="427" spans="1:7" s="3" customFormat="1" ht="6.75" hidden="1" customHeight="1" thickBot="1" x14ac:dyDescent="0.3">
      <c r="A427" s="16"/>
      <c r="B427" s="4"/>
      <c r="C427" s="7"/>
      <c r="D427" s="8"/>
      <c r="F427" s="25"/>
      <c r="G427" s="15"/>
    </row>
    <row r="428" spans="1:7" s="3" customFormat="1" ht="13.5" hidden="1" customHeight="1" thickBot="1" x14ac:dyDescent="0.3">
      <c r="A428" s="16"/>
      <c r="B428" s="4" t="e">
        <f>#REF!</f>
        <v>#REF!</v>
      </c>
      <c r="C428" s="7"/>
      <c r="D428" s="8"/>
      <c r="F428" s="44" t="e">
        <f>#REF!</f>
        <v>#REF!</v>
      </c>
      <c r="G428" s="15"/>
    </row>
    <row r="429" spans="1:7" ht="6.75" hidden="1" customHeight="1" thickBot="1" x14ac:dyDescent="0.3">
      <c r="A429" s="18"/>
      <c r="G429" s="19"/>
    </row>
    <row r="430" spans="1:7" ht="13.5" hidden="1" thickBot="1" x14ac:dyDescent="0.3">
      <c r="A430" s="18"/>
      <c r="C430" s="33" t="s">
        <v>60</v>
      </c>
      <c r="F430" s="45" t="e">
        <f>#REF!</f>
        <v>#REF!</v>
      </c>
      <c r="G430" s="19"/>
    </row>
    <row r="431" spans="1:7" s="3" customFormat="1" ht="6.75" hidden="1" customHeight="1" thickBot="1" x14ac:dyDescent="0.3">
      <c r="A431" s="16"/>
      <c r="B431" s="4"/>
      <c r="C431" s="7"/>
      <c r="D431" s="8"/>
      <c r="F431" s="25"/>
      <c r="G431" s="15"/>
    </row>
    <row r="432" spans="1:7" s="3" customFormat="1" ht="13.5" hidden="1" customHeight="1" thickBot="1" x14ac:dyDescent="0.3">
      <c r="A432" s="16"/>
      <c r="B432" s="4" t="e">
        <f>#REF!</f>
        <v>#REF!</v>
      </c>
      <c r="C432" s="7"/>
      <c r="D432" s="8"/>
      <c r="F432" s="44" t="e">
        <f>#REF!</f>
        <v>#REF!</v>
      </c>
      <c r="G432" s="15"/>
    </row>
    <row r="433" spans="1:7" ht="6.75" hidden="1" customHeight="1" thickBot="1" x14ac:dyDescent="0.3">
      <c r="A433" s="18"/>
      <c r="G433" s="19"/>
    </row>
    <row r="434" spans="1:7" ht="13.5" hidden="1" thickBot="1" x14ac:dyDescent="0.3">
      <c r="A434" s="18"/>
      <c r="C434" s="33" t="s">
        <v>60</v>
      </c>
      <c r="F434" s="45" t="e">
        <f>#REF!</f>
        <v>#REF!</v>
      </c>
      <c r="G434" s="19"/>
    </row>
    <row r="435" spans="1:7" s="3" customFormat="1" ht="6.75" hidden="1" customHeight="1" thickBot="1" x14ac:dyDescent="0.3">
      <c r="A435" s="16"/>
      <c r="B435" s="4"/>
      <c r="C435" s="7"/>
      <c r="D435" s="8"/>
      <c r="F435" s="25"/>
      <c r="G435" s="15"/>
    </row>
    <row r="436" spans="1:7" s="3" customFormat="1" ht="13.5" hidden="1" customHeight="1" thickBot="1" x14ac:dyDescent="0.3">
      <c r="A436" s="16"/>
      <c r="B436" s="4" t="e">
        <f>#REF!</f>
        <v>#REF!</v>
      </c>
      <c r="C436" s="7"/>
      <c r="D436" s="8"/>
      <c r="F436" s="44" t="e">
        <f>#REF!</f>
        <v>#REF!</v>
      </c>
      <c r="G436" s="15"/>
    </row>
    <row r="437" spans="1:7" ht="6.75" hidden="1" customHeight="1" thickBot="1" x14ac:dyDescent="0.3">
      <c r="A437" s="18"/>
      <c r="G437" s="19"/>
    </row>
    <row r="438" spans="1:7" ht="13.5" hidden="1" thickBot="1" x14ac:dyDescent="0.3">
      <c r="A438" s="18"/>
      <c r="C438" s="33" t="s">
        <v>60</v>
      </c>
      <c r="F438" s="45" t="e">
        <f>#REF!</f>
        <v>#REF!</v>
      </c>
      <c r="G438" s="19"/>
    </row>
    <row r="439" spans="1:7" s="3" customFormat="1" ht="6.75" hidden="1" customHeight="1" thickBot="1" x14ac:dyDescent="0.3">
      <c r="A439" s="16"/>
      <c r="B439" s="4"/>
      <c r="C439" s="7"/>
      <c r="D439" s="8"/>
      <c r="F439" s="25"/>
      <c r="G439" s="15"/>
    </row>
    <row r="440" spans="1:7" s="3" customFormat="1" ht="13.5" hidden="1" customHeight="1" thickBot="1" x14ac:dyDescent="0.3">
      <c r="A440" s="16"/>
      <c r="B440" s="4" t="e">
        <f>#REF!</f>
        <v>#REF!</v>
      </c>
      <c r="C440" s="7"/>
      <c r="D440" s="8"/>
      <c r="F440" s="44" t="e">
        <f>#REF!</f>
        <v>#REF!</v>
      </c>
      <c r="G440" s="15"/>
    </row>
    <row r="441" spans="1:7" ht="6.75" hidden="1" customHeight="1" thickBot="1" x14ac:dyDescent="0.3">
      <c r="A441" s="18"/>
      <c r="G441" s="19"/>
    </row>
    <row r="442" spans="1:7" ht="13.5" hidden="1" thickBot="1" x14ac:dyDescent="0.3">
      <c r="A442" s="18"/>
      <c r="C442" s="33" t="s">
        <v>60</v>
      </c>
      <c r="F442" s="45" t="e">
        <f>#REF!</f>
        <v>#REF!</v>
      </c>
      <c r="G442" s="19"/>
    </row>
    <row r="443" spans="1:7" ht="13.5" hidden="1" thickBot="1" x14ac:dyDescent="0.3">
      <c r="A443" s="18"/>
      <c r="C443" s="33"/>
      <c r="G443" s="19"/>
    </row>
    <row r="444" spans="1:7" ht="13.5" hidden="1" thickBot="1" x14ac:dyDescent="0.3">
      <c r="A444" s="18"/>
      <c r="B444" s="5" t="s">
        <v>95</v>
      </c>
      <c r="C444" s="33"/>
      <c r="F444" s="40" t="e">
        <f>#REF!</f>
        <v>#REF!</v>
      </c>
      <c r="G444" s="19"/>
    </row>
    <row r="445" spans="1:7" ht="13.5" hidden="1" thickBot="1" x14ac:dyDescent="0.3">
      <c r="A445" s="18"/>
      <c r="C445" s="33"/>
      <c r="G445" s="19"/>
    </row>
    <row r="446" spans="1:7" ht="13.5" hidden="1" thickBot="1" x14ac:dyDescent="0.3">
      <c r="A446" s="18"/>
      <c r="B446" s="5" t="s">
        <v>61</v>
      </c>
      <c r="C446" s="33"/>
      <c r="F446" s="41" t="e">
        <f>SUM(F442,F438,F434,F430,F426,F422,F418,F414,F410,F406)</f>
        <v>#REF!</v>
      </c>
      <c r="G446" s="19"/>
    </row>
    <row r="447" spans="1:7" ht="13.5" hidden="1" thickBot="1" x14ac:dyDescent="0.3">
      <c r="A447" s="18"/>
      <c r="C447" s="33"/>
      <c r="G447" s="19"/>
    </row>
    <row r="448" spans="1:7" ht="13.5" hidden="1" thickBot="1" x14ac:dyDescent="0.3">
      <c r="A448" s="18"/>
      <c r="B448" s="5" t="s">
        <v>66</v>
      </c>
      <c r="C448" s="33"/>
      <c r="F448" s="41">
        <f>COUNT(F442,F438,F434,F430,F426,F422,F418,F414,F410,F406)</f>
        <v>0</v>
      </c>
      <c r="G448" s="19"/>
    </row>
    <row r="449" spans="1:7" ht="13.5" hidden="1" thickBot="1" x14ac:dyDescent="0.3">
      <c r="A449" s="18"/>
      <c r="C449" s="33"/>
      <c r="G449" s="19"/>
    </row>
    <row r="450" spans="1:7" ht="13.5" hidden="1" thickBot="1" x14ac:dyDescent="0.3">
      <c r="A450" s="18"/>
      <c r="B450" s="5" t="s">
        <v>67</v>
      </c>
      <c r="C450" s="33"/>
      <c r="F450" s="43" t="str">
        <f>IF(F448=0," ",F446/F448)</f>
        <v xml:space="preserve"> </v>
      </c>
      <c r="G450" s="19"/>
    </row>
    <row r="451" spans="1:7" ht="13.5" hidden="1" thickBot="1" x14ac:dyDescent="0.3">
      <c r="A451" s="18"/>
      <c r="C451" s="33"/>
      <c r="G451" s="19"/>
    </row>
    <row r="452" spans="1:7" ht="13.5" hidden="1" thickBot="1" x14ac:dyDescent="0.3">
      <c r="A452" s="18"/>
      <c r="B452" s="5" t="s">
        <v>62</v>
      </c>
      <c r="C452" s="33"/>
      <c r="F452" s="40" t="str">
        <f>IF(F448=0," ",F450*F444)</f>
        <v xml:space="preserve"> </v>
      </c>
      <c r="G452" s="19"/>
    </row>
    <row r="453" spans="1:7" ht="13.5" hidden="1" thickBot="1" x14ac:dyDescent="0.3">
      <c r="A453" s="18"/>
      <c r="C453" s="33"/>
      <c r="G453" s="19"/>
    </row>
    <row r="454" spans="1:7" ht="13.5" hidden="1" thickBot="1" x14ac:dyDescent="0.3">
      <c r="A454" s="18"/>
      <c r="B454" s="5" t="s">
        <v>96</v>
      </c>
      <c r="C454" s="33"/>
      <c r="F454" s="46" t="e">
        <f>#REF!</f>
        <v>#REF!</v>
      </c>
      <c r="G454" s="19"/>
    </row>
    <row r="455" spans="1:7" ht="13.5" hidden="1" thickBot="1" x14ac:dyDescent="0.3">
      <c r="A455" s="18"/>
      <c r="C455" s="33"/>
      <c r="G455" s="19"/>
    </row>
    <row r="456" spans="1:7" ht="13.5" hidden="1" thickBot="1" x14ac:dyDescent="0.3">
      <c r="A456" s="18"/>
      <c r="B456" s="39" t="s">
        <v>78</v>
      </c>
      <c r="C456" s="33"/>
      <c r="F456" s="42" t="str">
        <f>IF(F448=0," ",F452-F454)</f>
        <v xml:space="preserve"> </v>
      </c>
      <c r="G456" s="19"/>
    </row>
    <row r="457" spans="1:7" s="3" customFormat="1" ht="12.75" hidden="1" customHeight="1" x14ac:dyDescent="0.25">
      <c r="A457" s="16"/>
      <c r="B457" s="4"/>
      <c r="C457" s="7"/>
      <c r="D457" s="8"/>
      <c r="F457" s="25"/>
      <c r="G457" s="15"/>
    </row>
    <row r="458" spans="1:7" s="3" customFormat="1" ht="15.75" hidden="1" thickBot="1" x14ac:dyDescent="0.3">
      <c r="A458" s="14" t="s">
        <v>51</v>
      </c>
      <c r="B458" s="2"/>
      <c r="C458" s="2"/>
      <c r="D458" s="8"/>
      <c r="F458" s="25"/>
      <c r="G458" s="15"/>
    </row>
    <row r="459" spans="1:7" s="3" customFormat="1" ht="13.5" hidden="1" customHeight="1" thickBot="1" x14ac:dyDescent="0.3">
      <c r="A459" s="16"/>
      <c r="B459" s="4" t="e">
        <f>#REF!</f>
        <v>#REF!</v>
      </c>
      <c r="C459" s="7"/>
      <c r="D459" s="8"/>
      <c r="F459" s="44" t="e">
        <f>#REF!</f>
        <v>#REF!</v>
      </c>
      <c r="G459" s="15"/>
    </row>
    <row r="460" spans="1:7" ht="6.75" hidden="1" customHeight="1" thickBot="1" x14ac:dyDescent="0.3">
      <c r="A460" s="18"/>
      <c r="G460" s="19"/>
    </row>
    <row r="461" spans="1:7" ht="13.5" hidden="1" thickBot="1" x14ac:dyDescent="0.3">
      <c r="A461" s="18"/>
      <c r="C461" s="33" t="s">
        <v>60</v>
      </c>
      <c r="F461" s="45" t="e">
        <f>#REF!</f>
        <v>#REF!</v>
      </c>
      <c r="G461" s="19"/>
    </row>
    <row r="462" spans="1:7" s="3" customFormat="1" ht="6.75" hidden="1" customHeight="1" thickBot="1" x14ac:dyDescent="0.3">
      <c r="A462" s="16"/>
      <c r="B462" s="4"/>
      <c r="C462" s="7"/>
      <c r="D462" s="8"/>
      <c r="F462" s="25"/>
      <c r="G462" s="15"/>
    </row>
    <row r="463" spans="1:7" s="3" customFormat="1" ht="13.5" hidden="1" customHeight="1" thickBot="1" x14ac:dyDescent="0.3">
      <c r="A463" s="16"/>
      <c r="B463" s="4" t="e">
        <f>#REF!</f>
        <v>#REF!</v>
      </c>
      <c r="C463" s="7"/>
      <c r="D463" s="8"/>
      <c r="F463" s="44" t="e">
        <f>#REF!</f>
        <v>#REF!</v>
      </c>
      <c r="G463" s="15"/>
    </row>
    <row r="464" spans="1:7" ht="6.75" hidden="1" customHeight="1" thickBot="1" x14ac:dyDescent="0.3">
      <c r="A464" s="18"/>
      <c r="G464" s="19"/>
    </row>
    <row r="465" spans="1:7" ht="13.5" hidden="1" thickBot="1" x14ac:dyDescent="0.3">
      <c r="A465" s="18"/>
      <c r="C465" s="33" t="s">
        <v>60</v>
      </c>
      <c r="F465" s="45" t="e">
        <f>#REF!</f>
        <v>#REF!</v>
      </c>
      <c r="G465" s="19"/>
    </row>
    <row r="466" spans="1:7" s="3" customFormat="1" ht="6.75" hidden="1" customHeight="1" thickBot="1" x14ac:dyDescent="0.3">
      <c r="A466" s="16"/>
      <c r="B466" s="4"/>
      <c r="C466" s="7"/>
      <c r="D466" s="8"/>
      <c r="F466" s="25"/>
      <c r="G466" s="15"/>
    </row>
    <row r="467" spans="1:7" s="3" customFormat="1" ht="13.5" hidden="1" customHeight="1" thickBot="1" x14ac:dyDescent="0.3">
      <c r="A467" s="16"/>
      <c r="B467" s="4" t="e">
        <f>#REF!</f>
        <v>#REF!</v>
      </c>
      <c r="C467" s="7"/>
      <c r="D467" s="8"/>
      <c r="F467" s="44" t="e">
        <f>#REF!</f>
        <v>#REF!</v>
      </c>
      <c r="G467" s="15"/>
    </row>
    <row r="468" spans="1:7" ht="6.75" hidden="1" customHeight="1" thickBot="1" x14ac:dyDescent="0.3">
      <c r="A468" s="18"/>
      <c r="G468" s="19"/>
    </row>
    <row r="469" spans="1:7" ht="13.5" hidden="1" thickBot="1" x14ac:dyDescent="0.3">
      <c r="A469" s="18"/>
      <c r="C469" s="33" t="s">
        <v>60</v>
      </c>
      <c r="F469" s="45" t="e">
        <f>#REF!</f>
        <v>#REF!</v>
      </c>
      <c r="G469" s="19"/>
    </row>
    <row r="470" spans="1:7" s="3" customFormat="1" ht="6.75" hidden="1" customHeight="1" thickBot="1" x14ac:dyDescent="0.3">
      <c r="A470" s="16"/>
      <c r="B470" s="4"/>
      <c r="C470" s="7"/>
      <c r="D470" s="8"/>
      <c r="F470" s="25"/>
      <c r="G470" s="15"/>
    </row>
    <row r="471" spans="1:7" s="3" customFormat="1" ht="13.5" hidden="1" customHeight="1" thickBot="1" x14ac:dyDescent="0.3">
      <c r="A471" s="16"/>
      <c r="B471" s="4" t="e">
        <f>#REF!</f>
        <v>#REF!</v>
      </c>
      <c r="C471" s="7"/>
      <c r="D471" s="8"/>
      <c r="F471" s="44" t="e">
        <f>#REF!</f>
        <v>#REF!</v>
      </c>
      <c r="G471" s="15"/>
    </row>
    <row r="472" spans="1:7" ht="6.75" hidden="1" customHeight="1" thickBot="1" x14ac:dyDescent="0.3">
      <c r="A472" s="18"/>
      <c r="G472" s="19"/>
    </row>
    <row r="473" spans="1:7" ht="13.5" hidden="1" thickBot="1" x14ac:dyDescent="0.3">
      <c r="A473" s="18"/>
      <c r="C473" s="33" t="s">
        <v>60</v>
      </c>
      <c r="F473" s="45" t="e">
        <f>#REF!</f>
        <v>#REF!</v>
      </c>
      <c r="G473" s="19"/>
    </row>
    <row r="474" spans="1:7" s="3" customFormat="1" ht="6.75" hidden="1" customHeight="1" thickBot="1" x14ac:dyDescent="0.3">
      <c r="A474" s="16"/>
      <c r="B474" s="4"/>
      <c r="C474" s="7"/>
      <c r="D474" s="8"/>
      <c r="F474" s="25"/>
      <c r="G474" s="15"/>
    </row>
    <row r="475" spans="1:7" s="3" customFormat="1" ht="13.5" hidden="1" customHeight="1" thickBot="1" x14ac:dyDescent="0.3">
      <c r="A475" s="16"/>
      <c r="B475" s="4" t="e">
        <f>#REF!</f>
        <v>#REF!</v>
      </c>
      <c r="C475" s="7"/>
      <c r="D475" s="8"/>
      <c r="F475" s="44" t="e">
        <f>#REF!</f>
        <v>#REF!</v>
      </c>
      <c r="G475" s="15"/>
    </row>
    <row r="476" spans="1:7" ht="6.75" hidden="1" customHeight="1" thickBot="1" x14ac:dyDescent="0.3">
      <c r="A476" s="18"/>
      <c r="G476" s="19"/>
    </row>
    <row r="477" spans="1:7" ht="13.5" hidden="1" thickBot="1" x14ac:dyDescent="0.3">
      <c r="A477" s="18"/>
      <c r="C477" s="33" t="s">
        <v>60</v>
      </c>
      <c r="F477" s="45" t="e">
        <f>#REF!</f>
        <v>#REF!</v>
      </c>
      <c r="G477" s="19"/>
    </row>
    <row r="478" spans="1:7" s="3" customFormat="1" ht="6.75" hidden="1" customHeight="1" thickBot="1" x14ac:dyDescent="0.3">
      <c r="A478" s="16"/>
      <c r="B478" s="4"/>
      <c r="C478" s="7"/>
      <c r="D478" s="8"/>
      <c r="F478" s="25"/>
      <c r="G478" s="15"/>
    </row>
    <row r="479" spans="1:7" s="3" customFormat="1" ht="13.5" hidden="1" customHeight="1" thickBot="1" x14ac:dyDescent="0.3">
      <c r="A479" s="16"/>
      <c r="B479" s="4" t="e">
        <f>#REF!</f>
        <v>#REF!</v>
      </c>
      <c r="C479" s="7"/>
      <c r="D479" s="8"/>
      <c r="F479" s="44" t="e">
        <f>#REF!</f>
        <v>#REF!</v>
      </c>
      <c r="G479" s="15"/>
    </row>
    <row r="480" spans="1:7" ht="6.75" hidden="1" customHeight="1" thickBot="1" x14ac:dyDescent="0.3">
      <c r="A480" s="18"/>
      <c r="G480" s="19"/>
    </row>
    <row r="481" spans="1:7" ht="13.5" hidden="1" thickBot="1" x14ac:dyDescent="0.3">
      <c r="A481" s="18"/>
      <c r="C481" s="33" t="s">
        <v>60</v>
      </c>
      <c r="F481" s="45" t="e">
        <f>#REF!</f>
        <v>#REF!</v>
      </c>
      <c r="G481" s="19"/>
    </row>
    <row r="482" spans="1:7" s="3" customFormat="1" ht="6.75" hidden="1" customHeight="1" thickBot="1" x14ac:dyDescent="0.3">
      <c r="A482" s="16"/>
      <c r="B482" s="4"/>
      <c r="C482" s="7"/>
      <c r="D482" s="8"/>
      <c r="F482" s="25"/>
      <c r="G482" s="15"/>
    </row>
    <row r="483" spans="1:7" s="3" customFormat="1" ht="13.5" hidden="1" customHeight="1" thickBot="1" x14ac:dyDescent="0.3">
      <c r="A483" s="16"/>
      <c r="B483" s="4" t="e">
        <f>#REF!</f>
        <v>#REF!</v>
      </c>
      <c r="C483" s="7"/>
      <c r="D483" s="8"/>
      <c r="F483" s="44" t="e">
        <f>#REF!</f>
        <v>#REF!</v>
      </c>
      <c r="G483" s="15"/>
    </row>
    <row r="484" spans="1:7" ht="6.75" hidden="1" customHeight="1" thickBot="1" x14ac:dyDescent="0.3">
      <c r="A484" s="18"/>
      <c r="G484" s="19"/>
    </row>
    <row r="485" spans="1:7" ht="13.5" hidden="1" thickBot="1" x14ac:dyDescent="0.3">
      <c r="A485" s="18"/>
      <c r="C485" s="33" t="s">
        <v>60</v>
      </c>
      <c r="F485" s="45" t="e">
        <f>#REF!</f>
        <v>#REF!</v>
      </c>
      <c r="G485" s="19"/>
    </row>
    <row r="486" spans="1:7" s="3" customFormat="1" ht="6.75" hidden="1" customHeight="1" thickBot="1" x14ac:dyDescent="0.3">
      <c r="A486" s="16"/>
      <c r="B486" s="4"/>
      <c r="C486" s="7"/>
      <c r="D486" s="8"/>
      <c r="F486" s="25"/>
      <c r="G486" s="15"/>
    </row>
    <row r="487" spans="1:7" s="3" customFormat="1" ht="13.5" hidden="1" customHeight="1" thickBot="1" x14ac:dyDescent="0.3">
      <c r="A487" s="16"/>
      <c r="B487" s="4" t="e">
        <f>#REF!</f>
        <v>#REF!</v>
      </c>
      <c r="C487" s="7"/>
      <c r="D487" s="8"/>
      <c r="F487" s="44" t="e">
        <f>#REF!</f>
        <v>#REF!</v>
      </c>
      <c r="G487" s="15"/>
    </row>
    <row r="488" spans="1:7" ht="6.75" hidden="1" customHeight="1" thickBot="1" x14ac:dyDescent="0.3">
      <c r="A488" s="18"/>
      <c r="G488" s="19"/>
    </row>
    <row r="489" spans="1:7" ht="13.5" hidden="1" thickBot="1" x14ac:dyDescent="0.3">
      <c r="A489" s="18"/>
      <c r="C489" s="33" t="s">
        <v>60</v>
      </c>
      <c r="F489" s="45" t="e">
        <f>#REF!</f>
        <v>#REF!</v>
      </c>
      <c r="G489" s="19"/>
    </row>
    <row r="490" spans="1:7" s="3" customFormat="1" ht="6.75" hidden="1" customHeight="1" thickBot="1" x14ac:dyDescent="0.3">
      <c r="A490" s="16"/>
      <c r="B490" s="4"/>
      <c r="C490" s="7"/>
      <c r="D490" s="8"/>
      <c r="F490" s="25"/>
      <c r="G490" s="15"/>
    </row>
    <row r="491" spans="1:7" s="3" customFormat="1" ht="13.5" hidden="1" customHeight="1" thickBot="1" x14ac:dyDescent="0.3">
      <c r="A491" s="16"/>
      <c r="B491" s="4" t="e">
        <f>#REF!</f>
        <v>#REF!</v>
      </c>
      <c r="C491" s="7"/>
      <c r="D491" s="8"/>
      <c r="F491" s="44" t="e">
        <f>#REF!</f>
        <v>#REF!</v>
      </c>
      <c r="G491" s="15"/>
    </row>
    <row r="492" spans="1:7" ht="6.75" hidden="1" customHeight="1" thickBot="1" x14ac:dyDescent="0.3">
      <c r="A492" s="18"/>
      <c r="G492" s="19"/>
    </row>
    <row r="493" spans="1:7" ht="13.5" hidden="1" thickBot="1" x14ac:dyDescent="0.3">
      <c r="A493" s="18"/>
      <c r="C493" s="33" t="s">
        <v>60</v>
      </c>
      <c r="F493" s="45" t="e">
        <f>#REF!</f>
        <v>#REF!</v>
      </c>
      <c r="G493" s="19"/>
    </row>
    <row r="494" spans="1:7" s="3" customFormat="1" ht="6.75" hidden="1" customHeight="1" thickBot="1" x14ac:dyDescent="0.3">
      <c r="A494" s="16"/>
      <c r="B494" s="4"/>
      <c r="C494" s="7"/>
      <c r="D494" s="8"/>
      <c r="F494" s="25"/>
      <c r="G494" s="15"/>
    </row>
    <row r="495" spans="1:7" s="3" customFormat="1" ht="13.5" hidden="1" customHeight="1" thickBot="1" x14ac:dyDescent="0.3">
      <c r="A495" s="16"/>
      <c r="B495" s="4" t="e">
        <f>#REF!</f>
        <v>#REF!</v>
      </c>
      <c r="C495" s="7"/>
      <c r="D495" s="8"/>
      <c r="F495" s="44" t="e">
        <f>#REF!</f>
        <v>#REF!</v>
      </c>
      <c r="G495" s="15"/>
    </row>
    <row r="496" spans="1:7" ht="6.75" hidden="1" customHeight="1" thickBot="1" x14ac:dyDescent="0.3">
      <c r="A496" s="18"/>
      <c r="G496" s="19"/>
    </row>
    <row r="497" spans="1:7" ht="13.5" hidden="1" thickBot="1" x14ac:dyDescent="0.3">
      <c r="A497" s="18"/>
      <c r="C497" s="33" t="s">
        <v>60</v>
      </c>
      <c r="F497" s="45" t="e">
        <f>#REF!</f>
        <v>#REF!</v>
      </c>
      <c r="G497" s="19"/>
    </row>
    <row r="498" spans="1:7" ht="13.5" hidden="1" thickBot="1" x14ac:dyDescent="0.3">
      <c r="A498" s="18"/>
      <c r="C498" s="33"/>
      <c r="G498" s="19"/>
    </row>
    <row r="499" spans="1:7" ht="13.5" hidden="1" thickBot="1" x14ac:dyDescent="0.3">
      <c r="A499" s="18"/>
      <c r="B499" s="5" t="s">
        <v>95</v>
      </c>
      <c r="C499" s="33"/>
      <c r="F499" s="40" t="e">
        <f>#REF!</f>
        <v>#REF!</v>
      </c>
      <c r="G499" s="19"/>
    </row>
    <row r="500" spans="1:7" ht="13.5" hidden="1" thickBot="1" x14ac:dyDescent="0.3">
      <c r="A500" s="18"/>
      <c r="C500" s="33"/>
      <c r="G500" s="19"/>
    </row>
    <row r="501" spans="1:7" ht="13.5" hidden="1" thickBot="1" x14ac:dyDescent="0.3">
      <c r="A501" s="18"/>
      <c r="B501" s="5" t="s">
        <v>61</v>
      </c>
      <c r="C501" s="33"/>
      <c r="F501" s="41" t="e">
        <f>SUM(F497,F493,F489,F485,F481,F477,F473,F469,F465,F461)</f>
        <v>#REF!</v>
      </c>
      <c r="G501" s="19"/>
    </row>
    <row r="502" spans="1:7" ht="13.5" hidden="1" thickBot="1" x14ac:dyDescent="0.3">
      <c r="A502" s="18"/>
      <c r="C502" s="33"/>
      <c r="G502" s="19"/>
    </row>
    <row r="503" spans="1:7" ht="13.5" hidden="1" thickBot="1" x14ac:dyDescent="0.3">
      <c r="A503" s="18"/>
      <c r="B503" s="5" t="s">
        <v>66</v>
      </c>
      <c r="C503" s="33"/>
      <c r="F503" s="41">
        <f>COUNT(F497,F493,F489,F485,F481,F477,F473,F469,F465,F461)</f>
        <v>0</v>
      </c>
      <c r="G503" s="19"/>
    </row>
    <row r="504" spans="1:7" ht="13.5" hidden="1" thickBot="1" x14ac:dyDescent="0.3">
      <c r="A504" s="18"/>
      <c r="C504" s="33"/>
      <c r="G504" s="19"/>
    </row>
    <row r="505" spans="1:7" ht="13.5" hidden="1" thickBot="1" x14ac:dyDescent="0.3">
      <c r="A505" s="18"/>
      <c r="B505" s="5" t="s">
        <v>67</v>
      </c>
      <c r="C505" s="33"/>
      <c r="F505" s="43" t="str">
        <f>IF(F503=0," ",F501/F503)</f>
        <v xml:space="preserve"> </v>
      </c>
      <c r="G505" s="19"/>
    </row>
    <row r="506" spans="1:7" ht="13.5" hidden="1" thickBot="1" x14ac:dyDescent="0.3">
      <c r="A506" s="18"/>
      <c r="C506" s="33"/>
      <c r="G506" s="19"/>
    </row>
    <row r="507" spans="1:7" ht="13.5" hidden="1" thickBot="1" x14ac:dyDescent="0.3">
      <c r="A507" s="18"/>
      <c r="B507" s="5" t="s">
        <v>62</v>
      </c>
      <c r="C507" s="33"/>
      <c r="F507" s="40" t="str">
        <f>IF(F503=0," ",F505*F499)</f>
        <v xml:space="preserve"> </v>
      </c>
      <c r="G507" s="19"/>
    </row>
    <row r="508" spans="1:7" ht="13.5" hidden="1" thickBot="1" x14ac:dyDescent="0.3">
      <c r="A508" s="18"/>
      <c r="C508" s="33"/>
      <c r="G508" s="19"/>
    </row>
    <row r="509" spans="1:7" ht="13.5" hidden="1" thickBot="1" x14ac:dyDescent="0.3">
      <c r="A509" s="18"/>
      <c r="B509" s="5" t="s">
        <v>96</v>
      </c>
      <c r="C509" s="33"/>
      <c r="F509" s="46" t="e">
        <f>#REF!</f>
        <v>#REF!</v>
      </c>
      <c r="G509" s="19"/>
    </row>
    <row r="510" spans="1:7" ht="13.5" hidden="1" thickBot="1" x14ac:dyDescent="0.3">
      <c r="A510" s="18"/>
      <c r="C510" s="33"/>
      <c r="G510" s="19"/>
    </row>
    <row r="511" spans="1:7" ht="13.5" hidden="1" thickBot="1" x14ac:dyDescent="0.3">
      <c r="A511" s="18"/>
      <c r="B511" s="39" t="s">
        <v>78</v>
      </c>
      <c r="C511" s="33"/>
      <c r="F511" s="42" t="str">
        <f>IF(F503=0," ",F507-F509)</f>
        <v xml:space="preserve"> </v>
      </c>
      <c r="G511" s="19"/>
    </row>
    <row r="512" spans="1:7" s="3" customFormat="1" ht="12.75" hidden="1" customHeight="1" x14ac:dyDescent="0.25">
      <c r="A512" s="16"/>
      <c r="B512" s="4"/>
      <c r="C512" s="7"/>
      <c r="D512" s="8"/>
      <c r="F512" s="25"/>
      <c r="G512" s="15"/>
    </row>
    <row r="513" spans="1:7" s="3" customFormat="1" ht="15.75" hidden="1" thickBot="1" x14ac:dyDescent="0.3">
      <c r="A513" s="14" t="s">
        <v>52</v>
      </c>
      <c r="B513" s="2"/>
      <c r="C513" s="2"/>
      <c r="D513" s="8"/>
      <c r="F513" s="25"/>
      <c r="G513" s="15"/>
    </row>
    <row r="514" spans="1:7" s="3" customFormat="1" ht="13.5" hidden="1" customHeight="1" thickBot="1" x14ac:dyDescent="0.3">
      <c r="A514" s="16"/>
      <c r="B514" s="4" t="e">
        <f>#REF!</f>
        <v>#REF!</v>
      </c>
      <c r="C514" s="7"/>
      <c r="D514" s="8"/>
      <c r="F514" s="44" t="e">
        <f>#REF!</f>
        <v>#REF!</v>
      </c>
      <c r="G514" s="15"/>
    </row>
    <row r="515" spans="1:7" ht="6.75" hidden="1" customHeight="1" thickBot="1" x14ac:dyDescent="0.3">
      <c r="A515" s="18"/>
      <c r="G515" s="19"/>
    </row>
    <row r="516" spans="1:7" ht="13.5" hidden="1" thickBot="1" x14ac:dyDescent="0.3">
      <c r="A516" s="18"/>
      <c r="C516" s="33" t="s">
        <v>60</v>
      </c>
      <c r="F516" s="45" t="e">
        <f>#REF!</f>
        <v>#REF!</v>
      </c>
      <c r="G516" s="19"/>
    </row>
    <row r="517" spans="1:7" s="3" customFormat="1" ht="6.75" hidden="1" customHeight="1" thickBot="1" x14ac:dyDescent="0.3">
      <c r="A517" s="16"/>
      <c r="B517" s="4"/>
      <c r="C517" s="7"/>
      <c r="D517" s="8"/>
      <c r="F517" s="25"/>
      <c r="G517" s="15"/>
    </row>
    <row r="518" spans="1:7" s="3" customFormat="1" ht="13.5" hidden="1" customHeight="1" thickBot="1" x14ac:dyDescent="0.3">
      <c r="A518" s="16"/>
      <c r="B518" s="4" t="e">
        <f>#REF!</f>
        <v>#REF!</v>
      </c>
      <c r="C518" s="7"/>
      <c r="D518" s="8"/>
      <c r="F518" s="44" t="e">
        <f>#REF!</f>
        <v>#REF!</v>
      </c>
      <c r="G518" s="15"/>
    </row>
    <row r="519" spans="1:7" ht="6.75" hidden="1" customHeight="1" thickBot="1" x14ac:dyDescent="0.3">
      <c r="A519" s="18"/>
      <c r="G519" s="19"/>
    </row>
    <row r="520" spans="1:7" ht="13.5" hidden="1" thickBot="1" x14ac:dyDescent="0.3">
      <c r="A520" s="18"/>
      <c r="C520" s="33" t="s">
        <v>60</v>
      </c>
      <c r="F520" s="45" t="e">
        <f>#REF!</f>
        <v>#REF!</v>
      </c>
      <c r="G520" s="19"/>
    </row>
    <row r="521" spans="1:7" s="3" customFormat="1" ht="6.75" hidden="1" customHeight="1" thickBot="1" x14ac:dyDescent="0.3">
      <c r="A521" s="16"/>
      <c r="B521" s="4"/>
      <c r="C521" s="7"/>
      <c r="D521" s="8"/>
      <c r="F521" s="25"/>
      <c r="G521" s="15"/>
    </row>
    <row r="522" spans="1:7" s="3" customFormat="1" ht="13.5" hidden="1" customHeight="1" thickBot="1" x14ac:dyDescent="0.3">
      <c r="A522" s="16"/>
      <c r="B522" s="4" t="e">
        <f>#REF!</f>
        <v>#REF!</v>
      </c>
      <c r="C522" s="7"/>
      <c r="D522" s="8"/>
      <c r="F522" s="44" t="e">
        <f>#REF!</f>
        <v>#REF!</v>
      </c>
      <c r="G522" s="15"/>
    </row>
    <row r="523" spans="1:7" ht="6.75" hidden="1" customHeight="1" thickBot="1" x14ac:dyDescent="0.3">
      <c r="A523" s="18"/>
      <c r="G523" s="19"/>
    </row>
    <row r="524" spans="1:7" ht="13.5" hidden="1" thickBot="1" x14ac:dyDescent="0.3">
      <c r="A524" s="18"/>
      <c r="C524" s="33" t="s">
        <v>60</v>
      </c>
      <c r="F524" s="45" t="e">
        <f>#REF!</f>
        <v>#REF!</v>
      </c>
      <c r="G524" s="19"/>
    </row>
    <row r="525" spans="1:7" s="3" customFormat="1" ht="6.75" hidden="1" customHeight="1" thickBot="1" x14ac:dyDescent="0.3">
      <c r="A525" s="16"/>
      <c r="B525" s="4"/>
      <c r="C525" s="7"/>
      <c r="D525" s="8"/>
      <c r="F525" s="25"/>
      <c r="G525" s="15"/>
    </row>
    <row r="526" spans="1:7" s="3" customFormat="1" ht="13.5" hidden="1" customHeight="1" thickBot="1" x14ac:dyDescent="0.3">
      <c r="A526" s="16"/>
      <c r="B526" s="4" t="e">
        <f>#REF!</f>
        <v>#REF!</v>
      </c>
      <c r="C526" s="7"/>
      <c r="D526" s="8"/>
      <c r="F526" s="44" t="e">
        <f>#REF!</f>
        <v>#REF!</v>
      </c>
      <c r="G526" s="15"/>
    </row>
    <row r="527" spans="1:7" ht="6.75" hidden="1" customHeight="1" thickBot="1" x14ac:dyDescent="0.3">
      <c r="A527" s="18"/>
      <c r="G527" s="19"/>
    </row>
    <row r="528" spans="1:7" ht="13.5" hidden="1" thickBot="1" x14ac:dyDescent="0.3">
      <c r="A528" s="18"/>
      <c r="C528" s="33" t="s">
        <v>60</v>
      </c>
      <c r="F528" s="45" t="e">
        <f>#REF!</f>
        <v>#REF!</v>
      </c>
      <c r="G528" s="19"/>
    </row>
    <row r="529" spans="1:7" s="3" customFormat="1" ht="6.75" hidden="1" customHeight="1" thickBot="1" x14ac:dyDescent="0.3">
      <c r="A529" s="16"/>
      <c r="B529" s="4"/>
      <c r="C529" s="7"/>
      <c r="D529" s="8"/>
      <c r="F529" s="25"/>
      <c r="G529" s="15"/>
    </row>
    <row r="530" spans="1:7" s="3" customFormat="1" ht="13.5" hidden="1" customHeight="1" thickBot="1" x14ac:dyDescent="0.3">
      <c r="A530" s="16"/>
      <c r="B530" s="4" t="e">
        <f>#REF!</f>
        <v>#REF!</v>
      </c>
      <c r="C530" s="7"/>
      <c r="D530" s="8"/>
      <c r="F530" s="44" t="e">
        <f>#REF!</f>
        <v>#REF!</v>
      </c>
      <c r="G530" s="15"/>
    </row>
    <row r="531" spans="1:7" ht="6.75" hidden="1" customHeight="1" thickBot="1" x14ac:dyDescent="0.3">
      <c r="A531" s="18"/>
      <c r="G531" s="19"/>
    </row>
    <row r="532" spans="1:7" ht="13.5" hidden="1" thickBot="1" x14ac:dyDescent="0.3">
      <c r="A532" s="18"/>
      <c r="C532" s="33" t="s">
        <v>60</v>
      </c>
      <c r="F532" s="45" t="e">
        <f>#REF!</f>
        <v>#REF!</v>
      </c>
      <c r="G532" s="19"/>
    </row>
    <row r="533" spans="1:7" s="3" customFormat="1" ht="6.75" hidden="1" customHeight="1" thickBot="1" x14ac:dyDescent="0.3">
      <c r="A533" s="16"/>
      <c r="B533" s="4"/>
      <c r="C533" s="7"/>
      <c r="D533" s="8"/>
      <c r="F533" s="25"/>
      <c r="G533" s="15"/>
    </row>
    <row r="534" spans="1:7" s="3" customFormat="1" ht="13.5" hidden="1" customHeight="1" thickBot="1" x14ac:dyDescent="0.3">
      <c r="A534" s="16"/>
      <c r="B534" s="4" t="e">
        <f>#REF!</f>
        <v>#REF!</v>
      </c>
      <c r="C534" s="7"/>
      <c r="D534" s="8"/>
      <c r="F534" s="44" t="e">
        <f>#REF!</f>
        <v>#REF!</v>
      </c>
      <c r="G534" s="15"/>
    </row>
    <row r="535" spans="1:7" ht="6.75" hidden="1" customHeight="1" thickBot="1" x14ac:dyDescent="0.3">
      <c r="A535" s="18"/>
      <c r="G535" s="19"/>
    </row>
    <row r="536" spans="1:7" ht="13.5" hidden="1" thickBot="1" x14ac:dyDescent="0.3">
      <c r="A536" s="18"/>
      <c r="C536" s="33" t="s">
        <v>60</v>
      </c>
      <c r="F536" s="45" t="e">
        <f>#REF!</f>
        <v>#REF!</v>
      </c>
      <c r="G536" s="19"/>
    </row>
    <row r="537" spans="1:7" s="3" customFormat="1" ht="6.75" hidden="1" customHeight="1" thickBot="1" x14ac:dyDescent="0.3">
      <c r="A537" s="16"/>
      <c r="B537" s="4"/>
      <c r="C537" s="7"/>
      <c r="D537" s="8"/>
      <c r="F537" s="25"/>
      <c r="G537" s="15"/>
    </row>
    <row r="538" spans="1:7" s="3" customFormat="1" ht="13.5" hidden="1" customHeight="1" thickBot="1" x14ac:dyDescent="0.3">
      <c r="A538" s="16"/>
      <c r="B538" s="4" t="e">
        <f>#REF!</f>
        <v>#REF!</v>
      </c>
      <c r="C538" s="7"/>
      <c r="D538" s="8"/>
      <c r="F538" s="44" t="e">
        <f>#REF!</f>
        <v>#REF!</v>
      </c>
      <c r="G538" s="15"/>
    </row>
    <row r="539" spans="1:7" ht="6.75" hidden="1" customHeight="1" thickBot="1" x14ac:dyDescent="0.3">
      <c r="A539" s="18"/>
      <c r="G539" s="19"/>
    </row>
    <row r="540" spans="1:7" ht="13.5" hidden="1" thickBot="1" x14ac:dyDescent="0.3">
      <c r="A540" s="18"/>
      <c r="C540" s="33" t="s">
        <v>60</v>
      </c>
      <c r="F540" s="45" t="e">
        <f>#REF!</f>
        <v>#REF!</v>
      </c>
      <c r="G540" s="19"/>
    </row>
    <row r="541" spans="1:7" s="3" customFormat="1" ht="6.75" hidden="1" customHeight="1" thickBot="1" x14ac:dyDescent="0.3">
      <c r="A541" s="16"/>
      <c r="B541" s="4"/>
      <c r="C541" s="7"/>
      <c r="D541" s="8"/>
      <c r="F541" s="25"/>
      <c r="G541" s="15"/>
    </row>
    <row r="542" spans="1:7" s="3" customFormat="1" ht="13.5" hidden="1" customHeight="1" thickBot="1" x14ac:dyDescent="0.3">
      <c r="A542" s="16"/>
      <c r="B542" s="4" t="e">
        <f>#REF!</f>
        <v>#REF!</v>
      </c>
      <c r="C542" s="7"/>
      <c r="D542" s="8"/>
      <c r="F542" s="44" t="e">
        <f>#REF!</f>
        <v>#REF!</v>
      </c>
      <c r="G542" s="15"/>
    </row>
    <row r="543" spans="1:7" ht="6.75" hidden="1" customHeight="1" thickBot="1" x14ac:dyDescent="0.3">
      <c r="A543" s="18"/>
      <c r="G543" s="19"/>
    </row>
    <row r="544" spans="1:7" ht="13.5" hidden="1" thickBot="1" x14ac:dyDescent="0.3">
      <c r="A544" s="18"/>
      <c r="C544" s="33" t="s">
        <v>60</v>
      </c>
      <c r="F544" s="45" t="e">
        <f>#REF!</f>
        <v>#REF!</v>
      </c>
      <c r="G544" s="19"/>
    </row>
    <row r="545" spans="1:7" s="3" customFormat="1" ht="6.75" hidden="1" customHeight="1" thickBot="1" x14ac:dyDescent="0.3">
      <c r="A545" s="16"/>
      <c r="B545" s="4"/>
      <c r="C545" s="7"/>
      <c r="D545" s="8"/>
      <c r="F545" s="25"/>
      <c r="G545" s="15"/>
    </row>
    <row r="546" spans="1:7" s="3" customFormat="1" ht="13.5" hidden="1" customHeight="1" thickBot="1" x14ac:dyDescent="0.3">
      <c r="A546" s="16"/>
      <c r="B546" s="4" t="e">
        <f>#REF!</f>
        <v>#REF!</v>
      </c>
      <c r="C546" s="7"/>
      <c r="D546" s="8"/>
      <c r="F546" s="44" t="e">
        <f>#REF!</f>
        <v>#REF!</v>
      </c>
      <c r="G546" s="15"/>
    </row>
    <row r="547" spans="1:7" ht="6.75" hidden="1" customHeight="1" thickBot="1" x14ac:dyDescent="0.3">
      <c r="A547" s="18"/>
      <c r="G547" s="19"/>
    </row>
    <row r="548" spans="1:7" ht="13.5" hidden="1" thickBot="1" x14ac:dyDescent="0.3">
      <c r="A548" s="18"/>
      <c r="C548" s="33" t="s">
        <v>60</v>
      </c>
      <c r="F548" s="45" t="e">
        <f>#REF!</f>
        <v>#REF!</v>
      </c>
      <c r="G548" s="19"/>
    </row>
    <row r="549" spans="1:7" s="3" customFormat="1" ht="6.75" hidden="1" customHeight="1" thickBot="1" x14ac:dyDescent="0.3">
      <c r="A549" s="16"/>
      <c r="B549" s="4"/>
      <c r="C549" s="7"/>
      <c r="D549" s="8"/>
      <c r="F549" s="25"/>
      <c r="G549" s="15"/>
    </row>
    <row r="550" spans="1:7" s="3" customFormat="1" ht="13.5" hidden="1" customHeight="1" thickBot="1" x14ac:dyDescent="0.3">
      <c r="A550" s="16"/>
      <c r="B550" s="4" t="e">
        <f>#REF!</f>
        <v>#REF!</v>
      </c>
      <c r="C550" s="7"/>
      <c r="D550" s="8"/>
      <c r="F550" s="44" t="e">
        <f>#REF!</f>
        <v>#REF!</v>
      </c>
      <c r="G550" s="15"/>
    </row>
    <row r="551" spans="1:7" ht="6.75" hidden="1" customHeight="1" thickBot="1" x14ac:dyDescent="0.3">
      <c r="A551" s="18"/>
      <c r="G551" s="19"/>
    </row>
    <row r="552" spans="1:7" ht="13.5" hidden="1" thickBot="1" x14ac:dyDescent="0.3">
      <c r="A552" s="18"/>
      <c r="C552" s="33" t="s">
        <v>60</v>
      </c>
      <c r="F552" s="45" t="e">
        <f>#REF!</f>
        <v>#REF!</v>
      </c>
      <c r="G552" s="19"/>
    </row>
    <row r="553" spans="1:7" ht="13.5" hidden="1" thickBot="1" x14ac:dyDescent="0.3">
      <c r="A553" s="18"/>
      <c r="C553" s="33"/>
      <c r="G553" s="19"/>
    </row>
    <row r="554" spans="1:7" ht="13.5" hidden="1" thickBot="1" x14ac:dyDescent="0.3">
      <c r="A554" s="18"/>
      <c r="B554" s="5" t="s">
        <v>95</v>
      </c>
      <c r="C554" s="33"/>
      <c r="F554" s="40" t="e">
        <f>#REF!</f>
        <v>#REF!</v>
      </c>
      <c r="G554" s="19"/>
    </row>
    <row r="555" spans="1:7" ht="13.5" hidden="1" thickBot="1" x14ac:dyDescent="0.3">
      <c r="A555" s="18"/>
      <c r="C555" s="33"/>
      <c r="G555" s="19"/>
    </row>
    <row r="556" spans="1:7" ht="13.5" hidden="1" thickBot="1" x14ac:dyDescent="0.3">
      <c r="A556" s="18"/>
      <c r="B556" s="5" t="s">
        <v>61</v>
      </c>
      <c r="C556" s="33"/>
      <c r="F556" s="41" t="e">
        <f>SUM(F552,F548,F544,F540,F536,F532,F528,F524,F520,F516)</f>
        <v>#REF!</v>
      </c>
      <c r="G556" s="19"/>
    </row>
    <row r="557" spans="1:7" ht="13.5" hidden="1" thickBot="1" x14ac:dyDescent="0.3">
      <c r="A557" s="18"/>
      <c r="C557" s="33"/>
      <c r="G557" s="19"/>
    </row>
    <row r="558" spans="1:7" ht="13.5" hidden="1" thickBot="1" x14ac:dyDescent="0.3">
      <c r="A558" s="18"/>
      <c r="B558" s="5" t="s">
        <v>66</v>
      </c>
      <c r="C558" s="33"/>
      <c r="F558" s="41">
        <f>COUNT(F552,F548,F544,F540,F536,F532,F528,F524,F520,F516)</f>
        <v>0</v>
      </c>
      <c r="G558" s="19"/>
    </row>
    <row r="559" spans="1:7" ht="13.5" hidden="1" thickBot="1" x14ac:dyDescent="0.3">
      <c r="A559" s="18"/>
      <c r="C559" s="33"/>
      <c r="G559" s="19"/>
    </row>
    <row r="560" spans="1:7" ht="13.5" hidden="1" thickBot="1" x14ac:dyDescent="0.3">
      <c r="A560" s="18"/>
      <c r="B560" s="5" t="s">
        <v>67</v>
      </c>
      <c r="C560" s="33"/>
      <c r="F560" s="43" t="str">
        <f>IF(F558=0," ",F556/F558)</f>
        <v xml:space="preserve"> </v>
      </c>
      <c r="G560" s="19"/>
    </row>
    <row r="561" spans="1:7" ht="13.5" hidden="1" thickBot="1" x14ac:dyDescent="0.3">
      <c r="A561" s="18"/>
      <c r="C561" s="33"/>
      <c r="G561" s="19"/>
    </row>
    <row r="562" spans="1:7" ht="13.5" hidden="1" thickBot="1" x14ac:dyDescent="0.3">
      <c r="A562" s="18"/>
      <c r="B562" s="5" t="s">
        <v>62</v>
      </c>
      <c r="C562" s="33"/>
      <c r="F562" s="40" t="str">
        <f>IF(F558=0," ",F560*F554)</f>
        <v xml:space="preserve"> </v>
      </c>
      <c r="G562" s="19"/>
    </row>
    <row r="563" spans="1:7" ht="13.5" hidden="1" thickBot="1" x14ac:dyDescent="0.3">
      <c r="A563" s="18"/>
      <c r="C563" s="33"/>
      <c r="G563" s="19"/>
    </row>
    <row r="564" spans="1:7" ht="13.5" hidden="1" thickBot="1" x14ac:dyDescent="0.3">
      <c r="A564" s="18"/>
      <c r="B564" s="5" t="s">
        <v>96</v>
      </c>
      <c r="C564" s="33"/>
      <c r="F564" s="46" t="e">
        <f>#REF!</f>
        <v>#REF!</v>
      </c>
      <c r="G564" s="19"/>
    </row>
    <row r="565" spans="1:7" ht="13.5" hidden="1" thickBot="1" x14ac:dyDescent="0.3">
      <c r="A565" s="18"/>
      <c r="C565" s="33"/>
      <c r="G565" s="19"/>
    </row>
    <row r="566" spans="1:7" ht="13.5" hidden="1" thickBot="1" x14ac:dyDescent="0.3">
      <c r="A566" s="18"/>
      <c r="B566" s="39" t="s">
        <v>78</v>
      </c>
      <c r="C566" s="33"/>
      <c r="F566" s="42" t="str">
        <f>IF(F558=0," ",F562-F564)</f>
        <v xml:space="preserve"> </v>
      </c>
      <c r="G566" s="19"/>
    </row>
    <row r="567" spans="1:7" s="3" customFormat="1" ht="12.75" customHeight="1" x14ac:dyDescent="0.25">
      <c r="A567" s="16"/>
      <c r="B567" s="4"/>
      <c r="C567" s="7"/>
      <c r="D567" s="8"/>
      <c r="F567" s="25"/>
      <c r="G567" s="15"/>
    </row>
    <row r="568" spans="1:7" s="3" customFormat="1" ht="15.75" thickBot="1" x14ac:dyDescent="0.3">
      <c r="A568" s="14" t="s">
        <v>53</v>
      </c>
      <c r="B568" s="2"/>
      <c r="C568" s="2"/>
      <c r="D568" s="8"/>
      <c r="F568" s="25"/>
      <c r="G568" s="15"/>
    </row>
    <row r="569" spans="1:7" s="189" customFormat="1" ht="13.5" customHeight="1" thickBot="1" x14ac:dyDescent="0.3">
      <c r="A569" s="187"/>
      <c r="B569" s="201" t="str">
        <f>'Use Palliative Care Programs'!B17</f>
        <v xml:space="preserve">Process Milestone: Develop plan for a palliative care team. </v>
      </c>
      <c r="C569" s="7"/>
      <c r="D569" s="188"/>
      <c r="F569" s="190" t="str">
        <f>'Use Palliative Care Programs'!F24</f>
        <v>Yes</v>
      </c>
      <c r="G569" s="191"/>
    </row>
    <row r="570" spans="1:7" ht="6.75" customHeight="1" thickBot="1" x14ac:dyDescent="0.3">
      <c r="A570" s="18"/>
      <c r="G570" s="19"/>
    </row>
    <row r="571" spans="1:7" ht="13.5" thickBot="1" x14ac:dyDescent="0.3">
      <c r="A571" s="18"/>
      <c r="C571" s="33" t="s">
        <v>60</v>
      </c>
      <c r="F571" s="45">
        <f>'Use Palliative Care Programs'!F39</f>
        <v>1</v>
      </c>
      <c r="G571" s="19"/>
    </row>
    <row r="572" spans="1:7" s="3" customFormat="1" ht="6.75" customHeight="1" thickBot="1" x14ac:dyDescent="0.3">
      <c r="A572" s="16"/>
      <c r="B572" s="4"/>
      <c r="C572" s="7"/>
      <c r="D572" s="8"/>
      <c r="F572" s="25"/>
      <c r="G572" s="15"/>
    </row>
    <row r="573" spans="1:7" s="189" customFormat="1" ht="13.5" customHeight="1" thickBot="1" x14ac:dyDescent="0.3">
      <c r="A573" s="187"/>
      <c r="B573" s="201" t="str">
        <f>'Use Palliative Care Programs'!B42</f>
        <v>Process Milestone: Achieve Palliative Care Certification for two physician champions</v>
      </c>
      <c r="C573" s="7"/>
      <c r="D573" s="188"/>
      <c r="F573" s="190" t="str">
        <f>'Use Palliative Care Programs'!F49</f>
        <v>Yes</v>
      </c>
      <c r="G573" s="191"/>
    </row>
    <row r="574" spans="1:7" ht="6.75" customHeight="1" thickBot="1" x14ac:dyDescent="0.3">
      <c r="A574" s="18"/>
      <c r="G574" s="19"/>
    </row>
    <row r="575" spans="1:7" ht="13.5" thickBot="1" x14ac:dyDescent="0.3">
      <c r="A575" s="18"/>
      <c r="C575" s="33" t="s">
        <v>60</v>
      </c>
      <c r="F575" s="45">
        <f>'Use Palliative Care Programs'!F64</f>
        <v>1</v>
      </c>
      <c r="G575" s="19"/>
    </row>
    <row r="576" spans="1:7" s="3" customFormat="1" ht="6.75" customHeight="1" x14ac:dyDescent="0.25">
      <c r="A576" s="16"/>
      <c r="B576" s="4"/>
      <c r="C576" s="7"/>
      <c r="D576" s="8"/>
      <c r="F576" s="25"/>
      <c r="G576" s="15"/>
    </row>
    <row r="577" spans="1:7" s="3" customFormat="1" ht="13.5" hidden="1" customHeight="1" thickBot="1" x14ac:dyDescent="0.3">
      <c r="A577" s="16"/>
      <c r="B577" s="4" t="str">
        <f>'Use Palliative Care Programs'!B67</f>
        <v>Process Milestone: ________________________________</v>
      </c>
      <c r="C577" s="7"/>
      <c r="D577" s="8"/>
      <c r="F577" s="44" t="str">
        <f>'Use Palliative Care Programs'!F74</f>
        <v>N/A</v>
      </c>
      <c r="G577" s="15"/>
    </row>
    <row r="578" spans="1:7" ht="6.75" hidden="1" customHeight="1" thickBot="1" x14ac:dyDescent="0.3">
      <c r="A578" s="18"/>
      <c r="G578" s="19"/>
    </row>
    <row r="579" spans="1:7" ht="13.5" hidden="1" thickBot="1" x14ac:dyDescent="0.3">
      <c r="A579" s="18"/>
      <c r="C579" s="33" t="s">
        <v>60</v>
      </c>
      <c r="F579" s="45" t="str">
        <f>'Use Palliative Care Programs'!F89</f>
        <v xml:space="preserve"> </v>
      </c>
      <c r="G579" s="19"/>
    </row>
    <row r="580" spans="1:7" s="3" customFormat="1" ht="6.75" hidden="1" customHeight="1" thickBot="1" x14ac:dyDescent="0.3">
      <c r="A580" s="16"/>
      <c r="B580" s="4"/>
      <c r="C580" s="7"/>
      <c r="D580" s="8"/>
      <c r="F580" s="25"/>
      <c r="G580" s="15"/>
    </row>
    <row r="581" spans="1:7" s="3" customFormat="1" ht="13.5" hidden="1" customHeight="1" thickBot="1" x14ac:dyDescent="0.3">
      <c r="A581" s="16"/>
      <c r="B581" s="4" t="str">
        <f>'Use Palliative Care Programs'!B92</f>
        <v>Process Milestone: ________________________________</v>
      </c>
      <c r="C581" s="7"/>
      <c r="D581" s="8"/>
      <c r="F581" s="44" t="str">
        <f>'Use Palliative Care Programs'!F99</f>
        <v>N/A</v>
      </c>
      <c r="G581" s="15"/>
    </row>
    <row r="582" spans="1:7" ht="6.75" hidden="1" customHeight="1" thickBot="1" x14ac:dyDescent="0.3">
      <c r="A582" s="18"/>
      <c r="G582" s="19"/>
    </row>
    <row r="583" spans="1:7" ht="13.5" hidden="1" thickBot="1" x14ac:dyDescent="0.3">
      <c r="A583" s="18"/>
      <c r="C583" s="33" t="s">
        <v>60</v>
      </c>
      <c r="F583" s="45" t="str">
        <f>'Use Palliative Care Programs'!F114</f>
        <v xml:space="preserve"> </v>
      </c>
      <c r="G583" s="19"/>
    </row>
    <row r="584" spans="1:7" s="3" customFormat="1" ht="6.75" hidden="1" customHeight="1" thickBot="1" x14ac:dyDescent="0.3">
      <c r="A584" s="16"/>
      <c r="B584" s="4"/>
      <c r="C584" s="7"/>
      <c r="D584" s="8"/>
      <c r="F584" s="25"/>
      <c r="G584" s="15"/>
    </row>
    <row r="585" spans="1:7" s="3" customFormat="1" ht="13.5" hidden="1" customHeight="1" thickBot="1" x14ac:dyDescent="0.3">
      <c r="A585" s="16"/>
      <c r="B585" s="4" t="str">
        <f>'Use Palliative Care Programs'!B117</f>
        <v>Process Milestone: ________________________________</v>
      </c>
      <c r="C585" s="7"/>
      <c r="D585" s="8"/>
      <c r="F585" s="44" t="str">
        <f>'Use Palliative Care Programs'!F124</f>
        <v>N/A</v>
      </c>
      <c r="G585" s="15"/>
    </row>
    <row r="586" spans="1:7" ht="6.75" hidden="1" customHeight="1" thickBot="1" x14ac:dyDescent="0.3">
      <c r="A586" s="18"/>
      <c r="G586" s="19"/>
    </row>
    <row r="587" spans="1:7" ht="13.5" hidden="1" thickBot="1" x14ac:dyDescent="0.3">
      <c r="A587" s="18"/>
      <c r="C587" s="33" t="s">
        <v>60</v>
      </c>
      <c r="F587" s="45" t="str">
        <f>'Use Palliative Care Programs'!F139</f>
        <v xml:space="preserve"> </v>
      </c>
      <c r="G587" s="19"/>
    </row>
    <row r="588" spans="1:7" s="3" customFormat="1" ht="6.75" hidden="1" customHeight="1" thickBot="1" x14ac:dyDescent="0.3">
      <c r="A588" s="16"/>
      <c r="B588" s="4"/>
      <c r="C588" s="7"/>
      <c r="D588" s="8"/>
      <c r="F588" s="25"/>
      <c r="G588" s="15"/>
    </row>
    <row r="589" spans="1:7" s="3" customFormat="1" ht="13.5" hidden="1" customHeight="1" thickBot="1" x14ac:dyDescent="0.3">
      <c r="A589" s="16"/>
      <c r="B589" s="4" t="str">
        <f>'Use Palliative Care Programs'!B142</f>
        <v>Improvement Milestone: ________________________________</v>
      </c>
      <c r="C589" s="7"/>
      <c r="D589" s="8"/>
      <c r="F589" s="44" t="str">
        <f>'Use Palliative Care Programs'!F149</f>
        <v>N/A</v>
      </c>
      <c r="G589" s="15"/>
    </row>
    <row r="590" spans="1:7" ht="6.75" hidden="1" customHeight="1" thickBot="1" x14ac:dyDescent="0.3">
      <c r="A590" s="18"/>
      <c r="G590" s="19"/>
    </row>
    <row r="591" spans="1:7" ht="13.5" hidden="1" thickBot="1" x14ac:dyDescent="0.3">
      <c r="A591" s="18"/>
      <c r="C591" s="33" t="s">
        <v>60</v>
      </c>
      <c r="F591" s="45" t="str">
        <f>'Use Palliative Care Programs'!F164</f>
        <v xml:space="preserve"> </v>
      </c>
      <c r="G591" s="19"/>
    </row>
    <row r="592" spans="1:7" s="3" customFormat="1" ht="6.75" hidden="1" customHeight="1" thickBot="1" x14ac:dyDescent="0.3">
      <c r="A592" s="16"/>
      <c r="B592" s="4"/>
      <c r="C592" s="7"/>
      <c r="D592" s="8"/>
      <c r="F592" s="25"/>
      <c r="G592" s="15"/>
    </row>
    <row r="593" spans="1:7" s="3" customFormat="1" ht="13.5" hidden="1" customHeight="1" thickBot="1" x14ac:dyDescent="0.3">
      <c r="A593" s="16"/>
      <c r="B593" s="4" t="str">
        <f>'Use Palliative Care Programs'!B167</f>
        <v>Improvement Milestone: ________________________________</v>
      </c>
      <c r="C593" s="7"/>
      <c r="D593" s="8"/>
      <c r="F593" s="44" t="str">
        <f>'Use Palliative Care Programs'!F174</f>
        <v>N/A</v>
      </c>
      <c r="G593" s="15"/>
    </row>
    <row r="594" spans="1:7" ht="6.75" hidden="1" customHeight="1" thickBot="1" x14ac:dyDescent="0.3">
      <c r="A594" s="18"/>
      <c r="G594" s="19"/>
    </row>
    <row r="595" spans="1:7" ht="13.5" hidden="1" thickBot="1" x14ac:dyDescent="0.3">
      <c r="A595" s="18"/>
      <c r="C595" s="33" t="s">
        <v>60</v>
      </c>
      <c r="F595" s="45" t="str">
        <f>'Use Palliative Care Programs'!F189</f>
        <v xml:space="preserve"> </v>
      </c>
      <c r="G595" s="19"/>
    </row>
    <row r="596" spans="1:7" s="3" customFormat="1" ht="6.75" hidden="1" customHeight="1" thickBot="1" x14ac:dyDescent="0.3">
      <c r="A596" s="16"/>
      <c r="B596" s="4"/>
      <c r="C596" s="7"/>
      <c r="D596" s="8"/>
      <c r="F596" s="25"/>
      <c r="G596" s="15"/>
    </row>
    <row r="597" spans="1:7" s="3" customFormat="1" ht="13.5" hidden="1" customHeight="1" thickBot="1" x14ac:dyDescent="0.3">
      <c r="A597" s="16"/>
      <c r="B597" s="4" t="str">
        <f>'Use Palliative Care Programs'!B192</f>
        <v>Improvement Milestone: ________________________________</v>
      </c>
      <c r="C597" s="7"/>
      <c r="D597" s="8"/>
      <c r="F597" s="44" t="str">
        <f>'Use Palliative Care Programs'!F199</f>
        <v>N/A</v>
      </c>
      <c r="G597" s="15"/>
    </row>
    <row r="598" spans="1:7" ht="6.75" hidden="1" customHeight="1" thickBot="1" x14ac:dyDescent="0.3">
      <c r="A598" s="18"/>
      <c r="G598" s="19"/>
    </row>
    <row r="599" spans="1:7" ht="13.5" hidden="1" thickBot="1" x14ac:dyDescent="0.3">
      <c r="A599" s="18"/>
      <c r="C599" s="33" t="s">
        <v>60</v>
      </c>
      <c r="F599" s="45" t="str">
        <f>'Use Palliative Care Programs'!F214</f>
        <v xml:space="preserve"> </v>
      </c>
      <c r="G599" s="19"/>
    </row>
    <row r="600" spans="1:7" s="3" customFormat="1" ht="6.75" hidden="1" customHeight="1" thickBot="1" x14ac:dyDescent="0.3">
      <c r="A600" s="16"/>
      <c r="B600" s="4"/>
      <c r="C600" s="7"/>
      <c r="D600" s="8"/>
      <c r="F600" s="25"/>
      <c r="G600" s="15"/>
    </row>
    <row r="601" spans="1:7" s="3" customFormat="1" ht="13.5" hidden="1" customHeight="1" thickBot="1" x14ac:dyDescent="0.3">
      <c r="A601" s="16"/>
      <c r="B601" s="4" t="str">
        <f>'Use Palliative Care Programs'!B217</f>
        <v>Improvement Milestone: ________________________________</v>
      </c>
      <c r="C601" s="7"/>
      <c r="D601" s="8"/>
      <c r="F601" s="44" t="str">
        <f>'Use Palliative Care Programs'!F224</f>
        <v>N/A</v>
      </c>
      <c r="G601" s="15"/>
    </row>
    <row r="602" spans="1:7" ht="6.75" hidden="1" customHeight="1" thickBot="1" x14ac:dyDescent="0.3">
      <c r="A602" s="18"/>
      <c r="G602" s="19"/>
    </row>
    <row r="603" spans="1:7" ht="13.5" hidden="1" thickBot="1" x14ac:dyDescent="0.3">
      <c r="A603" s="18"/>
      <c r="C603" s="33" t="s">
        <v>60</v>
      </c>
      <c r="F603" s="45" t="str">
        <f>'Use Palliative Care Programs'!F239</f>
        <v xml:space="preserve"> </v>
      </c>
      <c r="G603" s="19"/>
    </row>
    <row r="604" spans="1:7" s="3" customFormat="1" ht="6.75" hidden="1" customHeight="1" thickBot="1" x14ac:dyDescent="0.3">
      <c r="A604" s="16"/>
      <c r="B604" s="4"/>
      <c r="C604" s="7"/>
      <c r="D604" s="8"/>
      <c r="F604" s="25"/>
      <c r="G604" s="15"/>
    </row>
    <row r="605" spans="1:7" s="3" customFormat="1" ht="13.5" hidden="1" customHeight="1" thickBot="1" x14ac:dyDescent="0.3">
      <c r="A605" s="16"/>
      <c r="B605" s="4" t="str">
        <f>'Use Palliative Care Programs'!B242</f>
        <v>Improvement Milestone: ________________________________</v>
      </c>
      <c r="C605" s="7"/>
      <c r="D605" s="8"/>
      <c r="F605" s="44" t="str">
        <f>'Use Palliative Care Programs'!F249</f>
        <v>N/A</v>
      </c>
      <c r="G605" s="15"/>
    </row>
    <row r="606" spans="1:7" ht="6.75" hidden="1" customHeight="1" thickBot="1" x14ac:dyDescent="0.3">
      <c r="A606" s="18"/>
      <c r="G606" s="19"/>
    </row>
    <row r="607" spans="1:7" ht="13.5" hidden="1" thickBot="1" x14ac:dyDescent="0.3">
      <c r="A607" s="18"/>
      <c r="C607" s="33" t="s">
        <v>60</v>
      </c>
      <c r="F607" s="45" t="str">
        <f>'Use Palliative Care Programs'!F264</f>
        <v xml:space="preserve"> </v>
      </c>
      <c r="G607" s="19"/>
    </row>
    <row r="608" spans="1:7" ht="13.5" thickBot="1" x14ac:dyDescent="0.3">
      <c r="A608" s="18"/>
      <c r="C608" s="33"/>
      <c r="G608" s="19"/>
    </row>
    <row r="609" spans="1:7" ht="13.5" thickBot="1" x14ac:dyDescent="0.3">
      <c r="A609" s="18"/>
      <c r="B609" s="5" t="s">
        <v>95</v>
      </c>
      <c r="C609" s="33"/>
      <c r="F609" s="183">
        <f>'Use Palliative Care Programs'!F13</f>
        <v>6343400</v>
      </c>
      <c r="G609" s="19"/>
    </row>
    <row r="610" spans="1:7" ht="13.5" thickBot="1" x14ac:dyDescent="0.3">
      <c r="A610" s="18"/>
      <c r="C610" s="33"/>
      <c r="G610" s="19"/>
    </row>
    <row r="611" spans="1:7" ht="13.5" thickBot="1" x14ac:dyDescent="0.3">
      <c r="A611" s="18"/>
      <c r="B611" s="5" t="s">
        <v>61</v>
      </c>
      <c r="C611" s="33"/>
      <c r="F611" s="41">
        <f>SUM(F607,F603,F599,F595,F591,F587,F583,F579,F575,F571)</f>
        <v>2</v>
      </c>
      <c r="G611" s="19"/>
    </row>
    <row r="612" spans="1:7" ht="13.5" thickBot="1" x14ac:dyDescent="0.3">
      <c r="A612" s="18"/>
      <c r="C612" s="33"/>
      <c r="G612" s="19"/>
    </row>
    <row r="613" spans="1:7" ht="13.5" thickBot="1" x14ac:dyDescent="0.3">
      <c r="A613" s="18"/>
      <c r="B613" s="5" t="s">
        <v>66</v>
      </c>
      <c r="C613" s="33"/>
      <c r="F613" s="41">
        <f>COUNT(F607,F603,F599,F595,F591,F587,F583,F579,F575,F571)</f>
        <v>2</v>
      </c>
      <c r="G613" s="19"/>
    </row>
    <row r="614" spans="1:7" ht="13.5" thickBot="1" x14ac:dyDescent="0.3">
      <c r="A614" s="18"/>
      <c r="C614" s="33"/>
      <c r="G614" s="19"/>
    </row>
    <row r="615" spans="1:7" ht="13.5" thickBot="1" x14ac:dyDescent="0.3">
      <c r="A615" s="18"/>
      <c r="B615" s="5" t="s">
        <v>67</v>
      </c>
      <c r="C615" s="33"/>
      <c r="F615" s="43">
        <f>IF(F613=0," ",F611/F613)</f>
        <v>1</v>
      </c>
      <c r="G615" s="19"/>
    </row>
    <row r="616" spans="1:7" ht="13.5" thickBot="1" x14ac:dyDescent="0.3">
      <c r="A616" s="18"/>
      <c r="C616" s="33"/>
      <c r="G616" s="19"/>
    </row>
    <row r="617" spans="1:7" ht="13.5" thickBot="1" x14ac:dyDescent="0.3">
      <c r="A617" s="18"/>
      <c r="B617" s="5" t="s">
        <v>62</v>
      </c>
      <c r="C617" s="33"/>
      <c r="F617" s="183">
        <f>IF(F613=0," ",F615*F609)</f>
        <v>6343400</v>
      </c>
      <c r="G617" s="19"/>
    </row>
    <row r="618" spans="1:7" ht="13.5" thickBot="1" x14ac:dyDescent="0.3">
      <c r="A618" s="18"/>
      <c r="C618" s="33"/>
      <c r="G618" s="19"/>
    </row>
    <row r="619" spans="1:7" ht="13.5" thickBot="1" x14ac:dyDescent="0.3">
      <c r="A619" s="18"/>
      <c r="B619" s="5" t="s">
        <v>96</v>
      </c>
      <c r="C619" s="33"/>
      <c r="F619" s="46">
        <f>'Use Palliative Care Programs'!F15</f>
        <v>0</v>
      </c>
      <c r="G619" s="19"/>
    </row>
    <row r="620" spans="1:7" ht="13.5" thickBot="1" x14ac:dyDescent="0.3">
      <c r="A620" s="18"/>
      <c r="C620" s="33"/>
      <c r="G620" s="19"/>
    </row>
    <row r="621" spans="1:7" ht="13.5" thickBot="1" x14ac:dyDescent="0.3">
      <c r="A621" s="18"/>
      <c r="B621" s="39" t="s">
        <v>78</v>
      </c>
      <c r="C621" s="33"/>
      <c r="F621" s="151">
        <f>IF(F613=0," ",F617-F619)</f>
        <v>6343400</v>
      </c>
      <c r="G621" s="19"/>
    </row>
    <row r="622" spans="1:7" s="3" customFormat="1" ht="12.75" hidden="1" customHeight="1" x14ac:dyDescent="0.25">
      <c r="A622" s="16"/>
      <c r="B622" s="4"/>
      <c r="C622" s="7"/>
      <c r="D622" s="8"/>
      <c r="F622" s="25"/>
      <c r="G622" s="15"/>
    </row>
    <row r="623" spans="1:7" s="3" customFormat="1" ht="15.75" hidden="1" thickBot="1" x14ac:dyDescent="0.3">
      <c r="A623" s="14" t="s">
        <v>54</v>
      </c>
      <c r="B623" s="2"/>
      <c r="C623" s="2"/>
      <c r="D623" s="8"/>
      <c r="F623" s="25"/>
      <c r="G623" s="15"/>
    </row>
    <row r="624" spans="1:7" s="3" customFormat="1" ht="13.5" hidden="1" customHeight="1" thickBot="1" x14ac:dyDescent="0.3">
      <c r="A624" s="16"/>
      <c r="B624" s="4" t="e">
        <f>#REF!</f>
        <v>#REF!</v>
      </c>
      <c r="C624" s="7"/>
      <c r="D624" s="8"/>
      <c r="F624" s="44" t="e">
        <f>#REF!</f>
        <v>#REF!</v>
      </c>
      <c r="G624" s="15"/>
    </row>
    <row r="625" spans="1:7" ht="6.75" hidden="1" customHeight="1" thickBot="1" x14ac:dyDescent="0.3">
      <c r="A625" s="18"/>
      <c r="G625" s="19"/>
    </row>
    <row r="626" spans="1:7" ht="13.5" hidden="1" thickBot="1" x14ac:dyDescent="0.3">
      <c r="A626" s="18"/>
      <c r="C626" s="33" t="s">
        <v>60</v>
      </c>
      <c r="F626" s="45" t="e">
        <f>#REF!</f>
        <v>#REF!</v>
      </c>
      <c r="G626" s="19"/>
    </row>
    <row r="627" spans="1:7" s="3" customFormat="1" ht="6.75" hidden="1" customHeight="1" thickBot="1" x14ac:dyDescent="0.3">
      <c r="A627" s="16"/>
      <c r="B627" s="4"/>
      <c r="C627" s="7"/>
      <c r="D627" s="8"/>
      <c r="F627" s="25"/>
      <c r="G627" s="15"/>
    </row>
    <row r="628" spans="1:7" s="3" customFormat="1" ht="13.5" hidden="1" customHeight="1" thickBot="1" x14ac:dyDescent="0.3">
      <c r="A628" s="16"/>
      <c r="B628" s="4" t="e">
        <f>#REF!</f>
        <v>#REF!</v>
      </c>
      <c r="C628" s="7"/>
      <c r="D628" s="8"/>
      <c r="F628" s="44" t="e">
        <f>#REF!</f>
        <v>#REF!</v>
      </c>
      <c r="G628" s="15"/>
    </row>
    <row r="629" spans="1:7" ht="6.75" hidden="1" customHeight="1" thickBot="1" x14ac:dyDescent="0.3">
      <c r="A629" s="18"/>
      <c r="G629" s="19"/>
    </row>
    <row r="630" spans="1:7" ht="13.5" hidden="1" thickBot="1" x14ac:dyDescent="0.3">
      <c r="A630" s="18"/>
      <c r="C630" s="33" t="s">
        <v>60</v>
      </c>
      <c r="F630" s="45" t="e">
        <f>#REF!</f>
        <v>#REF!</v>
      </c>
      <c r="G630" s="19"/>
    </row>
    <row r="631" spans="1:7" s="3" customFormat="1" ht="6.75" hidden="1" customHeight="1" thickBot="1" x14ac:dyDescent="0.3">
      <c r="A631" s="16"/>
      <c r="B631" s="4"/>
      <c r="C631" s="7"/>
      <c r="D631" s="8"/>
      <c r="F631" s="25"/>
      <c r="G631" s="15"/>
    </row>
    <row r="632" spans="1:7" s="3" customFormat="1" ht="13.5" hidden="1" customHeight="1" thickBot="1" x14ac:dyDescent="0.3">
      <c r="A632" s="16"/>
      <c r="B632" s="4" t="e">
        <f>#REF!</f>
        <v>#REF!</v>
      </c>
      <c r="C632" s="7"/>
      <c r="D632" s="8"/>
      <c r="F632" s="44" t="e">
        <f>#REF!</f>
        <v>#REF!</v>
      </c>
      <c r="G632" s="15"/>
    </row>
    <row r="633" spans="1:7" ht="6.75" hidden="1" customHeight="1" thickBot="1" x14ac:dyDescent="0.3">
      <c r="A633" s="18"/>
      <c r="G633" s="19"/>
    </row>
    <row r="634" spans="1:7" ht="13.5" hidden="1" thickBot="1" x14ac:dyDescent="0.3">
      <c r="A634" s="18"/>
      <c r="C634" s="33" t="s">
        <v>60</v>
      </c>
      <c r="F634" s="45" t="e">
        <f>#REF!</f>
        <v>#REF!</v>
      </c>
      <c r="G634" s="19"/>
    </row>
    <row r="635" spans="1:7" s="3" customFormat="1" ht="6.75" hidden="1" customHeight="1" thickBot="1" x14ac:dyDescent="0.3">
      <c r="A635" s="16"/>
      <c r="B635" s="4"/>
      <c r="C635" s="7"/>
      <c r="D635" s="8"/>
      <c r="F635" s="25"/>
      <c r="G635" s="15"/>
    </row>
    <row r="636" spans="1:7" s="3" customFormat="1" ht="13.5" hidden="1" customHeight="1" thickBot="1" x14ac:dyDescent="0.3">
      <c r="A636" s="16"/>
      <c r="B636" s="4" t="e">
        <f>#REF!</f>
        <v>#REF!</v>
      </c>
      <c r="C636" s="7"/>
      <c r="D636" s="8"/>
      <c r="F636" s="44" t="e">
        <f>#REF!</f>
        <v>#REF!</v>
      </c>
      <c r="G636" s="15"/>
    </row>
    <row r="637" spans="1:7" ht="6.75" hidden="1" customHeight="1" thickBot="1" x14ac:dyDescent="0.3">
      <c r="A637" s="18"/>
      <c r="G637" s="19"/>
    </row>
    <row r="638" spans="1:7" ht="13.5" hidden="1" thickBot="1" x14ac:dyDescent="0.3">
      <c r="A638" s="18"/>
      <c r="C638" s="33" t="s">
        <v>60</v>
      </c>
      <c r="F638" s="45" t="e">
        <f>#REF!</f>
        <v>#REF!</v>
      </c>
      <c r="G638" s="19"/>
    </row>
    <row r="639" spans="1:7" s="3" customFormat="1" ht="6.75" hidden="1" customHeight="1" thickBot="1" x14ac:dyDescent="0.3">
      <c r="A639" s="16"/>
      <c r="B639" s="4"/>
      <c r="C639" s="7"/>
      <c r="D639" s="8"/>
      <c r="F639" s="25"/>
      <c r="G639" s="15"/>
    </row>
    <row r="640" spans="1:7" s="3" customFormat="1" ht="13.5" hidden="1" customHeight="1" thickBot="1" x14ac:dyDescent="0.3">
      <c r="A640" s="16"/>
      <c r="B640" s="4" t="e">
        <f>#REF!</f>
        <v>#REF!</v>
      </c>
      <c r="C640" s="7"/>
      <c r="D640" s="8"/>
      <c r="F640" s="44" t="e">
        <f>#REF!</f>
        <v>#REF!</v>
      </c>
      <c r="G640" s="15"/>
    </row>
    <row r="641" spans="1:7" ht="6.75" hidden="1" customHeight="1" thickBot="1" x14ac:dyDescent="0.3">
      <c r="A641" s="18"/>
      <c r="G641" s="19"/>
    </row>
    <row r="642" spans="1:7" ht="13.5" hidden="1" thickBot="1" x14ac:dyDescent="0.3">
      <c r="A642" s="18"/>
      <c r="C642" s="33" t="s">
        <v>60</v>
      </c>
      <c r="F642" s="45" t="e">
        <f>#REF!</f>
        <v>#REF!</v>
      </c>
      <c r="G642" s="19"/>
    </row>
    <row r="643" spans="1:7" s="3" customFormat="1" ht="6.75" hidden="1" customHeight="1" thickBot="1" x14ac:dyDescent="0.3">
      <c r="A643" s="16"/>
      <c r="B643" s="4"/>
      <c r="C643" s="7"/>
      <c r="D643" s="8"/>
      <c r="F643" s="25"/>
      <c r="G643" s="15"/>
    </row>
    <row r="644" spans="1:7" s="3" customFormat="1" ht="13.5" hidden="1" customHeight="1" thickBot="1" x14ac:dyDescent="0.3">
      <c r="A644" s="16"/>
      <c r="B644" s="4" t="e">
        <f>#REF!</f>
        <v>#REF!</v>
      </c>
      <c r="C644" s="7"/>
      <c r="D644" s="8"/>
      <c r="F644" s="44" t="e">
        <f>#REF!</f>
        <v>#REF!</v>
      </c>
      <c r="G644" s="15"/>
    </row>
    <row r="645" spans="1:7" ht="6.75" hidden="1" customHeight="1" thickBot="1" x14ac:dyDescent="0.3">
      <c r="A645" s="18"/>
      <c r="G645" s="19"/>
    </row>
    <row r="646" spans="1:7" ht="13.5" hidden="1" thickBot="1" x14ac:dyDescent="0.3">
      <c r="A646" s="18"/>
      <c r="C646" s="33" t="s">
        <v>60</v>
      </c>
      <c r="F646" s="45" t="e">
        <f>#REF!</f>
        <v>#REF!</v>
      </c>
      <c r="G646" s="19"/>
    </row>
    <row r="647" spans="1:7" s="3" customFormat="1" ht="6.75" hidden="1" customHeight="1" thickBot="1" x14ac:dyDescent="0.3">
      <c r="A647" s="16"/>
      <c r="B647" s="4"/>
      <c r="C647" s="7"/>
      <c r="D647" s="8"/>
      <c r="F647" s="25"/>
      <c r="G647" s="15"/>
    </row>
    <row r="648" spans="1:7" s="3" customFormat="1" ht="13.5" hidden="1" customHeight="1" thickBot="1" x14ac:dyDescent="0.3">
      <c r="A648" s="16"/>
      <c r="B648" s="4" t="e">
        <f>#REF!</f>
        <v>#REF!</v>
      </c>
      <c r="C648" s="7"/>
      <c r="D648" s="8"/>
      <c r="F648" s="44" t="e">
        <f>#REF!</f>
        <v>#REF!</v>
      </c>
      <c r="G648" s="15"/>
    </row>
    <row r="649" spans="1:7" ht="6.75" hidden="1" customHeight="1" thickBot="1" x14ac:dyDescent="0.3">
      <c r="A649" s="18"/>
      <c r="G649" s="19"/>
    </row>
    <row r="650" spans="1:7" ht="13.5" hidden="1" thickBot="1" x14ac:dyDescent="0.3">
      <c r="A650" s="18"/>
      <c r="C650" s="33" t="s">
        <v>60</v>
      </c>
      <c r="F650" s="45" t="e">
        <f>#REF!</f>
        <v>#REF!</v>
      </c>
      <c r="G650" s="19"/>
    </row>
    <row r="651" spans="1:7" s="3" customFormat="1" ht="6.75" hidden="1" customHeight="1" thickBot="1" x14ac:dyDescent="0.3">
      <c r="A651" s="16"/>
      <c r="B651" s="4"/>
      <c r="C651" s="7"/>
      <c r="D651" s="8"/>
      <c r="F651" s="25"/>
      <c r="G651" s="15"/>
    </row>
    <row r="652" spans="1:7" s="3" customFormat="1" ht="13.5" hidden="1" customHeight="1" thickBot="1" x14ac:dyDescent="0.3">
      <c r="A652" s="16"/>
      <c r="B652" s="4" t="e">
        <f>#REF!</f>
        <v>#REF!</v>
      </c>
      <c r="C652" s="7"/>
      <c r="D652" s="8"/>
      <c r="F652" s="44" t="e">
        <f>#REF!</f>
        <v>#REF!</v>
      </c>
      <c r="G652" s="15"/>
    </row>
    <row r="653" spans="1:7" ht="6.75" hidden="1" customHeight="1" thickBot="1" x14ac:dyDescent="0.3">
      <c r="A653" s="18"/>
      <c r="G653" s="19"/>
    </row>
    <row r="654" spans="1:7" ht="13.5" hidden="1" thickBot="1" x14ac:dyDescent="0.3">
      <c r="A654" s="18"/>
      <c r="C654" s="33" t="s">
        <v>60</v>
      </c>
      <c r="F654" s="45" t="e">
        <f>#REF!</f>
        <v>#REF!</v>
      </c>
      <c r="G654" s="19"/>
    </row>
    <row r="655" spans="1:7" s="3" customFormat="1" ht="6.75" hidden="1" customHeight="1" thickBot="1" x14ac:dyDescent="0.3">
      <c r="A655" s="16"/>
      <c r="B655" s="4"/>
      <c r="C655" s="7"/>
      <c r="D655" s="8"/>
      <c r="F655" s="25"/>
      <c r="G655" s="15"/>
    </row>
    <row r="656" spans="1:7" s="3" customFormat="1" ht="13.5" hidden="1" customHeight="1" thickBot="1" x14ac:dyDescent="0.3">
      <c r="A656" s="16"/>
      <c r="B656" s="4" t="e">
        <f>#REF!</f>
        <v>#REF!</v>
      </c>
      <c r="C656" s="7"/>
      <c r="D656" s="8"/>
      <c r="F656" s="44" t="e">
        <f>#REF!</f>
        <v>#REF!</v>
      </c>
      <c r="G656" s="15"/>
    </row>
    <row r="657" spans="1:7" ht="6.75" hidden="1" customHeight="1" thickBot="1" x14ac:dyDescent="0.3">
      <c r="A657" s="18"/>
      <c r="G657" s="19"/>
    </row>
    <row r="658" spans="1:7" ht="13.5" hidden="1" thickBot="1" x14ac:dyDescent="0.3">
      <c r="A658" s="18"/>
      <c r="C658" s="33" t="s">
        <v>60</v>
      </c>
      <c r="F658" s="45" t="e">
        <f>#REF!</f>
        <v>#REF!</v>
      </c>
      <c r="G658" s="19"/>
    </row>
    <row r="659" spans="1:7" s="3" customFormat="1" ht="6.75" hidden="1" customHeight="1" thickBot="1" x14ac:dyDescent="0.3">
      <c r="A659" s="16"/>
      <c r="B659" s="4"/>
      <c r="C659" s="7"/>
      <c r="D659" s="8"/>
      <c r="F659" s="25"/>
      <c r="G659" s="15"/>
    </row>
    <row r="660" spans="1:7" s="3" customFormat="1" ht="13.5" hidden="1" customHeight="1" thickBot="1" x14ac:dyDescent="0.3">
      <c r="A660" s="16"/>
      <c r="B660" s="4" t="e">
        <f>#REF!</f>
        <v>#REF!</v>
      </c>
      <c r="C660" s="7"/>
      <c r="D660" s="8"/>
      <c r="F660" s="44" t="e">
        <f>#REF!</f>
        <v>#REF!</v>
      </c>
      <c r="G660" s="15"/>
    </row>
    <row r="661" spans="1:7" ht="6.75" hidden="1" customHeight="1" thickBot="1" x14ac:dyDescent="0.3">
      <c r="A661" s="18"/>
      <c r="G661" s="19"/>
    </row>
    <row r="662" spans="1:7" ht="13.5" hidden="1" thickBot="1" x14ac:dyDescent="0.3">
      <c r="A662" s="18"/>
      <c r="C662" s="33" t="s">
        <v>60</v>
      </c>
      <c r="F662" s="45" t="e">
        <f>#REF!</f>
        <v>#REF!</v>
      </c>
      <c r="G662" s="19"/>
    </row>
    <row r="663" spans="1:7" ht="13.5" hidden="1" thickBot="1" x14ac:dyDescent="0.3">
      <c r="A663" s="18"/>
      <c r="C663" s="33"/>
      <c r="G663" s="19"/>
    </row>
    <row r="664" spans="1:7" ht="13.5" hidden="1" thickBot="1" x14ac:dyDescent="0.3">
      <c r="A664" s="18"/>
      <c r="B664" s="5" t="s">
        <v>95</v>
      </c>
      <c r="C664" s="33"/>
      <c r="F664" s="40" t="e">
        <f>#REF!</f>
        <v>#REF!</v>
      </c>
      <c r="G664" s="19"/>
    </row>
    <row r="665" spans="1:7" ht="13.5" hidden="1" thickBot="1" x14ac:dyDescent="0.3">
      <c r="A665" s="18"/>
      <c r="C665" s="33"/>
      <c r="G665" s="19"/>
    </row>
    <row r="666" spans="1:7" ht="13.5" hidden="1" thickBot="1" x14ac:dyDescent="0.3">
      <c r="A666" s="18"/>
      <c r="B666" s="5" t="s">
        <v>61</v>
      </c>
      <c r="C666" s="33"/>
      <c r="F666" s="41" t="e">
        <f>SUM(F662,F658,F654,F650,F646,F642,F638,F634,F630,F626)</f>
        <v>#REF!</v>
      </c>
      <c r="G666" s="19"/>
    </row>
    <row r="667" spans="1:7" ht="13.5" hidden="1" thickBot="1" x14ac:dyDescent="0.3">
      <c r="A667" s="18"/>
      <c r="C667" s="33"/>
      <c r="G667" s="19"/>
    </row>
    <row r="668" spans="1:7" ht="13.5" hidden="1" thickBot="1" x14ac:dyDescent="0.3">
      <c r="A668" s="18"/>
      <c r="B668" s="5" t="s">
        <v>66</v>
      </c>
      <c r="C668" s="33"/>
      <c r="F668" s="41">
        <f>COUNT(F662,F658,F654,F650,F646,F642,F638,F634,F630,F626)</f>
        <v>0</v>
      </c>
      <c r="G668" s="19"/>
    </row>
    <row r="669" spans="1:7" ht="13.5" hidden="1" thickBot="1" x14ac:dyDescent="0.3">
      <c r="A669" s="18"/>
      <c r="C669" s="33"/>
      <c r="G669" s="19"/>
    </row>
    <row r="670" spans="1:7" ht="13.5" hidden="1" thickBot="1" x14ac:dyDescent="0.3">
      <c r="A670" s="18"/>
      <c r="B670" s="5" t="s">
        <v>67</v>
      </c>
      <c r="C670" s="33"/>
      <c r="F670" s="43" t="str">
        <f>IF(F668=0," ",F666/F668)</f>
        <v xml:space="preserve"> </v>
      </c>
      <c r="G670" s="19"/>
    </row>
    <row r="671" spans="1:7" ht="13.5" hidden="1" thickBot="1" x14ac:dyDescent="0.3">
      <c r="A671" s="18"/>
      <c r="C671" s="33"/>
      <c r="G671" s="19"/>
    </row>
    <row r="672" spans="1:7" ht="13.5" hidden="1" thickBot="1" x14ac:dyDescent="0.3">
      <c r="A672" s="18"/>
      <c r="B672" s="5" t="s">
        <v>62</v>
      </c>
      <c r="C672" s="33"/>
      <c r="F672" s="40" t="str">
        <f>IF(F668=0," ",F670*F664)</f>
        <v xml:space="preserve"> </v>
      </c>
      <c r="G672" s="19"/>
    </row>
    <row r="673" spans="1:7" ht="13.5" hidden="1" thickBot="1" x14ac:dyDescent="0.3">
      <c r="A673" s="18"/>
      <c r="C673" s="33"/>
      <c r="G673" s="19"/>
    </row>
    <row r="674" spans="1:7" ht="13.5" hidden="1" thickBot="1" x14ac:dyDescent="0.3">
      <c r="A674" s="18"/>
      <c r="B674" s="5" t="s">
        <v>96</v>
      </c>
      <c r="C674" s="33"/>
      <c r="F674" s="46" t="e">
        <f>#REF!</f>
        <v>#REF!</v>
      </c>
      <c r="G674" s="19"/>
    </row>
    <row r="675" spans="1:7" ht="13.5" hidden="1" thickBot="1" x14ac:dyDescent="0.3">
      <c r="A675" s="18"/>
      <c r="C675" s="33"/>
      <c r="G675" s="19"/>
    </row>
    <row r="676" spans="1:7" ht="13.5" hidden="1" thickBot="1" x14ac:dyDescent="0.3">
      <c r="A676" s="18"/>
      <c r="B676" s="39" t="s">
        <v>78</v>
      </c>
      <c r="C676" s="33"/>
      <c r="F676" s="42" t="str">
        <f>IF(F668=0," ",F672-F674)</f>
        <v xml:space="preserve"> </v>
      </c>
      <c r="G676" s="19"/>
    </row>
    <row r="677" spans="1:7" s="3" customFormat="1" ht="12.75" hidden="1" customHeight="1" x14ac:dyDescent="0.25">
      <c r="A677" s="16"/>
      <c r="B677" s="4"/>
      <c r="C677" s="7"/>
      <c r="D677" s="8"/>
      <c r="F677" s="25"/>
      <c r="G677" s="15"/>
    </row>
    <row r="678" spans="1:7" s="3" customFormat="1" ht="15.75" hidden="1" thickBot="1" x14ac:dyDescent="0.3">
      <c r="A678" s="14" t="s">
        <v>55</v>
      </c>
      <c r="B678" s="2"/>
      <c r="C678" s="2"/>
      <c r="D678" s="8"/>
      <c r="F678" s="25"/>
      <c r="G678" s="15"/>
    </row>
    <row r="679" spans="1:7" s="3" customFormat="1" ht="13.5" hidden="1" customHeight="1" thickBot="1" x14ac:dyDescent="0.3">
      <c r="A679" s="16"/>
      <c r="B679" s="4" t="e">
        <f>#REF!</f>
        <v>#REF!</v>
      </c>
      <c r="C679" s="7"/>
      <c r="D679" s="8"/>
      <c r="F679" s="44" t="e">
        <f>#REF!</f>
        <v>#REF!</v>
      </c>
      <c r="G679" s="15"/>
    </row>
    <row r="680" spans="1:7" ht="6.75" hidden="1" customHeight="1" thickBot="1" x14ac:dyDescent="0.3">
      <c r="A680" s="18"/>
      <c r="G680" s="19"/>
    </row>
    <row r="681" spans="1:7" ht="13.5" hidden="1" thickBot="1" x14ac:dyDescent="0.3">
      <c r="A681" s="18"/>
      <c r="C681" s="33" t="s">
        <v>60</v>
      </c>
      <c r="F681" s="45" t="e">
        <f>#REF!</f>
        <v>#REF!</v>
      </c>
      <c r="G681" s="19"/>
    </row>
    <row r="682" spans="1:7" s="3" customFormat="1" ht="6.75" hidden="1" customHeight="1" thickBot="1" x14ac:dyDescent="0.3">
      <c r="A682" s="16"/>
      <c r="B682" s="4"/>
      <c r="C682" s="7"/>
      <c r="D682" s="8"/>
      <c r="F682" s="25"/>
      <c r="G682" s="15"/>
    </row>
    <row r="683" spans="1:7" s="3" customFormat="1" ht="13.5" hidden="1" customHeight="1" thickBot="1" x14ac:dyDescent="0.3">
      <c r="A683" s="16"/>
      <c r="B683" s="4" t="e">
        <f>#REF!</f>
        <v>#REF!</v>
      </c>
      <c r="C683" s="7"/>
      <c r="D683" s="8"/>
      <c r="F683" s="44" t="e">
        <f>#REF!</f>
        <v>#REF!</v>
      </c>
      <c r="G683" s="15"/>
    </row>
    <row r="684" spans="1:7" ht="6.75" hidden="1" customHeight="1" thickBot="1" x14ac:dyDescent="0.3">
      <c r="A684" s="18"/>
      <c r="G684" s="19"/>
    </row>
    <row r="685" spans="1:7" ht="13.5" hidden="1" thickBot="1" x14ac:dyDescent="0.3">
      <c r="A685" s="18"/>
      <c r="C685" s="33" t="s">
        <v>60</v>
      </c>
      <c r="F685" s="45" t="e">
        <f>#REF!</f>
        <v>#REF!</v>
      </c>
      <c r="G685" s="19"/>
    </row>
    <row r="686" spans="1:7" s="3" customFormat="1" ht="6.75" hidden="1" customHeight="1" thickBot="1" x14ac:dyDescent="0.3">
      <c r="A686" s="16"/>
      <c r="B686" s="4"/>
      <c r="C686" s="7"/>
      <c r="D686" s="8"/>
      <c r="F686" s="25"/>
      <c r="G686" s="15"/>
    </row>
    <row r="687" spans="1:7" s="3" customFormat="1" ht="13.5" hidden="1" customHeight="1" thickBot="1" x14ac:dyDescent="0.3">
      <c r="A687" s="16"/>
      <c r="B687" s="4" t="e">
        <f>#REF!</f>
        <v>#REF!</v>
      </c>
      <c r="C687" s="7"/>
      <c r="D687" s="8"/>
      <c r="F687" s="44" t="e">
        <f>#REF!</f>
        <v>#REF!</v>
      </c>
      <c r="G687" s="15"/>
    </row>
    <row r="688" spans="1:7" ht="6.75" hidden="1" customHeight="1" thickBot="1" x14ac:dyDescent="0.3">
      <c r="A688" s="18"/>
      <c r="G688" s="19"/>
    </row>
    <row r="689" spans="1:7" ht="13.5" hidden="1" thickBot="1" x14ac:dyDescent="0.3">
      <c r="A689" s="18"/>
      <c r="C689" s="33" t="s">
        <v>60</v>
      </c>
      <c r="F689" s="45" t="e">
        <f>#REF!</f>
        <v>#REF!</v>
      </c>
      <c r="G689" s="19"/>
    </row>
    <row r="690" spans="1:7" s="3" customFormat="1" ht="6.75" hidden="1" customHeight="1" thickBot="1" x14ac:dyDescent="0.3">
      <c r="A690" s="16"/>
      <c r="B690" s="4"/>
      <c r="C690" s="7"/>
      <c r="D690" s="8"/>
      <c r="F690" s="25"/>
      <c r="G690" s="15"/>
    </row>
    <row r="691" spans="1:7" s="3" customFormat="1" ht="13.5" hidden="1" customHeight="1" thickBot="1" x14ac:dyDescent="0.3">
      <c r="A691" s="16"/>
      <c r="B691" s="4" t="e">
        <f>#REF!</f>
        <v>#REF!</v>
      </c>
      <c r="C691" s="7"/>
      <c r="D691" s="8"/>
      <c r="F691" s="44" t="e">
        <f>#REF!</f>
        <v>#REF!</v>
      </c>
      <c r="G691" s="15"/>
    </row>
    <row r="692" spans="1:7" ht="6.75" hidden="1" customHeight="1" thickBot="1" x14ac:dyDescent="0.3">
      <c r="A692" s="18"/>
      <c r="G692" s="19"/>
    </row>
    <row r="693" spans="1:7" ht="13.5" hidden="1" thickBot="1" x14ac:dyDescent="0.3">
      <c r="A693" s="18"/>
      <c r="C693" s="33" t="s">
        <v>60</v>
      </c>
      <c r="F693" s="45" t="e">
        <f>#REF!</f>
        <v>#REF!</v>
      </c>
      <c r="G693" s="19"/>
    </row>
    <row r="694" spans="1:7" s="3" customFormat="1" ht="6.75" hidden="1" customHeight="1" thickBot="1" x14ac:dyDescent="0.3">
      <c r="A694" s="16"/>
      <c r="B694" s="4"/>
      <c r="C694" s="7"/>
      <c r="D694" s="8"/>
      <c r="F694" s="25"/>
      <c r="G694" s="15"/>
    </row>
    <row r="695" spans="1:7" s="3" customFormat="1" ht="13.5" hidden="1" customHeight="1" thickBot="1" x14ac:dyDescent="0.3">
      <c r="A695" s="16"/>
      <c r="B695" s="4" t="e">
        <f>#REF!</f>
        <v>#REF!</v>
      </c>
      <c r="C695" s="7"/>
      <c r="D695" s="8"/>
      <c r="F695" s="44" t="e">
        <f>#REF!</f>
        <v>#REF!</v>
      </c>
      <c r="G695" s="15"/>
    </row>
    <row r="696" spans="1:7" ht="6.75" hidden="1" customHeight="1" thickBot="1" x14ac:dyDescent="0.3">
      <c r="A696" s="18"/>
      <c r="G696" s="19"/>
    </row>
    <row r="697" spans="1:7" ht="13.5" hidden="1" thickBot="1" x14ac:dyDescent="0.3">
      <c r="A697" s="18"/>
      <c r="C697" s="33" t="s">
        <v>60</v>
      </c>
      <c r="F697" s="45" t="e">
        <f>#REF!</f>
        <v>#REF!</v>
      </c>
      <c r="G697" s="19"/>
    </row>
    <row r="698" spans="1:7" s="3" customFormat="1" ht="6.75" hidden="1" customHeight="1" thickBot="1" x14ac:dyDescent="0.3">
      <c r="A698" s="16"/>
      <c r="B698" s="4"/>
      <c r="C698" s="7"/>
      <c r="D698" s="8"/>
      <c r="F698" s="25"/>
      <c r="G698" s="15"/>
    </row>
    <row r="699" spans="1:7" s="3" customFormat="1" ht="13.5" hidden="1" customHeight="1" thickBot="1" x14ac:dyDescent="0.3">
      <c r="A699" s="16"/>
      <c r="B699" s="4" t="e">
        <f>#REF!</f>
        <v>#REF!</v>
      </c>
      <c r="C699" s="7"/>
      <c r="D699" s="8"/>
      <c r="F699" s="44" t="e">
        <f>#REF!</f>
        <v>#REF!</v>
      </c>
      <c r="G699" s="15"/>
    </row>
    <row r="700" spans="1:7" ht="6.75" hidden="1" customHeight="1" thickBot="1" x14ac:dyDescent="0.3">
      <c r="A700" s="18"/>
      <c r="G700" s="19"/>
    </row>
    <row r="701" spans="1:7" ht="13.5" hidden="1" thickBot="1" x14ac:dyDescent="0.3">
      <c r="A701" s="18"/>
      <c r="C701" s="33" t="s">
        <v>60</v>
      </c>
      <c r="F701" s="45" t="e">
        <f>#REF!</f>
        <v>#REF!</v>
      </c>
      <c r="G701" s="19"/>
    </row>
    <row r="702" spans="1:7" s="3" customFormat="1" ht="6.75" hidden="1" customHeight="1" thickBot="1" x14ac:dyDescent="0.3">
      <c r="A702" s="16"/>
      <c r="B702" s="4"/>
      <c r="C702" s="7"/>
      <c r="D702" s="8"/>
      <c r="F702" s="25"/>
      <c r="G702" s="15"/>
    </row>
    <row r="703" spans="1:7" s="3" customFormat="1" ht="13.5" hidden="1" customHeight="1" thickBot="1" x14ac:dyDescent="0.3">
      <c r="A703" s="16"/>
      <c r="B703" s="4" t="e">
        <f>#REF!</f>
        <v>#REF!</v>
      </c>
      <c r="C703" s="7"/>
      <c r="D703" s="8"/>
      <c r="F703" s="44" t="e">
        <f>#REF!</f>
        <v>#REF!</v>
      </c>
      <c r="G703" s="15"/>
    </row>
    <row r="704" spans="1:7" ht="6.75" hidden="1" customHeight="1" thickBot="1" x14ac:dyDescent="0.3">
      <c r="A704" s="18"/>
      <c r="G704" s="19"/>
    </row>
    <row r="705" spans="1:7" ht="13.5" hidden="1" thickBot="1" x14ac:dyDescent="0.3">
      <c r="A705" s="18"/>
      <c r="C705" s="33" t="s">
        <v>60</v>
      </c>
      <c r="F705" s="45" t="e">
        <f>#REF!</f>
        <v>#REF!</v>
      </c>
      <c r="G705" s="19"/>
    </row>
    <row r="706" spans="1:7" s="3" customFormat="1" ht="6.75" hidden="1" customHeight="1" thickBot="1" x14ac:dyDescent="0.3">
      <c r="A706" s="16"/>
      <c r="B706" s="4"/>
      <c r="C706" s="7"/>
      <c r="D706" s="8"/>
      <c r="F706" s="25"/>
      <c r="G706" s="15"/>
    </row>
    <row r="707" spans="1:7" s="3" customFormat="1" ht="13.5" hidden="1" customHeight="1" thickBot="1" x14ac:dyDescent="0.3">
      <c r="A707" s="16"/>
      <c r="B707" s="4" t="e">
        <f>#REF!</f>
        <v>#REF!</v>
      </c>
      <c r="C707" s="7"/>
      <c r="D707" s="8"/>
      <c r="F707" s="44" t="e">
        <f>#REF!</f>
        <v>#REF!</v>
      </c>
      <c r="G707" s="15"/>
    </row>
    <row r="708" spans="1:7" ht="6.75" hidden="1" customHeight="1" thickBot="1" x14ac:dyDescent="0.3">
      <c r="A708" s="18"/>
      <c r="G708" s="19"/>
    </row>
    <row r="709" spans="1:7" ht="13.5" hidden="1" thickBot="1" x14ac:dyDescent="0.3">
      <c r="A709" s="18"/>
      <c r="C709" s="33" t="s">
        <v>60</v>
      </c>
      <c r="F709" s="45" t="e">
        <f>#REF!</f>
        <v>#REF!</v>
      </c>
      <c r="G709" s="19"/>
    </row>
    <row r="710" spans="1:7" s="3" customFormat="1" ht="6.75" hidden="1" customHeight="1" thickBot="1" x14ac:dyDescent="0.3">
      <c r="A710" s="16"/>
      <c r="B710" s="4"/>
      <c r="C710" s="7"/>
      <c r="D710" s="8"/>
      <c r="F710" s="25"/>
      <c r="G710" s="15"/>
    </row>
    <row r="711" spans="1:7" s="3" customFormat="1" ht="13.5" hidden="1" customHeight="1" thickBot="1" x14ac:dyDescent="0.3">
      <c r="A711" s="16"/>
      <c r="B711" s="4" t="e">
        <f>#REF!</f>
        <v>#REF!</v>
      </c>
      <c r="C711" s="7"/>
      <c r="D711" s="8"/>
      <c r="F711" s="44" t="e">
        <f>#REF!</f>
        <v>#REF!</v>
      </c>
      <c r="G711" s="15"/>
    </row>
    <row r="712" spans="1:7" ht="6.75" hidden="1" customHeight="1" thickBot="1" x14ac:dyDescent="0.3">
      <c r="A712" s="18"/>
      <c r="G712" s="19"/>
    </row>
    <row r="713" spans="1:7" ht="13.5" hidden="1" thickBot="1" x14ac:dyDescent="0.3">
      <c r="A713" s="18"/>
      <c r="C713" s="33" t="s">
        <v>60</v>
      </c>
      <c r="F713" s="45" t="e">
        <f>#REF!</f>
        <v>#REF!</v>
      </c>
      <c r="G713" s="19"/>
    </row>
    <row r="714" spans="1:7" s="3" customFormat="1" ht="6.75" hidden="1" customHeight="1" thickBot="1" x14ac:dyDescent="0.3">
      <c r="A714" s="16"/>
      <c r="B714" s="4"/>
      <c r="C714" s="7"/>
      <c r="D714" s="8"/>
      <c r="F714" s="25"/>
      <c r="G714" s="15"/>
    </row>
    <row r="715" spans="1:7" s="3" customFormat="1" ht="13.5" hidden="1" customHeight="1" thickBot="1" x14ac:dyDescent="0.3">
      <c r="A715" s="16"/>
      <c r="B715" s="4" t="e">
        <f>#REF!</f>
        <v>#REF!</v>
      </c>
      <c r="C715" s="7"/>
      <c r="D715" s="8"/>
      <c r="F715" s="44" t="e">
        <f>#REF!</f>
        <v>#REF!</v>
      </c>
      <c r="G715" s="15"/>
    </row>
    <row r="716" spans="1:7" ht="6.75" hidden="1" customHeight="1" thickBot="1" x14ac:dyDescent="0.3">
      <c r="A716" s="18"/>
      <c r="G716" s="19"/>
    </row>
    <row r="717" spans="1:7" ht="13.5" hidden="1" thickBot="1" x14ac:dyDescent="0.3">
      <c r="A717" s="18"/>
      <c r="C717" s="33" t="s">
        <v>60</v>
      </c>
      <c r="F717" s="45" t="e">
        <f>#REF!</f>
        <v>#REF!</v>
      </c>
      <c r="G717" s="19"/>
    </row>
    <row r="718" spans="1:7" ht="13.5" hidden="1" thickBot="1" x14ac:dyDescent="0.3">
      <c r="A718" s="18"/>
      <c r="C718" s="33"/>
      <c r="G718" s="19"/>
    </row>
    <row r="719" spans="1:7" ht="13.5" hidden="1" thickBot="1" x14ac:dyDescent="0.3">
      <c r="A719" s="18"/>
      <c r="B719" s="5" t="s">
        <v>95</v>
      </c>
      <c r="C719" s="33"/>
      <c r="F719" s="40" t="e">
        <f>#REF!</f>
        <v>#REF!</v>
      </c>
      <c r="G719" s="19"/>
    </row>
    <row r="720" spans="1:7" ht="13.5" hidden="1" thickBot="1" x14ac:dyDescent="0.3">
      <c r="A720" s="18"/>
      <c r="C720" s="33"/>
      <c r="G720" s="19"/>
    </row>
    <row r="721" spans="1:7" ht="13.5" hidden="1" thickBot="1" x14ac:dyDescent="0.3">
      <c r="A721" s="18"/>
      <c r="B721" s="5" t="s">
        <v>61</v>
      </c>
      <c r="C721" s="33"/>
      <c r="F721" s="41" t="e">
        <f>SUM(F717,F713,F709,F705,F701,F697,F693,F689,F685,F681)</f>
        <v>#REF!</v>
      </c>
      <c r="G721" s="19"/>
    </row>
    <row r="722" spans="1:7" ht="13.5" hidden="1" thickBot="1" x14ac:dyDescent="0.3">
      <c r="A722" s="18"/>
      <c r="C722" s="33"/>
      <c r="G722" s="19"/>
    </row>
    <row r="723" spans="1:7" ht="13.5" hidden="1" thickBot="1" x14ac:dyDescent="0.3">
      <c r="A723" s="18"/>
      <c r="B723" s="5" t="s">
        <v>66</v>
      </c>
      <c r="C723" s="33"/>
      <c r="F723" s="41">
        <f>COUNT(F717,F713,F709,F705,F701,F697,F693,F689,F685,F681)</f>
        <v>0</v>
      </c>
      <c r="G723" s="19"/>
    </row>
    <row r="724" spans="1:7" ht="13.5" hidden="1" thickBot="1" x14ac:dyDescent="0.3">
      <c r="A724" s="18"/>
      <c r="C724" s="33"/>
      <c r="G724" s="19"/>
    </row>
    <row r="725" spans="1:7" ht="13.5" hidden="1" thickBot="1" x14ac:dyDescent="0.3">
      <c r="A725" s="18"/>
      <c r="B725" s="5" t="s">
        <v>67</v>
      </c>
      <c r="C725" s="33"/>
      <c r="F725" s="43" t="str">
        <f>IF(F723=0," ",F721/F723)</f>
        <v xml:space="preserve"> </v>
      </c>
      <c r="G725" s="19"/>
    </row>
    <row r="726" spans="1:7" ht="13.5" hidden="1" thickBot="1" x14ac:dyDescent="0.3">
      <c r="A726" s="18"/>
      <c r="C726" s="33"/>
      <c r="G726" s="19"/>
    </row>
    <row r="727" spans="1:7" ht="13.5" hidden="1" thickBot="1" x14ac:dyDescent="0.3">
      <c r="A727" s="18"/>
      <c r="B727" s="5" t="s">
        <v>62</v>
      </c>
      <c r="C727" s="33"/>
      <c r="F727" s="40" t="str">
        <f>IF(F723=0," ",F725*F719)</f>
        <v xml:space="preserve"> </v>
      </c>
      <c r="G727" s="19"/>
    </row>
    <row r="728" spans="1:7" ht="13.5" hidden="1" thickBot="1" x14ac:dyDescent="0.3">
      <c r="A728" s="18"/>
      <c r="C728" s="33"/>
      <c r="G728" s="19"/>
    </row>
    <row r="729" spans="1:7" ht="13.5" hidden="1" thickBot="1" x14ac:dyDescent="0.3">
      <c r="A729" s="18"/>
      <c r="B729" s="5" t="s">
        <v>96</v>
      </c>
      <c r="C729" s="33"/>
      <c r="F729" s="46" t="e">
        <f>#REF!</f>
        <v>#REF!</v>
      </c>
      <c r="G729" s="19"/>
    </row>
    <row r="730" spans="1:7" ht="13.5" hidden="1" thickBot="1" x14ac:dyDescent="0.3">
      <c r="A730" s="18"/>
      <c r="C730" s="33"/>
      <c r="G730" s="19"/>
    </row>
    <row r="731" spans="1:7" ht="13.5" hidden="1" thickBot="1" x14ac:dyDescent="0.3">
      <c r="A731" s="18"/>
      <c r="B731" s="39" t="s">
        <v>78</v>
      </c>
      <c r="C731" s="33"/>
      <c r="F731" s="42" t="str">
        <f>IF(F723=0," ",F727-F729)</f>
        <v xml:space="preserve"> </v>
      </c>
      <c r="G731" s="19"/>
    </row>
    <row r="732" spans="1:7" s="3" customFormat="1" ht="12.75" hidden="1" customHeight="1" x14ac:dyDescent="0.25">
      <c r="A732" s="16"/>
      <c r="B732" s="4"/>
      <c r="C732" s="7"/>
      <c r="D732" s="8"/>
      <c r="F732" s="25"/>
      <c r="G732" s="15"/>
    </row>
    <row r="733" spans="1:7" s="3" customFormat="1" ht="15.75" hidden="1" thickBot="1" x14ac:dyDescent="0.3">
      <c r="A733" s="14" t="s">
        <v>56</v>
      </c>
      <c r="B733" s="2"/>
      <c r="C733" s="2"/>
      <c r="D733" s="8"/>
      <c r="F733" s="25"/>
      <c r="G733" s="15"/>
    </row>
    <row r="734" spans="1:7" s="3" customFormat="1" ht="13.5" hidden="1" customHeight="1" thickBot="1" x14ac:dyDescent="0.3">
      <c r="A734" s="16"/>
      <c r="B734" s="4" t="e">
        <f>#REF!</f>
        <v>#REF!</v>
      </c>
      <c r="C734" s="7"/>
      <c r="D734" s="8"/>
      <c r="F734" s="44" t="e">
        <f>#REF!</f>
        <v>#REF!</v>
      </c>
      <c r="G734" s="15"/>
    </row>
    <row r="735" spans="1:7" ht="6.75" hidden="1" customHeight="1" thickBot="1" x14ac:dyDescent="0.3">
      <c r="A735" s="18"/>
      <c r="G735" s="19"/>
    </row>
    <row r="736" spans="1:7" ht="13.5" hidden="1" thickBot="1" x14ac:dyDescent="0.3">
      <c r="A736" s="18"/>
      <c r="C736" s="33" t="s">
        <v>60</v>
      </c>
      <c r="F736" s="45" t="e">
        <f>#REF!</f>
        <v>#REF!</v>
      </c>
      <c r="G736" s="19"/>
    </row>
    <row r="737" spans="1:7" s="3" customFormat="1" ht="6.75" hidden="1" customHeight="1" thickBot="1" x14ac:dyDescent="0.3">
      <c r="A737" s="16"/>
      <c r="B737" s="4"/>
      <c r="C737" s="7"/>
      <c r="D737" s="8"/>
      <c r="F737" s="25"/>
      <c r="G737" s="15"/>
    </row>
    <row r="738" spans="1:7" s="3" customFormat="1" ht="13.5" hidden="1" customHeight="1" thickBot="1" x14ac:dyDescent="0.3">
      <c r="A738" s="16"/>
      <c r="B738" s="4" t="e">
        <f>#REF!</f>
        <v>#REF!</v>
      </c>
      <c r="C738" s="7"/>
      <c r="D738" s="8"/>
      <c r="F738" s="44" t="e">
        <f>#REF!</f>
        <v>#REF!</v>
      </c>
      <c r="G738" s="15"/>
    </row>
    <row r="739" spans="1:7" ht="6.75" hidden="1" customHeight="1" thickBot="1" x14ac:dyDescent="0.3">
      <c r="A739" s="18"/>
      <c r="G739" s="19"/>
    </row>
    <row r="740" spans="1:7" ht="13.5" hidden="1" thickBot="1" x14ac:dyDescent="0.3">
      <c r="A740" s="18"/>
      <c r="C740" s="33" t="s">
        <v>60</v>
      </c>
      <c r="F740" s="45" t="e">
        <f>#REF!</f>
        <v>#REF!</v>
      </c>
      <c r="G740" s="19"/>
    </row>
    <row r="741" spans="1:7" s="3" customFormat="1" ht="6.75" hidden="1" customHeight="1" thickBot="1" x14ac:dyDescent="0.3">
      <c r="A741" s="16"/>
      <c r="B741" s="4"/>
      <c r="C741" s="7"/>
      <c r="D741" s="8"/>
      <c r="F741" s="25"/>
      <c r="G741" s="15"/>
    </row>
    <row r="742" spans="1:7" s="3" customFormat="1" ht="13.5" hidden="1" customHeight="1" thickBot="1" x14ac:dyDescent="0.3">
      <c r="A742" s="16"/>
      <c r="B742" s="4" t="e">
        <f>#REF!</f>
        <v>#REF!</v>
      </c>
      <c r="C742" s="7"/>
      <c r="D742" s="8"/>
      <c r="F742" s="44" t="e">
        <f>#REF!</f>
        <v>#REF!</v>
      </c>
      <c r="G742" s="15"/>
    </row>
    <row r="743" spans="1:7" ht="6.75" hidden="1" customHeight="1" thickBot="1" x14ac:dyDescent="0.3">
      <c r="A743" s="18"/>
      <c r="G743" s="19"/>
    </row>
    <row r="744" spans="1:7" ht="13.5" hidden="1" thickBot="1" x14ac:dyDescent="0.3">
      <c r="A744" s="18"/>
      <c r="C744" s="33" t="s">
        <v>60</v>
      </c>
      <c r="F744" s="45" t="e">
        <f>#REF!</f>
        <v>#REF!</v>
      </c>
      <c r="G744" s="19"/>
    </row>
    <row r="745" spans="1:7" s="3" customFormat="1" ht="6.75" hidden="1" customHeight="1" thickBot="1" x14ac:dyDescent="0.3">
      <c r="A745" s="16"/>
      <c r="B745" s="4"/>
      <c r="C745" s="7"/>
      <c r="D745" s="8"/>
      <c r="F745" s="25"/>
      <c r="G745" s="15"/>
    </row>
    <row r="746" spans="1:7" s="3" customFormat="1" ht="13.5" hidden="1" customHeight="1" thickBot="1" x14ac:dyDescent="0.3">
      <c r="A746" s="16"/>
      <c r="B746" s="4" t="e">
        <f>#REF!</f>
        <v>#REF!</v>
      </c>
      <c r="C746" s="7"/>
      <c r="D746" s="8"/>
      <c r="F746" s="44" t="e">
        <f>#REF!</f>
        <v>#REF!</v>
      </c>
      <c r="G746" s="15"/>
    </row>
    <row r="747" spans="1:7" ht="6.75" hidden="1" customHeight="1" thickBot="1" x14ac:dyDescent="0.3">
      <c r="A747" s="18"/>
      <c r="G747" s="19"/>
    </row>
    <row r="748" spans="1:7" ht="13.5" hidden="1" thickBot="1" x14ac:dyDescent="0.3">
      <c r="A748" s="18"/>
      <c r="C748" s="33" t="s">
        <v>60</v>
      </c>
      <c r="F748" s="45" t="e">
        <f>#REF!</f>
        <v>#REF!</v>
      </c>
      <c r="G748" s="19"/>
    </row>
    <row r="749" spans="1:7" s="3" customFormat="1" ht="6.75" hidden="1" customHeight="1" thickBot="1" x14ac:dyDescent="0.3">
      <c r="A749" s="16"/>
      <c r="B749" s="4"/>
      <c r="C749" s="7"/>
      <c r="D749" s="8"/>
      <c r="F749" s="25"/>
      <c r="G749" s="15"/>
    </row>
    <row r="750" spans="1:7" s="3" customFormat="1" ht="13.5" hidden="1" customHeight="1" thickBot="1" x14ac:dyDescent="0.3">
      <c r="A750" s="16"/>
      <c r="B750" s="4" t="e">
        <f>#REF!</f>
        <v>#REF!</v>
      </c>
      <c r="C750" s="7"/>
      <c r="D750" s="8"/>
      <c r="F750" s="44" t="e">
        <f>#REF!</f>
        <v>#REF!</v>
      </c>
      <c r="G750" s="15"/>
    </row>
    <row r="751" spans="1:7" ht="6.75" hidden="1" customHeight="1" thickBot="1" x14ac:dyDescent="0.3">
      <c r="A751" s="18"/>
      <c r="G751" s="19"/>
    </row>
    <row r="752" spans="1:7" ht="13.5" hidden="1" thickBot="1" x14ac:dyDescent="0.3">
      <c r="A752" s="18"/>
      <c r="C752" s="33" t="s">
        <v>60</v>
      </c>
      <c r="F752" s="45" t="e">
        <f>#REF!</f>
        <v>#REF!</v>
      </c>
      <c r="G752" s="19"/>
    </row>
    <row r="753" spans="1:7" s="3" customFormat="1" ht="6.75" hidden="1" customHeight="1" thickBot="1" x14ac:dyDescent="0.3">
      <c r="A753" s="16"/>
      <c r="B753" s="4"/>
      <c r="C753" s="7"/>
      <c r="D753" s="8"/>
      <c r="F753" s="25"/>
      <c r="G753" s="15"/>
    </row>
    <row r="754" spans="1:7" s="3" customFormat="1" ht="13.5" hidden="1" customHeight="1" thickBot="1" x14ac:dyDescent="0.3">
      <c r="A754" s="16"/>
      <c r="B754" s="4" t="e">
        <f>#REF!</f>
        <v>#REF!</v>
      </c>
      <c r="C754" s="7"/>
      <c r="D754" s="8"/>
      <c r="F754" s="44" t="e">
        <f>#REF!</f>
        <v>#REF!</v>
      </c>
      <c r="G754" s="15"/>
    </row>
    <row r="755" spans="1:7" ht="6.75" hidden="1" customHeight="1" thickBot="1" x14ac:dyDescent="0.3">
      <c r="A755" s="18"/>
      <c r="G755" s="19"/>
    </row>
    <row r="756" spans="1:7" ht="13.5" hidden="1" thickBot="1" x14ac:dyDescent="0.3">
      <c r="A756" s="18"/>
      <c r="C756" s="33" t="s">
        <v>60</v>
      </c>
      <c r="F756" s="45" t="e">
        <f>#REF!</f>
        <v>#REF!</v>
      </c>
      <c r="G756" s="19"/>
    </row>
    <row r="757" spans="1:7" s="3" customFormat="1" ht="6.75" hidden="1" customHeight="1" thickBot="1" x14ac:dyDescent="0.3">
      <c r="A757" s="16"/>
      <c r="B757" s="4"/>
      <c r="C757" s="7"/>
      <c r="D757" s="8"/>
      <c r="F757" s="25"/>
      <c r="G757" s="15"/>
    </row>
    <row r="758" spans="1:7" s="3" customFormat="1" ht="13.5" hidden="1" customHeight="1" thickBot="1" x14ac:dyDescent="0.3">
      <c r="A758" s="16"/>
      <c r="B758" s="4" t="e">
        <f>#REF!</f>
        <v>#REF!</v>
      </c>
      <c r="C758" s="7"/>
      <c r="D758" s="8"/>
      <c r="F758" s="44" t="e">
        <f>#REF!</f>
        <v>#REF!</v>
      </c>
      <c r="G758" s="15"/>
    </row>
    <row r="759" spans="1:7" ht="6.75" hidden="1" customHeight="1" thickBot="1" x14ac:dyDescent="0.3">
      <c r="A759" s="18"/>
      <c r="G759" s="19"/>
    </row>
    <row r="760" spans="1:7" ht="13.5" hidden="1" thickBot="1" x14ac:dyDescent="0.3">
      <c r="A760" s="18"/>
      <c r="C760" s="33" t="s">
        <v>60</v>
      </c>
      <c r="F760" s="45" t="e">
        <f>#REF!</f>
        <v>#REF!</v>
      </c>
      <c r="G760" s="19"/>
    </row>
    <row r="761" spans="1:7" s="3" customFormat="1" ht="6.75" hidden="1" customHeight="1" thickBot="1" x14ac:dyDescent="0.3">
      <c r="A761" s="16"/>
      <c r="B761" s="4"/>
      <c r="C761" s="7"/>
      <c r="D761" s="8"/>
      <c r="F761" s="25"/>
      <c r="G761" s="15"/>
    </row>
    <row r="762" spans="1:7" s="3" customFormat="1" ht="13.5" hidden="1" customHeight="1" thickBot="1" x14ac:dyDescent="0.3">
      <c r="A762" s="16"/>
      <c r="B762" s="4" t="e">
        <f>#REF!</f>
        <v>#REF!</v>
      </c>
      <c r="C762" s="7"/>
      <c r="D762" s="8"/>
      <c r="F762" s="44" t="e">
        <f>#REF!</f>
        <v>#REF!</v>
      </c>
      <c r="G762" s="15"/>
    </row>
    <row r="763" spans="1:7" ht="6.75" hidden="1" customHeight="1" thickBot="1" x14ac:dyDescent="0.3">
      <c r="A763" s="18"/>
      <c r="G763" s="19"/>
    </row>
    <row r="764" spans="1:7" ht="13.5" hidden="1" thickBot="1" x14ac:dyDescent="0.3">
      <c r="A764" s="18"/>
      <c r="C764" s="33" t="s">
        <v>60</v>
      </c>
      <c r="F764" s="45" t="e">
        <f>#REF!</f>
        <v>#REF!</v>
      </c>
      <c r="G764" s="19"/>
    </row>
    <row r="765" spans="1:7" s="3" customFormat="1" ht="6.75" hidden="1" customHeight="1" thickBot="1" x14ac:dyDescent="0.3">
      <c r="A765" s="16"/>
      <c r="B765" s="4"/>
      <c r="C765" s="7"/>
      <c r="D765" s="8"/>
      <c r="F765" s="25"/>
      <c r="G765" s="15"/>
    </row>
    <row r="766" spans="1:7" s="3" customFormat="1" ht="13.5" hidden="1" customHeight="1" thickBot="1" x14ac:dyDescent="0.3">
      <c r="A766" s="16"/>
      <c r="B766" s="4" t="e">
        <f>#REF!</f>
        <v>#REF!</v>
      </c>
      <c r="C766" s="7"/>
      <c r="D766" s="8"/>
      <c r="F766" s="44" t="e">
        <f>#REF!</f>
        <v>#REF!</v>
      </c>
      <c r="G766" s="15"/>
    </row>
    <row r="767" spans="1:7" ht="6.75" hidden="1" customHeight="1" thickBot="1" x14ac:dyDescent="0.3">
      <c r="A767" s="18"/>
      <c r="G767" s="19"/>
    </row>
    <row r="768" spans="1:7" ht="13.5" hidden="1" thickBot="1" x14ac:dyDescent="0.3">
      <c r="A768" s="18"/>
      <c r="C768" s="33" t="s">
        <v>60</v>
      </c>
      <c r="F768" s="45" t="e">
        <f>#REF!</f>
        <v>#REF!</v>
      </c>
      <c r="G768" s="19"/>
    </row>
    <row r="769" spans="1:7" s="3" customFormat="1" ht="6.75" hidden="1" customHeight="1" thickBot="1" x14ac:dyDescent="0.3">
      <c r="A769" s="16"/>
      <c r="B769" s="4"/>
      <c r="C769" s="7"/>
      <c r="D769" s="8"/>
      <c r="F769" s="25"/>
      <c r="G769" s="15"/>
    </row>
    <row r="770" spans="1:7" s="3" customFormat="1" ht="13.5" hidden="1" customHeight="1" thickBot="1" x14ac:dyDescent="0.3">
      <c r="A770" s="16"/>
      <c r="B770" s="4" t="e">
        <f>#REF!</f>
        <v>#REF!</v>
      </c>
      <c r="C770" s="7"/>
      <c r="D770" s="8"/>
      <c r="F770" s="44" t="e">
        <f>#REF!</f>
        <v>#REF!</v>
      </c>
      <c r="G770" s="15"/>
    </row>
    <row r="771" spans="1:7" ht="6.75" hidden="1" customHeight="1" thickBot="1" x14ac:dyDescent="0.3">
      <c r="A771" s="18"/>
      <c r="G771" s="19"/>
    </row>
    <row r="772" spans="1:7" ht="13.5" hidden="1" thickBot="1" x14ac:dyDescent="0.3">
      <c r="A772" s="18"/>
      <c r="C772" s="33" t="s">
        <v>60</v>
      </c>
      <c r="F772" s="45" t="e">
        <f>#REF!</f>
        <v>#REF!</v>
      </c>
      <c r="G772" s="19"/>
    </row>
    <row r="773" spans="1:7" ht="13.5" hidden="1" thickBot="1" x14ac:dyDescent="0.3">
      <c r="A773" s="18"/>
      <c r="C773" s="33"/>
      <c r="G773" s="19"/>
    </row>
    <row r="774" spans="1:7" ht="13.5" hidden="1" thickBot="1" x14ac:dyDescent="0.3">
      <c r="A774" s="18"/>
      <c r="B774" s="5" t="s">
        <v>95</v>
      </c>
      <c r="C774" s="33"/>
      <c r="F774" s="40" t="e">
        <f>#REF!</f>
        <v>#REF!</v>
      </c>
      <c r="G774" s="19"/>
    </row>
    <row r="775" spans="1:7" ht="13.5" hidden="1" thickBot="1" x14ac:dyDescent="0.3">
      <c r="A775" s="18"/>
      <c r="C775" s="33"/>
      <c r="G775" s="19"/>
    </row>
    <row r="776" spans="1:7" ht="13.5" hidden="1" thickBot="1" x14ac:dyDescent="0.3">
      <c r="A776" s="18"/>
      <c r="B776" s="5" t="s">
        <v>61</v>
      </c>
      <c r="C776" s="33"/>
      <c r="F776" s="41" t="e">
        <f>SUM(F772,F768,F764,F760,F756,F752,F748,F744,F740,F736)</f>
        <v>#REF!</v>
      </c>
      <c r="G776" s="19"/>
    </row>
    <row r="777" spans="1:7" ht="13.5" hidden="1" thickBot="1" x14ac:dyDescent="0.3">
      <c r="A777" s="18"/>
      <c r="C777" s="33"/>
      <c r="G777" s="19"/>
    </row>
    <row r="778" spans="1:7" ht="13.5" hidden="1" thickBot="1" x14ac:dyDescent="0.3">
      <c r="A778" s="18"/>
      <c r="B778" s="5" t="s">
        <v>66</v>
      </c>
      <c r="C778" s="33"/>
      <c r="F778" s="41">
        <f>COUNT(F772,F768,F764,F760,F756,F752,F748,F744,F740,F736)</f>
        <v>0</v>
      </c>
      <c r="G778" s="19"/>
    </row>
    <row r="779" spans="1:7" ht="13.5" hidden="1" thickBot="1" x14ac:dyDescent="0.3">
      <c r="A779" s="18"/>
      <c r="C779" s="33"/>
      <c r="G779" s="19"/>
    </row>
    <row r="780" spans="1:7" ht="13.5" hidden="1" thickBot="1" x14ac:dyDescent="0.3">
      <c r="A780" s="18"/>
      <c r="B780" s="5" t="s">
        <v>67</v>
      </c>
      <c r="C780" s="33"/>
      <c r="F780" s="43" t="str">
        <f>IF(F778=0," ",F776/F778)</f>
        <v xml:space="preserve"> </v>
      </c>
      <c r="G780" s="19"/>
    </row>
    <row r="781" spans="1:7" ht="13.5" hidden="1" thickBot="1" x14ac:dyDescent="0.3">
      <c r="A781" s="18"/>
      <c r="C781" s="33"/>
      <c r="G781" s="19"/>
    </row>
    <row r="782" spans="1:7" ht="13.5" hidden="1" thickBot="1" x14ac:dyDescent="0.3">
      <c r="A782" s="18"/>
      <c r="B782" s="5" t="s">
        <v>62</v>
      </c>
      <c r="C782" s="33"/>
      <c r="F782" s="40" t="str">
        <f>IF(F778=0," ",F780*F774)</f>
        <v xml:space="preserve"> </v>
      </c>
      <c r="G782" s="19"/>
    </row>
    <row r="783" spans="1:7" ht="13.5" hidden="1" thickBot="1" x14ac:dyDescent="0.3">
      <c r="A783" s="18"/>
      <c r="C783" s="33"/>
      <c r="G783" s="19"/>
    </row>
    <row r="784" spans="1:7" ht="13.5" hidden="1" thickBot="1" x14ac:dyDescent="0.3">
      <c r="A784" s="18"/>
      <c r="B784" s="5" t="s">
        <v>96</v>
      </c>
      <c r="C784" s="33"/>
      <c r="F784" s="46" t="e">
        <f>#REF!</f>
        <v>#REF!</v>
      </c>
      <c r="G784" s="19"/>
    </row>
    <row r="785" spans="1:7" ht="13.5" hidden="1" thickBot="1" x14ac:dyDescent="0.3">
      <c r="A785" s="18"/>
      <c r="C785" s="33"/>
      <c r="G785" s="19"/>
    </row>
    <row r="786" spans="1:7" ht="13.5" hidden="1" thickBot="1" x14ac:dyDescent="0.3">
      <c r="A786" s="18"/>
      <c r="B786" s="39" t="s">
        <v>78</v>
      </c>
      <c r="C786" s="33"/>
      <c r="F786" s="42" t="str">
        <f>IF(F778=0," ",F782-F784)</f>
        <v xml:space="preserve"> </v>
      </c>
      <c r="G786" s="19"/>
    </row>
    <row r="787" spans="1:7" hidden="1" x14ac:dyDescent="0.25">
      <c r="A787" s="20"/>
      <c r="B787" s="21"/>
      <c r="C787" s="21"/>
      <c r="D787" s="22"/>
      <c r="E787" s="21"/>
      <c r="F787" s="28"/>
      <c r="G787" s="23"/>
    </row>
    <row r="788" spans="1:7" hidden="1" x14ac:dyDescent="0.25"/>
  </sheetData>
  <phoneticPr fontId="19" type="noConversion"/>
  <pageMargins left="0.7" right="0" top="0.61" bottom="0.35" header="0.3" footer="0.17"/>
  <pageSetup scale="68" orientation="portrait" r:id="rId1"/>
  <headerFooter>
    <oddHeader>&amp;C&amp;"-,Bold"&amp;14DSRIP Semi-Annual Reporting Form</oddHeader>
    <oddFooter>&amp;C&amp;A&amp;R&amp;P of &amp;N&amp;L&amp;D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G16"/>
  <sheetViews>
    <sheetView showGridLines="0" zoomScale="90" zoomScaleNormal="90" zoomScalePageLayoutView="90" workbookViewId="0"/>
  </sheetViews>
  <sheetFormatPr defaultColWidth="10" defaultRowHeight="12.75" x14ac:dyDescent="0.25"/>
  <cols>
    <col min="1" max="1" width="1.7109375" style="5" customWidth="1"/>
    <col min="2" max="2" width="2.140625" style="5" customWidth="1"/>
    <col min="3" max="3" width="20.85546875" style="5" customWidth="1"/>
    <col min="4" max="4" width="64.7109375" style="6" customWidth="1"/>
    <col min="5" max="5" width="2.7109375" style="5" customWidth="1"/>
    <col min="6" max="6" width="14.42578125" style="27" customWidth="1"/>
    <col min="7" max="7" width="4.85546875" style="5" customWidth="1"/>
    <col min="8" max="8" width="3.140625" style="5" customWidth="1"/>
    <col min="9" max="16384" width="10" style="5"/>
  </cols>
  <sheetData>
    <row r="1" spans="1:7" x14ac:dyDescent="0.2">
      <c r="A1" s="29" t="str">
        <f>'Total Payment Amount'!A1</f>
        <v>CA 1115 Waiver - Delivery System Reform Incentive Payments (DSRIP)</v>
      </c>
    </row>
    <row r="2" spans="1:7" x14ac:dyDescent="0.2">
      <c r="A2" s="29" t="str">
        <f>'Total Payment Amount'!A2</f>
        <v>DPH SYSTEM:  VENTURA COUNTY MEDICAL CENTER</v>
      </c>
    </row>
    <row r="3" spans="1:7" x14ac:dyDescent="0.2">
      <c r="A3" s="29" t="str">
        <f>'Total Payment Amount'!A3</f>
        <v>REPORTING DY &amp; DATE: DY 6, MARCH 2, 2011</v>
      </c>
    </row>
    <row r="4" spans="1:7" ht="15" x14ac:dyDescent="0.25">
      <c r="A4" s="2" t="s">
        <v>93</v>
      </c>
    </row>
    <row r="5" spans="1:7" ht="10.5" customHeight="1" x14ac:dyDescent="0.25">
      <c r="A5" s="2"/>
    </row>
    <row r="6" spans="1:7" ht="10.5" customHeight="1" x14ac:dyDescent="0.25"/>
    <row r="7" spans="1:7" s="1" customFormat="1" ht="15" x14ac:dyDescent="0.25">
      <c r="A7" s="9" t="s">
        <v>29</v>
      </c>
      <c r="B7" s="10"/>
      <c r="C7" s="10"/>
      <c r="D7" s="11"/>
      <c r="E7" s="12"/>
      <c r="F7" s="24"/>
      <c r="G7" s="13"/>
    </row>
    <row r="8" spans="1:7" s="3" customFormat="1" ht="15" x14ac:dyDescent="0.25">
      <c r="A8" s="14"/>
      <c r="B8" s="2"/>
      <c r="C8" s="2"/>
      <c r="D8" s="8"/>
      <c r="F8" s="25"/>
      <c r="G8" s="15"/>
    </row>
    <row r="9" spans="1:7" s="3" customFormat="1" ht="13.5" customHeight="1" x14ac:dyDescent="0.25">
      <c r="A9" s="16"/>
      <c r="B9" s="4" t="s">
        <v>30</v>
      </c>
      <c r="C9" s="7"/>
      <c r="D9" s="8"/>
      <c r="F9" s="8"/>
      <c r="G9" s="15"/>
    </row>
    <row r="10" spans="1:7" s="3" customFormat="1" ht="6.75" customHeight="1" x14ac:dyDescent="0.25">
      <c r="A10" s="16"/>
      <c r="B10" s="4"/>
      <c r="C10" s="7"/>
      <c r="D10" s="8"/>
      <c r="F10" s="8"/>
      <c r="G10" s="15"/>
    </row>
    <row r="11" spans="1:7" s="3" customFormat="1" ht="13.5" customHeight="1" x14ac:dyDescent="0.25">
      <c r="A11" s="16"/>
      <c r="C11" s="31"/>
      <c r="D11" s="8"/>
      <c r="F11" s="8"/>
      <c r="G11" s="15"/>
    </row>
    <row r="12" spans="1:7" s="3" customFormat="1" ht="6.75" customHeight="1" x14ac:dyDescent="0.25">
      <c r="A12" s="16"/>
      <c r="B12" s="4"/>
      <c r="C12" s="7"/>
      <c r="D12" s="8"/>
      <c r="F12" s="8"/>
      <c r="G12" s="15"/>
    </row>
    <row r="13" spans="1:7" s="3" customFormat="1" ht="13.5" customHeight="1" x14ac:dyDescent="0.25">
      <c r="A13" s="16"/>
      <c r="B13" s="4"/>
      <c r="C13" s="4"/>
      <c r="F13" s="8"/>
      <c r="G13" s="15"/>
    </row>
    <row r="14" spans="1:7" s="3" customFormat="1" ht="87" hidden="1" customHeight="1" x14ac:dyDescent="0.25">
      <c r="A14" s="16"/>
      <c r="B14" s="7"/>
      <c r="C14" s="205"/>
      <c r="D14" s="205"/>
      <c r="F14" s="8"/>
      <c r="G14" s="15"/>
    </row>
    <row r="15" spans="1:7" s="3" customFormat="1" ht="6.75" customHeight="1" x14ac:dyDescent="0.25">
      <c r="A15" s="16"/>
      <c r="B15" s="7"/>
      <c r="C15" s="8"/>
      <c r="D15" s="8"/>
      <c r="F15" s="8"/>
      <c r="G15" s="15"/>
    </row>
    <row r="16" spans="1:7" s="3" customFormat="1" ht="13.5" customHeight="1" x14ac:dyDescent="0.25">
      <c r="A16" s="34"/>
      <c r="B16" s="35"/>
      <c r="C16" s="36"/>
      <c r="D16" s="37"/>
      <c r="E16" s="35"/>
      <c r="F16" s="37"/>
      <c r="G16" s="38"/>
    </row>
  </sheetData>
  <mergeCells count="1">
    <mergeCell ref="C14:D14"/>
  </mergeCells>
  <phoneticPr fontId="19" type="noConversion"/>
  <pageMargins left="0.7" right="0.7" top="0.75" bottom="0.75" header="0.3" footer="0.3"/>
  <pageSetup scale="75" orientation="portrait" r:id="rId1"/>
  <headerFooter>
    <oddHeader>&amp;C&amp;"-,Bold"&amp;14DSRIP Semi-Annual Reporting Form</oddHeader>
    <oddFooter>&amp;C&amp;A&amp;R&amp;P of &amp;N&amp;L&amp;D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A1:G370"/>
  <sheetViews>
    <sheetView showGridLines="0" topLeftCell="A54" zoomScaleNormal="200" zoomScalePageLayoutView="90" workbookViewId="0">
      <selection activeCell="F106" sqref="F106"/>
    </sheetView>
  </sheetViews>
  <sheetFormatPr defaultColWidth="10" defaultRowHeight="12.75" x14ac:dyDescent="0.25"/>
  <cols>
    <col min="1" max="1" width="10.42578125" style="5" customWidth="1"/>
    <col min="2" max="2" width="2.140625" style="5" customWidth="1"/>
    <col min="3" max="3" width="20.85546875" style="5" customWidth="1"/>
    <col min="4" max="4" width="64.7109375" style="6" customWidth="1"/>
    <col min="5" max="5" width="2.7109375" style="5" customWidth="1"/>
    <col min="6" max="6" width="14.42578125" style="27" customWidth="1"/>
    <col min="7" max="7" width="4.85546875" style="5" customWidth="1"/>
    <col min="8" max="8" width="3.140625" style="5" customWidth="1"/>
    <col min="9" max="16384" width="10" style="5"/>
  </cols>
  <sheetData>
    <row r="1" spans="1:7" x14ac:dyDescent="0.2">
      <c r="A1" s="29" t="str">
        <f>'Total Payment Amount'!A1</f>
        <v>CA 1115 Waiver - Delivery System Reform Incentive Payments (DSRIP)</v>
      </c>
    </row>
    <row r="2" spans="1:7" s="173" customFormat="1" ht="15.75" x14ac:dyDescent="0.25">
      <c r="A2" s="172" t="str">
        <f>'Total Payment Amount'!A2</f>
        <v>DPH SYSTEM:  VENTURA COUNTY MEDICAL CENTER</v>
      </c>
      <c r="D2" s="174"/>
      <c r="F2" s="175"/>
    </row>
    <row r="3" spans="1:7" s="173" customFormat="1" ht="15.75" x14ac:dyDescent="0.25">
      <c r="A3" s="172" t="str">
        <f>'Total Payment Amount'!A3</f>
        <v>REPORTING DY &amp; DATE: DY 6, MARCH 2, 2011</v>
      </c>
      <c r="D3" s="174"/>
      <c r="F3" s="175"/>
    </row>
    <row r="4" spans="1:7" ht="15" x14ac:dyDescent="0.25">
      <c r="A4" s="2" t="s">
        <v>94</v>
      </c>
    </row>
    <row r="5" spans="1:7" ht="10.5" customHeight="1" x14ac:dyDescent="0.25">
      <c r="A5" s="2"/>
    </row>
    <row r="6" spans="1:7" ht="14.25" x14ac:dyDescent="0.25">
      <c r="A6" s="33" t="s">
        <v>80</v>
      </c>
      <c r="B6" s="31" t="s">
        <v>65</v>
      </c>
    </row>
    <row r="7" spans="1:7" ht="15" thickBot="1" x14ac:dyDescent="0.3">
      <c r="A7" s="4" t="s">
        <v>16</v>
      </c>
    </row>
    <row r="8" spans="1:7" ht="15" thickBot="1" x14ac:dyDescent="0.3">
      <c r="B8" s="26"/>
      <c r="C8" s="4" t="s">
        <v>85</v>
      </c>
    </row>
    <row r="9" spans="1:7" ht="15" thickBot="1" x14ac:dyDescent="0.3">
      <c r="B9" s="32"/>
      <c r="C9" s="4" t="s">
        <v>89</v>
      </c>
    </row>
    <row r="10" spans="1:7" ht="15" thickBot="1" x14ac:dyDescent="0.3">
      <c r="B10" s="30"/>
      <c r="C10" s="4" t="s">
        <v>57</v>
      </c>
    </row>
    <row r="11" spans="1:7" ht="10.5" customHeight="1" x14ac:dyDescent="0.25"/>
    <row r="12" spans="1:7" s="1" customFormat="1" ht="15" x14ac:dyDescent="0.25">
      <c r="A12" s="9" t="s">
        <v>28</v>
      </c>
      <c r="B12" s="10"/>
      <c r="C12" s="10"/>
      <c r="D12" s="11"/>
      <c r="E12" s="12"/>
      <c r="F12" s="24"/>
      <c r="G12" s="13"/>
    </row>
    <row r="13" spans="1:7" s="3" customFormat="1" ht="15.75" thickBot="1" x14ac:dyDescent="0.3">
      <c r="A13" s="14" t="s">
        <v>15</v>
      </c>
      <c r="B13" s="2"/>
      <c r="C13" s="2"/>
      <c r="D13" s="8"/>
      <c r="F13" s="25"/>
      <c r="G13" s="15"/>
    </row>
    <row r="14" spans="1:7" s="3" customFormat="1" ht="13.5" customHeight="1" thickBot="1" x14ac:dyDescent="0.3">
      <c r="A14" s="16"/>
      <c r="B14" s="4" t="str">
        <f>Sepsis!B17</f>
        <v>Compliance with Sepsis Resuscitation bundle (%)</v>
      </c>
      <c r="C14" s="7"/>
      <c r="D14" s="8"/>
      <c r="F14" s="26" t="str">
        <f>Sepsis!F23</f>
        <v/>
      </c>
      <c r="G14" s="15"/>
    </row>
    <row r="15" spans="1:7" s="3" customFormat="1" ht="6.75" customHeight="1" thickBot="1" x14ac:dyDescent="0.3">
      <c r="A15" s="16"/>
      <c r="B15" s="4"/>
      <c r="C15" s="7"/>
      <c r="D15" s="8"/>
      <c r="F15" s="25"/>
      <c r="G15" s="15"/>
    </row>
    <row r="16" spans="1:7" s="3" customFormat="1" ht="13.5" customHeight="1" thickBot="1" x14ac:dyDescent="0.3">
      <c r="A16" s="16"/>
      <c r="C16" s="33" t="s">
        <v>60</v>
      </c>
      <c r="D16" s="8"/>
      <c r="F16" s="32" t="str">
        <f>Sepsis!F27</f>
        <v/>
      </c>
      <c r="G16" s="15"/>
    </row>
    <row r="17" spans="1:7" s="3" customFormat="1" ht="6.75" customHeight="1" thickBot="1" x14ac:dyDescent="0.3">
      <c r="A17" s="16"/>
      <c r="B17" s="4"/>
      <c r="C17" s="7"/>
      <c r="D17" s="8"/>
      <c r="F17" s="25"/>
      <c r="G17" s="15"/>
    </row>
    <row r="18" spans="1:7" s="3" customFormat="1" ht="13.5" customHeight="1" thickBot="1" x14ac:dyDescent="0.3">
      <c r="A18" s="16"/>
      <c r="B18" s="93" t="str">
        <f>Sepsis!B30</f>
        <v>Sepis Mortality (%)</v>
      </c>
      <c r="C18" s="4"/>
      <c r="F18" s="44" t="str">
        <f>Sepsis!F36</f>
        <v/>
      </c>
      <c r="G18" s="15"/>
    </row>
    <row r="19" spans="1:7" s="3" customFormat="1" ht="87" customHeight="1" x14ac:dyDescent="0.25">
      <c r="A19" s="16"/>
      <c r="B19" s="7"/>
      <c r="C19" s="205" t="s">
        <v>1</v>
      </c>
      <c r="D19" s="205"/>
      <c r="F19" s="25"/>
      <c r="G19" s="15"/>
    </row>
    <row r="20" spans="1:7" s="3" customFormat="1" ht="6.75" customHeight="1" thickBot="1" x14ac:dyDescent="0.3">
      <c r="A20" s="16"/>
      <c r="B20" s="7"/>
      <c r="C20" s="8"/>
      <c r="D20" s="8"/>
      <c r="F20" s="25"/>
      <c r="G20" s="15"/>
    </row>
    <row r="21" spans="1:7" s="3" customFormat="1" ht="13.5" customHeight="1" thickBot="1" x14ac:dyDescent="0.3">
      <c r="A21" s="16"/>
      <c r="C21" s="33" t="s">
        <v>60</v>
      </c>
      <c r="D21" s="8"/>
      <c r="F21" s="94" t="str">
        <f>Sepsis!F40</f>
        <v/>
      </c>
      <c r="G21" s="15"/>
    </row>
    <row r="22" spans="1:7" s="3" customFormat="1" ht="6.75" customHeight="1" x14ac:dyDescent="0.25">
      <c r="A22" s="16"/>
      <c r="B22" s="4"/>
      <c r="C22" s="7"/>
      <c r="D22" s="8"/>
      <c r="F22" s="25"/>
      <c r="G22" s="15"/>
    </row>
    <row r="23" spans="1:7" s="3" customFormat="1" ht="13.5" hidden="1" customHeight="1" thickBot="1" x14ac:dyDescent="0.3">
      <c r="A23" s="16"/>
      <c r="B23" s="4" t="str">
        <f>Sepsis!B43</f>
        <v xml:space="preserve">Optional Milestone: Designate multidisciplinary team to improve Severe Sepsis Detection and </v>
      </c>
      <c r="C23" s="7"/>
      <c r="D23" s="8"/>
      <c r="F23" s="44" t="str">
        <f>Sepsis!F51</f>
        <v>Yes</v>
      </c>
      <c r="G23" s="15"/>
    </row>
    <row r="24" spans="1:7" ht="6.75" hidden="1" customHeight="1" thickBot="1" x14ac:dyDescent="0.3">
      <c r="A24" s="18"/>
      <c r="G24" s="19"/>
    </row>
    <row r="25" spans="1:7" ht="13.5" hidden="1" thickBot="1" x14ac:dyDescent="0.3">
      <c r="A25" s="18"/>
      <c r="C25" s="33" t="s">
        <v>60</v>
      </c>
      <c r="F25" s="45">
        <f>Sepsis!F66</f>
        <v>1</v>
      </c>
      <c r="G25" s="19"/>
    </row>
    <row r="26" spans="1:7" s="3" customFormat="1" ht="6.75" hidden="1" customHeight="1" thickBot="1" x14ac:dyDescent="0.3">
      <c r="A26" s="16"/>
      <c r="B26" s="4"/>
      <c r="C26" s="7"/>
      <c r="D26" s="8"/>
      <c r="F26" s="25"/>
      <c r="G26" s="15"/>
    </row>
    <row r="27" spans="1:7" s="3" customFormat="1" ht="13.5" hidden="1" customHeight="1" thickBot="1" x14ac:dyDescent="0.3">
      <c r="A27" s="16"/>
      <c r="B27" s="4" t="str">
        <f>Sepsis!B69</f>
        <v>Optional Milestone: ________________________________</v>
      </c>
      <c r="C27" s="7"/>
      <c r="D27" s="8"/>
      <c r="F27" s="44" t="str">
        <f>Sepsis!F76</f>
        <v>N/A</v>
      </c>
      <c r="G27" s="15"/>
    </row>
    <row r="28" spans="1:7" ht="6.75" hidden="1" customHeight="1" thickBot="1" x14ac:dyDescent="0.3">
      <c r="A28" s="18"/>
      <c r="G28" s="19"/>
    </row>
    <row r="29" spans="1:7" ht="13.5" hidden="1" thickBot="1" x14ac:dyDescent="0.3">
      <c r="A29" s="18"/>
      <c r="C29" s="33" t="s">
        <v>60</v>
      </c>
      <c r="F29" s="45" t="str">
        <f>Sepsis!F91</f>
        <v xml:space="preserve"> </v>
      </c>
      <c r="G29" s="19"/>
    </row>
    <row r="30" spans="1:7" s="3" customFormat="1" ht="6.75" hidden="1" customHeight="1" thickBot="1" x14ac:dyDescent="0.3">
      <c r="A30" s="16"/>
      <c r="B30" s="4"/>
      <c r="C30" s="7"/>
      <c r="D30" s="8"/>
      <c r="F30" s="25"/>
      <c r="G30" s="15"/>
    </row>
    <row r="31" spans="1:7" s="3" customFormat="1" ht="13.5" hidden="1" customHeight="1" thickBot="1" x14ac:dyDescent="0.3">
      <c r="A31" s="16"/>
      <c r="B31" s="4" t="str">
        <f>Sepsis!B94</f>
        <v>Optional Milestone: ________________________________</v>
      </c>
      <c r="C31" s="7"/>
      <c r="D31" s="8"/>
      <c r="F31" s="44" t="str">
        <f>Sepsis!F126</f>
        <v>N/A</v>
      </c>
      <c r="G31" s="15"/>
    </row>
    <row r="32" spans="1:7" ht="6.75" hidden="1" customHeight="1" thickBot="1" x14ac:dyDescent="0.3">
      <c r="A32" s="18"/>
      <c r="G32" s="19"/>
    </row>
    <row r="33" spans="1:7" ht="13.5" hidden="1" thickBot="1" x14ac:dyDescent="0.3">
      <c r="A33" s="18"/>
      <c r="C33" s="33" t="s">
        <v>60</v>
      </c>
      <c r="F33" s="45" t="str">
        <f>Sepsis!F141</f>
        <v xml:space="preserve"> </v>
      </c>
      <c r="G33" s="19"/>
    </row>
    <row r="34" spans="1:7" s="3" customFormat="1" ht="6.75" hidden="1" customHeight="1" thickBot="1" x14ac:dyDescent="0.3">
      <c r="A34" s="16"/>
      <c r="B34" s="4"/>
      <c r="C34" s="7"/>
      <c r="D34" s="8"/>
      <c r="F34" s="25"/>
      <c r="G34" s="15"/>
    </row>
    <row r="35" spans="1:7" s="3" customFormat="1" ht="13.5" hidden="1" customHeight="1" thickBot="1" x14ac:dyDescent="0.3">
      <c r="A35" s="16"/>
      <c r="B35" s="4" t="str">
        <f>Sepsis!B119</f>
        <v>Optional Milestone: ________________________________</v>
      </c>
      <c r="C35" s="7"/>
      <c r="D35" s="8"/>
      <c r="F35" s="44" t="str">
        <f>Sepsis!F126</f>
        <v>N/A</v>
      </c>
      <c r="G35" s="15"/>
    </row>
    <row r="36" spans="1:7" ht="6.75" hidden="1" customHeight="1" thickBot="1" x14ac:dyDescent="0.3">
      <c r="A36" s="18"/>
      <c r="G36" s="19"/>
    </row>
    <row r="37" spans="1:7" ht="13.5" hidden="1" thickBot="1" x14ac:dyDescent="0.3">
      <c r="A37" s="18"/>
      <c r="C37" s="33" t="s">
        <v>60</v>
      </c>
      <c r="F37" s="45" t="str">
        <f>Sepsis!F141</f>
        <v xml:space="preserve"> </v>
      </c>
      <c r="G37" s="19"/>
    </row>
    <row r="38" spans="1:7" s="3" customFormat="1" ht="6.75" hidden="1" customHeight="1" thickBot="1" x14ac:dyDescent="0.3">
      <c r="A38" s="16"/>
      <c r="B38" s="4"/>
      <c r="C38" s="7"/>
      <c r="D38" s="8"/>
      <c r="F38" s="25"/>
      <c r="G38" s="15"/>
    </row>
    <row r="39" spans="1:7" s="3" customFormat="1" ht="13.5" hidden="1" customHeight="1" thickBot="1" x14ac:dyDescent="0.3">
      <c r="A39" s="16"/>
      <c r="B39" s="4" t="str">
        <f>Sepsis!B144</f>
        <v>Optional Milestone: ________________________________</v>
      </c>
      <c r="C39" s="7"/>
      <c r="D39" s="8"/>
      <c r="F39" s="44" t="str">
        <f>Sepsis!F151</f>
        <v>N/A</v>
      </c>
      <c r="G39" s="15"/>
    </row>
    <row r="40" spans="1:7" ht="6.75" hidden="1" customHeight="1" thickBot="1" x14ac:dyDescent="0.3">
      <c r="A40" s="18"/>
      <c r="G40" s="19"/>
    </row>
    <row r="41" spans="1:7" ht="13.5" hidden="1" thickBot="1" x14ac:dyDescent="0.3">
      <c r="A41" s="18"/>
      <c r="C41" s="33" t="s">
        <v>60</v>
      </c>
      <c r="F41" s="45" t="str">
        <f>Sepsis!F166</f>
        <v xml:space="preserve"> </v>
      </c>
      <c r="G41" s="19"/>
    </row>
    <row r="42" spans="1:7" s="3" customFormat="1" ht="6.75" hidden="1" customHeight="1" thickBot="1" x14ac:dyDescent="0.3">
      <c r="A42" s="16"/>
      <c r="B42" s="4"/>
      <c r="C42" s="7"/>
      <c r="D42" s="8"/>
      <c r="F42" s="25"/>
      <c r="G42" s="15"/>
    </row>
    <row r="43" spans="1:7" s="3" customFormat="1" ht="13.5" hidden="1" customHeight="1" thickBot="1" x14ac:dyDescent="0.3">
      <c r="A43" s="16"/>
      <c r="B43" s="4" t="str">
        <f>Sepsis!B169</f>
        <v>Optional Milestone: ________________________________</v>
      </c>
      <c r="C43" s="7"/>
      <c r="D43" s="8"/>
      <c r="F43" s="44" t="str">
        <f>Sepsis!F176</f>
        <v>N/A</v>
      </c>
      <c r="G43" s="15"/>
    </row>
    <row r="44" spans="1:7" ht="6.75" hidden="1" customHeight="1" thickBot="1" x14ac:dyDescent="0.3">
      <c r="A44" s="18"/>
      <c r="G44" s="19"/>
    </row>
    <row r="45" spans="1:7" ht="13.5" hidden="1" thickBot="1" x14ac:dyDescent="0.3">
      <c r="A45" s="18"/>
      <c r="C45" s="33" t="s">
        <v>60</v>
      </c>
      <c r="F45" s="45" t="str">
        <f>Sepsis!F191</f>
        <v xml:space="preserve"> </v>
      </c>
      <c r="G45" s="19"/>
    </row>
    <row r="46" spans="1:7" ht="13.5" thickBot="1" x14ac:dyDescent="0.3">
      <c r="A46" s="18"/>
      <c r="C46" s="33"/>
      <c r="G46" s="19"/>
    </row>
    <row r="47" spans="1:7" ht="13.5" thickBot="1" x14ac:dyDescent="0.3">
      <c r="A47" s="18"/>
      <c r="B47" s="5" t="s">
        <v>95</v>
      </c>
      <c r="C47" s="33"/>
      <c r="F47" s="183">
        <f>Sepsis!F13</f>
        <v>695750</v>
      </c>
      <c r="G47" s="19"/>
    </row>
    <row r="48" spans="1:7" ht="13.5" thickBot="1" x14ac:dyDescent="0.3">
      <c r="A48" s="18"/>
      <c r="C48" s="33"/>
      <c r="G48" s="19"/>
    </row>
    <row r="49" spans="1:7" ht="13.5" thickBot="1" x14ac:dyDescent="0.3">
      <c r="A49" s="18"/>
      <c r="B49" s="5" t="s">
        <v>61</v>
      </c>
      <c r="C49" s="33"/>
      <c r="F49" s="41">
        <f>SUM(F16,F21,F25,F29,F33,F37,F41,F45)</f>
        <v>1</v>
      </c>
      <c r="G49" s="19"/>
    </row>
    <row r="50" spans="1:7" ht="13.5" thickBot="1" x14ac:dyDescent="0.3">
      <c r="A50" s="18"/>
      <c r="C50" s="33"/>
      <c r="G50" s="19"/>
    </row>
    <row r="51" spans="1:7" ht="13.5" thickBot="1" x14ac:dyDescent="0.3">
      <c r="A51" s="18"/>
      <c r="B51" s="5" t="s">
        <v>66</v>
      </c>
      <c r="C51" s="33"/>
      <c r="F51" s="41">
        <f>COUNT(F16,F21,F25,F29,F33,F37,F41,F45)</f>
        <v>1</v>
      </c>
      <c r="G51" s="19"/>
    </row>
    <row r="52" spans="1:7" ht="13.5" thickBot="1" x14ac:dyDescent="0.3">
      <c r="A52" s="18"/>
      <c r="C52" s="33"/>
      <c r="G52" s="19"/>
    </row>
    <row r="53" spans="1:7" ht="13.5" thickBot="1" x14ac:dyDescent="0.3">
      <c r="A53" s="18"/>
      <c r="B53" s="5" t="s">
        <v>67</v>
      </c>
      <c r="C53" s="33"/>
      <c r="F53" s="43">
        <f>IF(F51=0," ",F49/F51)</f>
        <v>1</v>
      </c>
      <c r="G53" s="19"/>
    </row>
    <row r="54" spans="1:7" ht="13.5" thickBot="1" x14ac:dyDescent="0.3">
      <c r="A54" s="18"/>
      <c r="C54" s="33"/>
      <c r="G54" s="19"/>
    </row>
    <row r="55" spans="1:7" ht="13.5" thickBot="1" x14ac:dyDescent="0.3">
      <c r="A55" s="18"/>
      <c r="B55" s="5" t="s">
        <v>62</v>
      </c>
      <c r="C55" s="33"/>
      <c r="F55" s="198">
        <f>IF(F51=0," ",F53*F47)</f>
        <v>695750</v>
      </c>
      <c r="G55" s="19"/>
    </row>
    <row r="56" spans="1:7" ht="13.5" thickBot="1" x14ac:dyDescent="0.3">
      <c r="A56" s="18"/>
      <c r="C56" s="33"/>
      <c r="G56" s="19"/>
    </row>
    <row r="57" spans="1:7" ht="13.5" thickBot="1" x14ac:dyDescent="0.3">
      <c r="A57" s="18"/>
      <c r="B57" s="5" t="s">
        <v>96</v>
      </c>
      <c r="C57" s="33"/>
      <c r="F57" s="46">
        <f>Sepsis!F15</f>
        <v>0</v>
      </c>
      <c r="G57" s="19"/>
    </row>
    <row r="58" spans="1:7" ht="13.5" thickBot="1" x14ac:dyDescent="0.3">
      <c r="A58" s="18"/>
      <c r="C58" s="33"/>
      <c r="G58" s="19"/>
    </row>
    <row r="59" spans="1:7" ht="13.5" thickBot="1" x14ac:dyDescent="0.3">
      <c r="A59" s="18"/>
      <c r="B59" s="39" t="s">
        <v>78</v>
      </c>
      <c r="C59" s="33"/>
      <c r="F59" s="199">
        <f>IF(F51=0," ",F55-F57)</f>
        <v>695750</v>
      </c>
      <c r="G59" s="19"/>
    </row>
    <row r="60" spans="1:7" s="3" customFormat="1" ht="12.75" customHeight="1" x14ac:dyDescent="0.25">
      <c r="A60" s="16"/>
      <c r="B60" s="4"/>
      <c r="C60" s="7"/>
      <c r="D60" s="8"/>
      <c r="F60" s="25"/>
      <c r="G60" s="15"/>
    </row>
    <row r="61" spans="1:7" s="3" customFormat="1" ht="15.75" thickBot="1" x14ac:dyDescent="0.3">
      <c r="A61" s="14" t="s">
        <v>88</v>
      </c>
      <c r="B61" s="2"/>
      <c r="C61" s="2"/>
      <c r="D61" s="8"/>
      <c r="F61" s="25"/>
      <c r="G61" s="15"/>
    </row>
    <row r="62" spans="1:7" s="3" customFormat="1" ht="13.5" customHeight="1" thickBot="1" x14ac:dyDescent="0.3">
      <c r="A62" s="17"/>
      <c r="B62" s="4" t="str">
        <f>CLABSI!B17</f>
        <v>Compliance with Central Line Insertion Practices (CLIP) (%)</v>
      </c>
      <c r="D62" s="8"/>
      <c r="F62" s="44" t="str">
        <f>CLABSI!F23</f>
        <v/>
      </c>
      <c r="G62" s="15"/>
    </row>
    <row r="63" spans="1:7" s="3" customFormat="1" ht="6.75" customHeight="1" thickBot="1" x14ac:dyDescent="0.3">
      <c r="A63" s="17"/>
      <c r="B63" s="4"/>
      <c r="C63" s="4"/>
      <c r="D63" s="8"/>
      <c r="F63" s="25"/>
      <c r="G63" s="15"/>
    </row>
    <row r="64" spans="1:7" s="3" customFormat="1" ht="13.5" customHeight="1" thickBot="1" x14ac:dyDescent="0.3">
      <c r="A64" s="16"/>
      <c r="C64" s="33" t="s">
        <v>60</v>
      </c>
      <c r="D64" s="8"/>
      <c r="F64" s="94" t="str">
        <f>CLABSI!F27</f>
        <v xml:space="preserve"> </v>
      </c>
      <c r="G64" s="15"/>
    </row>
    <row r="65" spans="1:7" s="3" customFormat="1" ht="6.75" customHeight="1" thickBot="1" x14ac:dyDescent="0.3">
      <c r="A65" s="16"/>
      <c r="B65" s="4"/>
      <c r="C65" s="7"/>
      <c r="D65" s="8"/>
      <c r="F65" s="25"/>
      <c r="G65" s="15"/>
    </row>
    <row r="66" spans="1:7" s="3" customFormat="1" ht="13.5" customHeight="1" thickBot="1" x14ac:dyDescent="0.3">
      <c r="A66" s="17"/>
      <c r="B66" s="4" t="str">
        <f>CLABSI!B30</f>
        <v>Central Line Bloodstream Infection (Rate per 1,000 discharges)</v>
      </c>
      <c r="D66" s="8"/>
      <c r="F66" s="44" t="str">
        <f>CLABSI!F36</f>
        <v/>
      </c>
      <c r="G66" s="15"/>
    </row>
    <row r="67" spans="1:7" ht="6.75" customHeight="1" thickBot="1" x14ac:dyDescent="0.3">
      <c r="A67" s="18"/>
      <c r="G67" s="19"/>
    </row>
    <row r="68" spans="1:7" s="3" customFormat="1" ht="13.5" customHeight="1" thickBot="1" x14ac:dyDescent="0.3">
      <c r="A68" s="16"/>
      <c r="C68" s="33" t="s">
        <v>60</v>
      </c>
      <c r="D68" s="8"/>
      <c r="F68" s="94" t="str">
        <f>CLABSI!F40</f>
        <v/>
      </c>
      <c r="G68" s="15"/>
    </row>
    <row r="69" spans="1:7" s="3" customFormat="1" ht="6.75" customHeight="1" x14ac:dyDescent="0.25">
      <c r="A69" s="16"/>
      <c r="B69" s="4"/>
      <c r="C69" s="7"/>
      <c r="D69" s="8"/>
      <c r="F69" s="25"/>
      <c r="G69" s="15"/>
    </row>
    <row r="70" spans="1:7" s="3" customFormat="1" ht="13.5" hidden="1" customHeight="1" thickBot="1" x14ac:dyDescent="0.3">
      <c r="A70" s="16"/>
      <c r="B70" s="4" t="str">
        <f>CLABSI!B43</f>
        <v xml:space="preserve">Optional Milestone: Designate a multidisciplinary Central Line Asociated  Bloodstream  </v>
      </c>
      <c r="C70" s="7"/>
      <c r="D70" s="8"/>
      <c r="F70" s="44" t="str">
        <f>CLABSI!F51</f>
        <v>Yes</v>
      </c>
      <c r="G70" s="15"/>
    </row>
    <row r="71" spans="1:7" ht="6.75" hidden="1" customHeight="1" thickBot="1" x14ac:dyDescent="0.3">
      <c r="A71" s="18"/>
      <c r="G71" s="19"/>
    </row>
    <row r="72" spans="1:7" ht="13.5" hidden="1" thickBot="1" x14ac:dyDescent="0.3">
      <c r="A72" s="18"/>
      <c r="C72" s="33" t="s">
        <v>60</v>
      </c>
      <c r="F72" s="45">
        <f>CLABSI!F66</f>
        <v>1</v>
      </c>
      <c r="G72" s="19"/>
    </row>
    <row r="73" spans="1:7" s="3" customFormat="1" ht="6.75" hidden="1" customHeight="1" thickBot="1" x14ac:dyDescent="0.3">
      <c r="A73" s="16"/>
      <c r="B73" s="4"/>
      <c r="C73" s="7"/>
      <c r="D73" s="8"/>
      <c r="F73" s="25"/>
      <c r="G73" s="15"/>
    </row>
    <row r="74" spans="1:7" s="3" customFormat="1" ht="13.5" hidden="1" customHeight="1" thickBot="1" x14ac:dyDescent="0.3">
      <c r="A74" s="16"/>
      <c r="B74" s="4" t="str">
        <f>CLABSI!B69</f>
        <v>Optional Milestone: ________________________________</v>
      </c>
      <c r="C74" s="7"/>
      <c r="D74" s="8"/>
      <c r="F74" s="44" t="str">
        <f>CLABSI!F76</f>
        <v>N/A</v>
      </c>
      <c r="G74" s="15"/>
    </row>
    <row r="75" spans="1:7" ht="6.75" hidden="1" customHeight="1" thickBot="1" x14ac:dyDescent="0.3">
      <c r="A75" s="18"/>
      <c r="G75" s="19"/>
    </row>
    <row r="76" spans="1:7" ht="13.5" hidden="1" thickBot="1" x14ac:dyDescent="0.3">
      <c r="A76" s="18"/>
      <c r="C76" s="33" t="s">
        <v>60</v>
      </c>
      <c r="F76" s="45" t="str">
        <f>CLABSI!F91</f>
        <v xml:space="preserve"> </v>
      </c>
      <c r="G76" s="19"/>
    </row>
    <row r="77" spans="1:7" s="3" customFormat="1" ht="6.75" hidden="1" customHeight="1" thickBot="1" x14ac:dyDescent="0.3">
      <c r="A77" s="16"/>
      <c r="B77" s="4"/>
      <c r="C77" s="7"/>
      <c r="D77" s="8"/>
      <c r="F77" s="25"/>
      <c r="G77" s="15"/>
    </row>
    <row r="78" spans="1:7" s="3" customFormat="1" ht="13.5" hidden="1" customHeight="1" thickBot="1" x14ac:dyDescent="0.3">
      <c r="A78" s="16"/>
      <c r="B78" s="4" t="str">
        <f>CLABSI!B94</f>
        <v>Optional Milestone: ________________________________</v>
      </c>
      <c r="C78" s="7"/>
      <c r="D78" s="8"/>
      <c r="F78" s="44" t="str">
        <f>CLABSI!F101</f>
        <v>N/A</v>
      </c>
      <c r="G78" s="15"/>
    </row>
    <row r="79" spans="1:7" ht="6.75" hidden="1" customHeight="1" thickBot="1" x14ac:dyDescent="0.3">
      <c r="A79" s="18"/>
      <c r="G79" s="19"/>
    </row>
    <row r="80" spans="1:7" ht="13.5" hidden="1" thickBot="1" x14ac:dyDescent="0.3">
      <c r="A80" s="18"/>
      <c r="C80" s="33" t="s">
        <v>60</v>
      </c>
      <c r="F80" s="45" t="str">
        <f>CLABSI!F116</f>
        <v xml:space="preserve"> </v>
      </c>
      <c r="G80" s="19"/>
    </row>
    <row r="81" spans="1:7" s="3" customFormat="1" ht="6.75" hidden="1" customHeight="1" thickBot="1" x14ac:dyDescent="0.3">
      <c r="A81" s="16"/>
      <c r="B81" s="4"/>
      <c r="C81" s="7"/>
      <c r="D81" s="8"/>
      <c r="F81" s="25"/>
      <c r="G81" s="15"/>
    </row>
    <row r="82" spans="1:7" s="3" customFormat="1" ht="13.5" hidden="1" customHeight="1" thickBot="1" x14ac:dyDescent="0.3">
      <c r="A82" s="16"/>
      <c r="B82" s="4" t="str">
        <f>CLABSI!B119</f>
        <v>Optional Milestone: ________________________________</v>
      </c>
      <c r="C82" s="7"/>
      <c r="D82" s="8"/>
      <c r="F82" s="44" t="str">
        <f>CLABSI!F126</f>
        <v>N/A</v>
      </c>
      <c r="G82" s="15"/>
    </row>
    <row r="83" spans="1:7" ht="6.75" hidden="1" customHeight="1" thickBot="1" x14ac:dyDescent="0.3">
      <c r="A83" s="18"/>
      <c r="G83" s="19"/>
    </row>
    <row r="84" spans="1:7" ht="13.5" hidden="1" thickBot="1" x14ac:dyDescent="0.3">
      <c r="A84" s="18"/>
      <c r="C84" s="33" t="s">
        <v>60</v>
      </c>
      <c r="F84" s="45" t="str">
        <f>CLABSI!F141</f>
        <v xml:space="preserve"> </v>
      </c>
      <c r="G84" s="19"/>
    </row>
    <row r="85" spans="1:7" s="3" customFormat="1" ht="6.75" hidden="1" customHeight="1" thickBot="1" x14ac:dyDescent="0.3">
      <c r="A85" s="16"/>
      <c r="B85" s="4"/>
      <c r="C85" s="7"/>
      <c r="D85" s="8"/>
      <c r="F85" s="25"/>
      <c r="G85" s="15"/>
    </row>
    <row r="86" spans="1:7" s="3" customFormat="1" ht="13.5" hidden="1" customHeight="1" thickBot="1" x14ac:dyDescent="0.3">
      <c r="A86" s="16"/>
      <c r="B86" s="4" t="str">
        <f>CLABSI!B144</f>
        <v>Optional Milestone: ________________________________</v>
      </c>
      <c r="C86" s="7"/>
      <c r="D86" s="8"/>
      <c r="F86" s="44" t="str">
        <f>CLABSI!F151</f>
        <v>N/A</v>
      </c>
      <c r="G86" s="15"/>
    </row>
    <row r="87" spans="1:7" ht="6.75" hidden="1" customHeight="1" thickBot="1" x14ac:dyDescent="0.3">
      <c r="A87" s="18"/>
      <c r="G87" s="19"/>
    </row>
    <row r="88" spans="1:7" ht="13.5" hidden="1" thickBot="1" x14ac:dyDescent="0.3">
      <c r="A88" s="18"/>
      <c r="C88" s="33" t="s">
        <v>60</v>
      </c>
      <c r="F88" s="45" t="str">
        <f>CLABSI!F166</f>
        <v xml:space="preserve"> </v>
      </c>
      <c r="G88" s="19"/>
    </row>
    <row r="89" spans="1:7" s="3" customFormat="1" ht="6.75" hidden="1" customHeight="1" thickBot="1" x14ac:dyDescent="0.3">
      <c r="A89" s="16"/>
      <c r="B89" s="4"/>
      <c r="C89" s="7"/>
      <c r="D89" s="8"/>
      <c r="F89" s="25"/>
      <c r="G89" s="15"/>
    </row>
    <row r="90" spans="1:7" s="3" customFormat="1" ht="13.5" hidden="1" customHeight="1" thickBot="1" x14ac:dyDescent="0.3">
      <c r="A90" s="16"/>
      <c r="B90" s="4" t="str">
        <f>CLABSI!B169</f>
        <v>Optional Milestone: ________________________________</v>
      </c>
      <c r="C90" s="7"/>
      <c r="D90" s="8"/>
      <c r="F90" s="44" t="str">
        <f>CLABSI!F176</f>
        <v>N/A</v>
      </c>
      <c r="G90" s="15"/>
    </row>
    <row r="91" spans="1:7" ht="6.75" hidden="1" customHeight="1" thickBot="1" x14ac:dyDescent="0.3">
      <c r="A91" s="18"/>
      <c r="G91" s="19"/>
    </row>
    <row r="92" spans="1:7" ht="13.5" hidden="1" thickBot="1" x14ac:dyDescent="0.3">
      <c r="A92" s="18"/>
      <c r="C92" s="33" t="s">
        <v>60</v>
      </c>
      <c r="F92" s="45" t="str">
        <f>CLABSI!F191</f>
        <v xml:space="preserve"> </v>
      </c>
      <c r="G92" s="19"/>
    </row>
    <row r="93" spans="1:7" ht="13.5" thickBot="1" x14ac:dyDescent="0.3">
      <c r="A93" s="18"/>
      <c r="C93" s="33"/>
      <c r="G93" s="19"/>
    </row>
    <row r="94" spans="1:7" ht="13.5" thickBot="1" x14ac:dyDescent="0.3">
      <c r="A94" s="18"/>
      <c r="B94" s="5" t="s">
        <v>95</v>
      </c>
      <c r="C94" s="33"/>
      <c r="F94" s="192">
        <f>CLABSI!F13</f>
        <v>695750</v>
      </c>
      <c r="G94" s="19"/>
    </row>
    <row r="95" spans="1:7" ht="13.5" thickBot="1" x14ac:dyDescent="0.3">
      <c r="A95" s="18"/>
      <c r="C95" s="33"/>
      <c r="G95" s="19"/>
    </row>
    <row r="96" spans="1:7" ht="13.5" thickBot="1" x14ac:dyDescent="0.3">
      <c r="A96" s="18"/>
      <c r="B96" s="5" t="s">
        <v>61</v>
      </c>
      <c r="C96" s="33"/>
      <c r="F96" s="95">
        <f>SUM(F64,F68,F72,F76,F80,F84,F88,F92)</f>
        <v>1</v>
      </c>
      <c r="G96" s="19"/>
    </row>
    <row r="97" spans="1:7" ht="13.5" thickBot="1" x14ac:dyDescent="0.3">
      <c r="A97" s="18"/>
      <c r="C97" s="33"/>
      <c r="G97" s="19"/>
    </row>
    <row r="98" spans="1:7" ht="13.5" thickBot="1" x14ac:dyDescent="0.3">
      <c r="A98" s="18"/>
      <c r="B98" s="5" t="s">
        <v>66</v>
      </c>
      <c r="C98" s="33"/>
      <c r="F98" s="41">
        <f>COUNT(F64,F68,F72,F76,F80,F84,F88,F92)</f>
        <v>1</v>
      </c>
      <c r="G98" s="19"/>
    </row>
    <row r="99" spans="1:7" ht="13.5" thickBot="1" x14ac:dyDescent="0.3">
      <c r="A99" s="18"/>
      <c r="C99" s="33"/>
      <c r="G99" s="19"/>
    </row>
    <row r="100" spans="1:7" ht="13.5" thickBot="1" x14ac:dyDescent="0.3">
      <c r="A100" s="18"/>
      <c r="B100" s="5" t="s">
        <v>67</v>
      </c>
      <c r="C100" s="33"/>
      <c r="F100" s="43">
        <f>IF(F98=0," ",F96/F98)</f>
        <v>1</v>
      </c>
      <c r="G100" s="19"/>
    </row>
    <row r="101" spans="1:7" ht="13.5" thickBot="1" x14ac:dyDescent="0.3">
      <c r="A101" s="18"/>
      <c r="C101" s="33"/>
      <c r="G101" s="19"/>
    </row>
    <row r="102" spans="1:7" ht="13.5" thickBot="1" x14ac:dyDescent="0.3">
      <c r="A102" s="18"/>
      <c r="B102" s="5" t="s">
        <v>62</v>
      </c>
      <c r="C102" s="33"/>
      <c r="F102" s="198">
        <f>IF(F98=0," ",F100*F94)</f>
        <v>695750</v>
      </c>
      <c r="G102" s="19"/>
    </row>
    <row r="103" spans="1:7" ht="13.5" thickBot="1" x14ac:dyDescent="0.3">
      <c r="A103" s="18"/>
      <c r="C103" s="33"/>
      <c r="G103" s="19"/>
    </row>
    <row r="104" spans="1:7" ht="13.5" thickBot="1" x14ac:dyDescent="0.3">
      <c r="A104" s="18"/>
      <c r="B104" s="5" t="s">
        <v>96</v>
      </c>
      <c r="C104" s="33"/>
      <c r="F104" s="46">
        <f>CLABSI!F15</f>
        <v>0</v>
      </c>
      <c r="G104" s="19"/>
    </row>
    <row r="105" spans="1:7" ht="13.5" thickBot="1" x14ac:dyDescent="0.3">
      <c r="A105" s="18"/>
      <c r="C105" s="33"/>
      <c r="G105" s="19"/>
    </row>
    <row r="106" spans="1:7" ht="13.5" thickBot="1" x14ac:dyDescent="0.3">
      <c r="A106" s="18"/>
      <c r="B106" s="39" t="s">
        <v>78</v>
      </c>
      <c r="C106" s="33"/>
      <c r="F106" s="199">
        <f>IF(F98=0," ",F102-F104)</f>
        <v>695750</v>
      </c>
      <c r="G106" s="19"/>
    </row>
    <row r="107" spans="1:7" s="3" customFormat="1" ht="12.75" customHeight="1" x14ac:dyDescent="0.25">
      <c r="A107" s="16"/>
      <c r="B107" s="4"/>
      <c r="C107" s="7"/>
      <c r="D107" s="8"/>
      <c r="F107" s="25"/>
      <c r="G107" s="15"/>
    </row>
    <row r="108" spans="1:7" s="3" customFormat="1" ht="15.75" thickBot="1" x14ac:dyDescent="0.3">
      <c r="A108" s="14" t="s">
        <v>2</v>
      </c>
      <c r="B108" s="2"/>
      <c r="C108" s="2"/>
      <c r="D108" s="8"/>
      <c r="F108" s="25"/>
      <c r="G108" s="15"/>
    </row>
    <row r="109" spans="1:7" s="3" customFormat="1" ht="13.5" customHeight="1" thickBot="1" x14ac:dyDescent="0.3">
      <c r="A109" s="14"/>
      <c r="B109" s="4" t="str">
        <f>SSI!B17</f>
        <v>Rate of surgical site infection for Class 1 and 2 wounds (%)</v>
      </c>
      <c r="C109" s="2"/>
      <c r="D109" s="8"/>
      <c r="F109" s="44" t="str">
        <f>SSI!F23</f>
        <v/>
      </c>
      <c r="G109" s="15"/>
    </row>
    <row r="110" spans="1:7" s="3" customFormat="1" ht="6.75" customHeight="1" thickBot="1" x14ac:dyDescent="0.3">
      <c r="A110" s="16"/>
      <c r="B110" s="4"/>
      <c r="C110" s="4"/>
      <c r="D110" s="8"/>
      <c r="F110" s="25"/>
      <c r="G110" s="15"/>
    </row>
    <row r="111" spans="1:7" s="3" customFormat="1" ht="13.5" customHeight="1" thickBot="1" x14ac:dyDescent="0.3">
      <c r="A111" s="16"/>
      <c r="C111" s="33" t="s">
        <v>60</v>
      </c>
      <c r="D111" s="8"/>
      <c r="F111" s="94" t="str">
        <f>SSI!F27</f>
        <v/>
      </c>
      <c r="G111" s="15"/>
    </row>
    <row r="112" spans="1:7" s="3" customFormat="1" ht="6.75" customHeight="1" x14ac:dyDescent="0.25">
      <c r="A112" s="16"/>
      <c r="B112" s="4"/>
      <c r="C112" s="7"/>
      <c r="D112" s="8"/>
      <c r="F112" s="25"/>
      <c r="G112" s="15"/>
    </row>
    <row r="113" spans="1:7" s="3" customFormat="1" ht="13.5" hidden="1" customHeight="1" thickBot="1" x14ac:dyDescent="0.3">
      <c r="A113" s="16"/>
      <c r="B113" s="4" t="str">
        <f>SSI!B30</f>
        <v xml:space="preserve">Optional Milestone: Develop a process to track and report SSI related to procedures reportable to the </v>
      </c>
      <c r="C113" s="7"/>
      <c r="D113" s="8"/>
      <c r="F113" s="44" t="str">
        <f>SSI!F38</f>
        <v>Yes</v>
      </c>
      <c r="G113" s="15"/>
    </row>
    <row r="114" spans="1:7" ht="6.75" hidden="1" customHeight="1" thickBot="1" x14ac:dyDescent="0.3">
      <c r="A114" s="18"/>
      <c r="G114" s="19"/>
    </row>
    <row r="115" spans="1:7" ht="13.5" hidden="1" thickBot="1" x14ac:dyDescent="0.3">
      <c r="A115" s="18"/>
      <c r="C115" s="33" t="s">
        <v>60</v>
      </c>
      <c r="F115" s="45">
        <f>SSI!F53</f>
        <v>1</v>
      </c>
      <c r="G115" s="19"/>
    </row>
    <row r="116" spans="1:7" s="3" customFormat="1" ht="6.75" hidden="1" customHeight="1" thickBot="1" x14ac:dyDescent="0.3">
      <c r="A116" s="16"/>
      <c r="B116" s="4"/>
      <c r="C116" s="7"/>
      <c r="D116" s="8"/>
      <c r="F116" s="25"/>
      <c r="G116" s="15"/>
    </row>
    <row r="117" spans="1:7" s="3" customFormat="1" ht="13.5" hidden="1" customHeight="1" thickBot="1" x14ac:dyDescent="0.3">
      <c r="A117" s="16"/>
      <c r="B117" s="4" t="str">
        <f>SSI!B56</f>
        <v>Optional Milestone: ________________________________</v>
      </c>
      <c r="C117" s="7"/>
      <c r="D117" s="8"/>
      <c r="F117" s="44" t="str">
        <f>SSI!F63</f>
        <v>N/A</v>
      </c>
      <c r="G117" s="15"/>
    </row>
    <row r="118" spans="1:7" ht="6.75" hidden="1" customHeight="1" thickBot="1" x14ac:dyDescent="0.3">
      <c r="A118" s="18"/>
      <c r="G118" s="19"/>
    </row>
    <row r="119" spans="1:7" ht="13.5" hidden="1" thickBot="1" x14ac:dyDescent="0.3">
      <c r="A119" s="18"/>
      <c r="C119" s="33" t="s">
        <v>60</v>
      </c>
      <c r="F119" s="45" t="str">
        <f>SSI!F78</f>
        <v xml:space="preserve"> </v>
      </c>
      <c r="G119" s="19"/>
    </row>
    <row r="120" spans="1:7" s="3" customFormat="1" ht="6.75" hidden="1" customHeight="1" thickBot="1" x14ac:dyDescent="0.3">
      <c r="A120" s="16"/>
      <c r="B120" s="4"/>
      <c r="C120" s="7"/>
      <c r="D120" s="8"/>
      <c r="F120" s="25"/>
      <c r="G120" s="15"/>
    </row>
    <row r="121" spans="1:7" s="3" customFormat="1" ht="13.5" hidden="1" customHeight="1" thickBot="1" x14ac:dyDescent="0.3">
      <c r="A121" s="16"/>
      <c r="B121" s="4" t="str">
        <f>SSI!B81</f>
        <v>Optional Milestone: ________________________________</v>
      </c>
      <c r="C121" s="7"/>
      <c r="D121" s="8"/>
      <c r="F121" s="44" t="str">
        <f>SSI!F88</f>
        <v>N/A</v>
      </c>
      <c r="G121" s="15"/>
    </row>
    <row r="122" spans="1:7" ht="6.75" hidden="1" customHeight="1" thickBot="1" x14ac:dyDescent="0.3">
      <c r="A122" s="18"/>
      <c r="G122" s="19"/>
    </row>
    <row r="123" spans="1:7" ht="13.5" hidden="1" thickBot="1" x14ac:dyDescent="0.3">
      <c r="A123" s="18"/>
      <c r="C123" s="33" t="s">
        <v>60</v>
      </c>
      <c r="F123" s="45" t="str">
        <f>SSI!F103</f>
        <v xml:space="preserve"> </v>
      </c>
      <c r="G123" s="19"/>
    </row>
    <row r="124" spans="1:7" s="3" customFormat="1" ht="6.75" hidden="1" customHeight="1" thickBot="1" x14ac:dyDescent="0.3">
      <c r="A124" s="16"/>
      <c r="B124" s="4"/>
      <c r="C124" s="7"/>
      <c r="D124" s="8"/>
      <c r="F124" s="25"/>
      <c r="G124" s="15"/>
    </row>
    <row r="125" spans="1:7" s="3" customFormat="1" ht="13.5" hidden="1" customHeight="1" thickBot="1" x14ac:dyDescent="0.3">
      <c r="A125" s="16"/>
      <c r="B125" s="4" t="str">
        <f>SSI!B106</f>
        <v>Optional Milestone: ________________________________</v>
      </c>
      <c r="C125" s="7"/>
      <c r="D125" s="8"/>
      <c r="F125" s="44" t="str">
        <f>SSI!F113</f>
        <v>N/A</v>
      </c>
      <c r="G125" s="15"/>
    </row>
    <row r="126" spans="1:7" ht="6.75" hidden="1" customHeight="1" thickBot="1" x14ac:dyDescent="0.3">
      <c r="A126" s="18"/>
      <c r="G126" s="19"/>
    </row>
    <row r="127" spans="1:7" ht="13.5" hidden="1" thickBot="1" x14ac:dyDescent="0.3">
      <c r="A127" s="18"/>
      <c r="C127" s="33" t="s">
        <v>60</v>
      </c>
      <c r="F127" s="45" t="str">
        <f>SSI!F128</f>
        <v xml:space="preserve"> </v>
      </c>
      <c r="G127" s="19"/>
    </row>
    <row r="128" spans="1:7" s="3" customFormat="1" ht="6.75" hidden="1" customHeight="1" thickBot="1" x14ac:dyDescent="0.3">
      <c r="A128" s="16"/>
      <c r="B128" s="4"/>
      <c r="C128" s="7"/>
      <c r="D128" s="8"/>
      <c r="F128" s="25"/>
      <c r="G128" s="15"/>
    </row>
    <row r="129" spans="1:7" s="3" customFormat="1" ht="13.5" hidden="1" customHeight="1" thickBot="1" x14ac:dyDescent="0.3">
      <c r="A129" s="16"/>
      <c r="B129" s="4" t="str">
        <f>SSI!B131</f>
        <v>Optional Milestone: ________________________________</v>
      </c>
      <c r="C129" s="7"/>
      <c r="D129" s="8"/>
      <c r="F129" s="44" t="str">
        <f>SSI!F138</f>
        <v>N/A</v>
      </c>
      <c r="G129" s="15"/>
    </row>
    <row r="130" spans="1:7" ht="6.75" hidden="1" customHeight="1" thickBot="1" x14ac:dyDescent="0.3">
      <c r="A130" s="18"/>
      <c r="G130" s="19"/>
    </row>
    <row r="131" spans="1:7" ht="13.5" hidden="1" thickBot="1" x14ac:dyDescent="0.3">
      <c r="A131" s="18"/>
      <c r="C131" s="33" t="s">
        <v>60</v>
      </c>
      <c r="F131" s="45" t="str">
        <f>SSI!F153</f>
        <v xml:space="preserve"> </v>
      </c>
      <c r="G131" s="19"/>
    </row>
    <row r="132" spans="1:7" s="3" customFormat="1" ht="6.75" hidden="1" customHeight="1" thickBot="1" x14ac:dyDescent="0.3">
      <c r="A132" s="16"/>
      <c r="B132" s="4"/>
      <c r="C132" s="7"/>
      <c r="D132" s="8"/>
      <c r="F132" s="25"/>
      <c r="G132" s="15"/>
    </row>
    <row r="133" spans="1:7" s="3" customFormat="1" ht="13.5" hidden="1" customHeight="1" thickBot="1" x14ac:dyDescent="0.3">
      <c r="A133" s="16"/>
      <c r="B133" s="4" t="str">
        <f>SSI!B156</f>
        <v>Optional Milestone: ________________________________</v>
      </c>
      <c r="C133" s="7"/>
      <c r="D133" s="8"/>
      <c r="F133" s="44" t="str">
        <f>SSI!F163</f>
        <v>N/A</v>
      </c>
      <c r="G133" s="15"/>
    </row>
    <row r="134" spans="1:7" ht="6.75" hidden="1" customHeight="1" thickBot="1" x14ac:dyDescent="0.3">
      <c r="A134" s="18"/>
      <c r="G134" s="19"/>
    </row>
    <row r="135" spans="1:7" ht="13.5" hidden="1" thickBot="1" x14ac:dyDescent="0.3">
      <c r="A135" s="18"/>
      <c r="C135" s="33" t="s">
        <v>60</v>
      </c>
      <c r="F135" s="45" t="str">
        <f>SSI!F178</f>
        <v xml:space="preserve"> </v>
      </c>
      <c r="G135" s="19"/>
    </row>
    <row r="136" spans="1:7" ht="13.5" thickBot="1" x14ac:dyDescent="0.3">
      <c r="A136" s="18"/>
      <c r="C136" s="33"/>
      <c r="G136" s="19"/>
    </row>
    <row r="137" spans="1:7" ht="13.5" thickBot="1" x14ac:dyDescent="0.3">
      <c r="A137" s="18"/>
      <c r="B137" s="5" t="s">
        <v>95</v>
      </c>
      <c r="C137" s="33"/>
      <c r="F137" s="183">
        <f>SSI!F13</f>
        <v>695750</v>
      </c>
      <c r="G137" s="19"/>
    </row>
    <row r="138" spans="1:7" ht="13.5" thickBot="1" x14ac:dyDescent="0.3">
      <c r="A138" s="18"/>
      <c r="C138" s="33"/>
      <c r="G138" s="19"/>
    </row>
    <row r="139" spans="1:7" ht="13.5" thickBot="1" x14ac:dyDescent="0.3">
      <c r="A139" s="18"/>
      <c r="B139" s="5" t="s">
        <v>61</v>
      </c>
      <c r="C139" s="33"/>
      <c r="F139" s="95">
        <f>SUM(F111,F115,F119,F123,F127,F131,F135)</f>
        <v>1</v>
      </c>
      <c r="G139" s="19"/>
    </row>
    <row r="140" spans="1:7" ht="13.5" thickBot="1" x14ac:dyDescent="0.3">
      <c r="A140" s="18"/>
      <c r="C140" s="33"/>
      <c r="G140" s="19"/>
    </row>
    <row r="141" spans="1:7" ht="13.5" thickBot="1" x14ac:dyDescent="0.3">
      <c r="A141" s="18"/>
      <c r="B141" s="5" t="s">
        <v>66</v>
      </c>
      <c r="C141" s="33"/>
      <c r="F141" s="41">
        <f>COUNT(F111,F115,F119,F123,F127,F131,F135)</f>
        <v>1</v>
      </c>
      <c r="G141" s="19"/>
    </row>
    <row r="142" spans="1:7" ht="13.5" thickBot="1" x14ac:dyDescent="0.3">
      <c r="A142" s="18"/>
      <c r="C142" s="33"/>
      <c r="G142" s="19"/>
    </row>
    <row r="143" spans="1:7" ht="13.5" thickBot="1" x14ac:dyDescent="0.3">
      <c r="A143" s="18"/>
      <c r="B143" s="5" t="s">
        <v>67</v>
      </c>
      <c r="C143" s="33"/>
      <c r="F143" s="43">
        <f>IF(F141=0," ",F139/F141)</f>
        <v>1</v>
      </c>
      <c r="G143" s="19"/>
    </row>
    <row r="144" spans="1:7" ht="13.5" thickBot="1" x14ac:dyDescent="0.3">
      <c r="A144" s="18"/>
      <c r="C144" s="33"/>
      <c r="G144" s="19"/>
    </row>
    <row r="145" spans="1:7" ht="13.5" thickBot="1" x14ac:dyDescent="0.3">
      <c r="A145" s="18"/>
      <c r="B145" s="5" t="s">
        <v>62</v>
      </c>
      <c r="C145" s="33"/>
      <c r="F145" s="198">
        <f>IF(F141=0," ",F143*F137)</f>
        <v>695750</v>
      </c>
      <c r="G145" s="19"/>
    </row>
    <row r="146" spans="1:7" ht="13.5" thickBot="1" x14ac:dyDescent="0.3">
      <c r="A146" s="18"/>
      <c r="C146" s="33"/>
      <c r="G146" s="19"/>
    </row>
    <row r="147" spans="1:7" ht="13.5" thickBot="1" x14ac:dyDescent="0.3">
      <c r="A147" s="18"/>
      <c r="B147" s="5" t="s">
        <v>96</v>
      </c>
      <c r="C147" s="33"/>
      <c r="F147" s="46">
        <f>SSI!F15</f>
        <v>0</v>
      </c>
      <c r="G147" s="19"/>
    </row>
    <row r="148" spans="1:7" ht="13.5" thickBot="1" x14ac:dyDescent="0.3">
      <c r="A148" s="18"/>
      <c r="C148" s="33"/>
      <c r="G148" s="19"/>
    </row>
    <row r="149" spans="1:7" ht="13.5" thickBot="1" x14ac:dyDescent="0.3">
      <c r="A149" s="18"/>
      <c r="B149" s="39" t="s">
        <v>78</v>
      </c>
      <c r="C149" s="33"/>
      <c r="F149" s="199">
        <f>IF(F141=0," ",F145-F147)</f>
        <v>695750</v>
      </c>
      <c r="G149" s="19"/>
    </row>
    <row r="150" spans="1:7" s="3" customFormat="1" ht="12.75" customHeight="1" x14ac:dyDescent="0.25">
      <c r="A150" s="16"/>
      <c r="B150" s="4"/>
      <c r="C150" s="7"/>
      <c r="D150" s="8"/>
      <c r="F150" s="25"/>
      <c r="G150" s="15"/>
    </row>
    <row r="151" spans="1:7" s="3" customFormat="1" ht="15.75" thickBot="1" x14ac:dyDescent="0.3">
      <c r="A151" s="14" t="s">
        <v>3</v>
      </c>
      <c r="B151" s="2"/>
      <c r="C151" s="2"/>
      <c r="D151" s="8"/>
      <c r="F151" s="25"/>
      <c r="G151" s="15"/>
    </row>
    <row r="152" spans="1:7" s="3" customFormat="1" ht="13.5" customHeight="1" thickBot="1" x14ac:dyDescent="0.3">
      <c r="A152" s="16"/>
      <c r="B152" s="4" t="str">
        <f>HAPU!B17</f>
        <v>Prevalence of Stage II, III, IV or unstagable pressure ulcers (%)</v>
      </c>
      <c r="F152" s="44" t="str">
        <f>HAPU!F23</f>
        <v/>
      </c>
      <c r="G152" s="15"/>
    </row>
    <row r="153" spans="1:7" s="3" customFormat="1" ht="6.75" customHeight="1" thickBot="1" x14ac:dyDescent="0.3">
      <c r="A153" s="16"/>
      <c r="B153" s="4"/>
      <c r="C153" s="4"/>
      <c r="F153" s="25"/>
      <c r="G153" s="15"/>
    </row>
    <row r="154" spans="1:7" s="3" customFormat="1" ht="13.5" customHeight="1" thickBot="1" x14ac:dyDescent="0.3">
      <c r="A154" s="16"/>
      <c r="C154" s="33" t="s">
        <v>60</v>
      </c>
      <c r="D154" s="8"/>
      <c r="F154" s="94" t="str">
        <f>HAPU!F27</f>
        <v/>
      </c>
      <c r="G154" s="15"/>
    </row>
    <row r="155" spans="1:7" s="3" customFormat="1" ht="6.75" customHeight="1" x14ac:dyDescent="0.25">
      <c r="A155" s="16"/>
      <c r="B155" s="4"/>
      <c r="C155" s="7"/>
      <c r="D155" s="8"/>
      <c r="F155" s="25"/>
      <c r="G155" s="15"/>
    </row>
    <row r="156" spans="1:7" s="3" customFormat="1" ht="13.5" hidden="1" customHeight="1" thickBot="1" x14ac:dyDescent="0.3">
      <c r="A156" s="16"/>
      <c r="B156" s="4" t="str">
        <f>HAPU!B30</f>
        <v xml:space="preserve">Optional Milestone: Join a collaborative related to decreasing the occurrence of hospital </v>
      </c>
      <c r="C156" s="7"/>
      <c r="D156" s="8"/>
      <c r="F156" s="44" t="str">
        <f>HAPU!F38</f>
        <v>Yes</v>
      </c>
      <c r="G156" s="15"/>
    </row>
    <row r="157" spans="1:7" ht="6.75" hidden="1" customHeight="1" thickBot="1" x14ac:dyDescent="0.3">
      <c r="A157" s="18"/>
      <c r="G157" s="19"/>
    </row>
    <row r="158" spans="1:7" ht="13.5" hidden="1" thickBot="1" x14ac:dyDescent="0.3">
      <c r="A158" s="18"/>
      <c r="C158" s="33" t="s">
        <v>60</v>
      </c>
      <c r="F158" s="45">
        <f>HAPU!F53</f>
        <v>1</v>
      </c>
      <c r="G158" s="19"/>
    </row>
    <row r="159" spans="1:7" s="3" customFormat="1" ht="6.75" hidden="1" customHeight="1" thickBot="1" x14ac:dyDescent="0.3">
      <c r="A159" s="16"/>
      <c r="B159" s="4"/>
      <c r="C159" s="7"/>
      <c r="D159" s="8"/>
      <c r="F159" s="25"/>
      <c r="G159" s="15"/>
    </row>
    <row r="160" spans="1:7" s="3" customFormat="1" ht="13.5" hidden="1" customHeight="1" thickBot="1" x14ac:dyDescent="0.3">
      <c r="A160" s="16"/>
      <c r="B160" s="4" t="str">
        <f>HAPU!B56</f>
        <v>Optional Milestone: ________________________________</v>
      </c>
      <c r="C160" s="7"/>
      <c r="D160" s="8"/>
      <c r="F160" s="44" t="str">
        <f>HAPU!F63</f>
        <v>N/A</v>
      </c>
      <c r="G160" s="15"/>
    </row>
    <row r="161" spans="1:7" ht="6.75" hidden="1" customHeight="1" thickBot="1" x14ac:dyDescent="0.3">
      <c r="A161" s="18"/>
      <c r="G161" s="19"/>
    </row>
    <row r="162" spans="1:7" ht="13.5" hidden="1" thickBot="1" x14ac:dyDescent="0.3">
      <c r="A162" s="18"/>
      <c r="C162" s="33" t="s">
        <v>60</v>
      </c>
      <c r="F162" s="45" t="str">
        <f>HAPU!F78</f>
        <v xml:space="preserve"> </v>
      </c>
      <c r="G162" s="19"/>
    </row>
    <row r="163" spans="1:7" s="3" customFormat="1" ht="6.75" hidden="1" customHeight="1" thickBot="1" x14ac:dyDescent="0.3">
      <c r="A163" s="16"/>
      <c r="B163" s="4"/>
      <c r="C163" s="7"/>
      <c r="D163" s="8"/>
      <c r="F163" s="25"/>
      <c r="G163" s="15"/>
    </row>
    <row r="164" spans="1:7" s="3" customFormat="1" ht="13.5" hidden="1" customHeight="1" thickBot="1" x14ac:dyDescent="0.3">
      <c r="A164" s="16"/>
      <c r="B164" s="4" t="str">
        <f>HAPU!B81</f>
        <v>Optional Milestone: ________________________________</v>
      </c>
      <c r="C164" s="7"/>
      <c r="D164" s="8"/>
      <c r="F164" s="44" t="str">
        <f>HAPU!F88</f>
        <v>N/A</v>
      </c>
      <c r="G164" s="15"/>
    </row>
    <row r="165" spans="1:7" ht="6.75" hidden="1" customHeight="1" thickBot="1" x14ac:dyDescent="0.3">
      <c r="A165" s="18"/>
      <c r="G165" s="19"/>
    </row>
    <row r="166" spans="1:7" ht="13.5" hidden="1" thickBot="1" x14ac:dyDescent="0.3">
      <c r="A166" s="18"/>
      <c r="C166" s="33" t="s">
        <v>60</v>
      </c>
      <c r="F166" s="45" t="str">
        <f>HAPU!F103</f>
        <v xml:space="preserve"> </v>
      </c>
      <c r="G166" s="19"/>
    </row>
    <row r="167" spans="1:7" s="3" customFormat="1" ht="6.75" hidden="1" customHeight="1" thickBot="1" x14ac:dyDescent="0.3">
      <c r="A167" s="16"/>
      <c r="B167" s="4"/>
      <c r="C167" s="7"/>
      <c r="D167" s="8"/>
      <c r="F167" s="25"/>
      <c r="G167" s="15"/>
    </row>
    <row r="168" spans="1:7" s="3" customFormat="1" ht="13.5" hidden="1" customHeight="1" thickBot="1" x14ac:dyDescent="0.3">
      <c r="A168" s="16"/>
      <c r="B168" s="4" t="str">
        <f>HAPU!B106</f>
        <v>Optional Milestone: ________________________________</v>
      </c>
      <c r="C168" s="7"/>
      <c r="D168" s="8"/>
      <c r="F168" s="44" t="str">
        <f>HAPU!F113</f>
        <v>N/A</v>
      </c>
      <c r="G168" s="15"/>
    </row>
    <row r="169" spans="1:7" ht="6.75" hidden="1" customHeight="1" thickBot="1" x14ac:dyDescent="0.3">
      <c r="A169" s="18"/>
      <c r="G169" s="19"/>
    </row>
    <row r="170" spans="1:7" ht="13.5" hidden="1" thickBot="1" x14ac:dyDescent="0.3">
      <c r="A170" s="18"/>
      <c r="C170" s="33" t="s">
        <v>60</v>
      </c>
      <c r="F170" s="45" t="str">
        <f>HAPU!F128</f>
        <v xml:space="preserve"> </v>
      </c>
      <c r="G170" s="19"/>
    </row>
    <row r="171" spans="1:7" s="3" customFormat="1" ht="6.75" hidden="1" customHeight="1" thickBot="1" x14ac:dyDescent="0.3">
      <c r="A171" s="16"/>
      <c r="B171" s="4"/>
      <c r="C171" s="7"/>
      <c r="D171" s="8"/>
      <c r="F171" s="25"/>
      <c r="G171" s="15"/>
    </row>
    <row r="172" spans="1:7" s="3" customFormat="1" ht="13.5" hidden="1" customHeight="1" thickBot="1" x14ac:dyDescent="0.3">
      <c r="A172" s="16"/>
      <c r="B172" s="4" t="str">
        <f>HAPU!B131</f>
        <v>Optional Milestone: ________________________________</v>
      </c>
      <c r="C172" s="7"/>
      <c r="D172" s="8"/>
      <c r="F172" s="44" t="str">
        <f>HAPU!F138</f>
        <v>N/A</v>
      </c>
      <c r="G172" s="15"/>
    </row>
    <row r="173" spans="1:7" ht="6.75" hidden="1" customHeight="1" thickBot="1" x14ac:dyDescent="0.3">
      <c r="A173" s="18"/>
      <c r="G173" s="19"/>
    </row>
    <row r="174" spans="1:7" ht="13.5" hidden="1" thickBot="1" x14ac:dyDescent="0.3">
      <c r="A174" s="18"/>
      <c r="C174" s="33" t="s">
        <v>60</v>
      </c>
      <c r="F174" s="45" t="str">
        <f>HAPU!F153</f>
        <v xml:space="preserve"> </v>
      </c>
      <c r="G174" s="19"/>
    </row>
    <row r="175" spans="1:7" s="3" customFormat="1" ht="6.75" hidden="1" customHeight="1" thickBot="1" x14ac:dyDescent="0.3">
      <c r="A175" s="16"/>
      <c r="B175" s="4"/>
      <c r="C175" s="7"/>
      <c r="D175" s="8"/>
      <c r="F175" s="25"/>
      <c r="G175" s="15"/>
    </row>
    <row r="176" spans="1:7" s="3" customFormat="1" ht="13.5" hidden="1" customHeight="1" thickBot="1" x14ac:dyDescent="0.3">
      <c r="A176" s="16"/>
      <c r="B176" s="4" t="str">
        <f>HAPU!B156</f>
        <v>Optional Milestone: ________________________________</v>
      </c>
      <c r="C176" s="7"/>
      <c r="D176" s="8"/>
      <c r="F176" s="44" t="str">
        <f>HAPU!F163</f>
        <v>N/A</v>
      </c>
      <c r="G176" s="15"/>
    </row>
    <row r="177" spans="1:7" ht="6.75" hidden="1" customHeight="1" thickBot="1" x14ac:dyDescent="0.3">
      <c r="A177" s="18"/>
      <c r="G177" s="19"/>
    </row>
    <row r="178" spans="1:7" ht="13.5" hidden="1" thickBot="1" x14ac:dyDescent="0.3">
      <c r="A178" s="18"/>
      <c r="C178" s="33" t="s">
        <v>60</v>
      </c>
      <c r="F178" s="45" t="str">
        <f>HAPU!F178</f>
        <v xml:space="preserve"> </v>
      </c>
      <c r="G178" s="19"/>
    </row>
    <row r="179" spans="1:7" ht="13.5" thickBot="1" x14ac:dyDescent="0.3">
      <c r="A179" s="18"/>
      <c r="C179" s="33"/>
      <c r="G179" s="19"/>
    </row>
    <row r="180" spans="1:7" ht="13.5" thickBot="1" x14ac:dyDescent="0.3">
      <c r="A180" s="18"/>
      <c r="B180" s="5" t="s">
        <v>95</v>
      </c>
      <c r="C180" s="33"/>
      <c r="F180" s="183">
        <f>HAPU!F13</f>
        <v>695750</v>
      </c>
      <c r="G180" s="19"/>
    </row>
    <row r="181" spans="1:7" ht="13.5" thickBot="1" x14ac:dyDescent="0.3">
      <c r="A181" s="18"/>
      <c r="C181" s="33"/>
      <c r="G181" s="19"/>
    </row>
    <row r="182" spans="1:7" ht="13.5" thickBot="1" x14ac:dyDescent="0.3">
      <c r="A182" s="18"/>
      <c r="B182" s="5" t="s">
        <v>61</v>
      </c>
      <c r="C182" s="33"/>
      <c r="F182" s="95">
        <f>SUM(F154,F158,F162,F166,F170,F174,F178)</f>
        <v>1</v>
      </c>
      <c r="G182" s="19"/>
    </row>
    <row r="183" spans="1:7" ht="13.5" thickBot="1" x14ac:dyDescent="0.3">
      <c r="A183" s="18"/>
      <c r="C183" s="33"/>
      <c r="G183" s="19"/>
    </row>
    <row r="184" spans="1:7" ht="13.5" thickBot="1" x14ac:dyDescent="0.3">
      <c r="A184" s="18"/>
      <c r="B184" s="5" t="s">
        <v>66</v>
      </c>
      <c r="C184" s="33"/>
      <c r="F184" s="41">
        <f>COUNT(F154,F158,F162,F166,F170,F174,F178)</f>
        <v>1</v>
      </c>
      <c r="G184" s="19"/>
    </row>
    <row r="185" spans="1:7" ht="13.5" thickBot="1" x14ac:dyDescent="0.3">
      <c r="A185" s="18"/>
      <c r="C185" s="33"/>
      <c r="G185" s="19"/>
    </row>
    <row r="186" spans="1:7" ht="13.5" thickBot="1" x14ac:dyDescent="0.3">
      <c r="A186" s="18"/>
      <c r="B186" s="5" t="s">
        <v>67</v>
      </c>
      <c r="C186" s="33"/>
      <c r="F186" s="43">
        <f>IF(F184=0," ",F182/F184)</f>
        <v>1</v>
      </c>
      <c r="G186" s="19"/>
    </row>
    <row r="187" spans="1:7" ht="13.5" thickBot="1" x14ac:dyDescent="0.3">
      <c r="A187" s="18"/>
      <c r="C187" s="33"/>
      <c r="G187" s="19"/>
    </row>
    <row r="188" spans="1:7" ht="13.5" thickBot="1" x14ac:dyDescent="0.3">
      <c r="A188" s="18"/>
      <c r="B188" s="5" t="s">
        <v>62</v>
      </c>
      <c r="C188" s="33"/>
      <c r="F188" s="198">
        <f>IF(F184=0," ",F186*F180)</f>
        <v>695750</v>
      </c>
      <c r="G188" s="19"/>
    </row>
    <row r="189" spans="1:7" ht="13.5" thickBot="1" x14ac:dyDescent="0.3">
      <c r="A189" s="18"/>
      <c r="C189" s="33"/>
      <c r="G189" s="19"/>
    </row>
    <row r="190" spans="1:7" ht="13.5" thickBot="1" x14ac:dyDescent="0.3">
      <c r="A190" s="18"/>
      <c r="B190" s="5" t="s">
        <v>96</v>
      </c>
      <c r="C190" s="33"/>
      <c r="F190" s="46">
        <f>HAPU!F15</f>
        <v>0</v>
      </c>
      <c r="G190" s="19"/>
    </row>
    <row r="191" spans="1:7" ht="13.5" thickBot="1" x14ac:dyDescent="0.3">
      <c r="A191" s="18"/>
      <c r="C191" s="33"/>
      <c r="G191" s="19"/>
    </row>
    <row r="192" spans="1:7" ht="13.5" thickBot="1" x14ac:dyDescent="0.3">
      <c r="A192" s="18"/>
      <c r="B192" s="39" t="s">
        <v>78</v>
      </c>
      <c r="C192" s="33"/>
      <c r="F192" s="199">
        <f>IF(F184=0," ",F188-F190)</f>
        <v>695750</v>
      </c>
      <c r="G192" s="19"/>
    </row>
    <row r="193" spans="1:7" s="3" customFormat="1" ht="12.75" customHeight="1" x14ac:dyDescent="0.25">
      <c r="A193" s="16"/>
      <c r="B193" s="4"/>
      <c r="C193" s="7"/>
      <c r="D193" s="8"/>
      <c r="F193" s="25"/>
      <c r="G193" s="15"/>
    </row>
    <row r="194" spans="1:7" s="3" customFormat="1" ht="15.75" hidden="1" thickBot="1" x14ac:dyDescent="0.3">
      <c r="A194" s="14" t="s">
        <v>7</v>
      </c>
      <c r="B194" s="2"/>
      <c r="C194" s="2"/>
      <c r="D194" s="8"/>
      <c r="G194" s="15"/>
    </row>
    <row r="195" spans="1:7" s="3" customFormat="1" ht="13.5" hidden="1" customHeight="1" thickBot="1" x14ac:dyDescent="0.3">
      <c r="A195" s="16" t="s">
        <v>23</v>
      </c>
      <c r="B195" s="4" t="e">
        <f>#REF!</f>
        <v>#REF!</v>
      </c>
      <c r="C195" s="4"/>
      <c r="D195" s="8"/>
      <c r="F195" s="96" t="e">
        <f>#REF!</f>
        <v>#REF!</v>
      </c>
      <c r="G195" s="15"/>
    </row>
    <row r="196" spans="1:7" s="3" customFormat="1" ht="6.75" hidden="1" customHeight="1" thickBot="1" x14ac:dyDescent="0.3">
      <c r="A196" s="16"/>
      <c r="B196" s="4"/>
      <c r="C196" s="4"/>
      <c r="D196" s="8"/>
      <c r="F196" s="25"/>
      <c r="G196" s="15"/>
    </row>
    <row r="197" spans="1:7" s="3" customFormat="1" ht="13.5" hidden="1" customHeight="1" thickBot="1" x14ac:dyDescent="0.3">
      <c r="A197" s="16"/>
      <c r="C197" s="33" t="s">
        <v>60</v>
      </c>
      <c r="D197" s="8"/>
      <c r="F197" s="94" t="e">
        <f>#REF!</f>
        <v>#REF!</v>
      </c>
      <c r="G197" s="15"/>
    </row>
    <row r="198" spans="1:7" s="3" customFormat="1" ht="6.75" hidden="1" customHeight="1" thickBot="1" x14ac:dyDescent="0.3">
      <c r="A198" s="16"/>
      <c r="B198" s="4"/>
      <c r="C198" s="7"/>
      <c r="D198" s="8"/>
      <c r="F198" s="25"/>
      <c r="G198" s="15"/>
    </row>
    <row r="199" spans="1:7" ht="13.5" hidden="1" customHeight="1" thickBot="1" x14ac:dyDescent="0.3">
      <c r="A199" s="18"/>
      <c r="B199" s="5" t="e">
        <f>#REF!</f>
        <v>#REF!</v>
      </c>
      <c r="F199" s="96" t="e">
        <f>#REF!</f>
        <v>#REF!</v>
      </c>
      <c r="G199" s="19"/>
    </row>
    <row r="200" spans="1:7" ht="6.75" hidden="1" customHeight="1" thickBot="1" x14ac:dyDescent="0.3">
      <c r="A200" s="18"/>
      <c r="G200" s="19"/>
    </row>
    <row r="201" spans="1:7" s="3" customFormat="1" ht="13.5" hidden="1" customHeight="1" thickBot="1" x14ac:dyDescent="0.3">
      <c r="A201" s="16"/>
      <c r="C201" s="33" t="s">
        <v>60</v>
      </c>
      <c r="D201" s="8"/>
      <c r="F201" s="94" t="e">
        <f>#REF!</f>
        <v>#REF!</v>
      </c>
      <c r="G201" s="15"/>
    </row>
    <row r="202" spans="1:7" s="3" customFormat="1" ht="6.75" hidden="1" customHeight="1" thickBot="1" x14ac:dyDescent="0.3">
      <c r="A202" s="16"/>
      <c r="B202" s="4"/>
      <c r="C202" s="7"/>
      <c r="D202" s="8"/>
      <c r="F202" s="25"/>
      <c r="G202" s="15"/>
    </row>
    <row r="203" spans="1:7" ht="13.5" hidden="1" customHeight="1" thickBot="1" x14ac:dyDescent="0.3">
      <c r="A203" s="18"/>
      <c r="B203" s="5" t="e">
        <f>#REF!</f>
        <v>#REF!</v>
      </c>
      <c r="F203" s="96" t="e">
        <f>#REF!</f>
        <v>#REF!</v>
      </c>
      <c r="G203" s="19"/>
    </row>
    <row r="204" spans="1:7" ht="6.75" hidden="1" customHeight="1" thickBot="1" x14ac:dyDescent="0.3">
      <c r="A204" s="18"/>
      <c r="G204" s="19"/>
    </row>
    <row r="205" spans="1:7" s="3" customFormat="1" ht="13.5" hidden="1" customHeight="1" thickBot="1" x14ac:dyDescent="0.3">
      <c r="A205" s="16"/>
      <c r="C205" s="31" t="s">
        <v>60</v>
      </c>
      <c r="D205" s="8"/>
      <c r="F205" s="94" t="e">
        <f>#REF!</f>
        <v>#REF!</v>
      </c>
      <c r="G205" s="15"/>
    </row>
    <row r="206" spans="1:7" s="3" customFormat="1" ht="6.75" hidden="1" customHeight="1" thickBot="1" x14ac:dyDescent="0.3">
      <c r="A206" s="16"/>
      <c r="B206" s="4"/>
      <c r="C206" s="7"/>
      <c r="D206" s="8"/>
      <c r="F206" s="25"/>
      <c r="G206" s="15"/>
    </row>
    <row r="207" spans="1:7" ht="13.5" hidden="1" customHeight="1" thickBot="1" x14ac:dyDescent="0.3">
      <c r="A207" s="18"/>
      <c r="B207" s="5" t="e">
        <f>#REF!</f>
        <v>#REF!</v>
      </c>
      <c r="F207" s="96" t="e">
        <f>#REF!</f>
        <v>#REF!</v>
      </c>
      <c r="G207" s="19"/>
    </row>
    <row r="208" spans="1:7" ht="6.75" hidden="1" customHeight="1" thickBot="1" x14ac:dyDescent="0.3">
      <c r="A208" s="18"/>
      <c r="G208" s="19"/>
    </row>
    <row r="209" spans="1:7" s="3" customFormat="1" ht="13.5" hidden="1" customHeight="1" thickBot="1" x14ac:dyDescent="0.3">
      <c r="A209" s="16"/>
      <c r="C209" s="31" t="s">
        <v>60</v>
      </c>
      <c r="D209" s="8"/>
      <c r="F209" s="94" t="e">
        <f>#REF!</f>
        <v>#REF!</v>
      </c>
      <c r="G209" s="15"/>
    </row>
    <row r="210" spans="1:7" s="3" customFormat="1" ht="6.75" hidden="1" customHeight="1" thickBot="1" x14ac:dyDescent="0.3">
      <c r="A210" s="16"/>
      <c r="B210" s="4"/>
      <c r="C210" s="7"/>
      <c r="D210" s="8"/>
      <c r="F210" s="25"/>
      <c r="G210" s="15"/>
    </row>
    <row r="211" spans="1:7" ht="13.5" hidden="1" customHeight="1" thickBot="1" x14ac:dyDescent="0.3">
      <c r="A211" s="18"/>
      <c r="B211" s="5" t="e">
        <f>#REF!</f>
        <v>#REF!</v>
      </c>
      <c r="F211" s="96" t="e">
        <f>#REF!</f>
        <v>#REF!</v>
      </c>
      <c r="G211" s="19"/>
    </row>
    <row r="212" spans="1:7" ht="6.75" hidden="1" customHeight="1" thickBot="1" x14ac:dyDescent="0.3">
      <c r="A212" s="18"/>
      <c r="G212" s="19"/>
    </row>
    <row r="213" spans="1:7" s="3" customFormat="1" ht="13.5" hidden="1" customHeight="1" thickBot="1" x14ac:dyDescent="0.3">
      <c r="A213" s="16"/>
      <c r="C213" s="31" t="s">
        <v>60</v>
      </c>
      <c r="D213" s="8"/>
      <c r="F213" s="94" t="e">
        <f>#REF!</f>
        <v>#REF!</v>
      </c>
      <c r="G213" s="15"/>
    </row>
    <row r="214" spans="1:7" s="3" customFormat="1" ht="6.75" hidden="1" customHeight="1" thickBot="1" x14ac:dyDescent="0.3">
      <c r="A214" s="16"/>
      <c r="B214" s="4"/>
      <c r="C214" s="7"/>
      <c r="D214" s="8"/>
      <c r="F214" s="25"/>
      <c r="G214" s="15"/>
    </row>
    <row r="215" spans="1:7" ht="13.5" hidden="1" customHeight="1" thickBot="1" x14ac:dyDescent="0.3">
      <c r="A215" s="18"/>
      <c r="B215" s="5" t="e">
        <f>#REF!</f>
        <v>#REF!</v>
      </c>
      <c r="F215" s="96" t="e">
        <f>#REF!</f>
        <v>#REF!</v>
      </c>
      <c r="G215" s="19"/>
    </row>
    <row r="216" spans="1:7" ht="6.75" hidden="1" customHeight="1" thickBot="1" x14ac:dyDescent="0.3">
      <c r="A216" s="18"/>
      <c r="G216" s="19"/>
    </row>
    <row r="217" spans="1:7" s="3" customFormat="1" ht="13.5" hidden="1" customHeight="1" thickBot="1" x14ac:dyDescent="0.3">
      <c r="A217" s="16"/>
      <c r="C217" s="31" t="s">
        <v>60</v>
      </c>
      <c r="D217" s="8"/>
      <c r="F217" s="94" t="e">
        <f>#REF!</f>
        <v>#REF!</v>
      </c>
      <c r="G217" s="15"/>
    </row>
    <row r="218" spans="1:7" s="3" customFormat="1" ht="6.75" hidden="1" customHeight="1" thickBot="1" x14ac:dyDescent="0.3">
      <c r="A218" s="16"/>
      <c r="B218" s="4"/>
      <c r="C218" s="7"/>
      <c r="D218" s="8"/>
      <c r="F218" s="25"/>
      <c r="G218" s="15"/>
    </row>
    <row r="219" spans="1:7" ht="13.5" hidden="1" customHeight="1" thickBot="1" x14ac:dyDescent="0.3">
      <c r="A219" s="18"/>
      <c r="B219" s="5" t="e">
        <f>#REF!</f>
        <v>#REF!</v>
      </c>
      <c r="F219" s="96" t="e">
        <f>#REF!</f>
        <v>#REF!</v>
      </c>
      <c r="G219" s="19"/>
    </row>
    <row r="220" spans="1:7" ht="6.75" hidden="1" customHeight="1" thickBot="1" x14ac:dyDescent="0.3">
      <c r="A220" s="18"/>
      <c r="G220" s="19"/>
    </row>
    <row r="221" spans="1:7" s="3" customFormat="1" ht="13.5" hidden="1" customHeight="1" thickBot="1" x14ac:dyDescent="0.3">
      <c r="A221" s="16"/>
      <c r="C221" s="31" t="s">
        <v>60</v>
      </c>
      <c r="D221" s="8"/>
      <c r="F221" s="94" t="e">
        <f>#REF!</f>
        <v>#REF!</v>
      </c>
      <c r="G221" s="15"/>
    </row>
    <row r="222" spans="1:7" s="3" customFormat="1" ht="6.75" hidden="1" customHeight="1" thickBot="1" x14ac:dyDescent="0.3">
      <c r="A222" s="16"/>
      <c r="B222" s="4"/>
      <c r="C222" s="7"/>
      <c r="D222" s="8"/>
      <c r="F222" s="25"/>
      <c r="G222" s="15"/>
    </row>
    <row r="223" spans="1:7" s="3" customFormat="1" ht="13.5" hidden="1" customHeight="1" thickBot="1" x14ac:dyDescent="0.3">
      <c r="A223" s="16" t="s">
        <v>23</v>
      </c>
      <c r="B223" s="4" t="e">
        <f>#REF!</f>
        <v>#REF!</v>
      </c>
      <c r="C223" s="4"/>
      <c r="D223" s="8"/>
      <c r="F223" s="44" t="e">
        <f>#REF!</f>
        <v>#REF!</v>
      </c>
      <c r="G223" s="15"/>
    </row>
    <row r="224" spans="1:7" s="3" customFormat="1" ht="6.75" hidden="1" customHeight="1" thickBot="1" x14ac:dyDescent="0.3">
      <c r="A224" s="17"/>
      <c r="B224" s="2"/>
      <c r="C224" s="2"/>
      <c r="D224" s="8"/>
      <c r="F224" s="25"/>
      <c r="G224" s="15"/>
    </row>
    <row r="225" spans="1:7" s="3" customFormat="1" ht="13.5" hidden="1" customHeight="1" thickBot="1" x14ac:dyDescent="0.3">
      <c r="A225" s="16"/>
      <c r="C225" s="31" t="s">
        <v>60</v>
      </c>
      <c r="D225" s="8"/>
      <c r="F225" s="94" t="e">
        <f>#REF!</f>
        <v>#REF!</v>
      </c>
      <c r="G225" s="15"/>
    </row>
    <row r="226" spans="1:7" s="3" customFormat="1" ht="6.75" hidden="1" customHeight="1" thickBot="1" x14ac:dyDescent="0.3">
      <c r="A226" s="16"/>
      <c r="B226" s="4"/>
      <c r="C226" s="7"/>
      <c r="D226" s="8"/>
      <c r="F226" s="25"/>
      <c r="G226" s="15"/>
    </row>
    <row r="227" spans="1:7" s="3" customFormat="1" ht="13.5" hidden="1" customHeight="1" thickBot="1" x14ac:dyDescent="0.3">
      <c r="A227" s="16"/>
      <c r="B227" s="4" t="e">
        <f>#REF!</f>
        <v>#REF!</v>
      </c>
      <c r="C227" s="7"/>
      <c r="D227" s="8"/>
      <c r="F227" s="44" t="e">
        <f>#REF!</f>
        <v>#REF!</v>
      </c>
      <c r="G227" s="15"/>
    </row>
    <row r="228" spans="1:7" ht="6.75" hidden="1" customHeight="1" thickBot="1" x14ac:dyDescent="0.3">
      <c r="A228" s="18"/>
      <c r="G228" s="19"/>
    </row>
    <row r="229" spans="1:7" ht="13.5" hidden="1" thickBot="1" x14ac:dyDescent="0.3">
      <c r="A229" s="18"/>
      <c r="C229" s="33" t="s">
        <v>60</v>
      </c>
      <c r="F229" s="45" t="e">
        <f>#REF!</f>
        <v>#REF!</v>
      </c>
      <c r="G229" s="19"/>
    </row>
    <row r="230" spans="1:7" s="3" customFormat="1" ht="6.75" hidden="1" customHeight="1" thickBot="1" x14ac:dyDescent="0.3">
      <c r="A230" s="16"/>
      <c r="B230" s="4"/>
      <c r="C230" s="7"/>
      <c r="D230" s="8"/>
      <c r="F230" s="25"/>
      <c r="G230" s="15"/>
    </row>
    <row r="231" spans="1:7" s="3" customFormat="1" ht="13.5" hidden="1" customHeight="1" thickBot="1" x14ac:dyDescent="0.3">
      <c r="A231" s="16"/>
      <c r="B231" s="4" t="e">
        <f>#REF!</f>
        <v>#REF!</v>
      </c>
      <c r="C231" s="7"/>
      <c r="D231" s="8"/>
      <c r="F231" s="44" t="e">
        <f>#REF!</f>
        <v>#REF!</v>
      </c>
      <c r="G231" s="15"/>
    </row>
    <row r="232" spans="1:7" ht="6.75" hidden="1" customHeight="1" thickBot="1" x14ac:dyDescent="0.3">
      <c r="A232" s="18"/>
      <c r="G232" s="19"/>
    </row>
    <row r="233" spans="1:7" ht="13.5" hidden="1" thickBot="1" x14ac:dyDescent="0.3">
      <c r="A233" s="18"/>
      <c r="C233" s="33" t="s">
        <v>60</v>
      </c>
      <c r="F233" s="45" t="e">
        <f>#REF!</f>
        <v>#REF!</v>
      </c>
      <c r="G233" s="19"/>
    </row>
    <row r="234" spans="1:7" s="3" customFormat="1" ht="6.75" hidden="1" customHeight="1" thickBot="1" x14ac:dyDescent="0.3">
      <c r="A234" s="16"/>
      <c r="B234" s="4"/>
      <c r="C234" s="7"/>
      <c r="D234" s="8"/>
      <c r="F234" s="25"/>
      <c r="G234" s="15"/>
    </row>
    <row r="235" spans="1:7" s="3" customFormat="1" ht="13.5" hidden="1" customHeight="1" thickBot="1" x14ac:dyDescent="0.3">
      <c r="A235" s="16"/>
      <c r="B235" s="4" t="e">
        <f>#REF!</f>
        <v>#REF!</v>
      </c>
      <c r="C235" s="7"/>
      <c r="D235" s="8"/>
      <c r="F235" s="44" t="e">
        <f>#REF!</f>
        <v>#REF!</v>
      </c>
      <c r="G235" s="15"/>
    </row>
    <row r="236" spans="1:7" ht="6.75" hidden="1" customHeight="1" thickBot="1" x14ac:dyDescent="0.3">
      <c r="A236" s="18"/>
      <c r="G236" s="19"/>
    </row>
    <row r="237" spans="1:7" ht="13.5" hidden="1" thickBot="1" x14ac:dyDescent="0.3">
      <c r="A237" s="18"/>
      <c r="C237" s="33" t="s">
        <v>60</v>
      </c>
      <c r="F237" s="45" t="e">
        <f>#REF!</f>
        <v>#REF!</v>
      </c>
      <c r="G237" s="19"/>
    </row>
    <row r="238" spans="1:7" s="3" customFormat="1" ht="6.75" hidden="1" customHeight="1" thickBot="1" x14ac:dyDescent="0.3">
      <c r="A238" s="16"/>
      <c r="B238" s="4"/>
      <c r="C238" s="7"/>
      <c r="D238" s="8"/>
      <c r="F238" s="25"/>
      <c r="G238" s="15"/>
    </row>
    <row r="239" spans="1:7" s="3" customFormat="1" ht="13.5" hidden="1" customHeight="1" thickBot="1" x14ac:dyDescent="0.3">
      <c r="A239" s="16"/>
      <c r="B239" s="4" t="e">
        <f>#REF!</f>
        <v>#REF!</v>
      </c>
      <c r="C239" s="7"/>
      <c r="D239" s="8"/>
      <c r="F239" s="44" t="e">
        <f>#REF!</f>
        <v>#REF!</v>
      </c>
      <c r="G239" s="15"/>
    </row>
    <row r="240" spans="1:7" ht="6.75" hidden="1" customHeight="1" thickBot="1" x14ac:dyDescent="0.3">
      <c r="A240" s="18"/>
      <c r="G240" s="19"/>
    </row>
    <row r="241" spans="1:7" ht="13.5" hidden="1" thickBot="1" x14ac:dyDescent="0.3">
      <c r="A241" s="18"/>
      <c r="C241" s="33" t="s">
        <v>60</v>
      </c>
      <c r="F241" s="45" t="e">
        <f>#REF!</f>
        <v>#REF!</v>
      </c>
      <c r="G241" s="19"/>
    </row>
    <row r="242" spans="1:7" s="3" customFormat="1" ht="6.75" hidden="1" customHeight="1" thickBot="1" x14ac:dyDescent="0.3">
      <c r="A242" s="16"/>
      <c r="B242" s="4"/>
      <c r="C242" s="7"/>
      <c r="D242" s="8"/>
      <c r="F242" s="25"/>
      <c r="G242" s="15"/>
    </row>
    <row r="243" spans="1:7" s="3" customFormat="1" ht="13.5" hidden="1" customHeight="1" thickBot="1" x14ac:dyDescent="0.3">
      <c r="A243" s="16"/>
      <c r="B243" s="4" t="e">
        <f>#REF!</f>
        <v>#REF!</v>
      </c>
      <c r="C243" s="7"/>
      <c r="D243" s="8"/>
      <c r="F243" s="44" t="e">
        <f>#REF!</f>
        <v>#REF!</v>
      </c>
      <c r="G243" s="15"/>
    </row>
    <row r="244" spans="1:7" ht="6.75" hidden="1" customHeight="1" thickBot="1" x14ac:dyDescent="0.3">
      <c r="A244" s="18"/>
      <c r="G244" s="19"/>
    </row>
    <row r="245" spans="1:7" ht="13.5" hidden="1" thickBot="1" x14ac:dyDescent="0.3">
      <c r="A245" s="18"/>
      <c r="C245" s="33" t="s">
        <v>60</v>
      </c>
      <c r="F245" s="45" t="e">
        <f>#REF!</f>
        <v>#REF!</v>
      </c>
      <c r="G245" s="19"/>
    </row>
    <row r="246" spans="1:7" s="3" customFormat="1" ht="6.75" hidden="1" customHeight="1" thickBot="1" x14ac:dyDescent="0.3">
      <c r="A246" s="16"/>
      <c r="B246" s="4"/>
      <c r="C246" s="7"/>
      <c r="D246" s="8"/>
      <c r="F246" s="25"/>
      <c r="G246" s="15"/>
    </row>
    <row r="247" spans="1:7" s="3" customFormat="1" ht="13.5" hidden="1" customHeight="1" thickBot="1" x14ac:dyDescent="0.3">
      <c r="A247" s="16"/>
      <c r="B247" s="4" t="e">
        <f>#REF!</f>
        <v>#REF!</v>
      </c>
      <c r="C247" s="7"/>
      <c r="D247" s="8"/>
      <c r="F247" s="44" t="e">
        <f>#REF!</f>
        <v>#REF!</v>
      </c>
      <c r="G247" s="15"/>
    </row>
    <row r="248" spans="1:7" ht="6.75" hidden="1" customHeight="1" thickBot="1" x14ac:dyDescent="0.3">
      <c r="A248" s="18"/>
      <c r="G248" s="19"/>
    </row>
    <row r="249" spans="1:7" ht="13.5" hidden="1" thickBot="1" x14ac:dyDescent="0.3">
      <c r="A249" s="18"/>
      <c r="C249" s="33" t="s">
        <v>60</v>
      </c>
      <c r="F249" s="45" t="e">
        <f>#REF!</f>
        <v>#REF!</v>
      </c>
      <c r="G249" s="19"/>
    </row>
    <row r="250" spans="1:7" ht="13.5" hidden="1" thickBot="1" x14ac:dyDescent="0.3">
      <c r="A250" s="18"/>
      <c r="C250" s="33"/>
      <c r="G250" s="19"/>
    </row>
    <row r="251" spans="1:7" ht="13.5" hidden="1" thickBot="1" x14ac:dyDescent="0.3">
      <c r="A251" s="18"/>
      <c r="B251" s="5" t="s">
        <v>95</v>
      </c>
      <c r="C251" s="33"/>
      <c r="F251" s="40" t="e">
        <f>#REF!</f>
        <v>#REF!</v>
      </c>
      <c r="G251" s="19"/>
    </row>
    <row r="252" spans="1:7" ht="13.5" hidden="1" thickBot="1" x14ac:dyDescent="0.3">
      <c r="A252" s="18"/>
      <c r="C252" s="33"/>
      <c r="G252" s="19"/>
    </row>
    <row r="253" spans="1:7" ht="13.5" hidden="1" thickBot="1" x14ac:dyDescent="0.3">
      <c r="A253" s="18"/>
      <c r="B253" s="5" t="s">
        <v>61</v>
      </c>
      <c r="C253" s="33"/>
      <c r="F253" s="95" t="e">
        <f>SUM(F197,F201,F205,F209,F213,F217,F221,F225,F229,F233,F237,F241,F245,F249)</f>
        <v>#REF!</v>
      </c>
      <c r="G253" s="19"/>
    </row>
    <row r="254" spans="1:7" ht="13.5" hidden="1" thickBot="1" x14ac:dyDescent="0.3">
      <c r="A254" s="18"/>
      <c r="C254" s="33"/>
      <c r="G254" s="19"/>
    </row>
    <row r="255" spans="1:7" ht="13.5" hidden="1" thickBot="1" x14ac:dyDescent="0.3">
      <c r="A255" s="18"/>
      <c r="B255" s="5" t="s">
        <v>66</v>
      </c>
      <c r="C255" s="33"/>
      <c r="F255" s="41">
        <f>COUNT(F197,F201,F205,F209,F213,F217,F221,F225,F229,F233,F237,F241,F245,F249)</f>
        <v>0</v>
      </c>
      <c r="G255" s="19"/>
    </row>
    <row r="256" spans="1:7" ht="13.5" hidden="1" thickBot="1" x14ac:dyDescent="0.3">
      <c r="A256" s="18"/>
      <c r="C256" s="33"/>
      <c r="G256" s="19"/>
    </row>
    <row r="257" spans="1:7" ht="13.5" hidden="1" thickBot="1" x14ac:dyDescent="0.3">
      <c r="A257" s="18"/>
      <c r="B257" s="5" t="s">
        <v>67</v>
      </c>
      <c r="C257" s="33"/>
      <c r="F257" s="43" t="str">
        <f>IF(F255=0," ",F253/F255)</f>
        <v xml:space="preserve"> </v>
      </c>
      <c r="G257" s="19"/>
    </row>
    <row r="258" spans="1:7" ht="13.5" hidden="1" thickBot="1" x14ac:dyDescent="0.3">
      <c r="A258" s="18"/>
      <c r="C258" s="33"/>
      <c r="G258" s="19"/>
    </row>
    <row r="259" spans="1:7" ht="13.5" hidden="1" thickBot="1" x14ac:dyDescent="0.3">
      <c r="A259" s="18"/>
      <c r="B259" s="5" t="s">
        <v>62</v>
      </c>
      <c r="C259" s="33"/>
      <c r="F259" s="40" t="str">
        <f>IF(F255=0," ",F257*F251)</f>
        <v xml:space="preserve"> </v>
      </c>
      <c r="G259" s="19"/>
    </row>
    <row r="260" spans="1:7" ht="13.5" hidden="1" thickBot="1" x14ac:dyDescent="0.3">
      <c r="A260" s="18"/>
      <c r="C260" s="33"/>
      <c r="G260" s="19"/>
    </row>
    <row r="261" spans="1:7" ht="13.5" hidden="1" thickBot="1" x14ac:dyDescent="0.3">
      <c r="A261" s="18"/>
      <c r="B261" s="5" t="s">
        <v>96</v>
      </c>
      <c r="C261" s="33"/>
      <c r="F261" s="46" t="e">
        <f>#REF!</f>
        <v>#REF!</v>
      </c>
      <c r="G261" s="19"/>
    </row>
    <row r="262" spans="1:7" ht="13.5" hidden="1" thickBot="1" x14ac:dyDescent="0.3">
      <c r="A262" s="18"/>
      <c r="C262" s="33"/>
      <c r="G262" s="19"/>
    </row>
    <row r="263" spans="1:7" ht="13.5" hidden="1" thickBot="1" x14ac:dyDescent="0.3">
      <c r="A263" s="18"/>
      <c r="B263" s="39" t="s">
        <v>78</v>
      </c>
      <c r="C263" s="33"/>
      <c r="F263" s="42" t="str">
        <f>IF(F255=0," ",F259-F261)</f>
        <v xml:space="preserve"> </v>
      </c>
      <c r="G263" s="19"/>
    </row>
    <row r="264" spans="1:7" s="3" customFormat="1" ht="12.75" hidden="1" customHeight="1" x14ac:dyDescent="0.25">
      <c r="A264" s="16"/>
      <c r="B264" s="4"/>
      <c r="C264" s="7"/>
      <c r="D264" s="8"/>
      <c r="F264" s="25"/>
      <c r="G264" s="15"/>
    </row>
    <row r="265" spans="1:7" s="3" customFormat="1" ht="15.75" hidden="1" thickBot="1" x14ac:dyDescent="0.3">
      <c r="A265" s="14" t="s">
        <v>9</v>
      </c>
      <c r="B265" s="4"/>
      <c r="C265" s="4"/>
      <c r="D265" s="8"/>
      <c r="F265" s="25"/>
      <c r="G265" s="15"/>
    </row>
    <row r="266" spans="1:7" ht="13.5" hidden="1" customHeight="1" thickBot="1" x14ac:dyDescent="0.3">
      <c r="A266" s="18"/>
      <c r="B266" s="5" t="e">
        <f>#REF!</f>
        <v>#REF!</v>
      </c>
      <c r="F266" s="96" t="e">
        <f>#REF!</f>
        <v>#REF!</v>
      </c>
      <c r="G266" s="19"/>
    </row>
    <row r="267" spans="1:7" ht="6.75" hidden="1" customHeight="1" thickBot="1" x14ac:dyDescent="0.3">
      <c r="A267" s="18"/>
      <c r="G267" s="19"/>
    </row>
    <row r="268" spans="1:7" s="3" customFormat="1" ht="13.5" hidden="1" customHeight="1" thickBot="1" x14ac:dyDescent="0.3">
      <c r="A268" s="16"/>
      <c r="C268" s="31" t="s">
        <v>60</v>
      </c>
      <c r="D268" s="8"/>
      <c r="F268" s="94" t="e">
        <f>#REF!</f>
        <v>#REF!</v>
      </c>
      <c r="G268" s="15"/>
    </row>
    <row r="269" spans="1:7" s="3" customFormat="1" ht="6.75" hidden="1" customHeight="1" thickBot="1" x14ac:dyDescent="0.3">
      <c r="A269" s="16"/>
      <c r="B269" s="4"/>
      <c r="C269" s="7"/>
      <c r="D269" s="8"/>
      <c r="F269" s="25"/>
      <c r="G269" s="15"/>
    </row>
    <row r="270" spans="1:7" ht="13.5" hidden="1" customHeight="1" thickBot="1" x14ac:dyDescent="0.3">
      <c r="A270" s="18"/>
      <c r="B270" s="5" t="e">
        <f>#REF!</f>
        <v>#REF!</v>
      </c>
      <c r="F270" s="96" t="e">
        <f>#REF!</f>
        <v>#REF!</v>
      </c>
      <c r="G270" s="19"/>
    </row>
    <row r="271" spans="1:7" ht="6.75" hidden="1" customHeight="1" thickBot="1" x14ac:dyDescent="0.3">
      <c r="A271" s="18"/>
      <c r="G271" s="19"/>
    </row>
    <row r="272" spans="1:7" s="3" customFormat="1" ht="13.5" hidden="1" customHeight="1" thickBot="1" x14ac:dyDescent="0.3">
      <c r="A272" s="16"/>
      <c r="C272" s="31" t="s">
        <v>60</v>
      </c>
      <c r="D272" s="8"/>
      <c r="F272" s="94" t="e">
        <f>#REF!</f>
        <v>#REF!</v>
      </c>
      <c r="G272" s="15"/>
    </row>
    <row r="273" spans="1:7" s="3" customFormat="1" ht="6.75" hidden="1" customHeight="1" thickBot="1" x14ac:dyDescent="0.3">
      <c r="A273" s="16"/>
      <c r="B273" s="4"/>
      <c r="C273" s="7"/>
      <c r="D273" s="8"/>
      <c r="F273" s="25"/>
      <c r="G273" s="15"/>
    </row>
    <row r="274" spans="1:7" ht="13.5" hidden="1" customHeight="1" thickBot="1" x14ac:dyDescent="0.3">
      <c r="A274" s="18"/>
      <c r="B274" s="5" t="e">
        <f>#REF!</f>
        <v>#REF!</v>
      </c>
      <c r="F274" s="96" t="e">
        <f>#REF!</f>
        <v>#REF!</v>
      </c>
      <c r="G274" s="19"/>
    </row>
    <row r="275" spans="1:7" ht="6.75" hidden="1" customHeight="1" thickBot="1" x14ac:dyDescent="0.3">
      <c r="A275" s="18"/>
      <c r="G275" s="19"/>
    </row>
    <row r="276" spans="1:7" s="3" customFormat="1" ht="13.5" hidden="1" customHeight="1" thickBot="1" x14ac:dyDescent="0.3">
      <c r="A276" s="16"/>
      <c r="C276" s="31" t="s">
        <v>60</v>
      </c>
      <c r="D276" s="8"/>
      <c r="F276" s="94" t="e">
        <f>#REF!</f>
        <v>#REF!</v>
      </c>
      <c r="G276" s="15"/>
    </row>
    <row r="277" spans="1:7" s="3" customFormat="1" ht="6.75" hidden="1" customHeight="1" thickBot="1" x14ac:dyDescent="0.3">
      <c r="A277" s="16"/>
      <c r="B277" s="4"/>
      <c r="C277" s="7"/>
      <c r="D277" s="8"/>
      <c r="F277" s="25"/>
      <c r="G277" s="15"/>
    </row>
    <row r="278" spans="1:7" ht="13.5" hidden="1" customHeight="1" thickBot="1" x14ac:dyDescent="0.3">
      <c r="A278" s="18"/>
      <c r="B278" s="5" t="e">
        <f>#REF!</f>
        <v>#REF!</v>
      </c>
      <c r="F278" s="96" t="e">
        <f>#REF!</f>
        <v>#REF!</v>
      </c>
      <c r="G278" s="19"/>
    </row>
    <row r="279" spans="1:7" ht="6.75" hidden="1" customHeight="1" thickBot="1" x14ac:dyDescent="0.3">
      <c r="A279" s="18"/>
      <c r="G279" s="19"/>
    </row>
    <row r="280" spans="1:7" s="3" customFormat="1" ht="13.5" hidden="1" customHeight="1" thickBot="1" x14ac:dyDescent="0.3">
      <c r="A280" s="16"/>
      <c r="C280" s="31" t="s">
        <v>60</v>
      </c>
      <c r="D280" s="8"/>
      <c r="F280" s="94" t="e">
        <f>#REF!</f>
        <v>#REF!</v>
      </c>
      <c r="G280" s="15"/>
    </row>
    <row r="281" spans="1:7" s="3" customFormat="1" ht="6.75" hidden="1" customHeight="1" thickBot="1" x14ac:dyDescent="0.3">
      <c r="A281" s="16"/>
      <c r="B281" s="4"/>
      <c r="C281" s="7"/>
      <c r="D281" s="8"/>
      <c r="F281" s="25"/>
      <c r="G281" s="15"/>
    </row>
    <row r="282" spans="1:7" ht="13.5" hidden="1" customHeight="1" thickBot="1" x14ac:dyDescent="0.3">
      <c r="A282" s="18"/>
      <c r="B282" s="5" t="e">
        <f>#REF!</f>
        <v>#REF!</v>
      </c>
      <c r="F282" s="96" t="e">
        <f>#REF!</f>
        <v>#REF!</v>
      </c>
      <c r="G282" s="19"/>
    </row>
    <row r="283" spans="1:7" ht="6.75" hidden="1" customHeight="1" thickBot="1" x14ac:dyDescent="0.3">
      <c r="A283" s="18"/>
      <c r="G283" s="19"/>
    </row>
    <row r="284" spans="1:7" s="3" customFormat="1" ht="13.5" hidden="1" customHeight="1" thickBot="1" x14ac:dyDescent="0.3">
      <c r="A284" s="16"/>
      <c r="C284" s="31" t="s">
        <v>60</v>
      </c>
      <c r="D284" s="8"/>
      <c r="F284" s="94" t="e">
        <f>#REF!</f>
        <v>#REF!</v>
      </c>
      <c r="G284" s="15"/>
    </row>
    <row r="285" spans="1:7" s="3" customFormat="1" ht="6.75" hidden="1" customHeight="1" thickBot="1" x14ac:dyDescent="0.3">
      <c r="A285" s="16"/>
      <c r="B285" s="4"/>
      <c r="C285" s="7"/>
      <c r="D285" s="8"/>
      <c r="F285" s="25"/>
      <c r="G285" s="15"/>
    </row>
    <row r="286" spans="1:7" ht="13.5" hidden="1" customHeight="1" thickBot="1" x14ac:dyDescent="0.3">
      <c r="A286" s="18"/>
      <c r="B286" s="5" t="e">
        <f>#REF!</f>
        <v>#REF!</v>
      </c>
      <c r="F286" s="44" t="e">
        <f>#REF!</f>
        <v>#REF!</v>
      </c>
      <c r="G286" s="19"/>
    </row>
    <row r="287" spans="1:7" ht="6.75" hidden="1" customHeight="1" thickBot="1" x14ac:dyDescent="0.3">
      <c r="A287" s="18"/>
      <c r="G287" s="19"/>
    </row>
    <row r="288" spans="1:7" s="3" customFormat="1" ht="13.5" hidden="1" customHeight="1" thickBot="1" x14ac:dyDescent="0.3">
      <c r="A288" s="16"/>
      <c r="C288" s="31" t="s">
        <v>60</v>
      </c>
      <c r="D288" s="8"/>
      <c r="F288" s="94" t="e">
        <f>#REF!</f>
        <v>#REF!</v>
      </c>
      <c r="G288" s="15"/>
    </row>
    <row r="289" spans="1:7" s="3" customFormat="1" ht="6.75" hidden="1" customHeight="1" thickBot="1" x14ac:dyDescent="0.3">
      <c r="A289" s="16"/>
      <c r="B289" s="4"/>
      <c r="C289" s="7"/>
      <c r="D289" s="8"/>
      <c r="F289" s="25"/>
      <c r="G289" s="15"/>
    </row>
    <row r="290" spans="1:7" s="3" customFormat="1" ht="13.5" hidden="1" customHeight="1" thickBot="1" x14ac:dyDescent="0.3">
      <c r="A290" s="16"/>
      <c r="B290" s="4" t="e">
        <f>#REF!</f>
        <v>#REF!</v>
      </c>
      <c r="C290" s="7"/>
      <c r="D290" s="8"/>
      <c r="F290" s="44" t="e">
        <f>#REF!</f>
        <v>#REF!</v>
      </c>
      <c r="G290" s="15"/>
    </row>
    <row r="291" spans="1:7" ht="6.75" hidden="1" customHeight="1" thickBot="1" x14ac:dyDescent="0.3">
      <c r="A291" s="18"/>
      <c r="G291" s="19"/>
    </row>
    <row r="292" spans="1:7" ht="13.5" hidden="1" thickBot="1" x14ac:dyDescent="0.3">
      <c r="A292" s="18"/>
      <c r="C292" s="33" t="s">
        <v>60</v>
      </c>
      <c r="F292" s="45" t="e">
        <f>#REF!</f>
        <v>#REF!</v>
      </c>
      <c r="G292" s="19"/>
    </row>
    <row r="293" spans="1:7" s="3" customFormat="1" ht="6.75" hidden="1" customHeight="1" thickBot="1" x14ac:dyDescent="0.3">
      <c r="A293" s="16"/>
      <c r="B293" s="4"/>
      <c r="C293" s="7"/>
      <c r="D293" s="8"/>
      <c r="F293" s="25"/>
      <c r="G293" s="15"/>
    </row>
    <row r="294" spans="1:7" s="3" customFormat="1" ht="13.5" hidden="1" customHeight="1" thickBot="1" x14ac:dyDescent="0.3">
      <c r="A294" s="16"/>
      <c r="B294" s="4" t="e">
        <f>#REF!</f>
        <v>#REF!</v>
      </c>
      <c r="C294" s="7"/>
      <c r="D294" s="8"/>
      <c r="F294" s="44" t="e">
        <f>#REF!</f>
        <v>#REF!</v>
      </c>
      <c r="G294" s="15"/>
    </row>
    <row r="295" spans="1:7" ht="6.75" hidden="1" customHeight="1" thickBot="1" x14ac:dyDescent="0.3">
      <c r="A295" s="18"/>
      <c r="G295" s="19"/>
    </row>
    <row r="296" spans="1:7" ht="13.5" hidden="1" thickBot="1" x14ac:dyDescent="0.3">
      <c r="A296" s="18"/>
      <c r="C296" s="33" t="s">
        <v>60</v>
      </c>
      <c r="F296" s="45" t="e">
        <f>#REF!</f>
        <v>#REF!</v>
      </c>
      <c r="G296" s="19"/>
    </row>
    <row r="297" spans="1:7" s="3" customFormat="1" ht="6.75" hidden="1" customHeight="1" thickBot="1" x14ac:dyDescent="0.3">
      <c r="A297" s="16"/>
      <c r="B297" s="4"/>
      <c r="C297" s="7"/>
      <c r="D297" s="8"/>
      <c r="F297" s="25"/>
      <c r="G297" s="15"/>
    </row>
    <row r="298" spans="1:7" s="3" customFormat="1" ht="13.5" hidden="1" customHeight="1" thickBot="1" x14ac:dyDescent="0.3">
      <c r="A298" s="16"/>
      <c r="B298" s="4" t="e">
        <f>#REF!</f>
        <v>#REF!</v>
      </c>
      <c r="C298" s="7"/>
      <c r="D298" s="8"/>
      <c r="F298" s="44" t="e">
        <f>#REF!</f>
        <v>#REF!</v>
      </c>
      <c r="G298" s="15"/>
    </row>
    <row r="299" spans="1:7" ht="6.75" hidden="1" customHeight="1" thickBot="1" x14ac:dyDescent="0.3">
      <c r="A299" s="18"/>
      <c r="G299" s="19"/>
    </row>
    <row r="300" spans="1:7" ht="13.5" hidden="1" thickBot="1" x14ac:dyDescent="0.3">
      <c r="A300" s="18"/>
      <c r="C300" s="33" t="s">
        <v>60</v>
      </c>
      <c r="F300" s="45" t="e">
        <f>#REF!</f>
        <v>#REF!</v>
      </c>
      <c r="G300" s="19"/>
    </row>
    <row r="301" spans="1:7" s="3" customFormat="1" ht="6.75" hidden="1" customHeight="1" thickBot="1" x14ac:dyDescent="0.3">
      <c r="A301" s="16"/>
      <c r="B301" s="4"/>
      <c r="C301" s="7"/>
      <c r="D301" s="8"/>
      <c r="F301" s="25"/>
      <c r="G301" s="15"/>
    </row>
    <row r="302" spans="1:7" s="3" customFormat="1" ht="13.5" hidden="1" customHeight="1" thickBot="1" x14ac:dyDescent="0.3">
      <c r="A302" s="16"/>
      <c r="B302" s="4" t="e">
        <f>#REF!</f>
        <v>#REF!</v>
      </c>
      <c r="C302" s="7"/>
      <c r="D302" s="8"/>
      <c r="F302" s="44" t="e">
        <f>#REF!</f>
        <v>#REF!</v>
      </c>
      <c r="G302" s="15"/>
    </row>
    <row r="303" spans="1:7" ht="6.75" hidden="1" customHeight="1" thickBot="1" x14ac:dyDescent="0.3">
      <c r="A303" s="18"/>
      <c r="G303" s="19"/>
    </row>
    <row r="304" spans="1:7" ht="13.5" hidden="1" thickBot="1" x14ac:dyDescent="0.3">
      <c r="A304" s="18"/>
      <c r="C304" s="33" t="s">
        <v>60</v>
      </c>
      <c r="F304" s="45" t="e">
        <f>#REF!</f>
        <v>#REF!</v>
      </c>
      <c r="G304" s="19"/>
    </row>
    <row r="305" spans="1:7" s="3" customFormat="1" ht="6.75" hidden="1" customHeight="1" thickBot="1" x14ac:dyDescent="0.3">
      <c r="A305" s="16"/>
      <c r="B305" s="4"/>
      <c r="C305" s="7"/>
      <c r="D305" s="8"/>
      <c r="F305" s="25"/>
      <c r="G305" s="15"/>
    </row>
    <row r="306" spans="1:7" s="3" customFormat="1" ht="13.5" hidden="1" customHeight="1" thickBot="1" x14ac:dyDescent="0.3">
      <c r="A306" s="16"/>
      <c r="B306" s="4" t="e">
        <f>#REF!</f>
        <v>#REF!</v>
      </c>
      <c r="C306" s="7"/>
      <c r="D306" s="8"/>
      <c r="F306" s="44" t="e">
        <f>#REF!</f>
        <v>#REF!</v>
      </c>
      <c r="G306" s="15"/>
    </row>
    <row r="307" spans="1:7" ht="6.75" hidden="1" customHeight="1" thickBot="1" x14ac:dyDescent="0.3">
      <c r="A307" s="18"/>
      <c r="G307" s="19"/>
    </row>
    <row r="308" spans="1:7" ht="13.5" hidden="1" thickBot="1" x14ac:dyDescent="0.3">
      <c r="A308" s="18"/>
      <c r="C308" s="33" t="s">
        <v>60</v>
      </c>
      <c r="F308" s="45" t="e">
        <f>#REF!</f>
        <v>#REF!</v>
      </c>
      <c r="G308" s="19"/>
    </row>
    <row r="309" spans="1:7" s="3" customFormat="1" ht="6.75" hidden="1" customHeight="1" thickBot="1" x14ac:dyDescent="0.3">
      <c r="A309" s="16"/>
      <c r="B309" s="4"/>
      <c r="C309" s="7"/>
      <c r="D309" s="8"/>
      <c r="F309" s="25"/>
      <c r="G309" s="15"/>
    </row>
    <row r="310" spans="1:7" s="3" customFormat="1" ht="13.5" hidden="1" customHeight="1" thickBot="1" x14ac:dyDescent="0.3">
      <c r="A310" s="16"/>
      <c r="B310" s="4" t="e">
        <f>#REF!</f>
        <v>#REF!</v>
      </c>
      <c r="C310" s="7"/>
      <c r="D310" s="8"/>
      <c r="F310" s="44" t="e">
        <f>#REF!</f>
        <v>#REF!</v>
      </c>
      <c r="G310" s="15"/>
    </row>
    <row r="311" spans="1:7" ht="6.75" hidden="1" customHeight="1" thickBot="1" x14ac:dyDescent="0.3">
      <c r="A311" s="18"/>
      <c r="G311" s="19"/>
    </row>
    <row r="312" spans="1:7" ht="13.5" hidden="1" thickBot="1" x14ac:dyDescent="0.3">
      <c r="A312" s="18"/>
      <c r="C312" s="33" t="s">
        <v>60</v>
      </c>
      <c r="F312" s="45" t="e">
        <f>#REF!</f>
        <v>#REF!</v>
      </c>
      <c r="G312" s="19"/>
    </row>
    <row r="313" spans="1:7" ht="13.5" hidden="1" thickBot="1" x14ac:dyDescent="0.3">
      <c r="A313" s="18"/>
      <c r="C313" s="33"/>
      <c r="G313" s="19"/>
    </row>
    <row r="314" spans="1:7" ht="13.5" hidden="1" thickBot="1" x14ac:dyDescent="0.3">
      <c r="A314" s="18"/>
      <c r="B314" s="5" t="s">
        <v>95</v>
      </c>
      <c r="C314" s="33"/>
      <c r="F314" s="40" t="e">
        <f>#REF!</f>
        <v>#REF!</v>
      </c>
      <c r="G314" s="19"/>
    </row>
    <row r="315" spans="1:7" ht="13.5" hidden="1" thickBot="1" x14ac:dyDescent="0.3">
      <c r="A315" s="18"/>
      <c r="C315" s="33"/>
      <c r="G315" s="19"/>
    </row>
    <row r="316" spans="1:7" ht="13.5" hidden="1" thickBot="1" x14ac:dyDescent="0.3">
      <c r="A316" s="18"/>
      <c r="B316" s="5" t="s">
        <v>61</v>
      </c>
      <c r="C316" s="33"/>
      <c r="F316" s="95" t="e">
        <f>SUM(F268,F272,F276,F280,F284,F288,F292,F296,F300,F304,F308,F312)</f>
        <v>#REF!</v>
      </c>
      <c r="G316" s="19"/>
    </row>
    <row r="317" spans="1:7" ht="13.5" hidden="1" thickBot="1" x14ac:dyDescent="0.3">
      <c r="A317" s="18"/>
      <c r="C317" s="33"/>
      <c r="G317" s="19"/>
    </row>
    <row r="318" spans="1:7" ht="13.5" hidden="1" thickBot="1" x14ac:dyDescent="0.3">
      <c r="A318" s="18"/>
      <c r="B318" s="5" t="s">
        <v>66</v>
      </c>
      <c r="C318" s="33"/>
      <c r="F318" s="41">
        <f>COUNT(F268,F272,F276,F280,F284,F288,F292,F296,F300,F304,F308,F312)</f>
        <v>0</v>
      </c>
      <c r="G318" s="19"/>
    </row>
    <row r="319" spans="1:7" ht="13.5" hidden="1" thickBot="1" x14ac:dyDescent="0.3">
      <c r="A319" s="18"/>
      <c r="C319" s="33"/>
      <c r="G319" s="19"/>
    </row>
    <row r="320" spans="1:7" ht="13.5" hidden="1" thickBot="1" x14ac:dyDescent="0.3">
      <c r="A320" s="18"/>
      <c r="B320" s="5" t="s">
        <v>67</v>
      </c>
      <c r="C320" s="33"/>
      <c r="F320" s="43" t="str">
        <f>IF(F318=0," ",F316/F318)</f>
        <v xml:space="preserve"> </v>
      </c>
      <c r="G320" s="19"/>
    </row>
    <row r="321" spans="1:7" ht="13.5" hidden="1" thickBot="1" x14ac:dyDescent="0.3">
      <c r="A321" s="18"/>
      <c r="C321" s="33"/>
      <c r="G321" s="19"/>
    </row>
    <row r="322" spans="1:7" ht="13.5" hidden="1" thickBot="1" x14ac:dyDescent="0.3">
      <c r="A322" s="18"/>
      <c r="B322" s="5" t="s">
        <v>62</v>
      </c>
      <c r="C322" s="33"/>
      <c r="F322" s="40" t="str">
        <f>IF(F318=0," ",F320*F314)</f>
        <v xml:space="preserve"> </v>
      </c>
      <c r="G322" s="19"/>
    </row>
    <row r="323" spans="1:7" ht="13.5" hidden="1" thickBot="1" x14ac:dyDescent="0.3">
      <c r="A323" s="18"/>
      <c r="C323" s="33"/>
      <c r="G323" s="19"/>
    </row>
    <row r="324" spans="1:7" ht="13.5" hidden="1" thickBot="1" x14ac:dyDescent="0.3">
      <c r="A324" s="18"/>
      <c r="B324" s="5" t="s">
        <v>96</v>
      </c>
      <c r="C324" s="33"/>
      <c r="F324" s="46" t="e">
        <f>#REF!</f>
        <v>#REF!</v>
      </c>
      <c r="G324" s="19"/>
    </row>
    <row r="325" spans="1:7" ht="13.5" hidden="1" thickBot="1" x14ac:dyDescent="0.3">
      <c r="A325" s="18"/>
      <c r="C325" s="33"/>
      <c r="G325" s="19"/>
    </row>
    <row r="326" spans="1:7" ht="13.5" hidden="1" thickBot="1" x14ac:dyDescent="0.3">
      <c r="A326" s="18"/>
      <c r="B326" s="39" t="s">
        <v>78</v>
      </c>
      <c r="C326" s="33"/>
      <c r="F326" s="42" t="str">
        <f>IF(F318=0," ",F322-F324)</f>
        <v xml:space="preserve"> </v>
      </c>
      <c r="G326" s="19"/>
    </row>
    <row r="327" spans="1:7" ht="12.75" hidden="1" customHeight="1" x14ac:dyDescent="0.25">
      <c r="A327" s="18"/>
      <c r="G327" s="19"/>
    </row>
    <row r="328" spans="1:7" ht="15.75" hidden="1" thickBot="1" x14ac:dyDescent="0.3">
      <c r="A328" s="14" t="s">
        <v>22</v>
      </c>
      <c r="G328" s="19"/>
    </row>
    <row r="329" spans="1:7" ht="13.5" hidden="1" customHeight="1" thickBot="1" x14ac:dyDescent="0.3">
      <c r="A329" s="18"/>
      <c r="B329" s="5" t="e">
        <f>#REF!</f>
        <v>#REF!</v>
      </c>
      <c r="F329" s="44" t="e">
        <f>#REF!</f>
        <v>#REF!</v>
      </c>
      <c r="G329" s="19"/>
    </row>
    <row r="330" spans="1:7" ht="6.75" hidden="1" customHeight="1" thickBot="1" x14ac:dyDescent="0.3">
      <c r="A330" s="18"/>
      <c r="G330" s="19"/>
    </row>
    <row r="331" spans="1:7" s="3" customFormat="1" ht="13.5" hidden="1" customHeight="1" thickBot="1" x14ac:dyDescent="0.3">
      <c r="A331" s="16"/>
      <c r="C331" s="31" t="s">
        <v>60</v>
      </c>
      <c r="D331" s="8"/>
      <c r="F331" s="94" t="e">
        <f>#REF!</f>
        <v>#REF!</v>
      </c>
      <c r="G331" s="15"/>
    </row>
    <row r="332" spans="1:7" s="3" customFormat="1" ht="6.75" hidden="1" customHeight="1" thickBot="1" x14ac:dyDescent="0.3">
      <c r="A332" s="16"/>
      <c r="B332" s="4"/>
      <c r="C332" s="7"/>
      <c r="D332" s="8"/>
      <c r="F332" s="25"/>
      <c r="G332" s="15"/>
    </row>
    <row r="333" spans="1:7" s="3" customFormat="1" ht="13.5" hidden="1" customHeight="1" thickBot="1" x14ac:dyDescent="0.3">
      <c r="A333" s="16"/>
      <c r="B333" s="4" t="e">
        <f>#REF!</f>
        <v>#REF!</v>
      </c>
      <c r="C333" s="7"/>
      <c r="D333" s="8"/>
      <c r="F333" s="44" t="e">
        <f>#REF!</f>
        <v>#REF!</v>
      </c>
      <c r="G333" s="15"/>
    </row>
    <row r="334" spans="1:7" ht="6.75" hidden="1" customHeight="1" thickBot="1" x14ac:dyDescent="0.3">
      <c r="A334" s="18"/>
      <c r="G334" s="19"/>
    </row>
    <row r="335" spans="1:7" ht="13.5" hidden="1" thickBot="1" x14ac:dyDescent="0.3">
      <c r="A335" s="18"/>
      <c r="C335" s="33" t="s">
        <v>60</v>
      </c>
      <c r="F335" s="45" t="e">
        <f>#REF!</f>
        <v>#REF!</v>
      </c>
      <c r="G335" s="19"/>
    </row>
    <row r="336" spans="1:7" s="3" customFormat="1" ht="6.75" hidden="1" customHeight="1" thickBot="1" x14ac:dyDescent="0.3">
      <c r="A336" s="16"/>
      <c r="B336" s="4"/>
      <c r="C336" s="7"/>
      <c r="D336" s="8"/>
      <c r="F336" s="25"/>
      <c r="G336" s="15"/>
    </row>
    <row r="337" spans="1:7" s="3" customFormat="1" ht="13.5" hidden="1" customHeight="1" thickBot="1" x14ac:dyDescent="0.3">
      <c r="A337" s="16"/>
      <c r="B337" s="4" t="e">
        <f>#REF!</f>
        <v>#REF!</v>
      </c>
      <c r="C337" s="7"/>
      <c r="D337" s="8"/>
      <c r="F337" s="44" t="e">
        <f>#REF!</f>
        <v>#REF!</v>
      </c>
      <c r="G337" s="15"/>
    </row>
    <row r="338" spans="1:7" ht="6.75" hidden="1" customHeight="1" thickBot="1" x14ac:dyDescent="0.3">
      <c r="A338" s="18"/>
      <c r="G338" s="19"/>
    </row>
    <row r="339" spans="1:7" ht="13.5" hidden="1" thickBot="1" x14ac:dyDescent="0.3">
      <c r="A339" s="18"/>
      <c r="C339" s="33" t="s">
        <v>60</v>
      </c>
      <c r="F339" s="45" t="e">
        <f>#REF!</f>
        <v>#REF!</v>
      </c>
      <c r="G339" s="19"/>
    </row>
    <row r="340" spans="1:7" s="3" customFormat="1" ht="6.75" hidden="1" customHeight="1" thickBot="1" x14ac:dyDescent="0.3">
      <c r="A340" s="16"/>
      <c r="B340" s="4"/>
      <c r="C340" s="7"/>
      <c r="D340" s="8"/>
      <c r="F340" s="25"/>
      <c r="G340" s="15"/>
    </row>
    <row r="341" spans="1:7" s="3" customFormat="1" ht="13.5" hidden="1" customHeight="1" thickBot="1" x14ac:dyDescent="0.3">
      <c r="A341" s="16"/>
      <c r="B341" s="4" t="e">
        <f>#REF!</f>
        <v>#REF!</v>
      </c>
      <c r="C341" s="7"/>
      <c r="D341" s="8"/>
      <c r="F341" s="44" t="e">
        <f>#REF!</f>
        <v>#REF!</v>
      </c>
      <c r="G341" s="15"/>
    </row>
    <row r="342" spans="1:7" ht="6.75" hidden="1" customHeight="1" thickBot="1" x14ac:dyDescent="0.3">
      <c r="A342" s="18"/>
      <c r="G342" s="19"/>
    </row>
    <row r="343" spans="1:7" ht="13.5" hidden="1" thickBot="1" x14ac:dyDescent="0.3">
      <c r="A343" s="18"/>
      <c r="C343" s="33" t="s">
        <v>60</v>
      </c>
      <c r="F343" s="45" t="e">
        <f>#REF!</f>
        <v>#REF!</v>
      </c>
      <c r="G343" s="19"/>
    </row>
    <row r="344" spans="1:7" s="3" customFormat="1" ht="6.75" hidden="1" customHeight="1" thickBot="1" x14ac:dyDescent="0.3">
      <c r="A344" s="16"/>
      <c r="B344" s="4"/>
      <c r="C344" s="7"/>
      <c r="D344" s="8"/>
      <c r="F344" s="25"/>
      <c r="G344" s="15"/>
    </row>
    <row r="345" spans="1:7" s="3" customFormat="1" ht="13.5" hidden="1" customHeight="1" thickBot="1" x14ac:dyDescent="0.3">
      <c r="A345" s="16"/>
      <c r="B345" s="4" t="e">
        <f>#REF!</f>
        <v>#REF!</v>
      </c>
      <c r="C345" s="7"/>
      <c r="D345" s="8"/>
      <c r="F345" s="44" t="e">
        <f>#REF!</f>
        <v>#REF!</v>
      </c>
      <c r="G345" s="15"/>
    </row>
    <row r="346" spans="1:7" ht="6.75" hidden="1" customHeight="1" thickBot="1" x14ac:dyDescent="0.3">
      <c r="A346" s="18"/>
      <c r="G346" s="19"/>
    </row>
    <row r="347" spans="1:7" ht="13.5" hidden="1" thickBot="1" x14ac:dyDescent="0.3">
      <c r="A347" s="18"/>
      <c r="C347" s="33" t="s">
        <v>60</v>
      </c>
      <c r="F347" s="45" t="e">
        <f>#REF!</f>
        <v>#REF!</v>
      </c>
      <c r="G347" s="19"/>
    </row>
    <row r="348" spans="1:7" s="3" customFormat="1" ht="6.75" hidden="1" customHeight="1" thickBot="1" x14ac:dyDescent="0.3">
      <c r="A348" s="16"/>
      <c r="B348" s="4"/>
      <c r="C348" s="7"/>
      <c r="D348" s="8"/>
      <c r="F348" s="25"/>
      <c r="G348" s="15"/>
    </row>
    <row r="349" spans="1:7" s="3" customFormat="1" ht="13.5" hidden="1" customHeight="1" thickBot="1" x14ac:dyDescent="0.3">
      <c r="A349" s="16"/>
      <c r="B349" s="4" t="e">
        <f>#REF!</f>
        <v>#REF!</v>
      </c>
      <c r="C349" s="7"/>
      <c r="D349" s="8"/>
      <c r="F349" s="44" t="e">
        <f>#REF!</f>
        <v>#REF!</v>
      </c>
      <c r="G349" s="15"/>
    </row>
    <row r="350" spans="1:7" ht="6.75" hidden="1" customHeight="1" thickBot="1" x14ac:dyDescent="0.3">
      <c r="A350" s="18"/>
      <c r="G350" s="19"/>
    </row>
    <row r="351" spans="1:7" ht="13.5" hidden="1" thickBot="1" x14ac:dyDescent="0.3">
      <c r="A351" s="18"/>
      <c r="C351" s="33" t="s">
        <v>60</v>
      </c>
      <c r="F351" s="45" t="e">
        <f>#REF!</f>
        <v>#REF!</v>
      </c>
      <c r="G351" s="19"/>
    </row>
    <row r="352" spans="1:7" s="3" customFormat="1" ht="6.75" hidden="1" customHeight="1" thickBot="1" x14ac:dyDescent="0.3">
      <c r="A352" s="16"/>
      <c r="B352" s="4"/>
      <c r="C352" s="7"/>
      <c r="D352" s="8"/>
      <c r="F352" s="25"/>
      <c r="G352" s="15"/>
    </row>
    <row r="353" spans="1:7" s="3" customFormat="1" ht="13.5" hidden="1" customHeight="1" thickBot="1" x14ac:dyDescent="0.3">
      <c r="A353" s="16"/>
      <c r="B353" s="4" t="e">
        <f>#REF!</f>
        <v>#REF!</v>
      </c>
      <c r="C353" s="7"/>
      <c r="D353" s="8"/>
      <c r="F353" s="44" t="e">
        <f>#REF!</f>
        <v>#REF!</v>
      </c>
      <c r="G353" s="15"/>
    </row>
    <row r="354" spans="1:7" ht="6.75" hidden="1" customHeight="1" thickBot="1" x14ac:dyDescent="0.3">
      <c r="A354" s="18"/>
      <c r="G354" s="19"/>
    </row>
    <row r="355" spans="1:7" ht="13.5" hidden="1" thickBot="1" x14ac:dyDescent="0.3">
      <c r="A355" s="18"/>
      <c r="C355" s="33" t="s">
        <v>60</v>
      </c>
      <c r="F355" s="45" t="e">
        <f>#REF!</f>
        <v>#REF!</v>
      </c>
      <c r="G355" s="19"/>
    </row>
    <row r="356" spans="1:7" ht="13.5" hidden="1" thickBot="1" x14ac:dyDescent="0.3">
      <c r="A356" s="18"/>
      <c r="C356" s="33"/>
      <c r="G356" s="19"/>
    </row>
    <row r="357" spans="1:7" ht="13.5" hidden="1" thickBot="1" x14ac:dyDescent="0.3">
      <c r="A357" s="18"/>
      <c r="B357" s="5" t="s">
        <v>95</v>
      </c>
      <c r="C357" s="33"/>
      <c r="F357" s="40" t="e">
        <f>#REF!</f>
        <v>#REF!</v>
      </c>
      <c r="G357" s="19"/>
    </row>
    <row r="358" spans="1:7" ht="13.5" hidden="1" thickBot="1" x14ac:dyDescent="0.3">
      <c r="A358" s="18"/>
      <c r="C358" s="33"/>
      <c r="G358" s="19"/>
    </row>
    <row r="359" spans="1:7" ht="13.5" hidden="1" thickBot="1" x14ac:dyDescent="0.3">
      <c r="A359" s="18"/>
      <c r="B359" s="5" t="s">
        <v>61</v>
      </c>
      <c r="C359" s="33"/>
      <c r="F359" s="95" t="e">
        <f>SUM(F331,F335,F339,F343,F347,F351,F355)</f>
        <v>#REF!</v>
      </c>
      <c r="G359" s="19"/>
    </row>
    <row r="360" spans="1:7" ht="13.5" hidden="1" thickBot="1" x14ac:dyDescent="0.3">
      <c r="A360" s="18"/>
      <c r="C360" s="33"/>
      <c r="G360" s="19"/>
    </row>
    <row r="361" spans="1:7" ht="13.5" hidden="1" thickBot="1" x14ac:dyDescent="0.3">
      <c r="A361" s="18"/>
      <c r="B361" s="5" t="s">
        <v>66</v>
      </c>
      <c r="C361" s="33"/>
      <c r="F361" s="41">
        <f>COUNT(F331,F335,F339,F343,F347,F351,F355)</f>
        <v>0</v>
      </c>
      <c r="G361" s="19"/>
    </row>
    <row r="362" spans="1:7" ht="13.5" hidden="1" thickBot="1" x14ac:dyDescent="0.3">
      <c r="A362" s="18"/>
      <c r="C362" s="33"/>
      <c r="G362" s="19"/>
    </row>
    <row r="363" spans="1:7" ht="13.5" hidden="1" thickBot="1" x14ac:dyDescent="0.3">
      <c r="A363" s="18"/>
      <c r="B363" s="5" t="s">
        <v>67</v>
      </c>
      <c r="C363" s="33"/>
      <c r="F363" s="43" t="str">
        <f>IF(F361=0," ",F359/F361)</f>
        <v xml:space="preserve"> </v>
      </c>
      <c r="G363" s="19"/>
    </row>
    <row r="364" spans="1:7" ht="13.5" hidden="1" thickBot="1" x14ac:dyDescent="0.3">
      <c r="A364" s="18"/>
      <c r="C364" s="33"/>
      <c r="G364" s="19"/>
    </row>
    <row r="365" spans="1:7" ht="13.5" hidden="1" thickBot="1" x14ac:dyDescent="0.3">
      <c r="A365" s="18"/>
      <c r="B365" s="5" t="s">
        <v>62</v>
      </c>
      <c r="C365" s="33"/>
      <c r="F365" s="40" t="str">
        <f>IF(F361=0," ",F363*F357)</f>
        <v xml:space="preserve"> </v>
      </c>
      <c r="G365" s="19"/>
    </row>
    <row r="366" spans="1:7" ht="13.5" hidden="1" thickBot="1" x14ac:dyDescent="0.3">
      <c r="A366" s="18"/>
      <c r="C366" s="33"/>
      <c r="G366" s="19"/>
    </row>
    <row r="367" spans="1:7" ht="13.5" hidden="1" thickBot="1" x14ac:dyDescent="0.3">
      <c r="A367" s="18"/>
      <c r="B367" s="5" t="s">
        <v>96</v>
      </c>
      <c r="C367" s="33"/>
      <c r="F367" s="46" t="e">
        <f>#REF!</f>
        <v>#REF!</v>
      </c>
      <c r="G367" s="19"/>
    </row>
    <row r="368" spans="1:7" ht="13.5" hidden="1" thickBot="1" x14ac:dyDescent="0.3">
      <c r="A368" s="18"/>
      <c r="C368" s="33"/>
      <c r="G368" s="19"/>
    </row>
    <row r="369" spans="1:7" ht="13.5" hidden="1" thickBot="1" x14ac:dyDescent="0.3">
      <c r="A369" s="18"/>
      <c r="B369" s="39" t="s">
        <v>78</v>
      </c>
      <c r="C369" s="33"/>
      <c r="F369" s="42" t="str">
        <f>IF(F361=0," ",F365-F367)</f>
        <v xml:space="preserve"> </v>
      </c>
      <c r="G369" s="19"/>
    </row>
    <row r="370" spans="1:7" x14ac:dyDescent="0.25">
      <c r="A370" s="20"/>
      <c r="B370" s="21"/>
      <c r="C370" s="21"/>
      <c r="D370" s="22"/>
      <c r="E370" s="21"/>
      <c r="F370" s="28"/>
      <c r="G370" s="23"/>
    </row>
  </sheetData>
  <mergeCells count="1">
    <mergeCell ref="C19:D19"/>
  </mergeCells>
  <phoneticPr fontId="19" type="noConversion"/>
  <pageMargins left="0.98" right="0" top="0.42" bottom="0" header="0.2" footer="0.3"/>
  <pageSetup scale="54" orientation="portrait" r:id="rId1"/>
  <headerFooter>
    <oddHeader>&amp;C&amp;"-,Bold"&amp;14DSRIP Semi-Annual Reporting Form</oddHeader>
    <oddFooter>&amp;C&amp;A&amp;R&amp;P of &amp;N&amp;L&amp;D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A1:J296"/>
  <sheetViews>
    <sheetView showGridLines="0" topLeftCell="A23" zoomScaleNormal="200" zoomScalePageLayoutView="90" workbookViewId="0">
      <selection activeCell="E37" activeCellId="6" sqref="A6 E13 E15 E20 E22 E27 E37"/>
    </sheetView>
  </sheetViews>
  <sheetFormatPr defaultColWidth="10" defaultRowHeight="12.75" x14ac:dyDescent="0.25"/>
  <cols>
    <col min="1" max="1" width="1.7109375" style="104" customWidth="1"/>
    <col min="2" max="2" width="2.140625" style="104" customWidth="1"/>
    <col min="3" max="3" width="20.85546875" style="104" customWidth="1"/>
    <col min="4" max="4" width="64.7109375" style="105" customWidth="1"/>
    <col min="5" max="5" width="2.7109375" style="104" customWidth="1"/>
    <col min="6" max="6" width="15" style="106" bestFit="1" customWidth="1"/>
    <col min="7" max="7" width="3" style="104" customWidth="1"/>
    <col min="8" max="8" width="3.140625" style="104" customWidth="1"/>
    <col min="9" max="16384" width="10" style="104"/>
  </cols>
  <sheetData>
    <row r="1" spans="1:7" x14ac:dyDescent="0.2">
      <c r="A1" s="103" t="str">
        <f>'Total Payment Amount'!A1</f>
        <v>CA 1115 Waiver - Delivery System Reform Incentive Payments (DSRIP)</v>
      </c>
    </row>
    <row r="2" spans="1:7" x14ac:dyDescent="0.2">
      <c r="A2" s="103" t="str">
        <f>'Total Payment Amount'!A2</f>
        <v>DPH SYSTEM:  VENTURA COUNTY MEDICAL CENTER</v>
      </c>
    </row>
    <row r="3" spans="1:7" x14ac:dyDescent="0.2">
      <c r="A3" s="103" t="str">
        <f>'Total Payment Amount'!A3</f>
        <v>REPORTING DY &amp; DATE: DY 6, MARCH 2, 2011</v>
      </c>
    </row>
    <row r="4" spans="1:7" ht="15" x14ac:dyDescent="0.25">
      <c r="A4" s="107" t="s">
        <v>32</v>
      </c>
    </row>
    <row r="5" spans="1:7" ht="13.5" thickBot="1" x14ac:dyDescent="0.3"/>
    <row r="6" spans="1:7" ht="13.5" thickBot="1" x14ac:dyDescent="0.25">
      <c r="A6" s="250" t="s">
        <v>80</v>
      </c>
      <c r="B6" s="109"/>
      <c r="C6" s="105" t="s">
        <v>68</v>
      </c>
      <c r="E6" s="105"/>
      <c r="F6" s="105"/>
      <c r="G6" s="105"/>
    </row>
    <row r="7" spans="1:7" ht="15" thickBot="1" x14ac:dyDescent="0.3">
      <c r="B7" s="110"/>
      <c r="C7" s="111" t="s">
        <v>69</v>
      </c>
    </row>
    <row r="8" spans="1:7" ht="15" thickBot="1" x14ac:dyDescent="0.3">
      <c r="B8" s="112"/>
      <c r="C8" s="111" t="s">
        <v>70</v>
      </c>
    </row>
    <row r="9" spans="1:7" ht="14.25" x14ac:dyDescent="0.25">
      <c r="B9" s="113"/>
      <c r="C9" s="111" t="s">
        <v>71</v>
      </c>
    </row>
    <row r="10" spans="1:7" x14ac:dyDescent="0.25">
      <c r="A10" s="105"/>
      <c r="B10" s="105"/>
      <c r="C10" s="105"/>
      <c r="E10" s="105"/>
      <c r="F10" s="105"/>
      <c r="G10" s="105"/>
    </row>
    <row r="11" spans="1:7" s="120" customFormat="1" ht="15" x14ac:dyDescent="0.25">
      <c r="A11" s="114" t="s">
        <v>32</v>
      </c>
      <c r="B11" s="115"/>
      <c r="C11" s="115"/>
      <c r="D11" s="116"/>
      <c r="E11" s="117"/>
      <c r="F11" s="118"/>
      <c r="G11" s="119"/>
    </row>
    <row r="12" spans="1:7" s="127" customFormat="1" ht="15.75" thickBot="1" x14ac:dyDescent="0.3">
      <c r="A12" s="121"/>
      <c r="B12" s="122"/>
      <c r="C12" s="122"/>
      <c r="D12" s="123"/>
      <c r="E12" s="124"/>
      <c r="F12" s="125"/>
      <c r="G12" s="126"/>
    </row>
    <row r="13" spans="1:7" ht="13.5" thickBot="1" x14ac:dyDescent="0.25">
      <c r="A13" s="128"/>
      <c r="B13" s="104" t="s">
        <v>95</v>
      </c>
      <c r="C13" s="129"/>
      <c r="E13" s="250" t="s">
        <v>80</v>
      </c>
      <c r="F13" s="179">
        <v>3964625</v>
      </c>
      <c r="G13" s="130"/>
    </row>
    <row r="14" spans="1:7" ht="13.5" thickBot="1" x14ac:dyDescent="0.3">
      <c r="A14" s="128"/>
      <c r="C14" s="129"/>
      <c r="G14" s="130"/>
    </row>
    <row r="15" spans="1:7" ht="13.5" thickBot="1" x14ac:dyDescent="0.25">
      <c r="A15" s="128"/>
      <c r="B15" s="104" t="s">
        <v>96</v>
      </c>
      <c r="C15" s="129"/>
      <c r="E15" s="250" t="s">
        <v>80</v>
      </c>
      <c r="F15" s="90"/>
      <c r="G15" s="130"/>
    </row>
    <row r="16" spans="1:7" s="127" customFormat="1" ht="15" x14ac:dyDescent="0.25">
      <c r="A16" s="131"/>
      <c r="B16" s="107"/>
      <c r="C16" s="107"/>
      <c r="D16" s="132"/>
      <c r="F16" s="113"/>
      <c r="G16" s="133"/>
    </row>
    <row r="17" spans="1:10" s="127" customFormat="1" ht="15" x14ac:dyDescent="0.25">
      <c r="A17" s="134"/>
      <c r="B17" s="69" t="s">
        <v>135</v>
      </c>
      <c r="C17" s="135"/>
      <c r="D17" s="132"/>
      <c r="G17" s="133"/>
    </row>
    <row r="18" spans="1:10" s="140" customFormat="1" ht="12" x14ac:dyDescent="0.25">
      <c r="A18" s="136"/>
      <c r="B18" s="137"/>
      <c r="C18" s="138"/>
      <c r="D18" s="139"/>
      <c r="F18" s="141"/>
      <c r="G18" s="142"/>
    </row>
    <row r="19" spans="1:10" s="127" customFormat="1" ht="6.75" customHeight="1" thickBot="1" x14ac:dyDescent="0.3">
      <c r="A19" s="134"/>
      <c r="B19" s="111"/>
      <c r="C19" s="135"/>
      <c r="D19" s="143"/>
      <c r="F19" s="113"/>
      <c r="G19" s="133"/>
    </row>
    <row r="20" spans="1:10" ht="13.5" thickBot="1" x14ac:dyDescent="0.25">
      <c r="A20" s="128"/>
      <c r="B20" s="104" t="s">
        <v>75</v>
      </c>
      <c r="E20" s="250" t="s">
        <v>80</v>
      </c>
      <c r="F20" s="180" t="s">
        <v>30</v>
      </c>
      <c r="G20" s="130"/>
    </row>
    <row r="21" spans="1:10" ht="6.75" customHeight="1" thickBot="1" x14ac:dyDescent="0.3">
      <c r="A21" s="128"/>
      <c r="F21" s="144"/>
      <c r="G21" s="130"/>
    </row>
    <row r="22" spans="1:10" ht="13.5" thickBot="1" x14ac:dyDescent="0.25">
      <c r="A22" s="128"/>
      <c r="B22" s="104" t="s">
        <v>74</v>
      </c>
      <c r="E22" s="250" t="s">
        <v>80</v>
      </c>
      <c r="F22" s="101"/>
      <c r="G22" s="130"/>
    </row>
    <row r="23" spans="1:10" ht="6.75" customHeight="1" thickBot="1" x14ac:dyDescent="0.3">
      <c r="A23" s="128"/>
      <c r="G23" s="130"/>
    </row>
    <row r="24" spans="1:10" ht="13.5" thickBot="1" x14ac:dyDescent="0.3">
      <c r="A24" s="128"/>
      <c r="C24" s="104" t="s">
        <v>73</v>
      </c>
      <c r="F24" s="110" t="str">
        <f>IF(F22&gt;0,F20/F22,IF(F27&gt;0,F27,"N/A"))</f>
        <v>Yes</v>
      </c>
      <c r="G24" s="130"/>
    </row>
    <row r="25" spans="1:10" ht="6.75" customHeight="1" x14ac:dyDescent="0.25">
      <c r="A25" s="128"/>
      <c r="G25" s="130"/>
    </row>
    <row r="26" spans="1:10" ht="13.5" thickBot="1" x14ac:dyDescent="0.3">
      <c r="A26" s="128"/>
      <c r="B26" s="104" t="s">
        <v>82</v>
      </c>
      <c r="G26" s="130"/>
    </row>
    <row r="27" spans="1:10" ht="15.75" thickBot="1" x14ac:dyDescent="0.3">
      <c r="A27" s="128"/>
      <c r="B27" s="104" t="s">
        <v>81</v>
      </c>
      <c r="E27" s="250" t="s">
        <v>80</v>
      </c>
      <c r="F27" s="90" t="s">
        <v>24</v>
      </c>
      <c r="G27" s="130"/>
      <c r="J27" s="181"/>
    </row>
    <row r="28" spans="1:10" ht="6.75" customHeight="1" x14ac:dyDescent="0.25">
      <c r="A28" s="128"/>
      <c r="G28" s="130"/>
    </row>
    <row r="29" spans="1:10" x14ac:dyDescent="0.25">
      <c r="A29" s="128"/>
      <c r="B29" s="215" t="s">
        <v>120</v>
      </c>
      <c r="C29" s="207"/>
      <c r="D29" s="208"/>
      <c r="G29" s="130"/>
    </row>
    <row r="30" spans="1:10" x14ac:dyDescent="0.25">
      <c r="A30" s="128"/>
      <c r="B30" s="209"/>
      <c r="C30" s="210"/>
      <c r="D30" s="211"/>
      <c r="G30" s="130"/>
    </row>
    <row r="31" spans="1:10" x14ac:dyDescent="0.25">
      <c r="A31" s="128"/>
      <c r="B31" s="209"/>
      <c r="C31" s="210"/>
      <c r="D31" s="211"/>
      <c r="G31" s="130"/>
    </row>
    <row r="32" spans="1:10" x14ac:dyDescent="0.25">
      <c r="A32" s="128"/>
      <c r="B32" s="209"/>
      <c r="C32" s="210"/>
      <c r="D32" s="211"/>
      <c r="G32" s="130"/>
    </row>
    <row r="33" spans="1:7" x14ac:dyDescent="0.25">
      <c r="A33" s="128"/>
      <c r="B33" s="209"/>
      <c r="C33" s="210"/>
      <c r="D33" s="211"/>
      <c r="G33" s="130"/>
    </row>
    <row r="34" spans="1:7" x14ac:dyDescent="0.25">
      <c r="A34" s="128"/>
      <c r="B34" s="209"/>
      <c r="C34" s="210"/>
      <c r="D34" s="211"/>
      <c r="G34" s="130"/>
    </row>
    <row r="35" spans="1:7" x14ac:dyDescent="0.25">
      <c r="A35" s="128"/>
      <c r="B35" s="212"/>
      <c r="C35" s="213"/>
      <c r="D35" s="214"/>
      <c r="G35" s="130"/>
    </row>
    <row r="36" spans="1:7" ht="6.75" customHeight="1" thickBot="1" x14ac:dyDescent="0.3">
      <c r="A36" s="128"/>
      <c r="G36" s="130"/>
    </row>
    <row r="37" spans="1:7" ht="13.5" thickBot="1" x14ac:dyDescent="0.25">
      <c r="A37" s="128"/>
      <c r="B37" s="104" t="s">
        <v>97</v>
      </c>
      <c r="E37" s="250" t="s">
        <v>80</v>
      </c>
      <c r="F37" s="101" t="s">
        <v>24</v>
      </c>
      <c r="G37" s="130"/>
    </row>
    <row r="38" spans="1:7" ht="6.75" customHeight="1" thickBot="1" x14ac:dyDescent="0.3">
      <c r="A38" s="128"/>
      <c r="G38" s="130"/>
    </row>
    <row r="39" spans="1:7" ht="13.5" thickBot="1" x14ac:dyDescent="0.3">
      <c r="A39" s="128"/>
      <c r="C39" s="129" t="s">
        <v>60</v>
      </c>
      <c r="F39" s="112">
        <f>IF(F37=0," ",IF(F27="Yes",1,IF(F27="No",0,IF(F24/F37&gt;=1,1,IF(F24/F37&gt;=0.75,0.75,IF(F24/F37&gt;=0.5,0.5,IF(F24/F37&gt;=0.25,0.25,0)))))))</f>
        <v>1</v>
      </c>
      <c r="G39" s="130"/>
    </row>
    <row r="40" spans="1:7" ht="6.75" customHeight="1" x14ac:dyDescent="0.25">
      <c r="A40" s="145"/>
      <c r="B40" s="146"/>
      <c r="C40" s="146"/>
      <c r="D40" s="147"/>
      <c r="E40" s="146"/>
      <c r="F40" s="148"/>
      <c r="G40" s="149"/>
    </row>
    <row r="41" spans="1:7" s="127" customFormat="1" ht="15" hidden="1" x14ac:dyDescent="0.25">
      <c r="A41" s="121"/>
      <c r="B41" s="122"/>
      <c r="C41" s="122"/>
      <c r="D41" s="123"/>
      <c r="E41" s="124"/>
      <c r="F41" s="125"/>
      <c r="G41" s="126"/>
    </row>
    <row r="42" spans="1:7" s="127" customFormat="1" ht="15" hidden="1" x14ac:dyDescent="0.25">
      <c r="A42" s="134"/>
      <c r="B42" s="69" t="s">
        <v>58</v>
      </c>
      <c r="C42" s="135"/>
      <c r="D42" s="132"/>
      <c r="G42" s="133"/>
    </row>
    <row r="43" spans="1:7" s="140" customFormat="1" ht="12" hidden="1" x14ac:dyDescent="0.25">
      <c r="A43" s="136"/>
      <c r="B43" s="137"/>
      <c r="C43" s="138"/>
      <c r="D43" s="139" t="s">
        <v>72</v>
      </c>
      <c r="F43" s="141"/>
      <c r="G43" s="142"/>
    </row>
    <row r="44" spans="1:7" s="127" customFormat="1" ht="6.75" hidden="1" customHeight="1" thickBot="1" x14ac:dyDescent="0.3">
      <c r="A44" s="134"/>
      <c r="B44" s="111"/>
      <c r="C44" s="135"/>
      <c r="D44" s="143"/>
      <c r="F44" s="113"/>
      <c r="G44" s="133"/>
    </row>
    <row r="45" spans="1:7" ht="13.5" hidden="1" thickBot="1" x14ac:dyDescent="0.3">
      <c r="A45" s="128"/>
      <c r="B45" s="104" t="s">
        <v>75</v>
      </c>
      <c r="E45" s="108" t="s">
        <v>80</v>
      </c>
      <c r="F45" s="101"/>
      <c r="G45" s="130"/>
    </row>
    <row r="46" spans="1:7" ht="6.75" hidden="1" customHeight="1" thickBot="1" x14ac:dyDescent="0.3">
      <c r="A46" s="128"/>
      <c r="F46" s="144"/>
      <c r="G46" s="130"/>
    </row>
    <row r="47" spans="1:7" ht="13.5" hidden="1" thickBot="1" x14ac:dyDescent="0.3">
      <c r="A47" s="128"/>
      <c r="B47" s="104" t="s">
        <v>74</v>
      </c>
      <c r="E47" s="108" t="s">
        <v>80</v>
      </c>
      <c r="F47" s="101"/>
      <c r="G47" s="130"/>
    </row>
    <row r="48" spans="1:7" ht="6.75" hidden="1" customHeight="1" thickBot="1" x14ac:dyDescent="0.3">
      <c r="A48" s="128"/>
      <c r="G48" s="130"/>
    </row>
    <row r="49" spans="1:7" ht="13.5" hidden="1" thickBot="1" x14ac:dyDescent="0.3">
      <c r="A49" s="128"/>
      <c r="C49" s="104" t="s">
        <v>73</v>
      </c>
      <c r="F49" s="110" t="str">
        <f>IF(F47&gt;0,F45/F47,IF(F52&gt;0,F52,"N/A"))</f>
        <v>N/A</v>
      </c>
      <c r="G49" s="130"/>
    </row>
    <row r="50" spans="1:7" ht="6.75" hidden="1" customHeight="1" x14ac:dyDescent="0.25">
      <c r="A50" s="128"/>
      <c r="G50" s="130"/>
    </row>
    <row r="51" spans="1:7" ht="13.5" hidden="1" thickBot="1" x14ac:dyDescent="0.3">
      <c r="A51" s="128"/>
      <c r="B51" s="104" t="s">
        <v>82</v>
      </c>
      <c r="G51" s="130"/>
    </row>
    <row r="52" spans="1:7" ht="13.5" hidden="1" thickBot="1" x14ac:dyDescent="0.3">
      <c r="A52" s="128"/>
      <c r="B52" s="104" t="s">
        <v>81</v>
      </c>
      <c r="E52" s="108" t="s">
        <v>80</v>
      </c>
      <c r="F52" s="90"/>
      <c r="G52" s="130"/>
    </row>
    <row r="53" spans="1:7" ht="6.75" hidden="1" customHeight="1" x14ac:dyDescent="0.25">
      <c r="A53" s="128"/>
      <c r="G53" s="130"/>
    </row>
    <row r="54" spans="1:7" hidden="1" x14ac:dyDescent="0.25">
      <c r="A54" s="128"/>
      <c r="B54" s="206"/>
      <c r="C54" s="207"/>
      <c r="D54" s="208"/>
      <c r="G54" s="130"/>
    </row>
    <row r="55" spans="1:7" hidden="1" x14ac:dyDescent="0.25">
      <c r="A55" s="128"/>
      <c r="B55" s="209"/>
      <c r="C55" s="210"/>
      <c r="D55" s="211"/>
      <c r="G55" s="130"/>
    </row>
    <row r="56" spans="1:7" hidden="1" x14ac:dyDescent="0.25">
      <c r="A56" s="128"/>
      <c r="B56" s="209"/>
      <c r="C56" s="210"/>
      <c r="D56" s="211"/>
      <c r="G56" s="130"/>
    </row>
    <row r="57" spans="1:7" hidden="1" x14ac:dyDescent="0.25">
      <c r="A57" s="128"/>
      <c r="B57" s="209"/>
      <c r="C57" s="210"/>
      <c r="D57" s="211"/>
      <c r="G57" s="130"/>
    </row>
    <row r="58" spans="1:7" hidden="1" x14ac:dyDescent="0.25">
      <c r="A58" s="128"/>
      <c r="B58" s="209"/>
      <c r="C58" s="210"/>
      <c r="D58" s="211"/>
      <c r="G58" s="130"/>
    </row>
    <row r="59" spans="1:7" hidden="1" x14ac:dyDescent="0.25">
      <c r="A59" s="128"/>
      <c r="B59" s="209"/>
      <c r="C59" s="210"/>
      <c r="D59" s="211"/>
      <c r="G59" s="130"/>
    </row>
    <row r="60" spans="1:7" hidden="1" x14ac:dyDescent="0.25">
      <c r="A60" s="128"/>
      <c r="B60" s="212"/>
      <c r="C60" s="213"/>
      <c r="D60" s="214"/>
      <c r="G60" s="130"/>
    </row>
    <row r="61" spans="1:7" ht="6.75" hidden="1" customHeight="1" thickBot="1" x14ac:dyDescent="0.3">
      <c r="A61" s="128"/>
      <c r="G61" s="130"/>
    </row>
    <row r="62" spans="1:7" ht="13.5" hidden="1" thickBot="1" x14ac:dyDescent="0.3">
      <c r="A62" s="128"/>
      <c r="B62" s="104" t="s">
        <v>97</v>
      </c>
      <c r="E62" s="108" t="s">
        <v>80</v>
      </c>
      <c r="F62" s="101"/>
      <c r="G62" s="130"/>
    </row>
    <row r="63" spans="1:7" ht="6.75" hidden="1" customHeight="1" thickBot="1" x14ac:dyDescent="0.3">
      <c r="A63" s="128"/>
      <c r="G63" s="130"/>
    </row>
    <row r="64" spans="1:7" ht="13.5" hidden="1" thickBot="1" x14ac:dyDescent="0.3">
      <c r="A64" s="128"/>
      <c r="C64" s="129" t="s">
        <v>60</v>
      </c>
      <c r="F64" s="112" t="str">
        <f>IF(F62=0," ",IF(F52="Yes",1,IF(F52="No",0,IF(F49/F62&gt;=1,1,IF(F49/F62&gt;=0.75,0.75,IF(F49/F62&gt;=0.5,0.5,IF(F49/F62&gt;=0.25,0.25,0)))))))</f>
        <v xml:space="preserve"> </v>
      </c>
      <c r="G64" s="130"/>
    </row>
    <row r="65" spans="1:7" ht="6.75" hidden="1" customHeight="1" x14ac:dyDescent="0.25">
      <c r="A65" s="145"/>
      <c r="B65" s="146"/>
      <c r="C65" s="146"/>
      <c r="D65" s="147"/>
      <c r="E65" s="146"/>
      <c r="F65" s="148"/>
      <c r="G65" s="149"/>
    </row>
    <row r="66" spans="1:7" s="127" customFormat="1" ht="15" hidden="1" x14ac:dyDescent="0.25">
      <c r="A66" s="121"/>
      <c r="B66" s="122"/>
      <c r="C66" s="122"/>
      <c r="D66" s="123"/>
      <c r="E66" s="124"/>
      <c r="F66" s="125"/>
      <c r="G66" s="126"/>
    </row>
    <row r="67" spans="1:7" s="127" customFormat="1" ht="15" hidden="1" x14ac:dyDescent="0.25">
      <c r="A67" s="134"/>
      <c r="B67" s="69" t="s">
        <v>58</v>
      </c>
      <c r="C67" s="135"/>
      <c r="D67" s="132"/>
      <c r="G67" s="133"/>
    </row>
    <row r="68" spans="1:7" s="140" customFormat="1" ht="12" hidden="1" x14ac:dyDescent="0.25">
      <c r="A68" s="136"/>
      <c r="B68" s="137"/>
      <c r="C68" s="138"/>
      <c r="D68" s="139" t="s">
        <v>72</v>
      </c>
      <c r="F68" s="141"/>
      <c r="G68" s="142"/>
    </row>
    <row r="69" spans="1:7" s="127" customFormat="1" ht="6.75" hidden="1" customHeight="1" thickBot="1" x14ac:dyDescent="0.3">
      <c r="A69" s="134"/>
      <c r="B69" s="111"/>
      <c r="C69" s="135"/>
      <c r="D69" s="143"/>
      <c r="F69" s="113"/>
      <c r="G69" s="133"/>
    </row>
    <row r="70" spans="1:7" ht="13.5" hidden="1" thickBot="1" x14ac:dyDescent="0.3">
      <c r="A70" s="128"/>
      <c r="B70" s="104" t="s">
        <v>75</v>
      </c>
      <c r="E70" s="108" t="s">
        <v>80</v>
      </c>
      <c r="F70" s="101"/>
      <c r="G70" s="130"/>
    </row>
    <row r="71" spans="1:7" ht="6.75" hidden="1" customHeight="1" thickBot="1" x14ac:dyDescent="0.3">
      <c r="A71" s="128"/>
      <c r="F71" s="144"/>
      <c r="G71" s="130"/>
    </row>
    <row r="72" spans="1:7" ht="13.5" hidden="1" thickBot="1" x14ac:dyDescent="0.3">
      <c r="A72" s="128"/>
      <c r="B72" s="104" t="s">
        <v>74</v>
      </c>
      <c r="E72" s="108" t="s">
        <v>80</v>
      </c>
      <c r="F72" s="101"/>
      <c r="G72" s="130"/>
    </row>
    <row r="73" spans="1:7" ht="6.75" hidden="1" customHeight="1" thickBot="1" x14ac:dyDescent="0.3">
      <c r="A73" s="128"/>
      <c r="G73" s="130"/>
    </row>
    <row r="74" spans="1:7" ht="13.5" hidden="1" thickBot="1" x14ac:dyDescent="0.3">
      <c r="A74" s="128"/>
      <c r="C74" s="104" t="s">
        <v>73</v>
      </c>
      <c r="F74" s="110" t="str">
        <f>IF(F72&gt;0,F70/F72,IF(F77&gt;0,F77,"N/A"))</f>
        <v>N/A</v>
      </c>
      <c r="G74" s="130"/>
    </row>
    <row r="75" spans="1:7" ht="6.75" hidden="1" customHeight="1" x14ac:dyDescent="0.25">
      <c r="A75" s="128"/>
      <c r="G75" s="130"/>
    </row>
    <row r="76" spans="1:7" ht="13.5" hidden="1" thickBot="1" x14ac:dyDescent="0.3">
      <c r="A76" s="128"/>
      <c r="B76" s="104" t="s">
        <v>82</v>
      </c>
      <c r="G76" s="130"/>
    </row>
    <row r="77" spans="1:7" ht="13.5" hidden="1" thickBot="1" x14ac:dyDescent="0.3">
      <c r="A77" s="128"/>
      <c r="B77" s="104" t="s">
        <v>81</v>
      </c>
      <c r="E77" s="108" t="s">
        <v>80</v>
      </c>
      <c r="F77" s="90"/>
      <c r="G77" s="130"/>
    </row>
    <row r="78" spans="1:7" ht="6.75" hidden="1" customHeight="1" x14ac:dyDescent="0.25">
      <c r="A78" s="128"/>
      <c r="G78" s="130"/>
    </row>
    <row r="79" spans="1:7" hidden="1" x14ac:dyDescent="0.25">
      <c r="A79" s="128"/>
      <c r="B79" s="206"/>
      <c r="C79" s="207"/>
      <c r="D79" s="208"/>
      <c r="G79" s="130"/>
    </row>
    <row r="80" spans="1:7" hidden="1" x14ac:dyDescent="0.25">
      <c r="A80" s="128"/>
      <c r="B80" s="209"/>
      <c r="C80" s="210"/>
      <c r="D80" s="211"/>
      <c r="G80" s="130"/>
    </row>
    <row r="81" spans="1:7" hidden="1" x14ac:dyDescent="0.25">
      <c r="A81" s="128"/>
      <c r="B81" s="209"/>
      <c r="C81" s="210"/>
      <c r="D81" s="211"/>
      <c r="G81" s="130"/>
    </row>
    <row r="82" spans="1:7" hidden="1" x14ac:dyDescent="0.25">
      <c r="A82" s="128"/>
      <c r="B82" s="209"/>
      <c r="C82" s="210"/>
      <c r="D82" s="211"/>
      <c r="G82" s="130"/>
    </row>
    <row r="83" spans="1:7" hidden="1" x14ac:dyDescent="0.25">
      <c r="A83" s="128"/>
      <c r="B83" s="209"/>
      <c r="C83" s="210"/>
      <c r="D83" s="211"/>
      <c r="G83" s="130"/>
    </row>
    <row r="84" spans="1:7" hidden="1" x14ac:dyDescent="0.25">
      <c r="A84" s="128"/>
      <c r="B84" s="209"/>
      <c r="C84" s="210"/>
      <c r="D84" s="211"/>
      <c r="G84" s="130"/>
    </row>
    <row r="85" spans="1:7" hidden="1" x14ac:dyDescent="0.25">
      <c r="A85" s="128"/>
      <c r="B85" s="212"/>
      <c r="C85" s="213"/>
      <c r="D85" s="214"/>
      <c r="G85" s="130"/>
    </row>
    <row r="86" spans="1:7" ht="6.75" hidden="1" customHeight="1" thickBot="1" x14ac:dyDescent="0.3">
      <c r="A86" s="128"/>
      <c r="G86" s="130"/>
    </row>
    <row r="87" spans="1:7" ht="13.5" hidden="1" thickBot="1" x14ac:dyDescent="0.3">
      <c r="A87" s="128"/>
      <c r="B87" s="104" t="s">
        <v>97</v>
      </c>
      <c r="E87" s="108" t="s">
        <v>80</v>
      </c>
      <c r="F87" s="101"/>
      <c r="G87" s="130"/>
    </row>
    <row r="88" spans="1:7" ht="6.75" hidden="1" customHeight="1" thickBot="1" x14ac:dyDescent="0.3">
      <c r="A88" s="128"/>
      <c r="G88" s="130"/>
    </row>
    <row r="89" spans="1:7" ht="13.5" hidden="1" thickBot="1" x14ac:dyDescent="0.3">
      <c r="A89" s="128"/>
      <c r="C89" s="129" t="s">
        <v>60</v>
      </c>
      <c r="F89" s="112" t="str">
        <f>IF(F87=0," ",IF(F77="Yes",1,IF(F77="No",0,IF(F74/F87&gt;=1,1,IF(F74/F87&gt;=0.75,0.75,IF(F74/F87&gt;=0.5,0.5,IF(F74/F87&gt;=0.25,0.25,0)))))))</f>
        <v xml:space="preserve"> </v>
      </c>
      <c r="G89" s="130"/>
    </row>
    <row r="90" spans="1:7" ht="6.75" hidden="1" customHeight="1" x14ac:dyDescent="0.25">
      <c r="A90" s="145"/>
      <c r="B90" s="146"/>
      <c r="C90" s="146"/>
      <c r="D90" s="147"/>
      <c r="E90" s="146"/>
      <c r="F90" s="148"/>
      <c r="G90" s="149"/>
    </row>
    <row r="91" spans="1:7" s="127" customFormat="1" ht="15" hidden="1" x14ac:dyDescent="0.25">
      <c r="A91" s="121"/>
      <c r="B91" s="122"/>
      <c r="C91" s="122"/>
      <c r="D91" s="123"/>
      <c r="E91" s="124"/>
      <c r="F91" s="125"/>
      <c r="G91" s="126"/>
    </row>
    <row r="92" spans="1:7" s="127" customFormat="1" ht="15" hidden="1" x14ac:dyDescent="0.25">
      <c r="A92" s="134"/>
      <c r="B92" s="69" t="s">
        <v>58</v>
      </c>
      <c r="C92" s="135"/>
      <c r="D92" s="132"/>
      <c r="G92" s="133"/>
    </row>
    <row r="93" spans="1:7" s="140" customFormat="1" ht="12" hidden="1" x14ac:dyDescent="0.25">
      <c r="A93" s="136"/>
      <c r="B93" s="137"/>
      <c r="C93" s="138"/>
      <c r="D93" s="139" t="s">
        <v>72</v>
      </c>
      <c r="F93" s="141"/>
      <c r="G93" s="142"/>
    </row>
    <row r="94" spans="1:7" s="127" customFormat="1" ht="6.75" hidden="1" customHeight="1" thickBot="1" x14ac:dyDescent="0.3">
      <c r="A94" s="134"/>
      <c r="B94" s="111"/>
      <c r="C94" s="135"/>
      <c r="D94" s="143"/>
      <c r="F94" s="113"/>
      <c r="G94" s="133"/>
    </row>
    <row r="95" spans="1:7" ht="13.5" hidden="1" thickBot="1" x14ac:dyDescent="0.3">
      <c r="A95" s="128"/>
      <c r="B95" s="104" t="s">
        <v>75</v>
      </c>
      <c r="E95" s="108" t="s">
        <v>80</v>
      </c>
      <c r="F95" s="101"/>
      <c r="G95" s="130"/>
    </row>
    <row r="96" spans="1:7" ht="6.75" hidden="1" customHeight="1" thickBot="1" x14ac:dyDescent="0.3">
      <c r="A96" s="128"/>
      <c r="F96" s="144"/>
      <c r="G96" s="130"/>
    </row>
    <row r="97" spans="1:7" ht="13.5" hidden="1" thickBot="1" x14ac:dyDescent="0.3">
      <c r="A97" s="128"/>
      <c r="B97" s="104" t="s">
        <v>74</v>
      </c>
      <c r="E97" s="108" t="s">
        <v>80</v>
      </c>
      <c r="F97" s="101"/>
      <c r="G97" s="130"/>
    </row>
    <row r="98" spans="1:7" ht="6.75" hidden="1" customHeight="1" thickBot="1" x14ac:dyDescent="0.3">
      <c r="A98" s="128"/>
      <c r="G98" s="130"/>
    </row>
    <row r="99" spans="1:7" ht="13.5" hidden="1" thickBot="1" x14ac:dyDescent="0.3">
      <c r="A99" s="128"/>
      <c r="C99" s="104" t="s">
        <v>73</v>
      </c>
      <c r="F99" s="110" t="str">
        <f>IF(F97&gt;0,F95/F97,IF(F102&gt;0,F102,"N/A"))</f>
        <v>N/A</v>
      </c>
      <c r="G99" s="130"/>
    </row>
    <row r="100" spans="1:7" ht="6.75" hidden="1" customHeight="1" x14ac:dyDescent="0.25">
      <c r="A100" s="128"/>
      <c r="G100" s="130"/>
    </row>
    <row r="101" spans="1:7" ht="13.5" hidden="1" thickBot="1" x14ac:dyDescent="0.3">
      <c r="A101" s="128"/>
      <c r="B101" s="104" t="s">
        <v>82</v>
      </c>
      <c r="G101" s="130"/>
    </row>
    <row r="102" spans="1:7" ht="13.5" hidden="1" thickBot="1" x14ac:dyDescent="0.3">
      <c r="A102" s="128"/>
      <c r="B102" s="104" t="s">
        <v>81</v>
      </c>
      <c r="E102" s="108" t="s">
        <v>80</v>
      </c>
      <c r="F102" s="90"/>
      <c r="G102" s="130"/>
    </row>
    <row r="103" spans="1:7" ht="6.75" hidden="1" customHeight="1" x14ac:dyDescent="0.25">
      <c r="A103" s="128"/>
      <c r="G103" s="130"/>
    </row>
    <row r="104" spans="1:7" hidden="1" x14ac:dyDescent="0.25">
      <c r="A104" s="128"/>
      <c r="B104" s="206"/>
      <c r="C104" s="207"/>
      <c r="D104" s="208"/>
      <c r="G104" s="130"/>
    </row>
    <row r="105" spans="1:7" hidden="1" x14ac:dyDescent="0.25">
      <c r="A105" s="128"/>
      <c r="B105" s="209"/>
      <c r="C105" s="210"/>
      <c r="D105" s="211"/>
      <c r="G105" s="130"/>
    </row>
    <row r="106" spans="1:7" hidden="1" x14ac:dyDescent="0.25">
      <c r="A106" s="128"/>
      <c r="B106" s="209"/>
      <c r="C106" s="210"/>
      <c r="D106" s="211"/>
      <c r="G106" s="130"/>
    </row>
    <row r="107" spans="1:7" hidden="1" x14ac:dyDescent="0.25">
      <c r="A107" s="128"/>
      <c r="B107" s="209"/>
      <c r="C107" s="210"/>
      <c r="D107" s="211"/>
      <c r="G107" s="130"/>
    </row>
    <row r="108" spans="1:7" hidden="1" x14ac:dyDescent="0.25">
      <c r="A108" s="128"/>
      <c r="B108" s="209"/>
      <c r="C108" s="210"/>
      <c r="D108" s="211"/>
      <c r="G108" s="130"/>
    </row>
    <row r="109" spans="1:7" hidden="1" x14ac:dyDescent="0.25">
      <c r="A109" s="128"/>
      <c r="B109" s="209"/>
      <c r="C109" s="210"/>
      <c r="D109" s="211"/>
      <c r="G109" s="130"/>
    </row>
    <row r="110" spans="1:7" hidden="1" x14ac:dyDescent="0.25">
      <c r="A110" s="128"/>
      <c r="B110" s="212"/>
      <c r="C110" s="213"/>
      <c r="D110" s="214"/>
      <c r="G110" s="130"/>
    </row>
    <row r="111" spans="1:7" ht="6.75" hidden="1" customHeight="1" thickBot="1" x14ac:dyDescent="0.3">
      <c r="A111" s="128"/>
      <c r="G111" s="130"/>
    </row>
    <row r="112" spans="1:7" ht="13.5" hidden="1" thickBot="1" x14ac:dyDescent="0.3">
      <c r="A112" s="128"/>
      <c r="B112" s="104" t="s">
        <v>97</v>
      </c>
      <c r="E112" s="108" t="s">
        <v>80</v>
      </c>
      <c r="F112" s="101"/>
      <c r="G112" s="130"/>
    </row>
    <row r="113" spans="1:7" ht="6.75" hidden="1" customHeight="1" thickBot="1" x14ac:dyDescent="0.3">
      <c r="A113" s="128"/>
      <c r="G113" s="130"/>
    </row>
    <row r="114" spans="1:7" ht="13.5" hidden="1" thickBot="1" x14ac:dyDescent="0.3">
      <c r="A114" s="128"/>
      <c r="C114" s="129" t="s">
        <v>60</v>
      </c>
      <c r="F114" s="112" t="str">
        <f>IF(F112=0," ",IF(F102="Yes",1,IF(F102="No",0,IF(F99/F112&gt;=1,1,IF(F99/F112&gt;=0.75,0.75,IF(F99/F112&gt;=0.5,0.5,IF(F99/F112&gt;=0.25,0.25,0)))))))</f>
        <v xml:space="preserve"> </v>
      </c>
      <c r="G114" s="130"/>
    </row>
    <row r="115" spans="1:7" ht="6.75" hidden="1" customHeight="1" x14ac:dyDescent="0.25">
      <c r="A115" s="145"/>
      <c r="B115" s="146"/>
      <c r="C115" s="146"/>
      <c r="D115" s="147"/>
      <c r="E115" s="146"/>
      <c r="F115" s="148"/>
      <c r="G115" s="149"/>
    </row>
    <row r="116" spans="1:7" s="127" customFormat="1" ht="15" hidden="1" x14ac:dyDescent="0.25">
      <c r="A116" s="121"/>
      <c r="B116" s="122"/>
      <c r="C116" s="122"/>
      <c r="D116" s="123"/>
      <c r="E116" s="124"/>
      <c r="F116" s="125"/>
      <c r="G116" s="126"/>
    </row>
    <row r="117" spans="1:7" s="127" customFormat="1" ht="15" hidden="1" x14ac:dyDescent="0.25">
      <c r="A117" s="134"/>
      <c r="B117" s="69" t="s">
        <v>58</v>
      </c>
      <c r="C117" s="135"/>
      <c r="D117" s="132"/>
      <c r="G117" s="133"/>
    </row>
    <row r="118" spans="1:7" s="140" customFormat="1" ht="12" hidden="1" x14ac:dyDescent="0.25">
      <c r="A118" s="136"/>
      <c r="B118" s="137"/>
      <c r="C118" s="138"/>
      <c r="D118" s="139" t="s">
        <v>72</v>
      </c>
      <c r="F118" s="141"/>
      <c r="G118" s="142"/>
    </row>
    <row r="119" spans="1:7" s="127" customFormat="1" ht="6.75" hidden="1" customHeight="1" thickBot="1" x14ac:dyDescent="0.3">
      <c r="A119" s="134"/>
      <c r="B119" s="111"/>
      <c r="C119" s="135"/>
      <c r="D119" s="143"/>
      <c r="F119" s="113"/>
      <c r="G119" s="133"/>
    </row>
    <row r="120" spans="1:7" ht="13.5" hidden="1" thickBot="1" x14ac:dyDescent="0.3">
      <c r="A120" s="128"/>
      <c r="B120" s="104" t="s">
        <v>75</v>
      </c>
      <c r="E120" s="108" t="s">
        <v>80</v>
      </c>
      <c r="F120" s="101"/>
      <c r="G120" s="130"/>
    </row>
    <row r="121" spans="1:7" ht="6.75" hidden="1" customHeight="1" thickBot="1" x14ac:dyDescent="0.3">
      <c r="A121" s="128"/>
      <c r="F121" s="144"/>
      <c r="G121" s="130"/>
    </row>
    <row r="122" spans="1:7" ht="13.5" hidden="1" thickBot="1" x14ac:dyDescent="0.3">
      <c r="A122" s="128"/>
      <c r="B122" s="104" t="s">
        <v>74</v>
      </c>
      <c r="E122" s="108" t="s">
        <v>80</v>
      </c>
      <c r="F122" s="101"/>
      <c r="G122" s="130"/>
    </row>
    <row r="123" spans="1:7" ht="6.75" hidden="1" customHeight="1" thickBot="1" x14ac:dyDescent="0.3">
      <c r="A123" s="128"/>
      <c r="G123" s="130"/>
    </row>
    <row r="124" spans="1:7" ht="13.5" hidden="1" thickBot="1" x14ac:dyDescent="0.3">
      <c r="A124" s="128"/>
      <c r="C124" s="104" t="s">
        <v>73</v>
      </c>
      <c r="F124" s="110" t="str">
        <f>IF(F122&gt;0,F120/F122,IF(F127&gt;0,F127,"N/A"))</f>
        <v>N/A</v>
      </c>
      <c r="G124" s="130"/>
    </row>
    <row r="125" spans="1:7" ht="6.75" hidden="1" customHeight="1" x14ac:dyDescent="0.25">
      <c r="A125" s="128"/>
      <c r="G125" s="130"/>
    </row>
    <row r="126" spans="1:7" ht="13.5" hidden="1" thickBot="1" x14ac:dyDescent="0.3">
      <c r="A126" s="128"/>
      <c r="B126" s="104" t="s">
        <v>82</v>
      </c>
      <c r="F126" s="49"/>
      <c r="G126" s="130"/>
    </row>
    <row r="127" spans="1:7" ht="13.5" hidden="1" thickBot="1" x14ac:dyDescent="0.3">
      <c r="A127" s="128"/>
      <c r="B127" s="104" t="s">
        <v>81</v>
      </c>
      <c r="E127" s="108" t="s">
        <v>80</v>
      </c>
      <c r="F127" s="90"/>
      <c r="G127" s="130"/>
    </row>
    <row r="128" spans="1:7" ht="6.75" hidden="1" customHeight="1" x14ac:dyDescent="0.25">
      <c r="A128" s="128"/>
      <c r="G128" s="130"/>
    </row>
    <row r="129" spans="1:7" hidden="1" x14ac:dyDescent="0.25">
      <c r="A129" s="128"/>
      <c r="B129" s="206"/>
      <c r="C129" s="207"/>
      <c r="D129" s="208"/>
      <c r="G129" s="130"/>
    </row>
    <row r="130" spans="1:7" hidden="1" x14ac:dyDescent="0.25">
      <c r="A130" s="128"/>
      <c r="B130" s="209"/>
      <c r="C130" s="210"/>
      <c r="D130" s="211"/>
      <c r="G130" s="130"/>
    </row>
    <row r="131" spans="1:7" hidden="1" x14ac:dyDescent="0.25">
      <c r="A131" s="128"/>
      <c r="B131" s="209"/>
      <c r="C131" s="210"/>
      <c r="D131" s="211"/>
      <c r="G131" s="130"/>
    </row>
    <row r="132" spans="1:7" hidden="1" x14ac:dyDescent="0.25">
      <c r="A132" s="128"/>
      <c r="B132" s="209"/>
      <c r="C132" s="210"/>
      <c r="D132" s="211"/>
      <c r="G132" s="130"/>
    </row>
    <row r="133" spans="1:7" hidden="1" x14ac:dyDescent="0.25">
      <c r="A133" s="128"/>
      <c r="B133" s="209"/>
      <c r="C133" s="210"/>
      <c r="D133" s="211"/>
      <c r="G133" s="130"/>
    </row>
    <row r="134" spans="1:7" hidden="1" x14ac:dyDescent="0.25">
      <c r="A134" s="128"/>
      <c r="B134" s="209"/>
      <c r="C134" s="210"/>
      <c r="D134" s="211"/>
      <c r="G134" s="130"/>
    </row>
    <row r="135" spans="1:7" hidden="1" x14ac:dyDescent="0.25">
      <c r="A135" s="128"/>
      <c r="B135" s="212"/>
      <c r="C135" s="213"/>
      <c r="D135" s="214"/>
      <c r="G135" s="130"/>
    </row>
    <row r="136" spans="1:7" ht="6.75" hidden="1" customHeight="1" thickBot="1" x14ac:dyDescent="0.3">
      <c r="A136" s="128"/>
      <c r="G136" s="130"/>
    </row>
    <row r="137" spans="1:7" ht="13.5" hidden="1" thickBot="1" x14ac:dyDescent="0.3">
      <c r="A137" s="128"/>
      <c r="B137" s="104" t="s">
        <v>97</v>
      </c>
      <c r="E137" s="108" t="s">
        <v>80</v>
      </c>
      <c r="F137" s="101"/>
      <c r="G137" s="130"/>
    </row>
    <row r="138" spans="1:7" ht="6.75" hidden="1" customHeight="1" thickBot="1" x14ac:dyDescent="0.3">
      <c r="A138" s="128"/>
      <c r="G138" s="130"/>
    </row>
    <row r="139" spans="1:7" ht="13.5" hidden="1" thickBot="1" x14ac:dyDescent="0.3">
      <c r="A139" s="128"/>
      <c r="C139" s="129" t="s">
        <v>60</v>
      </c>
      <c r="F139" s="112" t="str">
        <f>IF(F137=0," ",IF(F127="Yes",1,IF(F127="No",0,IF(F124/F137&gt;=1,1,IF(F124/F137&gt;=0.75,0.75,IF(F124/F137&gt;=0.5,0.5,IF(F124/F137&gt;=0.25,0.25,0)))))))</f>
        <v xml:space="preserve"> </v>
      </c>
      <c r="G139" s="130"/>
    </row>
    <row r="140" spans="1:7" ht="6.75" hidden="1" customHeight="1" x14ac:dyDescent="0.25">
      <c r="A140" s="145"/>
      <c r="B140" s="146"/>
      <c r="C140" s="146"/>
      <c r="D140" s="147"/>
      <c r="E140" s="146"/>
      <c r="F140" s="148"/>
      <c r="G140" s="149"/>
    </row>
    <row r="141" spans="1:7" s="127" customFormat="1" ht="15" hidden="1" x14ac:dyDescent="0.25">
      <c r="A141" s="121"/>
      <c r="B141" s="122"/>
      <c r="C141" s="122"/>
      <c r="D141" s="123"/>
      <c r="E141" s="124"/>
      <c r="F141" s="125"/>
      <c r="G141" s="126"/>
    </row>
    <row r="142" spans="1:7" s="127" customFormat="1" ht="15" hidden="1" x14ac:dyDescent="0.25">
      <c r="A142" s="134"/>
      <c r="B142" s="69" t="s">
        <v>59</v>
      </c>
      <c r="C142" s="135"/>
      <c r="D142" s="132"/>
      <c r="G142" s="133"/>
    </row>
    <row r="143" spans="1:7" s="140" customFormat="1" ht="12" hidden="1" x14ac:dyDescent="0.25">
      <c r="A143" s="136"/>
      <c r="B143" s="137"/>
      <c r="C143" s="138"/>
      <c r="D143" s="139" t="s">
        <v>72</v>
      </c>
      <c r="F143" s="141"/>
      <c r="G143" s="142"/>
    </row>
    <row r="144" spans="1:7" s="127" customFormat="1" ht="6.75" hidden="1" customHeight="1" thickBot="1" x14ac:dyDescent="0.3">
      <c r="A144" s="134"/>
      <c r="B144" s="111"/>
      <c r="C144" s="135"/>
      <c r="D144" s="143"/>
      <c r="F144" s="113"/>
      <c r="G144" s="133"/>
    </row>
    <row r="145" spans="1:7" ht="13.5" hidden="1" thickBot="1" x14ac:dyDescent="0.3">
      <c r="A145" s="128"/>
      <c r="B145" s="104" t="s">
        <v>75</v>
      </c>
      <c r="E145" s="108" t="s">
        <v>80</v>
      </c>
      <c r="F145" s="101"/>
      <c r="G145" s="130"/>
    </row>
    <row r="146" spans="1:7" ht="6.75" hidden="1" customHeight="1" thickBot="1" x14ac:dyDescent="0.3">
      <c r="A146" s="128"/>
      <c r="F146" s="144"/>
      <c r="G146" s="130"/>
    </row>
    <row r="147" spans="1:7" ht="13.5" hidden="1" thickBot="1" x14ac:dyDescent="0.3">
      <c r="A147" s="128"/>
      <c r="B147" s="104" t="s">
        <v>74</v>
      </c>
      <c r="E147" s="108" t="s">
        <v>80</v>
      </c>
      <c r="F147" s="101"/>
      <c r="G147" s="130"/>
    </row>
    <row r="148" spans="1:7" ht="6.75" hidden="1" customHeight="1" thickBot="1" x14ac:dyDescent="0.3">
      <c r="A148" s="128"/>
      <c r="G148" s="130"/>
    </row>
    <row r="149" spans="1:7" ht="13.5" hidden="1" thickBot="1" x14ac:dyDescent="0.3">
      <c r="A149" s="128"/>
      <c r="C149" s="104" t="s">
        <v>73</v>
      </c>
      <c r="F149" s="110" t="str">
        <f>IF(F147&gt;0,F145/F147,IF(F152&gt;0,F152,"N/A"))</f>
        <v>N/A</v>
      </c>
      <c r="G149" s="130"/>
    </row>
    <row r="150" spans="1:7" ht="6.75" hidden="1" customHeight="1" x14ac:dyDescent="0.25">
      <c r="A150" s="128"/>
      <c r="G150" s="130"/>
    </row>
    <row r="151" spans="1:7" ht="13.5" hidden="1" thickBot="1" x14ac:dyDescent="0.3">
      <c r="A151" s="128"/>
      <c r="B151" s="104" t="s">
        <v>82</v>
      </c>
      <c r="G151" s="130"/>
    </row>
    <row r="152" spans="1:7" ht="13.5" hidden="1" thickBot="1" x14ac:dyDescent="0.3">
      <c r="A152" s="128"/>
      <c r="B152" s="104" t="s">
        <v>81</v>
      </c>
      <c r="E152" s="108" t="s">
        <v>80</v>
      </c>
      <c r="F152" s="90"/>
      <c r="G152" s="130"/>
    </row>
    <row r="153" spans="1:7" ht="6.75" hidden="1" customHeight="1" x14ac:dyDescent="0.25">
      <c r="A153" s="128"/>
      <c r="G153" s="130"/>
    </row>
    <row r="154" spans="1:7" hidden="1" x14ac:dyDescent="0.25">
      <c r="A154" s="128"/>
      <c r="B154" s="206"/>
      <c r="C154" s="207"/>
      <c r="D154" s="208"/>
      <c r="G154" s="130"/>
    </row>
    <row r="155" spans="1:7" hidden="1" x14ac:dyDescent="0.25">
      <c r="A155" s="128"/>
      <c r="B155" s="209"/>
      <c r="C155" s="210"/>
      <c r="D155" s="211"/>
      <c r="G155" s="130"/>
    </row>
    <row r="156" spans="1:7" hidden="1" x14ac:dyDescent="0.25">
      <c r="A156" s="128"/>
      <c r="B156" s="209"/>
      <c r="C156" s="210"/>
      <c r="D156" s="211"/>
      <c r="G156" s="130"/>
    </row>
    <row r="157" spans="1:7" hidden="1" x14ac:dyDescent="0.25">
      <c r="A157" s="128"/>
      <c r="B157" s="209"/>
      <c r="C157" s="210"/>
      <c r="D157" s="211"/>
      <c r="G157" s="130"/>
    </row>
    <row r="158" spans="1:7" hidden="1" x14ac:dyDescent="0.25">
      <c r="A158" s="128"/>
      <c r="B158" s="209"/>
      <c r="C158" s="210"/>
      <c r="D158" s="211"/>
      <c r="G158" s="130"/>
    </row>
    <row r="159" spans="1:7" hidden="1" x14ac:dyDescent="0.25">
      <c r="A159" s="128"/>
      <c r="B159" s="209"/>
      <c r="C159" s="210"/>
      <c r="D159" s="211"/>
      <c r="G159" s="130"/>
    </row>
    <row r="160" spans="1:7" hidden="1" x14ac:dyDescent="0.25">
      <c r="A160" s="128"/>
      <c r="B160" s="212"/>
      <c r="C160" s="213"/>
      <c r="D160" s="214"/>
      <c r="G160" s="130"/>
    </row>
    <row r="161" spans="1:7" ht="6.75" hidden="1" customHeight="1" thickBot="1" x14ac:dyDescent="0.3">
      <c r="A161" s="128"/>
      <c r="G161" s="130"/>
    </row>
    <row r="162" spans="1:7" ht="13.5" hidden="1" thickBot="1" x14ac:dyDescent="0.3">
      <c r="A162" s="128"/>
      <c r="B162" s="104" t="s">
        <v>97</v>
      </c>
      <c r="E162" s="108" t="s">
        <v>80</v>
      </c>
      <c r="F162" s="101"/>
      <c r="G162" s="130"/>
    </row>
    <row r="163" spans="1:7" ht="6.75" hidden="1" customHeight="1" thickBot="1" x14ac:dyDescent="0.3">
      <c r="A163" s="128"/>
      <c r="G163" s="130"/>
    </row>
    <row r="164" spans="1:7" ht="13.5" hidden="1" thickBot="1" x14ac:dyDescent="0.3">
      <c r="A164" s="128"/>
      <c r="C164" s="129" t="s">
        <v>60</v>
      </c>
      <c r="F164" s="112" t="str">
        <f>IF(F162=0," ",IF(F152="Yes",1,IF(F152="No",0,IF(F149/F162&gt;=1,1,IF(F149/F162&gt;=0.75,0.75,IF(F149/F162&gt;=0.5,0.5,IF(F149/F162&gt;=0.25,0.25,0)))))))</f>
        <v xml:space="preserve"> </v>
      </c>
      <c r="G164" s="130"/>
    </row>
    <row r="165" spans="1:7" ht="6.75" hidden="1" customHeight="1" x14ac:dyDescent="0.25">
      <c r="A165" s="145"/>
      <c r="B165" s="146"/>
      <c r="C165" s="146"/>
      <c r="D165" s="147"/>
      <c r="E165" s="146"/>
      <c r="F165" s="148"/>
      <c r="G165" s="149"/>
    </row>
    <row r="166" spans="1:7" s="127" customFormat="1" ht="15" hidden="1" x14ac:dyDescent="0.25">
      <c r="A166" s="121"/>
      <c r="B166" s="122"/>
      <c r="C166" s="122"/>
      <c r="D166" s="123"/>
      <c r="E166" s="124"/>
      <c r="F166" s="125"/>
      <c r="G166" s="126"/>
    </row>
    <row r="167" spans="1:7" s="127" customFormat="1" ht="15" hidden="1" x14ac:dyDescent="0.25">
      <c r="A167" s="134"/>
      <c r="B167" s="69" t="s">
        <v>59</v>
      </c>
      <c r="C167" s="135"/>
      <c r="D167" s="132"/>
      <c r="G167" s="133"/>
    </row>
    <row r="168" spans="1:7" s="140" customFormat="1" ht="12" hidden="1" x14ac:dyDescent="0.25">
      <c r="A168" s="136"/>
      <c r="B168" s="137"/>
      <c r="C168" s="138"/>
      <c r="D168" s="139" t="s">
        <v>72</v>
      </c>
      <c r="F168" s="141"/>
      <c r="G168" s="142"/>
    </row>
    <row r="169" spans="1:7" s="127" customFormat="1" ht="6.75" hidden="1" customHeight="1" thickBot="1" x14ac:dyDescent="0.3">
      <c r="A169" s="134"/>
      <c r="B169" s="111"/>
      <c r="C169" s="135"/>
      <c r="D169" s="143"/>
      <c r="F169" s="113"/>
      <c r="G169" s="133"/>
    </row>
    <row r="170" spans="1:7" ht="13.5" hidden="1" thickBot="1" x14ac:dyDescent="0.3">
      <c r="A170" s="128"/>
      <c r="B170" s="104" t="s">
        <v>75</v>
      </c>
      <c r="E170" s="108" t="s">
        <v>80</v>
      </c>
      <c r="F170" s="101"/>
      <c r="G170" s="130"/>
    </row>
    <row r="171" spans="1:7" ht="6.75" hidden="1" customHeight="1" thickBot="1" x14ac:dyDescent="0.3">
      <c r="A171" s="128"/>
      <c r="F171" s="144"/>
      <c r="G171" s="130"/>
    </row>
    <row r="172" spans="1:7" ht="13.5" hidden="1" thickBot="1" x14ac:dyDescent="0.3">
      <c r="A172" s="128"/>
      <c r="B172" s="104" t="s">
        <v>74</v>
      </c>
      <c r="E172" s="108" t="s">
        <v>80</v>
      </c>
      <c r="F172" s="101"/>
      <c r="G172" s="130"/>
    </row>
    <row r="173" spans="1:7" ht="6.75" hidden="1" customHeight="1" thickBot="1" x14ac:dyDescent="0.3">
      <c r="A173" s="128"/>
      <c r="G173" s="130"/>
    </row>
    <row r="174" spans="1:7" ht="13.5" hidden="1" thickBot="1" x14ac:dyDescent="0.3">
      <c r="A174" s="128"/>
      <c r="C174" s="104" t="s">
        <v>73</v>
      </c>
      <c r="F174" s="110" t="str">
        <f>IF(F172&gt;0,F170/F172,IF(F177&gt;0,F177,"N/A"))</f>
        <v>N/A</v>
      </c>
      <c r="G174" s="130"/>
    </row>
    <row r="175" spans="1:7" ht="6.75" hidden="1" customHeight="1" x14ac:dyDescent="0.25">
      <c r="A175" s="128"/>
      <c r="G175" s="130"/>
    </row>
    <row r="176" spans="1:7" ht="13.5" hidden="1" thickBot="1" x14ac:dyDescent="0.3">
      <c r="A176" s="128"/>
      <c r="B176" s="104" t="s">
        <v>82</v>
      </c>
      <c r="G176" s="130"/>
    </row>
    <row r="177" spans="1:7" ht="13.5" hidden="1" thickBot="1" x14ac:dyDescent="0.3">
      <c r="A177" s="128"/>
      <c r="B177" s="104" t="s">
        <v>81</v>
      </c>
      <c r="E177" s="108" t="s">
        <v>80</v>
      </c>
      <c r="F177" s="90"/>
      <c r="G177" s="130"/>
    </row>
    <row r="178" spans="1:7" ht="6.75" hidden="1" customHeight="1" x14ac:dyDescent="0.25">
      <c r="A178" s="128"/>
      <c r="G178" s="130"/>
    </row>
    <row r="179" spans="1:7" hidden="1" x14ac:dyDescent="0.25">
      <c r="A179" s="128"/>
      <c r="B179" s="206"/>
      <c r="C179" s="207"/>
      <c r="D179" s="208"/>
      <c r="G179" s="130"/>
    </row>
    <row r="180" spans="1:7" hidden="1" x14ac:dyDescent="0.25">
      <c r="A180" s="128"/>
      <c r="B180" s="209"/>
      <c r="C180" s="210"/>
      <c r="D180" s="211"/>
      <c r="G180" s="130"/>
    </row>
    <row r="181" spans="1:7" hidden="1" x14ac:dyDescent="0.25">
      <c r="A181" s="128"/>
      <c r="B181" s="209"/>
      <c r="C181" s="210"/>
      <c r="D181" s="211"/>
      <c r="G181" s="130"/>
    </row>
    <row r="182" spans="1:7" hidden="1" x14ac:dyDescent="0.25">
      <c r="A182" s="128"/>
      <c r="B182" s="209"/>
      <c r="C182" s="210"/>
      <c r="D182" s="211"/>
      <c r="G182" s="130"/>
    </row>
    <row r="183" spans="1:7" hidden="1" x14ac:dyDescent="0.25">
      <c r="A183" s="128"/>
      <c r="B183" s="209"/>
      <c r="C183" s="210"/>
      <c r="D183" s="211"/>
      <c r="G183" s="130"/>
    </row>
    <row r="184" spans="1:7" hidden="1" x14ac:dyDescent="0.25">
      <c r="A184" s="128"/>
      <c r="B184" s="209"/>
      <c r="C184" s="210"/>
      <c r="D184" s="211"/>
      <c r="G184" s="130"/>
    </row>
    <row r="185" spans="1:7" hidden="1" x14ac:dyDescent="0.25">
      <c r="A185" s="128"/>
      <c r="B185" s="212"/>
      <c r="C185" s="213"/>
      <c r="D185" s="214"/>
      <c r="G185" s="130"/>
    </row>
    <row r="186" spans="1:7" ht="6.75" hidden="1" customHeight="1" thickBot="1" x14ac:dyDescent="0.3">
      <c r="A186" s="128"/>
      <c r="G186" s="130"/>
    </row>
    <row r="187" spans="1:7" ht="13.5" hidden="1" thickBot="1" x14ac:dyDescent="0.3">
      <c r="A187" s="128"/>
      <c r="B187" s="104" t="s">
        <v>97</v>
      </c>
      <c r="E187" s="108" t="s">
        <v>80</v>
      </c>
      <c r="F187" s="101"/>
      <c r="G187" s="130"/>
    </row>
    <row r="188" spans="1:7" ht="6.75" hidden="1" customHeight="1" thickBot="1" x14ac:dyDescent="0.3">
      <c r="A188" s="128"/>
      <c r="G188" s="130"/>
    </row>
    <row r="189" spans="1:7" ht="13.5" hidden="1" thickBot="1" x14ac:dyDescent="0.3">
      <c r="A189" s="128"/>
      <c r="C189" s="129" t="s">
        <v>60</v>
      </c>
      <c r="F189" s="112" t="str">
        <f>IF(F187=0," ",IF(F177="Yes",1,IF(F177="No",0,IF(F174/F187&gt;=1,1,IF(F174/F187&gt;=0.75,0.75,IF(F174/F187&gt;=0.5,0.5,IF(F174/F187&gt;=0.25,0.25,0)))))))</f>
        <v xml:space="preserve"> </v>
      </c>
      <c r="G189" s="130"/>
    </row>
    <row r="190" spans="1:7" ht="6.75" hidden="1" customHeight="1" x14ac:dyDescent="0.25">
      <c r="A190" s="145"/>
      <c r="B190" s="146"/>
      <c r="C190" s="146"/>
      <c r="D190" s="147"/>
      <c r="E190" s="146"/>
      <c r="F190" s="148"/>
      <c r="G190" s="149"/>
    </row>
    <row r="191" spans="1:7" s="127" customFormat="1" ht="15" hidden="1" x14ac:dyDescent="0.25">
      <c r="A191" s="121"/>
      <c r="B191" s="122"/>
      <c r="C191" s="122"/>
      <c r="D191" s="123"/>
      <c r="E191" s="124"/>
      <c r="F191" s="125"/>
      <c r="G191" s="126"/>
    </row>
    <row r="192" spans="1:7" s="127" customFormat="1" ht="15" hidden="1" x14ac:dyDescent="0.25">
      <c r="A192" s="134"/>
      <c r="B192" s="69" t="s">
        <v>59</v>
      </c>
      <c r="C192" s="135"/>
      <c r="D192" s="132"/>
      <c r="G192" s="133"/>
    </row>
    <row r="193" spans="1:7" s="140" customFormat="1" ht="12" hidden="1" x14ac:dyDescent="0.25">
      <c r="A193" s="136"/>
      <c r="B193" s="137"/>
      <c r="C193" s="138"/>
      <c r="D193" s="139" t="s">
        <v>72</v>
      </c>
      <c r="F193" s="141"/>
      <c r="G193" s="142"/>
    </row>
    <row r="194" spans="1:7" s="127" customFormat="1" ht="6.75" hidden="1" customHeight="1" thickBot="1" x14ac:dyDescent="0.3">
      <c r="A194" s="134"/>
      <c r="B194" s="111"/>
      <c r="C194" s="135"/>
      <c r="D194" s="143"/>
      <c r="F194" s="113"/>
      <c r="G194" s="133"/>
    </row>
    <row r="195" spans="1:7" ht="13.5" hidden="1" thickBot="1" x14ac:dyDescent="0.3">
      <c r="A195" s="128"/>
      <c r="B195" s="104" t="s">
        <v>75</v>
      </c>
      <c r="E195" s="108" t="s">
        <v>80</v>
      </c>
      <c r="F195" s="101"/>
      <c r="G195" s="130"/>
    </row>
    <row r="196" spans="1:7" ht="6.75" hidden="1" customHeight="1" thickBot="1" x14ac:dyDescent="0.3">
      <c r="A196" s="128"/>
      <c r="F196" s="144"/>
      <c r="G196" s="130"/>
    </row>
    <row r="197" spans="1:7" ht="13.5" hidden="1" thickBot="1" x14ac:dyDescent="0.3">
      <c r="A197" s="128"/>
      <c r="B197" s="104" t="s">
        <v>74</v>
      </c>
      <c r="E197" s="108" t="s">
        <v>80</v>
      </c>
      <c r="F197" s="101"/>
      <c r="G197" s="130"/>
    </row>
    <row r="198" spans="1:7" ht="6.75" hidden="1" customHeight="1" thickBot="1" x14ac:dyDescent="0.3">
      <c r="A198" s="128"/>
      <c r="G198" s="130"/>
    </row>
    <row r="199" spans="1:7" ht="13.5" hidden="1" thickBot="1" x14ac:dyDescent="0.3">
      <c r="A199" s="128"/>
      <c r="C199" s="104" t="s">
        <v>73</v>
      </c>
      <c r="F199" s="110" t="str">
        <f>IF(F197&gt;0,F195/F197,IF(F202&gt;0,F202,"N/A"))</f>
        <v>N/A</v>
      </c>
      <c r="G199" s="130"/>
    </row>
    <row r="200" spans="1:7" ht="6.75" hidden="1" customHeight="1" x14ac:dyDescent="0.25">
      <c r="A200" s="128"/>
      <c r="G200" s="130"/>
    </row>
    <row r="201" spans="1:7" ht="13.5" hidden="1" thickBot="1" x14ac:dyDescent="0.3">
      <c r="A201" s="128"/>
      <c r="B201" s="104" t="s">
        <v>82</v>
      </c>
      <c r="G201" s="130"/>
    </row>
    <row r="202" spans="1:7" ht="13.5" hidden="1" thickBot="1" x14ac:dyDescent="0.3">
      <c r="A202" s="128"/>
      <c r="B202" s="104" t="s">
        <v>81</v>
      </c>
      <c r="E202" s="108" t="s">
        <v>80</v>
      </c>
      <c r="F202" s="90"/>
      <c r="G202" s="130"/>
    </row>
    <row r="203" spans="1:7" ht="6.75" hidden="1" customHeight="1" x14ac:dyDescent="0.25">
      <c r="A203" s="128"/>
      <c r="G203" s="130"/>
    </row>
    <row r="204" spans="1:7" hidden="1" x14ac:dyDescent="0.25">
      <c r="A204" s="128"/>
      <c r="B204" s="206"/>
      <c r="C204" s="207"/>
      <c r="D204" s="208"/>
      <c r="G204" s="130"/>
    </row>
    <row r="205" spans="1:7" hidden="1" x14ac:dyDescent="0.25">
      <c r="A205" s="128"/>
      <c r="B205" s="209"/>
      <c r="C205" s="210"/>
      <c r="D205" s="211"/>
      <c r="G205" s="130"/>
    </row>
    <row r="206" spans="1:7" hidden="1" x14ac:dyDescent="0.25">
      <c r="A206" s="128"/>
      <c r="B206" s="209"/>
      <c r="C206" s="210"/>
      <c r="D206" s="211"/>
      <c r="G206" s="130"/>
    </row>
    <row r="207" spans="1:7" hidden="1" x14ac:dyDescent="0.25">
      <c r="A207" s="128"/>
      <c r="B207" s="209"/>
      <c r="C207" s="210"/>
      <c r="D207" s="211"/>
      <c r="G207" s="130"/>
    </row>
    <row r="208" spans="1:7" hidden="1" x14ac:dyDescent="0.25">
      <c r="A208" s="128"/>
      <c r="B208" s="209"/>
      <c r="C208" s="210"/>
      <c r="D208" s="211"/>
      <c r="G208" s="130"/>
    </row>
    <row r="209" spans="1:7" hidden="1" x14ac:dyDescent="0.25">
      <c r="A209" s="128"/>
      <c r="B209" s="209"/>
      <c r="C209" s="210"/>
      <c r="D209" s="211"/>
      <c r="G209" s="130"/>
    </row>
    <row r="210" spans="1:7" hidden="1" x14ac:dyDescent="0.25">
      <c r="A210" s="128"/>
      <c r="B210" s="212"/>
      <c r="C210" s="213"/>
      <c r="D210" s="214"/>
      <c r="G210" s="130"/>
    </row>
    <row r="211" spans="1:7" ht="6.75" hidden="1" customHeight="1" thickBot="1" x14ac:dyDescent="0.3">
      <c r="A211" s="128"/>
      <c r="G211" s="130"/>
    </row>
    <row r="212" spans="1:7" ht="13.5" hidden="1" thickBot="1" x14ac:dyDescent="0.3">
      <c r="A212" s="128"/>
      <c r="B212" s="104" t="s">
        <v>97</v>
      </c>
      <c r="E212" s="108" t="s">
        <v>80</v>
      </c>
      <c r="F212" s="101"/>
      <c r="G212" s="130"/>
    </row>
    <row r="213" spans="1:7" ht="6.75" hidden="1" customHeight="1" thickBot="1" x14ac:dyDescent="0.3">
      <c r="A213" s="128"/>
      <c r="G213" s="130"/>
    </row>
    <row r="214" spans="1:7" ht="13.5" hidden="1" thickBot="1" x14ac:dyDescent="0.3">
      <c r="A214" s="128"/>
      <c r="C214" s="129" t="s">
        <v>60</v>
      </c>
      <c r="F214" s="112" t="str">
        <f>IF(F212=0," ",IF(F202="Yes",1,IF(F202="No",0,IF(F199/F212&gt;=1,1,IF(F199/F212&gt;=0.75,0.75,IF(F199/F212&gt;=0.5,0.5,IF(F199/F212&gt;=0.25,0.25,0)))))))</f>
        <v xml:space="preserve"> </v>
      </c>
      <c r="G214" s="130"/>
    </row>
    <row r="215" spans="1:7" ht="6.75" hidden="1" customHeight="1" x14ac:dyDescent="0.25">
      <c r="A215" s="145"/>
      <c r="B215" s="146"/>
      <c r="C215" s="146"/>
      <c r="D215" s="147"/>
      <c r="E215" s="146"/>
      <c r="F215" s="148"/>
      <c r="G215" s="149"/>
    </row>
    <row r="216" spans="1:7" s="127" customFormat="1" ht="15" hidden="1" x14ac:dyDescent="0.25">
      <c r="A216" s="121"/>
      <c r="B216" s="122"/>
      <c r="C216" s="122"/>
      <c r="D216" s="123"/>
      <c r="E216" s="124"/>
      <c r="F216" s="125"/>
      <c r="G216" s="126"/>
    </row>
    <row r="217" spans="1:7" s="127" customFormat="1" ht="15" hidden="1" x14ac:dyDescent="0.25">
      <c r="A217" s="134"/>
      <c r="B217" s="69" t="s">
        <v>59</v>
      </c>
      <c r="C217" s="135"/>
      <c r="D217" s="132"/>
      <c r="G217" s="133"/>
    </row>
    <row r="218" spans="1:7" s="140" customFormat="1" ht="12" hidden="1" x14ac:dyDescent="0.25">
      <c r="A218" s="136"/>
      <c r="B218" s="137"/>
      <c r="C218" s="138"/>
      <c r="D218" s="139" t="s">
        <v>72</v>
      </c>
      <c r="F218" s="141"/>
      <c r="G218" s="142"/>
    </row>
    <row r="219" spans="1:7" s="127" customFormat="1" ht="6.75" hidden="1" customHeight="1" thickBot="1" x14ac:dyDescent="0.3">
      <c r="A219" s="134"/>
      <c r="B219" s="111"/>
      <c r="C219" s="135"/>
      <c r="D219" s="143"/>
      <c r="F219" s="113"/>
      <c r="G219" s="133"/>
    </row>
    <row r="220" spans="1:7" ht="13.5" hidden="1" thickBot="1" x14ac:dyDescent="0.3">
      <c r="A220" s="128"/>
      <c r="B220" s="104" t="s">
        <v>75</v>
      </c>
      <c r="E220" s="108" t="s">
        <v>80</v>
      </c>
      <c r="F220" s="101"/>
      <c r="G220" s="130"/>
    </row>
    <row r="221" spans="1:7" ht="6.75" hidden="1" customHeight="1" thickBot="1" x14ac:dyDescent="0.3">
      <c r="A221" s="128"/>
      <c r="F221" s="144"/>
      <c r="G221" s="130"/>
    </row>
    <row r="222" spans="1:7" ht="13.5" hidden="1" thickBot="1" x14ac:dyDescent="0.3">
      <c r="A222" s="128"/>
      <c r="B222" s="104" t="s">
        <v>74</v>
      </c>
      <c r="E222" s="108" t="s">
        <v>80</v>
      </c>
      <c r="F222" s="101"/>
      <c r="G222" s="130"/>
    </row>
    <row r="223" spans="1:7" ht="6.75" hidden="1" customHeight="1" thickBot="1" x14ac:dyDescent="0.3">
      <c r="A223" s="128"/>
      <c r="G223" s="130"/>
    </row>
    <row r="224" spans="1:7" ht="13.5" hidden="1" thickBot="1" x14ac:dyDescent="0.3">
      <c r="A224" s="128"/>
      <c r="C224" s="104" t="s">
        <v>73</v>
      </c>
      <c r="F224" s="110" t="str">
        <f>IF(F222&gt;0,F220/F222,IF(F227&gt;0,F227,"N/A"))</f>
        <v>N/A</v>
      </c>
      <c r="G224" s="130"/>
    </row>
    <row r="225" spans="1:7" ht="6.75" hidden="1" customHeight="1" x14ac:dyDescent="0.25">
      <c r="A225" s="128"/>
      <c r="G225" s="130"/>
    </row>
    <row r="226" spans="1:7" ht="13.5" hidden="1" thickBot="1" x14ac:dyDescent="0.3">
      <c r="A226" s="128"/>
      <c r="B226" s="104" t="s">
        <v>82</v>
      </c>
      <c r="G226" s="130"/>
    </row>
    <row r="227" spans="1:7" ht="13.5" hidden="1" thickBot="1" x14ac:dyDescent="0.3">
      <c r="A227" s="128"/>
      <c r="B227" s="104" t="s">
        <v>81</v>
      </c>
      <c r="E227" s="108" t="s">
        <v>80</v>
      </c>
      <c r="F227" s="90"/>
      <c r="G227" s="130"/>
    </row>
    <row r="228" spans="1:7" ht="6.75" hidden="1" customHeight="1" x14ac:dyDescent="0.25">
      <c r="A228" s="128"/>
      <c r="G228" s="130"/>
    </row>
    <row r="229" spans="1:7" hidden="1" x14ac:dyDescent="0.25">
      <c r="A229" s="128"/>
      <c r="B229" s="206"/>
      <c r="C229" s="207"/>
      <c r="D229" s="208"/>
      <c r="G229" s="130"/>
    </row>
    <row r="230" spans="1:7" hidden="1" x14ac:dyDescent="0.25">
      <c r="A230" s="128"/>
      <c r="B230" s="209"/>
      <c r="C230" s="210"/>
      <c r="D230" s="211"/>
      <c r="G230" s="130"/>
    </row>
    <row r="231" spans="1:7" hidden="1" x14ac:dyDescent="0.25">
      <c r="A231" s="128"/>
      <c r="B231" s="209"/>
      <c r="C231" s="210"/>
      <c r="D231" s="211"/>
      <c r="G231" s="130"/>
    </row>
    <row r="232" spans="1:7" hidden="1" x14ac:dyDescent="0.25">
      <c r="A232" s="128"/>
      <c r="B232" s="209"/>
      <c r="C232" s="210"/>
      <c r="D232" s="211"/>
      <c r="G232" s="130"/>
    </row>
    <row r="233" spans="1:7" hidden="1" x14ac:dyDescent="0.25">
      <c r="A233" s="128"/>
      <c r="B233" s="209"/>
      <c r="C233" s="210"/>
      <c r="D233" s="211"/>
      <c r="G233" s="130"/>
    </row>
    <row r="234" spans="1:7" hidden="1" x14ac:dyDescent="0.25">
      <c r="A234" s="128"/>
      <c r="B234" s="209"/>
      <c r="C234" s="210"/>
      <c r="D234" s="211"/>
      <c r="G234" s="130"/>
    </row>
    <row r="235" spans="1:7" hidden="1" x14ac:dyDescent="0.25">
      <c r="A235" s="128"/>
      <c r="B235" s="212"/>
      <c r="C235" s="213"/>
      <c r="D235" s="214"/>
      <c r="G235" s="130"/>
    </row>
    <row r="236" spans="1:7" ht="6.75" hidden="1" customHeight="1" thickBot="1" x14ac:dyDescent="0.3">
      <c r="A236" s="128"/>
      <c r="G236" s="130"/>
    </row>
    <row r="237" spans="1:7" ht="13.5" hidden="1" thickBot="1" x14ac:dyDescent="0.3">
      <c r="A237" s="128"/>
      <c r="B237" s="104" t="s">
        <v>97</v>
      </c>
      <c r="E237" s="108" t="s">
        <v>80</v>
      </c>
      <c r="F237" s="101"/>
      <c r="G237" s="130"/>
    </row>
    <row r="238" spans="1:7" ht="6.75" hidden="1" customHeight="1" thickBot="1" x14ac:dyDescent="0.3">
      <c r="A238" s="128"/>
      <c r="G238" s="130"/>
    </row>
    <row r="239" spans="1:7" ht="13.5" hidden="1" thickBot="1" x14ac:dyDescent="0.3">
      <c r="A239" s="128"/>
      <c r="C239" s="129" t="s">
        <v>60</v>
      </c>
      <c r="F239" s="112" t="str">
        <f>IF(F237=0," ",IF(F227="Yes",1,IF(F227="No",0,IF(F224/F237&gt;=1,1,IF(F224/F237&gt;=0.75,0.75,IF(F224/F237&gt;=0.5,0.5,IF(F224/F237&gt;=0.25,0.25,0)))))))</f>
        <v xml:space="preserve"> </v>
      </c>
      <c r="G239" s="130"/>
    </row>
    <row r="240" spans="1:7" ht="6.75" hidden="1" customHeight="1" x14ac:dyDescent="0.25">
      <c r="A240" s="145"/>
      <c r="B240" s="146"/>
      <c r="C240" s="146"/>
      <c r="D240" s="147"/>
      <c r="E240" s="146"/>
      <c r="F240" s="148"/>
      <c r="G240" s="149"/>
    </row>
    <row r="241" spans="1:7" s="127" customFormat="1" ht="15" hidden="1" x14ac:dyDescent="0.25">
      <c r="A241" s="121"/>
      <c r="B241" s="122"/>
      <c r="C241" s="122"/>
      <c r="D241" s="123"/>
      <c r="E241" s="124"/>
      <c r="F241" s="125"/>
      <c r="G241" s="126"/>
    </row>
    <row r="242" spans="1:7" s="127" customFormat="1" ht="15" hidden="1" x14ac:dyDescent="0.25">
      <c r="A242" s="134"/>
      <c r="B242" s="69" t="s">
        <v>59</v>
      </c>
      <c r="C242" s="135"/>
      <c r="D242" s="132"/>
      <c r="G242" s="133"/>
    </row>
    <row r="243" spans="1:7" s="140" customFormat="1" ht="12" hidden="1" x14ac:dyDescent="0.25">
      <c r="A243" s="136"/>
      <c r="B243" s="137"/>
      <c r="C243" s="138"/>
      <c r="D243" s="139" t="s">
        <v>72</v>
      </c>
      <c r="F243" s="141"/>
      <c r="G243" s="142"/>
    </row>
    <row r="244" spans="1:7" s="127" customFormat="1" ht="6.75" hidden="1" customHeight="1" thickBot="1" x14ac:dyDescent="0.3">
      <c r="A244" s="134"/>
      <c r="B244" s="111"/>
      <c r="C244" s="135"/>
      <c r="D244" s="143"/>
      <c r="F244" s="113"/>
      <c r="G244" s="133"/>
    </row>
    <row r="245" spans="1:7" ht="13.5" hidden="1" thickBot="1" x14ac:dyDescent="0.3">
      <c r="A245" s="128"/>
      <c r="B245" s="104" t="s">
        <v>75</v>
      </c>
      <c r="C245" s="47"/>
      <c r="E245" s="108" t="s">
        <v>80</v>
      </c>
      <c r="F245" s="101"/>
      <c r="G245" s="130"/>
    </row>
    <row r="246" spans="1:7" ht="6.75" hidden="1" customHeight="1" thickBot="1" x14ac:dyDescent="0.3">
      <c r="A246" s="128"/>
      <c r="F246" s="144"/>
      <c r="G246" s="130"/>
    </row>
    <row r="247" spans="1:7" ht="13.5" hidden="1" thickBot="1" x14ac:dyDescent="0.3">
      <c r="A247" s="128"/>
      <c r="B247" s="104" t="s">
        <v>74</v>
      </c>
      <c r="E247" s="108" t="s">
        <v>80</v>
      </c>
      <c r="F247" s="101"/>
      <c r="G247" s="130"/>
    </row>
    <row r="248" spans="1:7" ht="6.75" hidden="1" customHeight="1" thickBot="1" x14ac:dyDescent="0.3">
      <c r="A248" s="128"/>
      <c r="G248" s="130"/>
    </row>
    <row r="249" spans="1:7" ht="13.5" hidden="1" thickBot="1" x14ac:dyDescent="0.3">
      <c r="A249" s="128"/>
      <c r="C249" s="104" t="s">
        <v>73</v>
      </c>
      <c r="F249" s="110" t="str">
        <f>IF(F247&gt;0,F245/F247,IF(F252&gt;0,F252,"N/A"))</f>
        <v>N/A</v>
      </c>
      <c r="G249" s="130"/>
    </row>
    <row r="250" spans="1:7" ht="6.75" hidden="1" customHeight="1" x14ac:dyDescent="0.25">
      <c r="A250" s="128"/>
      <c r="G250" s="130"/>
    </row>
    <row r="251" spans="1:7" ht="13.5" hidden="1" thickBot="1" x14ac:dyDescent="0.3">
      <c r="A251" s="128"/>
      <c r="B251" s="104" t="s">
        <v>82</v>
      </c>
      <c r="G251" s="130"/>
    </row>
    <row r="252" spans="1:7" ht="13.5" hidden="1" thickBot="1" x14ac:dyDescent="0.3">
      <c r="A252" s="128"/>
      <c r="B252" s="104" t="s">
        <v>81</v>
      </c>
      <c r="E252" s="108" t="s">
        <v>80</v>
      </c>
      <c r="F252" s="90"/>
      <c r="G252" s="130"/>
    </row>
    <row r="253" spans="1:7" ht="6.75" hidden="1" customHeight="1" x14ac:dyDescent="0.25">
      <c r="A253" s="128"/>
      <c r="G253" s="130"/>
    </row>
    <row r="254" spans="1:7" hidden="1" x14ac:dyDescent="0.25">
      <c r="A254" s="128"/>
      <c r="B254" s="206"/>
      <c r="C254" s="207"/>
      <c r="D254" s="208"/>
      <c r="G254" s="130"/>
    </row>
    <row r="255" spans="1:7" hidden="1" x14ac:dyDescent="0.25">
      <c r="A255" s="128"/>
      <c r="B255" s="209"/>
      <c r="C255" s="210"/>
      <c r="D255" s="211"/>
      <c r="G255" s="130"/>
    </row>
    <row r="256" spans="1:7" hidden="1" x14ac:dyDescent="0.25">
      <c r="A256" s="128"/>
      <c r="B256" s="209"/>
      <c r="C256" s="210"/>
      <c r="D256" s="211"/>
      <c r="G256" s="130"/>
    </row>
    <row r="257" spans="1:7" hidden="1" x14ac:dyDescent="0.25">
      <c r="A257" s="128"/>
      <c r="B257" s="209"/>
      <c r="C257" s="210"/>
      <c r="D257" s="211"/>
      <c r="G257" s="130"/>
    </row>
    <row r="258" spans="1:7" hidden="1" x14ac:dyDescent="0.25">
      <c r="A258" s="128"/>
      <c r="B258" s="209"/>
      <c r="C258" s="210"/>
      <c r="D258" s="211"/>
      <c r="G258" s="130"/>
    </row>
    <row r="259" spans="1:7" hidden="1" x14ac:dyDescent="0.25">
      <c r="A259" s="128"/>
      <c r="B259" s="209"/>
      <c r="C259" s="210"/>
      <c r="D259" s="211"/>
      <c r="G259" s="130"/>
    </row>
    <row r="260" spans="1:7" hidden="1" x14ac:dyDescent="0.25">
      <c r="A260" s="128"/>
      <c r="B260" s="212"/>
      <c r="C260" s="213"/>
      <c r="D260" s="214"/>
      <c r="G260" s="130"/>
    </row>
    <row r="261" spans="1:7" ht="6.75" hidden="1" customHeight="1" thickBot="1" x14ac:dyDescent="0.3">
      <c r="A261" s="128"/>
      <c r="G261" s="130"/>
    </row>
    <row r="262" spans="1:7" ht="13.5" hidden="1" thickBot="1" x14ac:dyDescent="0.3">
      <c r="A262" s="128"/>
      <c r="B262" s="104" t="s">
        <v>97</v>
      </c>
      <c r="E262" s="108" t="s">
        <v>80</v>
      </c>
      <c r="F262" s="101"/>
      <c r="G262" s="130"/>
    </row>
    <row r="263" spans="1:7" ht="6.75" hidden="1" customHeight="1" thickBot="1" x14ac:dyDescent="0.3">
      <c r="A263" s="128"/>
      <c r="G263" s="130"/>
    </row>
    <row r="264" spans="1:7" ht="13.5" hidden="1" thickBot="1" x14ac:dyDescent="0.3">
      <c r="A264" s="128"/>
      <c r="C264" s="129" t="s">
        <v>60</v>
      </c>
      <c r="F264" s="112" t="str">
        <f>IF(F262=0," ",IF(F252="Yes",1,IF(F252="No",0,IF(F249/F262&gt;=1,1,IF(F249/F262&gt;=0.75,0.75,IF(F249/F262&gt;=0.5,0.5,IF(F249/F262&gt;=0.25,0.25,0)))))))</f>
        <v xml:space="preserve"> </v>
      </c>
      <c r="G264" s="130"/>
    </row>
    <row r="265" spans="1:7" hidden="1" x14ac:dyDescent="0.25">
      <c r="A265" s="145"/>
      <c r="B265" s="146"/>
      <c r="C265" s="146"/>
      <c r="D265" s="147"/>
      <c r="E265" s="146"/>
      <c r="F265" s="148"/>
      <c r="G265" s="149"/>
    </row>
    <row r="266" spans="1:7" hidden="1" x14ac:dyDescent="0.25"/>
    <row r="267" spans="1:7" hidden="1" x14ac:dyDescent="0.25"/>
    <row r="268" spans="1:7" hidden="1" x14ac:dyDescent="0.25"/>
    <row r="269" spans="1:7" hidden="1" x14ac:dyDescent="0.25"/>
    <row r="270" spans="1:7" hidden="1" x14ac:dyDescent="0.25"/>
    <row r="271" spans="1:7" hidden="1" x14ac:dyDescent="0.25"/>
    <row r="272" spans="1:7"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sheetData>
  <mergeCells count="10">
    <mergeCell ref="B254:D260"/>
    <mergeCell ref="B129:D135"/>
    <mergeCell ref="B154:D160"/>
    <mergeCell ref="B179:D185"/>
    <mergeCell ref="B29:D35"/>
    <mergeCell ref="B54:D60"/>
    <mergeCell ref="B79:D85"/>
    <mergeCell ref="B104:D110"/>
    <mergeCell ref="B204:D210"/>
    <mergeCell ref="B229:D235"/>
  </mergeCells>
  <phoneticPr fontId="19" type="noConversion"/>
  <dataValidations count="1">
    <dataValidation type="list" showInputMessage="1" showErrorMessage="1" sqref="F27 F227 F152 F77 F102 F127 F52 F177 F202 F252" xr:uid="{00000000-0002-0000-0500-000000000000}">
      <formula1>YesNo</formula1>
    </dataValidation>
  </dataValidations>
  <pageMargins left="0.7" right="0.7" top="0.75" bottom="0.75" header="0.3" footer="0.3"/>
  <pageSetup scale="82" orientation="portrait" r:id="rId1"/>
  <headerFooter>
    <oddHeader>&amp;C&amp;"-,Bold"&amp;14DSRIP Semi-Annual Reporting Form</oddHeader>
    <oddFooter>&amp;C&amp;A&amp;R&amp;P of &amp;N&amp;L&amp;D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G266"/>
  <sheetViews>
    <sheetView showGridLines="0" topLeftCell="A48" zoomScaleNormal="200" zoomScalePageLayoutView="90" workbookViewId="0">
      <selection activeCell="E63" activeCellId="10" sqref="A6 E13 E15 E20 E22 E27 E37 E46 E48 E53 E63"/>
    </sheetView>
  </sheetViews>
  <sheetFormatPr defaultColWidth="10" defaultRowHeight="12.75" x14ac:dyDescent="0.25"/>
  <cols>
    <col min="1" max="1" width="1.7109375" style="104" customWidth="1"/>
    <col min="2" max="2" width="2.140625" style="104" customWidth="1"/>
    <col min="3" max="3" width="20.85546875" style="104" customWidth="1"/>
    <col min="4" max="4" width="64.7109375" style="105" customWidth="1"/>
    <col min="5" max="5" width="2.7109375" style="104" customWidth="1"/>
    <col min="6" max="6" width="15" style="106" bestFit="1" customWidth="1"/>
    <col min="7" max="7" width="3" style="104" customWidth="1"/>
    <col min="8" max="8" width="3.140625" style="104" customWidth="1"/>
    <col min="9" max="16384" width="10" style="104"/>
  </cols>
  <sheetData>
    <row r="1" spans="1:7" x14ac:dyDescent="0.2">
      <c r="A1" s="103" t="str">
        <f>'Total Payment Amount'!A1</f>
        <v>CA 1115 Waiver - Delivery System Reform Incentive Payments (DSRIP)</v>
      </c>
    </row>
    <row r="2" spans="1:7" s="164" customFormat="1" x14ac:dyDescent="0.2">
      <c r="A2" s="163" t="str">
        <f>'Total Payment Amount'!A2</f>
        <v>DPH SYSTEM:  VENTURA COUNTY MEDICAL CENTER</v>
      </c>
      <c r="D2" s="165"/>
      <c r="F2" s="166"/>
    </row>
    <row r="3" spans="1:7" s="164" customFormat="1" x14ac:dyDescent="0.2">
      <c r="A3" s="163" t="str">
        <f>'Total Payment Amount'!A3</f>
        <v>REPORTING DY &amp; DATE: DY 6, MARCH 2, 2011</v>
      </c>
      <c r="D3" s="165"/>
      <c r="F3" s="166"/>
    </row>
    <row r="4" spans="1:7" ht="15" x14ac:dyDescent="0.25">
      <c r="A4" s="131" t="s">
        <v>34</v>
      </c>
    </row>
    <row r="5" spans="1:7" ht="13.5" thickBot="1" x14ac:dyDescent="0.3"/>
    <row r="6" spans="1:7" ht="13.5" thickBot="1" x14ac:dyDescent="0.25">
      <c r="A6" s="250" t="s">
        <v>80</v>
      </c>
      <c r="B6" s="109"/>
      <c r="C6" s="105" t="s">
        <v>68</v>
      </c>
      <c r="E6" s="105"/>
      <c r="F6" s="105"/>
      <c r="G6" s="105"/>
    </row>
    <row r="7" spans="1:7" ht="15" thickBot="1" x14ac:dyDescent="0.3">
      <c r="B7" s="110"/>
      <c r="C7" s="111" t="s">
        <v>69</v>
      </c>
    </row>
    <row r="8" spans="1:7" ht="15" thickBot="1" x14ac:dyDescent="0.3">
      <c r="B8" s="112"/>
      <c r="C8" s="111" t="s">
        <v>70</v>
      </c>
    </row>
    <row r="9" spans="1:7" ht="14.25" x14ac:dyDescent="0.25">
      <c r="B9" s="113"/>
      <c r="C9" s="111" t="s">
        <v>71</v>
      </c>
    </row>
    <row r="10" spans="1:7" x14ac:dyDescent="0.25">
      <c r="A10" s="105"/>
      <c r="B10" s="105"/>
      <c r="C10" s="105"/>
      <c r="E10" s="105"/>
      <c r="F10" s="105"/>
      <c r="G10" s="105"/>
    </row>
    <row r="11" spans="1:7" s="120" customFormat="1" ht="15" x14ac:dyDescent="0.25">
      <c r="A11" s="114" t="s">
        <v>34</v>
      </c>
      <c r="B11" s="115"/>
      <c r="C11" s="115"/>
      <c r="D11" s="116"/>
      <c r="E11" s="117"/>
      <c r="F11" s="118"/>
      <c r="G11" s="119"/>
    </row>
    <row r="12" spans="1:7" s="127" customFormat="1" ht="15.75" thickBot="1" x14ac:dyDescent="0.3">
      <c r="A12" s="121"/>
      <c r="B12" s="122"/>
      <c r="C12" s="122"/>
      <c r="D12" s="123"/>
      <c r="E12" s="124"/>
      <c r="F12" s="125"/>
      <c r="G12" s="126"/>
    </row>
    <row r="13" spans="1:7" ht="13.5" thickBot="1" x14ac:dyDescent="0.25">
      <c r="A13" s="128"/>
      <c r="B13" s="104" t="s">
        <v>95</v>
      </c>
      <c r="C13" s="129"/>
      <c r="E13" s="250" t="s">
        <v>80</v>
      </c>
      <c r="F13" s="179">
        <v>7929250</v>
      </c>
      <c r="G13" s="130"/>
    </row>
    <row r="14" spans="1:7" ht="13.5" thickBot="1" x14ac:dyDescent="0.3">
      <c r="A14" s="128"/>
      <c r="C14" s="129"/>
      <c r="G14" s="130"/>
    </row>
    <row r="15" spans="1:7" ht="13.5" thickBot="1" x14ac:dyDescent="0.25">
      <c r="A15" s="128"/>
      <c r="B15" s="104" t="s">
        <v>96</v>
      </c>
      <c r="C15" s="129"/>
      <c r="E15" s="250" t="s">
        <v>80</v>
      </c>
      <c r="F15" s="90"/>
      <c r="G15" s="130"/>
    </row>
    <row r="16" spans="1:7" s="127" customFormat="1" ht="15" x14ac:dyDescent="0.25">
      <c r="A16" s="131"/>
      <c r="B16" s="107"/>
      <c r="C16" s="107"/>
      <c r="D16" s="132"/>
      <c r="F16" s="113"/>
      <c r="G16" s="133"/>
    </row>
    <row r="17" spans="1:7" s="127" customFormat="1" ht="15" x14ac:dyDescent="0.25">
      <c r="A17" s="134"/>
      <c r="B17" s="69" t="s">
        <v>110</v>
      </c>
      <c r="D17" s="132"/>
      <c r="G17" s="133"/>
    </row>
    <row r="18" spans="1:7" s="140" customFormat="1" ht="15" x14ac:dyDescent="0.25">
      <c r="A18" s="136"/>
      <c r="B18" s="50" t="s">
        <v>111</v>
      </c>
      <c r="C18" s="138"/>
      <c r="D18" s="139"/>
      <c r="F18" s="141"/>
      <c r="G18" s="142"/>
    </row>
    <row r="19" spans="1:7" s="127" customFormat="1" ht="6.75" customHeight="1" thickBot="1" x14ac:dyDescent="0.3">
      <c r="A19" s="134"/>
      <c r="B19" s="111"/>
      <c r="C19" s="135"/>
      <c r="D19" s="143"/>
      <c r="F19" s="113"/>
      <c r="G19" s="133"/>
    </row>
    <row r="20" spans="1:7" ht="13.5" thickBot="1" x14ac:dyDescent="0.25">
      <c r="A20" s="128"/>
      <c r="B20" s="104" t="s">
        <v>75</v>
      </c>
      <c r="E20" s="250" t="s">
        <v>80</v>
      </c>
      <c r="F20" s="101"/>
      <c r="G20" s="130"/>
    </row>
    <row r="21" spans="1:7" ht="6.75" customHeight="1" thickBot="1" x14ac:dyDescent="0.3">
      <c r="A21" s="128"/>
      <c r="F21" s="144"/>
      <c r="G21" s="130"/>
    </row>
    <row r="22" spans="1:7" ht="13.5" thickBot="1" x14ac:dyDescent="0.25">
      <c r="A22" s="128"/>
      <c r="B22" s="104" t="s">
        <v>74</v>
      </c>
      <c r="E22" s="250" t="s">
        <v>80</v>
      </c>
      <c r="F22" s="101">
        <v>0</v>
      </c>
      <c r="G22" s="130"/>
    </row>
    <row r="23" spans="1:7" ht="6.75" customHeight="1" thickBot="1" x14ac:dyDescent="0.3">
      <c r="A23" s="128"/>
      <c r="G23" s="130"/>
    </row>
    <row r="24" spans="1:7" ht="13.5" thickBot="1" x14ac:dyDescent="0.3">
      <c r="A24" s="128"/>
      <c r="C24" s="104" t="s">
        <v>73</v>
      </c>
      <c r="F24" s="110" t="str">
        <f>IF(F22&gt;0,F20/F22,IF(F27&gt;0,F27,"N/A"))</f>
        <v>Yes</v>
      </c>
      <c r="G24" s="130"/>
    </row>
    <row r="25" spans="1:7" ht="6.75" customHeight="1" x14ac:dyDescent="0.25">
      <c r="A25" s="128"/>
      <c r="G25" s="130"/>
    </row>
    <row r="26" spans="1:7" ht="13.5" thickBot="1" x14ac:dyDescent="0.3">
      <c r="A26" s="128"/>
      <c r="B26" s="104" t="s">
        <v>82</v>
      </c>
      <c r="G26" s="130"/>
    </row>
    <row r="27" spans="1:7" ht="13.5" thickBot="1" x14ac:dyDescent="0.25">
      <c r="A27" s="128"/>
      <c r="B27" s="104" t="s">
        <v>81</v>
      </c>
      <c r="E27" s="250" t="s">
        <v>80</v>
      </c>
      <c r="F27" s="90" t="s">
        <v>24</v>
      </c>
      <c r="G27" s="130"/>
    </row>
    <row r="28" spans="1:7" ht="6.75" customHeight="1" x14ac:dyDescent="0.25">
      <c r="A28" s="128"/>
      <c r="G28" s="130"/>
    </row>
    <row r="29" spans="1:7" x14ac:dyDescent="0.25">
      <c r="A29" s="128"/>
      <c r="B29" s="215" t="s">
        <v>136</v>
      </c>
      <c r="C29" s="207"/>
      <c r="D29" s="208"/>
      <c r="G29" s="130"/>
    </row>
    <row r="30" spans="1:7" x14ac:dyDescent="0.25">
      <c r="A30" s="128"/>
      <c r="B30" s="209"/>
      <c r="C30" s="210"/>
      <c r="D30" s="211"/>
      <c r="G30" s="130"/>
    </row>
    <row r="31" spans="1:7" x14ac:dyDescent="0.25">
      <c r="A31" s="128"/>
      <c r="B31" s="209"/>
      <c r="C31" s="210"/>
      <c r="D31" s="211"/>
      <c r="G31" s="130"/>
    </row>
    <row r="32" spans="1:7" x14ac:dyDescent="0.25">
      <c r="A32" s="128"/>
      <c r="B32" s="209"/>
      <c r="C32" s="210"/>
      <c r="D32" s="211"/>
      <c r="G32" s="130"/>
    </row>
    <row r="33" spans="1:7" x14ac:dyDescent="0.25">
      <c r="A33" s="128"/>
      <c r="B33" s="209"/>
      <c r="C33" s="210"/>
      <c r="D33" s="211"/>
      <c r="G33" s="130"/>
    </row>
    <row r="34" spans="1:7" x14ac:dyDescent="0.25">
      <c r="A34" s="128"/>
      <c r="B34" s="209"/>
      <c r="C34" s="210"/>
      <c r="D34" s="211"/>
      <c r="G34" s="130"/>
    </row>
    <row r="35" spans="1:7" x14ac:dyDescent="0.25">
      <c r="A35" s="128"/>
      <c r="B35" s="212"/>
      <c r="C35" s="213"/>
      <c r="D35" s="214"/>
      <c r="G35" s="130"/>
    </row>
    <row r="36" spans="1:7" ht="6.75" customHeight="1" thickBot="1" x14ac:dyDescent="0.3">
      <c r="A36" s="128"/>
      <c r="G36" s="130"/>
    </row>
    <row r="37" spans="1:7" ht="13.5" thickBot="1" x14ac:dyDescent="0.25">
      <c r="A37" s="128"/>
      <c r="B37" s="104" t="s">
        <v>97</v>
      </c>
      <c r="E37" s="250" t="s">
        <v>80</v>
      </c>
      <c r="F37" s="101" t="s">
        <v>99</v>
      </c>
      <c r="G37" s="130"/>
    </row>
    <row r="38" spans="1:7" ht="6.75" customHeight="1" thickBot="1" x14ac:dyDescent="0.3">
      <c r="A38" s="128"/>
      <c r="G38" s="130"/>
    </row>
    <row r="39" spans="1:7" ht="13.5" thickBot="1" x14ac:dyDescent="0.3">
      <c r="A39" s="128"/>
      <c r="C39" s="129" t="s">
        <v>60</v>
      </c>
      <c r="F39" s="112">
        <f>IF(F37=0," ",IF(F27="Yes",1,IF(F27="No",0,IF(F24/F37&gt;=1,1,IF(F24/F37&gt;=0.75,0.75,IF(F24/F37&gt;=0.5,0.5,IF(F24/F37&gt;=0.25,0.25,0)))))))</f>
        <v>1</v>
      </c>
      <c r="G39" s="130"/>
    </row>
    <row r="40" spans="1:7" ht="6.75" customHeight="1" x14ac:dyDescent="0.25">
      <c r="A40" s="145"/>
      <c r="B40" s="146"/>
      <c r="C40" s="146"/>
      <c r="D40" s="147"/>
      <c r="E40" s="146"/>
      <c r="F40" s="148"/>
      <c r="G40" s="149"/>
    </row>
    <row r="41" spans="1:7" s="127" customFormat="1" ht="15" x14ac:dyDescent="0.25">
      <c r="A41" s="121"/>
      <c r="B41" s="122"/>
      <c r="C41" s="122"/>
      <c r="D41" s="123"/>
      <c r="E41" s="124"/>
      <c r="F41" s="125"/>
      <c r="G41" s="126"/>
    </row>
    <row r="42" spans="1:7" s="127" customFormat="1" ht="15" x14ac:dyDescent="0.25">
      <c r="A42" s="134"/>
      <c r="B42" s="69" t="s">
        <v>112</v>
      </c>
      <c r="C42" s="135"/>
      <c r="D42" s="132"/>
      <c r="G42" s="133"/>
    </row>
    <row r="43" spans="1:7" s="140" customFormat="1" ht="15" x14ac:dyDescent="0.25">
      <c r="A43" s="136"/>
      <c r="B43" s="69" t="s">
        <v>113</v>
      </c>
      <c r="C43" s="138"/>
      <c r="D43" s="139"/>
      <c r="F43" s="141"/>
      <c r="G43" s="142"/>
    </row>
    <row r="44" spans="1:7" s="140" customFormat="1" ht="15" x14ac:dyDescent="0.25">
      <c r="A44" s="136"/>
      <c r="B44" s="69" t="s">
        <v>114</v>
      </c>
      <c r="C44" s="138"/>
      <c r="D44" s="139"/>
      <c r="F44" s="141"/>
      <c r="G44" s="142"/>
    </row>
    <row r="45" spans="1:7" s="127" customFormat="1" ht="6.75" customHeight="1" thickBot="1" x14ac:dyDescent="0.3">
      <c r="A45" s="134"/>
      <c r="B45" s="111"/>
      <c r="C45" s="135"/>
      <c r="D45" s="143"/>
      <c r="F45" s="113"/>
      <c r="G45" s="133"/>
    </row>
    <row r="46" spans="1:7" ht="13.5" thickBot="1" x14ac:dyDescent="0.25">
      <c r="A46" s="128"/>
      <c r="B46" s="104" t="s">
        <v>75</v>
      </c>
      <c r="E46" s="250" t="s">
        <v>80</v>
      </c>
      <c r="F46" s="101"/>
      <c r="G46" s="130"/>
    </row>
    <row r="47" spans="1:7" ht="6.75" customHeight="1" thickBot="1" x14ac:dyDescent="0.3">
      <c r="A47" s="128"/>
      <c r="F47" s="144"/>
      <c r="G47" s="130"/>
    </row>
    <row r="48" spans="1:7" ht="13.5" thickBot="1" x14ac:dyDescent="0.25">
      <c r="A48" s="128"/>
      <c r="B48" s="104" t="s">
        <v>74</v>
      </c>
      <c r="E48" s="250" t="s">
        <v>80</v>
      </c>
      <c r="F48" s="101"/>
      <c r="G48" s="130"/>
    </row>
    <row r="49" spans="1:7" ht="6.75" customHeight="1" thickBot="1" x14ac:dyDescent="0.3">
      <c r="A49" s="128"/>
      <c r="G49" s="130"/>
    </row>
    <row r="50" spans="1:7" ht="13.5" thickBot="1" x14ac:dyDescent="0.3">
      <c r="A50" s="128"/>
      <c r="C50" s="104" t="s">
        <v>73</v>
      </c>
      <c r="F50" s="110" t="str">
        <f>IF(F48&gt;0,F46/F48,IF(F53&gt;0,F53,"N/A"))</f>
        <v>Yes</v>
      </c>
      <c r="G50" s="130"/>
    </row>
    <row r="51" spans="1:7" ht="6.75" customHeight="1" x14ac:dyDescent="0.25">
      <c r="A51" s="128"/>
      <c r="G51" s="130"/>
    </row>
    <row r="52" spans="1:7" ht="13.5" thickBot="1" x14ac:dyDescent="0.3">
      <c r="A52" s="128"/>
      <c r="B52" s="104" t="s">
        <v>82</v>
      </c>
      <c r="G52" s="130"/>
    </row>
    <row r="53" spans="1:7" ht="13.5" thickBot="1" x14ac:dyDescent="0.25">
      <c r="A53" s="128"/>
      <c r="B53" s="104" t="s">
        <v>81</v>
      </c>
      <c r="E53" s="250" t="s">
        <v>80</v>
      </c>
      <c r="F53" s="90" t="s">
        <v>24</v>
      </c>
      <c r="G53" s="130"/>
    </row>
    <row r="54" spans="1:7" ht="6.75" customHeight="1" x14ac:dyDescent="0.25">
      <c r="A54" s="128"/>
      <c r="G54" s="130"/>
    </row>
    <row r="55" spans="1:7" x14ac:dyDescent="0.25">
      <c r="A55" s="128"/>
      <c r="B55" s="215" t="s">
        <v>137</v>
      </c>
      <c r="C55" s="207"/>
      <c r="D55" s="208"/>
      <c r="G55" s="130"/>
    </row>
    <row r="56" spans="1:7" x14ac:dyDescent="0.25">
      <c r="A56" s="128"/>
      <c r="B56" s="209"/>
      <c r="C56" s="210"/>
      <c r="D56" s="211"/>
      <c r="G56" s="130"/>
    </row>
    <row r="57" spans="1:7" x14ac:dyDescent="0.25">
      <c r="A57" s="128"/>
      <c r="B57" s="209"/>
      <c r="C57" s="210"/>
      <c r="D57" s="211"/>
      <c r="G57" s="130"/>
    </row>
    <row r="58" spans="1:7" x14ac:dyDescent="0.25">
      <c r="A58" s="128"/>
      <c r="B58" s="209"/>
      <c r="C58" s="210"/>
      <c r="D58" s="211"/>
      <c r="G58" s="130"/>
    </row>
    <row r="59" spans="1:7" x14ac:dyDescent="0.25">
      <c r="A59" s="128"/>
      <c r="B59" s="209"/>
      <c r="C59" s="210"/>
      <c r="D59" s="211"/>
      <c r="G59" s="130"/>
    </row>
    <row r="60" spans="1:7" x14ac:dyDescent="0.25">
      <c r="A60" s="128"/>
      <c r="B60" s="209"/>
      <c r="C60" s="210"/>
      <c r="D60" s="211"/>
      <c r="G60" s="130"/>
    </row>
    <row r="61" spans="1:7" x14ac:dyDescent="0.25">
      <c r="A61" s="128"/>
      <c r="B61" s="212"/>
      <c r="C61" s="213"/>
      <c r="D61" s="214"/>
      <c r="G61" s="130"/>
    </row>
    <row r="62" spans="1:7" ht="6.75" customHeight="1" thickBot="1" x14ac:dyDescent="0.3">
      <c r="A62" s="128"/>
      <c r="G62" s="130"/>
    </row>
    <row r="63" spans="1:7" ht="13.5" thickBot="1" x14ac:dyDescent="0.25">
      <c r="A63" s="128"/>
      <c r="B63" s="104" t="s">
        <v>97</v>
      </c>
      <c r="E63" s="250" t="s">
        <v>80</v>
      </c>
      <c r="F63" s="101" t="s">
        <v>24</v>
      </c>
      <c r="G63" s="130"/>
    </row>
    <row r="64" spans="1:7" ht="6.75" customHeight="1" thickBot="1" x14ac:dyDescent="0.3">
      <c r="A64" s="128"/>
      <c r="G64" s="130"/>
    </row>
    <row r="65" spans="1:7" ht="13.5" thickBot="1" x14ac:dyDescent="0.3">
      <c r="A65" s="128"/>
      <c r="C65" s="129" t="s">
        <v>60</v>
      </c>
      <c r="F65" s="112">
        <f>IF(F63=0," ",IF(F53="Yes",1,IF(F53="No",0,IF(F50/F63&gt;=1,1,IF(F50/F63&gt;=0.75,0.75,IF(F50/F63&gt;=0.5,0.5,IF(F50/F63&gt;=0.25,0.25,0)))))))</f>
        <v>1</v>
      </c>
      <c r="G65" s="130"/>
    </row>
    <row r="66" spans="1:7" ht="6.75" customHeight="1" x14ac:dyDescent="0.25">
      <c r="A66" s="145"/>
      <c r="B66" s="146"/>
      <c r="C66" s="146"/>
      <c r="D66" s="147"/>
      <c r="E66" s="146"/>
      <c r="F66" s="148"/>
      <c r="G66" s="149"/>
    </row>
    <row r="67" spans="1:7" s="127" customFormat="1" ht="15" hidden="1" x14ac:dyDescent="0.25">
      <c r="A67" s="121"/>
      <c r="B67" s="122"/>
      <c r="C67" s="122"/>
      <c r="D67" s="123"/>
      <c r="E67" s="124"/>
      <c r="F67" s="125"/>
      <c r="G67" s="126"/>
    </row>
    <row r="68" spans="1:7" s="127" customFormat="1" ht="15" hidden="1" x14ac:dyDescent="0.25">
      <c r="A68" s="134"/>
      <c r="B68" s="69" t="s">
        <v>58</v>
      </c>
      <c r="C68" s="135"/>
      <c r="D68" s="132"/>
      <c r="G68" s="133"/>
    </row>
    <row r="69" spans="1:7" s="140" customFormat="1" ht="12" hidden="1" x14ac:dyDescent="0.25">
      <c r="A69" s="136"/>
      <c r="B69" s="137"/>
      <c r="C69" s="138"/>
      <c r="D69" s="139" t="s">
        <v>72</v>
      </c>
      <c r="F69" s="141"/>
      <c r="G69" s="142"/>
    </row>
    <row r="70" spans="1:7" s="127" customFormat="1" ht="6.75" hidden="1" customHeight="1" thickBot="1" x14ac:dyDescent="0.3">
      <c r="A70" s="134"/>
      <c r="B70" s="111"/>
      <c r="C70" s="135"/>
      <c r="D70" s="143"/>
      <c r="F70" s="113"/>
      <c r="G70" s="133"/>
    </row>
    <row r="71" spans="1:7" ht="13.5" hidden="1" thickBot="1" x14ac:dyDescent="0.3">
      <c r="A71" s="128"/>
      <c r="B71" s="104" t="s">
        <v>75</v>
      </c>
      <c r="E71" s="108" t="s">
        <v>80</v>
      </c>
      <c r="F71" s="101"/>
      <c r="G71" s="130"/>
    </row>
    <row r="72" spans="1:7" ht="6.75" hidden="1" customHeight="1" thickBot="1" x14ac:dyDescent="0.3">
      <c r="A72" s="128"/>
      <c r="F72" s="144"/>
      <c r="G72" s="130"/>
    </row>
    <row r="73" spans="1:7" ht="13.5" hidden="1" thickBot="1" x14ac:dyDescent="0.3">
      <c r="A73" s="128"/>
      <c r="B73" s="104" t="s">
        <v>74</v>
      </c>
      <c r="E73" s="108" t="s">
        <v>80</v>
      </c>
      <c r="F73" s="101"/>
      <c r="G73" s="130"/>
    </row>
    <row r="74" spans="1:7" ht="6.75" hidden="1" customHeight="1" thickBot="1" x14ac:dyDescent="0.3">
      <c r="A74" s="128"/>
      <c r="G74" s="130"/>
    </row>
    <row r="75" spans="1:7" ht="13.5" hidden="1" thickBot="1" x14ac:dyDescent="0.3">
      <c r="A75" s="128"/>
      <c r="C75" s="104" t="s">
        <v>73</v>
      </c>
      <c r="F75" s="110" t="str">
        <f>IF(F73&gt;0,F71/F73,IF(F78&gt;0,F78,"N/A"))</f>
        <v>N/A</v>
      </c>
      <c r="G75" s="130"/>
    </row>
    <row r="76" spans="1:7" ht="6.75" hidden="1" customHeight="1" x14ac:dyDescent="0.25">
      <c r="A76" s="128"/>
      <c r="G76" s="130"/>
    </row>
    <row r="77" spans="1:7" ht="13.5" hidden="1" thickBot="1" x14ac:dyDescent="0.3">
      <c r="A77" s="128"/>
      <c r="B77" s="104" t="s">
        <v>82</v>
      </c>
      <c r="G77" s="130"/>
    </row>
    <row r="78" spans="1:7" ht="13.5" hidden="1" thickBot="1" x14ac:dyDescent="0.3">
      <c r="A78" s="128"/>
      <c r="B78" s="104" t="s">
        <v>81</v>
      </c>
      <c r="E78" s="108" t="s">
        <v>80</v>
      </c>
      <c r="F78" s="90"/>
      <c r="G78" s="130"/>
    </row>
    <row r="79" spans="1:7" ht="6.75" hidden="1" customHeight="1" x14ac:dyDescent="0.25">
      <c r="A79" s="128"/>
      <c r="G79" s="130"/>
    </row>
    <row r="80" spans="1:7" hidden="1" x14ac:dyDescent="0.25">
      <c r="A80" s="128"/>
      <c r="B80" s="206"/>
      <c r="C80" s="207"/>
      <c r="D80" s="208"/>
      <c r="G80" s="130"/>
    </row>
    <row r="81" spans="1:7" hidden="1" x14ac:dyDescent="0.25">
      <c r="A81" s="128"/>
      <c r="B81" s="209"/>
      <c r="C81" s="210"/>
      <c r="D81" s="211"/>
      <c r="G81" s="130"/>
    </row>
    <row r="82" spans="1:7" hidden="1" x14ac:dyDescent="0.25">
      <c r="A82" s="128"/>
      <c r="B82" s="209"/>
      <c r="C82" s="210"/>
      <c r="D82" s="211"/>
      <c r="G82" s="130"/>
    </row>
    <row r="83" spans="1:7" hidden="1" x14ac:dyDescent="0.25">
      <c r="A83" s="128"/>
      <c r="B83" s="209"/>
      <c r="C83" s="210"/>
      <c r="D83" s="211"/>
      <c r="G83" s="130"/>
    </row>
    <row r="84" spans="1:7" hidden="1" x14ac:dyDescent="0.25">
      <c r="A84" s="128"/>
      <c r="B84" s="209"/>
      <c r="C84" s="210"/>
      <c r="D84" s="211"/>
      <c r="G84" s="130"/>
    </row>
    <row r="85" spans="1:7" hidden="1" x14ac:dyDescent="0.25">
      <c r="A85" s="128"/>
      <c r="B85" s="209"/>
      <c r="C85" s="210"/>
      <c r="D85" s="211"/>
      <c r="G85" s="130"/>
    </row>
    <row r="86" spans="1:7" hidden="1" x14ac:dyDescent="0.25">
      <c r="A86" s="128"/>
      <c r="B86" s="212"/>
      <c r="C86" s="213"/>
      <c r="D86" s="214"/>
      <c r="G86" s="130"/>
    </row>
    <row r="87" spans="1:7" ht="6.75" hidden="1" customHeight="1" thickBot="1" x14ac:dyDescent="0.3">
      <c r="A87" s="128"/>
      <c r="G87" s="130"/>
    </row>
    <row r="88" spans="1:7" ht="13.5" hidden="1" thickBot="1" x14ac:dyDescent="0.3">
      <c r="A88" s="128"/>
      <c r="B88" s="104" t="s">
        <v>97</v>
      </c>
      <c r="E88" s="108" t="s">
        <v>80</v>
      </c>
      <c r="F88" s="101"/>
      <c r="G88" s="130"/>
    </row>
    <row r="89" spans="1:7" ht="6.75" hidden="1" customHeight="1" thickBot="1" x14ac:dyDescent="0.3">
      <c r="A89" s="128"/>
      <c r="G89" s="130"/>
    </row>
    <row r="90" spans="1:7" ht="13.5" hidden="1" thickBot="1" x14ac:dyDescent="0.3">
      <c r="A90" s="128"/>
      <c r="C90" s="129" t="s">
        <v>60</v>
      </c>
      <c r="F90" s="112" t="str">
        <f>IF(F88=0," ",IF(F78="Yes",1,IF(F78="No",0,IF(F75/F88&gt;=1,1,IF(F75/F88&gt;=0.75,0.75,IF(F75/F88&gt;=0.5,0.5,IF(F75/F88&gt;=0.25,0.25,0)))))))</f>
        <v xml:space="preserve"> </v>
      </c>
      <c r="G90" s="130"/>
    </row>
    <row r="91" spans="1:7" ht="6.75" hidden="1" customHeight="1" x14ac:dyDescent="0.25">
      <c r="A91" s="145"/>
      <c r="B91" s="146"/>
      <c r="C91" s="146"/>
      <c r="D91" s="147"/>
      <c r="E91" s="146"/>
      <c r="F91" s="148"/>
      <c r="G91" s="149"/>
    </row>
    <row r="92" spans="1:7" s="127" customFormat="1" ht="15" hidden="1" x14ac:dyDescent="0.25">
      <c r="A92" s="121"/>
      <c r="B92" s="122"/>
      <c r="C92" s="122"/>
      <c r="D92" s="123"/>
      <c r="E92" s="124"/>
      <c r="F92" s="125"/>
      <c r="G92" s="126"/>
    </row>
    <row r="93" spans="1:7" s="127" customFormat="1" ht="15" hidden="1" x14ac:dyDescent="0.25">
      <c r="A93" s="134"/>
      <c r="B93" s="69" t="s">
        <v>58</v>
      </c>
      <c r="C93" s="135"/>
      <c r="D93" s="132"/>
      <c r="G93" s="133"/>
    </row>
    <row r="94" spans="1:7" s="140" customFormat="1" ht="12" hidden="1" x14ac:dyDescent="0.25">
      <c r="A94" s="136"/>
      <c r="B94" s="137"/>
      <c r="C94" s="138"/>
      <c r="D94" s="139" t="s">
        <v>72</v>
      </c>
      <c r="F94" s="141"/>
      <c r="G94" s="142"/>
    </row>
    <row r="95" spans="1:7" s="127" customFormat="1" ht="6.75" hidden="1" customHeight="1" thickBot="1" x14ac:dyDescent="0.3">
      <c r="A95" s="134"/>
      <c r="B95" s="111"/>
      <c r="C95" s="135"/>
      <c r="D95" s="143"/>
      <c r="F95" s="113"/>
      <c r="G95" s="133"/>
    </row>
    <row r="96" spans="1:7" ht="13.5" hidden="1" thickBot="1" x14ac:dyDescent="0.3">
      <c r="A96" s="128"/>
      <c r="B96" s="104" t="s">
        <v>75</v>
      </c>
      <c r="E96" s="108" t="s">
        <v>80</v>
      </c>
      <c r="F96" s="101"/>
      <c r="G96" s="130"/>
    </row>
    <row r="97" spans="1:7" ht="6.75" hidden="1" customHeight="1" thickBot="1" x14ac:dyDescent="0.3">
      <c r="A97" s="128"/>
      <c r="F97" s="144"/>
      <c r="G97" s="130"/>
    </row>
    <row r="98" spans="1:7" ht="13.5" hidden="1" thickBot="1" x14ac:dyDescent="0.3">
      <c r="A98" s="128"/>
      <c r="B98" s="104" t="s">
        <v>74</v>
      </c>
      <c r="E98" s="108" t="s">
        <v>80</v>
      </c>
      <c r="F98" s="101"/>
      <c r="G98" s="130"/>
    </row>
    <row r="99" spans="1:7" ht="6.75" hidden="1" customHeight="1" thickBot="1" x14ac:dyDescent="0.3">
      <c r="A99" s="128"/>
      <c r="G99" s="130"/>
    </row>
    <row r="100" spans="1:7" ht="13.5" hidden="1" thickBot="1" x14ac:dyDescent="0.3">
      <c r="A100" s="128"/>
      <c r="C100" s="104" t="s">
        <v>73</v>
      </c>
      <c r="F100" s="110" t="str">
        <f>IF(F98&gt;0,F96/F98,IF(F103&gt;0,F103,"N/A"))</f>
        <v>N/A</v>
      </c>
      <c r="G100" s="130"/>
    </row>
    <row r="101" spans="1:7" ht="6.75" hidden="1" customHeight="1" x14ac:dyDescent="0.25">
      <c r="A101" s="128"/>
      <c r="G101" s="130"/>
    </row>
    <row r="102" spans="1:7" ht="13.5" hidden="1" thickBot="1" x14ac:dyDescent="0.3">
      <c r="A102" s="128"/>
      <c r="B102" s="104" t="s">
        <v>82</v>
      </c>
      <c r="G102" s="130"/>
    </row>
    <row r="103" spans="1:7" ht="13.5" hidden="1" thickBot="1" x14ac:dyDescent="0.3">
      <c r="A103" s="128"/>
      <c r="B103" s="104" t="s">
        <v>81</v>
      </c>
      <c r="E103" s="108" t="s">
        <v>80</v>
      </c>
      <c r="F103" s="90"/>
      <c r="G103" s="130"/>
    </row>
    <row r="104" spans="1:7" ht="6.75" hidden="1" customHeight="1" x14ac:dyDescent="0.25">
      <c r="A104" s="128"/>
      <c r="G104" s="130"/>
    </row>
    <row r="105" spans="1:7" hidden="1" x14ac:dyDescent="0.25">
      <c r="A105" s="128"/>
      <c r="B105" s="206"/>
      <c r="C105" s="207"/>
      <c r="D105" s="208"/>
      <c r="G105" s="130"/>
    </row>
    <row r="106" spans="1:7" hidden="1" x14ac:dyDescent="0.25">
      <c r="A106" s="128"/>
      <c r="B106" s="209"/>
      <c r="C106" s="210"/>
      <c r="D106" s="211"/>
      <c r="G106" s="130"/>
    </row>
    <row r="107" spans="1:7" hidden="1" x14ac:dyDescent="0.25">
      <c r="A107" s="128"/>
      <c r="B107" s="209"/>
      <c r="C107" s="210"/>
      <c r="D107" s="211"/>
      <c r="G107" s="130"/>
    </row>
    <row r="108" spans="1:7" hidden="1" x14ac:dyDescent="0.25">
      <c r="A108" s="128"/>
      <c r="B108" s="209"/>
      <c r="C108" s="210"/>
      <c r="D108" s="211"/>
      <c r="G108" s="130"/>
    </row>
    <row r="109" spans="1:7" hidden="1" x14ac:dyDescent="0.25">
      <c r="A109" s="128"/>
      <c r="B109" s="209"/>
      <c r="C109" s="210"/>
      <c r="D109" s="211"/>
      <c r="G109" s="130"/>
    </row>
    <row r="110" spans="1:7" hidden="1" x14ac:dyDescent="0.25">
      <c r="A110" s="128"/>
      <c r="B110" s="209"/>
      <c r="C110" s="210"/>
      <c r="D110" s="211"/>
      <c r="G110" s="130"/>
    </row>
    <row r="111" spans="1:7" hidden="1" x14ac:dyDescent="0.25">
      <c r="A111" s="128"/>
      <c r="B111" s="212"/>
      <c r="C111" s="213"/>
      <c r="D111" s="214"/>
      <c r="G111" s="130"/>
    </row>
    <row r="112" spans="1:7" ht="6.75" hidden="1" customHeight="1" thickBot="1" x14ac:dyDescent="0.3">
      <c r="A112" s="128"/>
      <c r="G112" s="130"/>
    </row>
    <row r="113" spans="1:7" ht="13.5" hidden="1" thickBot="1" x14ac:dyDescent="0.3">
      <c r="A113" s="128"/>
      <c r="B113" s="104" t="s">
        <v>97</v>
      </c>
      <c r="E113" s="108" t="s">
        <v>80</v>
      </c>
      <c r="F113" s="101"/>
      <c r="G113" s="130"/>
    </row>
    <row r="114" spans="1:7" ht="6.75" hidden="1" customHeight="1" thickBot="1" x14ac:dyDescent="0.3">
      <c r="A114" s="128"/>
      <c r="G114" s="130"/>
    </row>
    <row r="115" spans="1:7" ht="13.5" hidden="1" thickBot="1" x14ac:dyDescent="0.3">
      <c r="A115" s="128"/>
      <c r="C115" s="129" t="s">
        <v>60</v>
      </c>
      <c r="F115" s="112" t="str">
        <f>IF(F113=0," ",IF(F103="Yes",1,IF(F103="No",0,IF(F100/F113&gt;=1,1,IF(F100/F113&gt;=0.75,0.75,IF(F100/F113&gt;=0.5,0.5,IF(F100/F113&gt;=0.25,0.25,0)))))))</f>
        <v xml:space="preserve"> </v>
      </c>
      <c r="G115" s="130"/>
    </row>
    <row r="116" spans="1:7" ht="6.75" hidden="1" customHeight="1" x14ac:dyDescent="0.25">
      <c r="A116" s="145"/>
      <c r="B116" s="146"/>
      <c r="C116" s="146"/>
      <c r="D116" s="147"/>
      <c r="E116" s="146"/>
      <c r="F116" s="148"/>
      <c r="G116" s="149"/>
    </row>
    <row r="117" spans="1:7" s="127" customFormat="1" ht="15" hidden="1" x14ac:dyDescent="0.25">
      <c r="A117" s="121"/>
      <c r="B117" s="122"/>
      <c r="C117" s="122"/>
      <c r="D117" s="123"/>
      <c r="E117" s="124"/>
      <c r="F117" s="125"/>
      <c r="G117" s="126"/>
    </row>
    <row r="118" spans="1:7" s="127" customFormat="1" ht="15" hidden="1" x14ac:dyDescent="0.25">
      <c r="A118" s="134"/>
      <c r="B118" s="69" t="s">
        <v>58</v>
      </c>
      <c r="C118" s="135"/>
      <c r="D118" s="132"/>
      <c r="G118" s="133"/>
    </row>
    <row r="119" spans="1:7" s="140" customFormat="1" ht="12" hidden="1" x14ac:dyDescent="0.25">
      <c r="A119" s="136"/>
      <c r="B119" s="137"/>
      <c r="C119" s="138"/>
      <c r="D119" s="139" t="s">
        <v>72</v>
      </c>
      <c r="F119" s="141"/>
      <c r="G119" s="142"/>
    </row>
    <row r="120" spans="1:7" s="127" customFormat="1" ht="6.75" hidden="1" customHeight="1" thickBot="1" x14ac:dyDescent="0.3">
      <c r="A120" s="134"/>
      <c r="B120" s="111"/>
      <c r="C120" s="135"/>
      <c r="D120" s="143"/>
      <c r="F120" s="113"/>
      <c r="G120" s="133"/>
    </row>
    <row r="121" spans="1:7" ht="13.5" hidden="1" thickBot="1" x14ac:dyDescent="0.3">
      <c r="A121" s="128"/>
      <c r="B121" s="104" t="s">
        <v>75</v>
      </c>
      <c r="E121" s="108" t="s">
        <v>80</v>
      </c>
      <c r="F121" s="101"/>
      <c r="G121" s="130"/>
    </row>
    <row r="122" spans="1:7" ht="6.75" hidden="1" customHeight="1" thickBot="1" x14ac:dyDescent="0.3">
      <c r="A122" s="128"/>
      <c r="F122" s="144"/>
      <c r="G122" s="130"/>
    </row>
    <row r="123" spans="1:7" ht="13.5" hidden="1" thickBot="1" x14ac:dyDescent="0.3">
      <c r="A123" s="128"/>
      <c r="B123" s="104" t="s">
        <v>74</v>
      </c>
      <c r="E123" s="108" t="s">
        <v>80</v>
      </c>
      <c r="F123" s="101"/>
      <c r="G123" s="130"/>
    </row>
    <row r="124" spans="1:7" ht="6.75" hidden="1" customHeight="1" thickBot="1" x14ac:dyDescent="0.3">
      <c r="A124" s="128"/>
      <c r="G124" s="130"/>
    </row>
    <row r="125" spans="1:7" ht="13.5" hidden="1" thickBot="1" x14ac:dyDescent="0.3">
      <c r="A125" s="128"/>
      <c r="C125" s="104" t="s">
        <v>73</v>
      </c>
      <c r="F125" s="110" t="str">
        <f>IF(F123&gt;0,F121/F123,IF(F128&gt;0,F128,"N/A"))</f>
        <v>N/A</v>
      </c>
      <c r="G125" s="130"/>
    </row>
    <row r="126" spans="1:7" ht="6.75" hidden="1" customHeight="1" x14ac:dyDescent="0.25">
      <c r="A126" s="128"/>
      <c r="G126" s="130"/>
    </row>
    <row r="127" spans="1:7" ht="13.5" hidden="1" thickBot="1" x14ac:dyDescent="0.3">
      <c r="A127" s="128"/>
      <c r="B127" s="104" t="s">
        <v>82</v>
      </c>
      <c r="G127" s="130"/>
    </row>
    <row r="128" spans="1:7" ht="13.5" hidden="1" thickBot="1" x14ac:dyDescent="0.3">
      <c r="A128" s="128"/>
      <c r="B128" s="104" t="s">
        <v>81</v>
      </c>
      <c r="E128" s="108" t="s">
        <v>80</v>
      </c>
      <c r="F128" s="90"/>
      <c r="G128" s="130"/>
    </row>
    <row r="129" spans="1:7" ht="6.75" hidden="1" customHeight="1" x14ac:dyDescent="0.25">
      <c r="A129" s="128"/>
      <c r="G129" s="130"/>
    </row>
    <row r="130" spans="1:7" hidden="1" x14ac:dyDescent="0.25">
      <c r="A130" s="128"/>
      <c r="B130" s="206"/>
      <c r="C130" s="207"/>
      <c r="D130" s="208"/>
      <c r="G130" s="130"/>
    </row>
    <row r="131" spans="1:7" hidden="1" x14ac:dyDescent="0.25">
      <c r="A131" s="128"/>
      <c r="B131" s="209"/>
      <c r="C131" s="210"/>
      <c r="D131" s="211"/>
      <c r="G131" s="130"/>
    </row>
    <row r="132" spans="1:7" hidden="1" x14ac:dyDescent="0.25">
      <c r="A132" s="128"/>
      <c r="B132" s="209"/>
      <c r="C132" s="210"/>
      <c r="D132" s="211"/>
      <c r="G132" s="130"/>
    </row>
    <row r="133" spans="1:7" hidden="1" x14ac:dyDescent="0.25">
      <c r="A133" s="128"/>
      <c r="B133" s="209"/>
      <c r="C133" s="210"/>
      <c r="D133" s="211"/>
      <c r="G133" s="130"/>
    </row>
    <row r="134" spans="1:7" hidden="1" x14ac:dyDescent="0.25">
      <c r="A134" s="128"/>
      <c r="B134" s="209"/>
      <c r="C134" s="210"/>
      <c r="D134" s="211"/>
      <c r="G134" s="130"/>
    </row>
    <row r="135" spans="1:7" hidden="1" x14ac:dyDescent="0.25">
      <c r="A135" s="128"/>
      <c r="B135" s="209"/>
      <c r="C135" s="210"/>
      <c r="D135" s="211"/>
      <c r="G135" s="130"/>
    </row>
    <row r="136" spans="1:7" hidden="1" x14ac:dyDescent="0.25">
      <c r="A136" s="128"/>
      <c r="B136" s="212"/>
      <c r="C136" s="213"/>
      <c r="D136" s="214"/>
      <c r="G136" s="130"/>
    </row>
    <row r="137" spans="1:7" ht="6.75" hidden="1" customHeight="1" thickBot="1" x14ac:dyDescent="0.3">
      <c r="A137" s="128"/>
      <c r="G137" s="130"/>
    </row>
    <row r="138" spans="1:7" ht="13.5" hidden="1" thickBot="1" x14ac:dyDescent="0.3">
      <c r="A138" s="128"/>
      <c r="B138" s="104" t="s">
        <v>97</v>
      </c>
      <c r="E138" s="108" t="s">
        <v>80</v>
      </c>
      <c r="F138" s="101"/>
      <c r="G138" s="130"/>
    </row>
    <row r="139" spans="1:7" ht="6.75" hidden="1" customHeight="1" thickBot="1" x14ac:dyDescent="0.3">
      <c r="A139" s="128"/>
      <c r="G139" s="130"/>
    </row>
    <row r="140" spans="1:7" ht="13.5" hidden="1" thickBot="1" x14ac:dyDescent="0.3">
      <c r="A140" s="128"/>
      <c r="C140" s="129" t="s">
        <v>60</v>
      </c>
      <c r="F140" s="112" t="str">
        <f>IF(F138=0," ",IF(F128="Yes",1,IF(F128="No",0,IF(F125/F138&gt;=1,1,IF(F125/F138&gt;=0.75,0.75,IF(F125/F138&gt;=0.5,0.5,IF(F125/F138&gt;=0.25,0.25,0)))))))</f>
        <v xml:space="preserve"> </v>
      </c>
      <c r="G140" s="130"/>
    </row>
    <row r="141" spans="1:7" ht="6.75" hidden="1" customHeight="1" x14ac:dyDescent="0.25">
      <c r="A141" s="145"/>
      <c r="B141" s="146"/>
      <c r="C141" s="146"/>
      <c r="D141" s="147"/>
      <c r="E141" s="146"/>
      <c r="F141" s="148"/>
      <c r="G141" s="149"/>
    </row>
    <row r="142" spans="1:7" s="127" customFormat="1" ht="15" hidden="1" x14ac:dyDescent="0.25">
      <c r="A142" s="121"/>
      <c r="B142" s="122"/>
      <c r="C142" s="122"/>
      <c r="D142" s="123"/>
      <c r="E142" s="124"/>
      <c r="F142" s="125"/>
      <c r="G142" s="126"/>
    </row>
    <row r="143" spans="1:7" s="127" customFormat="1" ht="15" hidden="1" x14ac:dyDescent="0.25">
      <c r="A143" s="134"/>
      <c r="B143" s="69" t="s">
        <v>59</v>
      </c>
      <c r="C143" s="135"/>
      <c r="D143" s="132"/>
      <c r="G143" s="133"/>
    </row>
    <row r="144" spans="1:7" s="140" customFormat="1" ht="12" hidden="1" x14ac:dyDescent="0.25">
      <c r="A144" s="136"/>
      <c r="B144" s="137"/>
      <c r="C144" s="138"/>
      <c r="D144" s="139" t="s">
        <v>72</v>
      </c>
      <c r="F144" s="141"/>
      <c r="G144" s="142"/>
    </row>
    <row r="145" spans="1:7" s="127" customFormat="1" ht="6.75" hidden="1" customHeight="1" thickBot="1" x14ac:dyDescent="0.3">
      <c r="A145" s="134"/>
      <c r="B145" s="111"/>
      <c r="C145" s="135"/>
      <c r="D145" s="143"/>
      <c r="F145" s="113"/>
      <c r="G145" s="133"/>
    </row>
    <row r="146" spans="1:7" ht="13.5" hidden="1" thickBot="1" x14ac:dyDescent="0.3">
      <c r="A146" s="128"/>
      <c r="B146" s="104" t="s">
        <v>75</v>
      </c>
      <c r="E146" s="108" t="s">
        <v>80</v>
      </c>
      <c r="F146" s="101"/>
      <c r="G146" s="130"/>
    </row>
    <row r="147" spans="1:7" ht="6.75" hidden="1" customHeight="1" thickBot="1" x14ac:dyDescent="0.3">
      <c r="A147" s="128"/>
      <c r="F147" s="144"/>
      <c r="G147" s="130"/>
    </row>
    <row r="148" spans="1:7" ht="13.5" hidden="1" thickBot="1" x14ac:dyDescent="0.3">
      <c r="A148" s="128"/>
      <c r="B148" s="104" t="s">
        <v>74</v>
      </c>
      <c r="E148" s="108" t="s">
        <v>80</v>
      </c>
      <c r="F148" s="101"/>
      <c r="G148" s="130"/>
    </row>
    <row r="149" spans="1:7" ht="6.75" hidden="1" customHeight="1" thickBot="1" x14ac:dyDescent="0.3">
      <c r="A149" s="128"/>
      <c r="G149" s="130"/>
    </row>
    <row r="150" spans="1:7" ht="13.5" hidden="1" thickBot="1" x14ac:dyDescent="0.3">
      <c r="A150" s="128"/>
      <c r="C150" s="104" t="s">
        <v>73</v>
      </c>
      <c r="F150" s="110" t="str">
        <f>IF(F148&gt;0,F146/F148,IF(F153&gt;0,F153,"N/A"))</f>
        <v>N/A</v>
      </c>
      <c r="G150" s="130"/>
    </row>
    <row r="151" spans="1:7" ht="6.75" hidden="1" customHeight="1" x14ac:dyDescent="0.25">
      <c r="A151" s="128"/>
      <c r="G151" s="130"/>
    </row>
    <row r="152" spans="1:7" ht="13.5" hidden="1" thickBot="1" x14ac:dyDescent="0.3">
      <c r="A152" s="128"/>
      <c r="B152" s="104" t="s">
        <v>82</v>
      </c>
      <c r="G152" s="130"/>
    </row>
    <row r="153" spans="1:7" ht="13.5" hidden="1" thickBot="1" x14ac:dyDescent="0.3">
      <c r="A153" s="128"/>
      <c r="B153" s="104" t="s">
        <v>81</v>
      </c>
      <c r="E153" s="108" t="s">
        <v>80</v>
      </c>
      <c r="F153" s="90"/>
      <c r="G153" s="130"/>
    </row>
    <row r="154" spans="1:7" ht="6.75" hidden="1" customHeight="1" x14ac:dyDescent="0.25">
      <c r="A154" s="128"/>
      <c r="G154" s="130"/>
    </row>
    <row r="155" spans="1:7" hidden="1" x14ac:dyDescent="0.25">
      <c r="A155" s="128"/>
      <c r="B155" s="206"/>
      <c r="C155" s="207"/>
      <c r="D155" s="208"/>
      <c r="G155" s="130"/>
    </row>
    <row r="156" spans="1:7" hidden="1" x14ac:dyDescent="0.25">
      <c r="A156" s="128"/>
      <c r="B156" s="209"/>
      <c r="C156" s="210"/>
      <c r="D156" s="211"/>
      <c r="G156" s="130"/>
    </row>
    <row r="157" spans="1:7" hidden="1" x14ac:dyDescent="0.25">
      <c r="A157" s="128"/>
      <c r="B157" s="209"/>
      <c r="C157" s="210"/>
      <c r="D157" s="211"/>
      <c r="G157" s="130"/>
    </row>
    <row r="158" spans="1:7" hidden="1" x14ac:dyDescent="0.25">
      <c r="A158" s="128"/>
      <c r="B158" s="209"/>
      <c r="C158" s="210"/>
      <c r="D158" s="211"/>
      <c r="G158" s="130"/>
    </row>
    <row r="159" spans="1:7" hidden="1" x14ac:dyDescent="0.25">
      <c r="A159" s="128"/>
      <c r="B159" s="209"/>
      <c r="C159" s="210"/>
      <c r="D159" s="211"/>
      <c r="G159" s="130"/>
    </row>
    <row r="160" spans="1:7" hidden="1" x14ac:dyDescent="0.25">
      <c r="A160" s="128"/>
      <c r="B160" s="209"/>
      <c r="C160" s="210"/>
      <c r="D160" s="211"/>
      <c r="G160" s="130"/>
    </row>
    <row r="161" spans="1:7" hidden="1" x14ac:dyDescent="0.25">
      <c r="A161" s="128"/>
      <c r="B161" s="212"/>
      <c r="C161" s="213"/>
      <c r="D161" s="214"/>
      <c r="G161" s="130"/>
    </row>
    <row r="162" spans="1:7" ht="6.75" hidden="1" customHeight="1" thickBot="1" x14ac:dyDescent="0.3">
      <c r="A162" s="128"/>
      <c r="G162" s="130"/>
    </row>
    <row r="163" spans="1:7" ht="13.5" hidden="1" thickBot="1" x14ac:dyDescent="0.3">
      <c r="A163" s="128"/>
      <c r="B163" s="104" t="s">
        <v>97</v>
      </c>
      <c r="E163" s="108" t="s">
        <v>80</v>
      </c>
      <c r="F163" s="101"/>
      <c r="G163" s="130"/>
    </row>
    <row r="164" spans="1:7" ht="6.75" hidden="1" customHeight="1" thickBot="1" x14ac:dyDescent="0.3">
      <c r="A164" s="128"/>
      <c r="G164" s="130"/>
    </row>
    <row r="165" spans="1:7" ht="13.5" hidden="1" thickBot="1" x14ac:dyDescent="0.3">
      <c r="A165" s="128"/>
      <c r="C165" s="129" t="s">
        <v>60</v>
      </c>
      <c r="F165" s="112" t="str">
        <f>IF(F163=0," ",IF(F153="Yes",1,IF(F153="No",0,IF(F150/F163&gt;=1,1,IF(F150/F163&gt;=0.75,0.75,IF(F150/F163&gt;=0.5,0.5,IF(F150/F163&gt;=0.25,0.25,0)))))))</f>
        <v xml:space="preserve"> </v>
      </c>
      <c r="G165" s="130"/>
    </row>
    <row r="166" spans="1:7" ht="6.75" hidden="1" customHeight="1" x14ac:dyDescent="0.25">
      <c r="A166" s="145"/>
      <c r="B166" s="146"/>
      <c r="C166" s="146"/>
      <c r="D166" s="147"/>
      <c r="E166" s="146"/>
      <c r="F166" s="148"/>
      <c r="G166" s="149"/>
    </row>
    <row r="167" spans="1:7" s="127" customFormat="1" ht="15" hidden="1" x14ac:dyDescent="0.25">
      <c r="A167" s="121"/>
      <c r="B167" s="122"/>
      <c r="C167" s="122"/>
      <c r="D167" s="123"/>
      <c r="E167" s="124"/>
      <c r="F167" s="125"/>
      <c r="G167" s="126"/>
    </row>
    <row r="168" spans="1:7" s="127" customFormat="1" ht="15" hidden="1" x14ac:dyDescent="0.25">
      <c r="A168" s="134"/>
      <c r="B168" s="69" t="s">
        <v>59</v>
      </c>
      <c r="C168" s="135"/>
      <c r="D168" s="132"/>
      <c r="G168" s="133"/>
    </row>
    <row r="169" spans="1:7" s="140" customFormat="1" ht="12" hidden="1" x14ac:dyDescent="0.25">
      <c r="A169" s="136"/>
      <c r="B169" s="137"/>
      <c r="C169" s="138"/>
      <c r="D169" s="139" t="s">
        <v>72</v>
      </c>
      <c r="F169" s="141"/>
      <c r="G169" s="142"/>
    </row>
    <row r="170" spans="1:7" s="127" customFormat="1" ht="6.75" hidden="1" customHeight="1" thickBot="1" x14ac:dyDescent="0.3">
      <c r="A170" s="134"/>
      <c r="B170" s="111"/>
      <c r="C170" s="135"/>
      <c r="D170" s="143"/>
      <c r="F170" s="113"/>
      <c r="G170" s="133"/>
    </row>
    <row r="171" spans="1:7" ht="13.5" hidden="1" thickBot="1" x14ac:dyDescent="0.3">
      <c r="A171" s="128"/>
      <c r="B171" s="104" t="s">
        <v>75</v>
      </c>
      <c r="E171" s="108" t="s">
        <v>80</v>
      </c>
      <c r="F171" s="101"/>
      <c r="G171" s="130"/>
    </row>
    <row r="172" spans="1:7" ht="6.75" hidden="1" customHeight="1" thickBot="1" x14ac:dyDescent="0.3">
      <c r="A172" s="128"/>
      <c r="F172" s="144"/>
      <c r="G172" s="130"/>
    </row>
    <row r="173" spans="1:7" ht="13.5" hidden="1" thickBot="1" x14ac:dyDescent="0.3">
      <c r="A173" s="128"/>
      <c r="B173" s="104" t="s">
        <v>74</v>
      </c>
      <c r="E173" s="108" t="s">
        <v>80</v>
      </c>
      <c r="F173" s="101"/>
      <c r="G173" s="130"/>
    </row>
    <row r="174" spans="1:7" ht="6.75" hidden="1" customHeight="1" thickBot="1" x14ac:dyDescent="0.3">
      <c r="A174" s="128"/>
      <c r="G174" s="130"/>
    </row>
    <row r="175" spans="1:7" ht="13.5" hidden="1" thickBot="1" x14ac:dyDescent="0.3">
      <c r="A175" s="128"/>
      <c r="C175" s="104" t="s">
        <v>73</v>
      </c>
      <c r="F175" s="110" t="str">
        <f>IF(F173&gt;0,F171/F173,IF(F178&gt;0,F178,"N/A"))</f>
        <v>N/A</v>
      </c>
      <c r="G175" s="130"/>
    </row>
    <row r="176" spans="1:7" ht="6.75" hidden="1" customHeight="1" x14ac:dyDescent="0.25">
      <c r="A176" s="128"/>
      <c r="G176" s="130"/>
    </row>
    <row r="177" spans="1:7" ht="13.5" hidden="1" thickBot="1" x14ac:dyDescent="0.3">
      <c r="A177" s="128"/>
      <c r="B177" s="104" t="s">
        <v>82</v>
      </c>
      <c r="G177" s="130"/>
    </row>
    <row r="178" spans="1:7" ht="13.5" hidden="1" thickBot="1" x14ac:dyDescent="0.3">
      <c r="A178" s="128"/>
      <c r="B178" s="104" t="s">
        <v>81</v>
      </c>
      <c r="E178" s="108" t="s">
        <v>80</v>
      </c>
      <c r="F178" s="90"/>
      <c r="G178" s="130"/>
    </row>
    <row r="179" spans="1:7" ht="6.75" hidden="1" customHeight="1" x14ac:dyDescent="0.25">
      <c r="A179" s="128"/>
      <c r="G179" s="130"/>
    </row>
    <row r="180" spans="1:7" hidden="1" x14ac:dyDescent="0.25">
      <c r="A180" s="128"/>
      <c r="B180" s="206"/>
      <c r="C180" s="207"/>
      <c r="D180" s="208"/>
      <c r="G180" s="130"/>
    </row>
    <row r="181" spans="1:7" hidden="1" x14ac:dyDescent="0.25">
      <c r="A181" s="128"/>
      <c r="B181" s="209"/>
      <c r="C181" s="210"/>
      <c r="D181" s="211"/>
      <c r="G181" s="130"/>
    </row>
    <row r="182" spans="1:7" hidden="1" x14ac:dyDescent="0.25">
      <c r="A182" s="128"/>
      <c r="B182" s="209"/>
      <c r="C182" s="210"/>
      <c r="D182" s="211"/>
      <c r="G182" s="130"/>
    </row>
    <row r="183" spans="1:7" hidden="1" x14ac:dyDescent="0.25">
      <c r="A183" s="128"/>
      <c r="B183" s="209"/>
      <c r="C183" s="210"/>
      <c r="D183" s="211"/>
      <c r="G183" s="130"/>
    </row>
    <row r="184" spans="1:7" hidden="1" x14ac:dyDescent="0.25">
      <c r="A184" s="128"/>
      <c r="B184" s="209"/>
      <c r="C184" s="210"/>
      <c r="D184" s="211"/>
      <c r="G184" s="130"/>
    </row>
    <row r="185" spans="1:7" hidden="1" x14ac:dyDescent="0.25">
      <c r="A185" s="128"/>
      <c r="B185" s="209"/>
      <c r="C185" s="210"/>
      <c r="D185" s="211"/>
      <c r="G185" s="130"/>
    </row>
    <row r="186" spans="1:7" hidden="1" x14ac:dyDescent="0.25">
      <c r="A186" s="128"/>
      <c r="B186" s="212"/>
      <c r="C186" s="213"/>
      <c r="D186" s="214"/>
      <c r="G186" s="130"/>
    </row>
    <row r="187" spans="1:7" ht="6.75" hidden="1" customHeight="1" thickBot="1" x14ac:dyDescent="0.3">
      <c r="A187" s="128"/>
      <c r="G187" s="130"/>
    </row>
    <row r="188" spans="1:7" ht="13.5" hidden="1" thickBot="1" x14ac:dyDescent="0.3">
      <c r="A188" s="128"/>
      <c r="B188" s="104" t="s">
        <v>97</v>
      </c>
      <c r="E188" s="108" t="s">
        <v>80</v>
      </c>
      <c r="F188" s="101"/>
      <c r="G188" s="130"/>
    </row>
    <row r="189" spans="1:7" ht="6.75" hidden="1" customHeight="1" thickBot="1" x14ac:dyDescent="0.3">
      <c r="A189" s="128"/>
      <c r="G189" s="130"/>
    </row>
    <row r="190" spans="1:7" ht="13.5" hidden="1" thickBot="1" x14ac:dyDescent="0.3">
      <c r="A190" s="128"/>
      <c r="C190" s="129" t="s">
        <v>60</v>
      </c>
      <c r="F190" s="112" t="str">
        <f>IF(F188=0," ",IF(F178="Yes",1,IF(F178="No",0,IF(F175/F188&gt;=1,1,IF(F175/F188&gt;=0.75,0.75,IF(F175/F188&gt;=0.5,0.5,IF(F175/F188&gt;=0.25,0.25,0)))))))</f>
        <v xml:space="preserve"> </v>
      </c>
      <c r="G190" s="130"/>
    </row>
    <row r="191" spans="1:7" ht="6.75" hidden="1" customHeight="1" x14ac:dyDescent="0.25">
      <c r="A191" s="145"/>
      <c r="B191" s="146"/>
      <c r="C191" s="146"/>
      <c r="D191" s="147"/>
      <c r="E191" s="146"/>
      <c r="F191" s="148"/>
      <c r="G191" s="149"/>
    </row>
    <row r="192" spans="1:7" s="127" customFormat="1" ht="15" hidden="1" x14ac:dyDescent="0.25">
      <c r="A192" s="121"/>
      <c r="B192" s="122"/>
      <c r="C192" s="122"/>
      <c r="D192" s="123"/>
      <c r="E192" s="124"/>
      <c r="F192" s="125"/>
      <c r="G192" s="126"/>
    </row>
    <row r="193" spans="1:7" s="127" customFormat="1" ht="15" hidden="1" x14ac:dyDescent="0.25">
      <c r="A193" s="134"/>
      <c r="B193" s="69" t="s">
        <v>59</v>
      </c>
      <c r="C193" s="135"/>
      <c r="D193" s="132"/>
      <c r="G193" s="133"/>
    </row>
    <row r="194" spans="1:7" s="140" customFormat="1" ht="12" hidden="1" x14ac:dyDescent="0.25">
      <c r="A194" s="136"/>
      <c r="B194" s="137"/>
      <c r="C194" s="138"/>
      <c r="D194" s="139" t="s">
        <v>72</v>
      </c>
      <c r="F194" s="141"/>
      <c r="G194" s="142"/>
    </row>
    <row r="195" spans="1:7" s="127" customFormat="1" ht="6.75" hidden="1" customHeight="1" thickBot="1" x14ac:dyDescent="0.3">
      <c r="A195" s="134"/>
      <c r="B195" s="111"/>
      <c r="C195" s="135"/>
      <c r="D195" s="143"/>
      <c r="F195" s="113"/>
      <c r="G195" s="133"/>
    </row>
    <row r="196" spans="1:7" ht="13.5" hidden="1" thickBot="1" x14ac:dyDescent="0.3">
      <c r="A196" s="128"/>
      <c r="B196" s="104" t="s">
        <v>75</v>
      </c>
      <c r="E196" s="108" t="s">
        <v>80</v>
      </c>
      <c r="F196" s="101"/>
      <c r="G196" s="130"/>
    </row>
    <row r="197" spans="1:7" ht="6.75" hidden="1" customHeight="1" thickBot="1" x14ac:dyDescent="0.3">
      <c r="A197" s="128"/>
      <c r="F197" s="144"/>
      <c r="G197" s="130"/>
    </row>
    <row r="198" spans="1:7" ht="13.5" hidden="1" thickBot="1" x14ac:dyDescent="0.3">
      <c r="A198" s="128"/>
      <c r="B198" s="104" t="s">
        <v>74</v>
      </c>
      <c r="E198" s="108" t="s">
        <v>80</v>
      </c>
      <c r="F198" s="101"/>
      <c r="G198" s="130"/>
    </row>
    <row r="199" spans="1:7" ht="6.75" hidden="1" customHeight="1" thickBot="1" x14ac:dyDescent="0.3">
      <c r="A199" s="128"/>
      <c r="G199" s="130"/>
    </row>
    <row r="200" spans="1:7" ht="13.5" hidden="1" thickBot="1" x14ac:dyDescent="0.3">
      <c r="A200" s="128"/>
      <c r="C200" s="104" t="s">
        <v>73</v>
      </c>
      <c r="F200" s="110" t="str">
        <f>IF(F198&gt;0,F196/F198,IF(F203&gt;0,F203,"N/A"))</f>
        <v>N/A</v>
      </c>
      <c r="G200" s="130"/>
    </row>
    <row r="201" spans="1:7" ht="6.75" hidden="1" customHeight="1" x14ac:dyDescent="0.25">
      <c r="A201" s="128"/>
      <c r="G201" s="130"/>
    </row>
    <row r="202" spans="1:7" ht="13.5" hidden="1" thickBot="1" x14ac:dyDescent="0.3">
      <c r="A202" s="128"/>
      <c r="B202" s="104" t="s">
        <v>82</v>
      </c>
      <c r="G202" s="130"/>
    </row>
    <row r="203" spans="1:7" ht="13.5" hidden="1" thickBot="1" x14ac:dyDescent="0.3">
      <c r="A203" s="128"/>
      <c r="B203" s="104" t="s">
        <v>81</v>
      </c>
      <c r="E203" s="108" t="s">
        <v>80</v>
      </c>
      <c r="F203" s="90"/>
      <c r="G203" s="130"/>
    </row>
    <row r="204" spans="1:7" ht="6.75" hidden="1" customHeight="1" x14ac:dyDescent="0.25">
      <c r="A204" s="128"/>
      <c r="G204" s="130"/>
    </row>
    <row r="205" spans="1:7" hidden="1" x14ac:dyDescent="0.25">
      <c r="A205" s="128"/>
      <c r="B205" s="206"/>
      <c r="C205" s="207"/>
      <c r="D205" s="208"/>
      <c r="G205" s="130"/>
    </row>
    <row r="206" spans="1:7" hidden="1" x14ac:dyDescent="0.25">
      <c r="A206" s="128"/>
      <c r="B206" s="209"/>
      <c r="C206" s="210"/>
      <c r="D206" s="211"/>
      <c r="G206" s="130"/>
    </row>
    <row r="207" spans="1:7" hidden="1" x14ac:dyDescent="0.25">
      <c r="A207" s="128"/>
      <c r="B207" s="209"/>
      <c r="C207" s="210"/>
      <c r="D207" s="211"/>
      <c r="G207" s="130"/>
    </row>
    <row r="208" spans="1:7" hidden="1" x14ac:dyDescent="0.25">
      <c r="A208" s="128"/>
      <c r="B208" s="209"/>
      <c r="C208" s="210"/>
      <c r="D208" s="211"/>
      <c r="G208" s="130"/>
    </row>
    <row r="209" spans="1:7" hidden="1" x14ac:dyDescent="0.25">
      <c r="A209" s="128"/>
      <c r="B209" s="209"/>
      <c r="C209" s="210"/>
      <c r="D209" s="211"/>
      <c r="G209" s="130"/>
    </row>
    <row r="210" spans="1:7" hidden="1" x14ac:dyDescent="0.25">
      <c r="A210" s="128"/>
      <c r="B210" s="209"/>
      <c r="C210" s="210"/>
      <c r="D210" s="211"/>
      <c r="G210" s="130"/>
    </row>
    <row r="211" spans="1:7" hidden="1" x14ac:dyDescent="0.25">
      <c r="A211" s="128"/>
      <c r="B211" s="212"/>
      <c r="C211" s="213"/>
      <c r="D211" s="214"/>
      <c r="G211" s="130"/>
    </row>
    <row r="212" spans="1:7" ht="6.75" hidden="1" customHeight="1" thickBot="1" x14ac:dyDescent="0.3">
      <c r="A212" s="128"/>
      <c r="G212" s="130"/>
    </row>
    <row r="213" spans="1:7" ht="13.5" hidden="1" thickBot="1" x14ac:dyDescent="0.3">
      <c r="A213" s="128"/>
      <c r="B213" s="104" t="s">
        <v>97</v>
      </c>
      <c r="E213" s="108" t="s">
        <v>80</v>
      </c>
      <c r="F213" s="101"/>
      <c r="G213" s="130"/>
    </row>
    <row r="214" spans="1:7" ht="6.75" hidden="1" customHeight="1" thickBot="1" x14ac:dyDescent="0.3">
      <c r="A214" s="128"/>
      <c r="G214" s="130"/>
    </row>
    <row r="215" spans="1:7" ht="13.5" hidden="1" thickBot="1" x14ac:dyDescent="0.3">
      <c r="A215" s="128"/>
      <c r="C215" s="129" t="s">
        <v>60</v>
      </c>
      <c r="F215" s="112" t="str">
        <f>IF(F213=0," ",IF(F203="Yes",1,IF(F203="No",0,IF(F200/F213&gt;=1,1,IF(F200/F213&gt;=0.75,0.75,IF(F200/F213&gt;=0.5,0.5,IF(F200/F213&gt;=0.25,0.25,0)))))))</f>
        <v xml:space="preserve"> </v>
      </c>
      <c r="G215" s="130"/>
    </row>
    <row r="216" spans="1:7" ht="6.75" hidden="1" customHeight="1" x14ac:dyDescent="0.25">
      <c r="A216" s="145"/>
      <c r="B216" s="146"/>
      <c r="C216" s="146"/>
      <c r="D216" s="147"/>
      <c r="E216" s="146"/>
      <c r="F216" s="148"/>
      <c r="G216" s="149"/>
    </row>
    <row r="217" spans="1:7" s="127" customFormat="1" ht="15" hidden="1" x14ac:dyDescent="0.25">
      <c r="A217" s="121"/>
      <c r="B217" s="122"/>
      <c r="C217" s="122"/>
      <c r="D217" s="123"/>
      <c r="E217" s="124"/>
      <c r="F217" s="125"/>
      <c r="G217" s="126"/>
    </row>
    <row r="218" spans="1:7" s="127" customFormat="1" ht="15" hidden="1" x14ac:dyDescent="0.25">
      <c r="A218" s="134"/>
      <c r="B218" s="69" t="s">
        <v>59</v>
      </c>
      <c r="C218" s="135"/>
      <c r="D218" s="132"/>
      <c r="G218" s="133"/>
    </row>
    <row r="219" spans="1:7" s="140" customFormat="1" ht="12" hidden="1" x14ac:dyDescent="0.25">
      <c r="A219" s="136"/>
      <c r="B219" s="137"/>
      <c r="C219" s="138"/>
      <c r="D219" s="139" t="s">
        <v>72</v>
      </c>
      <c r="F219" s="141"/>
      <c r="G219" s="142"/>
    </row>
    <row r="220" spans="1:7" s="127" customFormat="1" ht="6.75" hidden="1" customHeight="1" thickBot="1" x14ac:dyDescent="0.3">
      <c r="A220" s="134"/>
      <c r="B220" s="111"/>
      <c r="C220" s="135"/>
      <c r="D220" s="143"/>
      <c r="F220" s="113"/>
      <c r="G220" s="133"/>
    </row>
    <row r="221" spans="1:7" ht="13.5" hidden="1" thickBot="1" x14ac:dyDescent="0.3">
      <c r="A221" s="128"/>
      <c r="B221" s="104" t="s">
        <v>75</v>
      </c>
      <c r="E221" s="108" t="s">
        <v>80</v>
      </c>
      <c r="F221" s="101"/>
      <c r="G221" s="130"/>
    </row>
    <row r="222" spans="1:7" ht="6.75" hidden="1" customHeight="1" thickBot="1" x14ac:dyDescent="0.3">
      <c r="A222" s="128"/>
      <c r="F222" s="144"/>
      <c r="G222" s="130"/>
    </row>
    <row r="223" spans="1:7" ht="13.5" hidden="1" thickBot="1" x14ac:dyDescent="0.3">
      <c r="A223" s="128"/>
      <c r="B223" s="104" t="s">
        <v>74</v>
      </c>
      <c r="E223" s="108" t="s">
        <v>80</v>
      </c>
      <c r="F223" s="101"/>
      <c r="G223" s="130"/>
    </row>
    <row r="224" spans="1:7" ht="6.75" hidden="1" customHeight="1" thickBot="1" x14ac:dyDescent="0.3">
      <c r="A224" s="128"/>
      <c r="G224" s="130"/>
    </row>
    <row r="225" spans="1:7" ht="13.5" hidden="1" thickBot="1" x14ac:dyDescent="0.3">
      <c r="A225" s="128"/>
      <c r="C225" s="104" t="s">
        <v>73</v>
      </c>
      <c r="F225" s="110" t="str">
        <f>IF(F223&gt;0,F221/F223,IF(F228&gt;0,F228,"N/A"))</f>
        <v>N/A</v>
      </c>
      <c r="G225" s="130"/>
    </row>
    <row r="226" spans="1:7" ht="6.75" hidden="1" customHeight="1" x14ac:dyDescent="0.25">
      <c r="A226" s="128"/>
      <c r="G226" s="130"/>
    </row>
    <row r="227" spans="1:7" ht="13.5" hidden="1" thickBot="1" x14ac:dyDescent="0.3">
      <c r="A227" s="128"/>
      <c r="B227" s="104" t="s">
        <v>82</v>
      </c>
      <c r="G227" s="130"/>
    </row>
    <row r="228" spans="1:7" ht="13.5" hidden="1" thickBot="1" x14ac:dyDescent="0.3">
      <c r="A228" s="128"/>
      <c r="B228" s="104" t="s">
        <v>81</v>
      </c>
      <c r="E228" s="108" t="s">
        <v>80</v>
      </c>
      <c r="F228" s="90"/>
      <c r="G228" s="130"/>
    </row>
    <row r="229" spans="1:7" ht="6.75" hidden="1" customHeight="1" x14ac:dyDescent="0.25">
      <c r="A229" s="128"/>
      <c r="G229" s="130"/>
    </row>
    <row r="230" spans="1:7" hidden="1" x14ac:dyDescent="0.25">
      <c r="A230" s="128"/>
      <c r="B230" s="206"/>
      <c r="C230" s="207"/>
      <c r="D230" s="208"/>
      <c r="G230" s="130"/>
    </row>
    <row r="231" spans="1:7" hidden="1" x14ac:dyDescent="0.25">
      <c r="A231" s="128"/>
      <c r="B231" s="209"/>
      <c r="C231" s="210"/>
      <c r="D231" s="211"/>
      <c r="G231" s="130"/>
    </row>
    <row r="232" spans="1:7" hidden="1" x14ac:dyDescent="0.25">
      <c r="A232" s="128"/>
      <c r="B232" s="209"/>
      <c r="C232" s="210"/>
      <c r="D232" s="211"/>
      <c r="G232" s="130"/>
    </row>
    <row r="233" spans="1:7" hidden="1" x14ac:dyDescent="0.25">
      <c r="A233" s="128"/>
      <c r="B233" s="209"/>
      <c r="C233" s="210"/>
      <c r="D233" s="211"/>
      <c r="G233" s="130"/>
    </row>
    <row r="234" spans="1:7" hidden="1" x14ac:dyDescent="0.25">
      <c r="A234" s="128"/>
      <c r="B234" s="209"/>
      <c r="C234" s="210"/>
      <c r="D234" s="211"/>
      <c r="G234" s="130"/>
    </row>
    <row r="235" spans="1:7" hidden="1" x14ac:dyDescent="0.25">
      <c r="A235" s="128"/>
      <c r="B235" s="209"/>
      <c r="C235" s="210"/>
      <c r="D235" s="211"/>
      <c r="G235" s="130"/>
    </row>
    <row r="236" spans="1:7" hidden="1" x14ac:dyDescent="0.25">
      <c r="A236" s="128"/>
      <c r="B236" s="212"/>
      <c r="C236" s="213"/>
      <c r="D236" s="214"/>
      <c r="G236" s="130"/>
    </row>
    <row r="237" spans="1:7" ht="6.75" hidden="1" customHeight="1" thickBot="1" x14ac:dyDescent="0.3">
      <c r="A237" s="128"/>
      <c r="G237" s="130"/>
    </row>
    <row r="238" spans="1:7" ht="13.5" hidden="1" thickBot="1" x14ac:dyDescent="0.3">
      <c r="A238" s="128"/>
      <c r="B238" s="104" t="s">
        <v>97</v>
      </c>
      <c r="E238" s="108" t="s">
        <v>80</v>
      </c>
      <c r="F238" s="101"/>
      <c r="G238" s="130"/>
    </row>
    <row r="239" spans="1:7" ht="6.75" hidden="1" customHeight="1" thickBot="1" x14ac:dyDescent="0.3">
      <c r="A239" s="128"/>
      <c r="G239" s="130"/>
    </row>
    <row r="240" spans="1:7" ht="13.5" hidden="1" thickBot="1" x14ac:dyDescent="0.3">
      <c r="A240" s="128"/>
      <c r="C240" s="129" t="s">
        <v>60</v>
      </c>
      <c r="F240" s="112" t="str">
        <f>IF(F238=0," ",IF(F228="Yes",1,IF(F228="No",0,IF(F225/F238&gt;=1,1,IF(F225/F238&gt;=0.75,0.75,IF(F225/F238&gt;=0.5,0.5,IF(F225/F238&gt;=0.25,0.25,0)))))))</f>
        <v xml:space="preserve"> </v>
      </c>
      <c r="G240" s="130"/>
    </row>
    <row r="241" spans="1:7" ht="6.75" hidden="1" customHeight="1" x14ac:dyDescent="0.25">
      <c r="A241" s="145"/>
      <c r="B241" s="146"/>
      <c r="C241" s="146"/>
      <c r="D241" s="147"/>
      <c r="E241" s="146"/>
      <c r="F241" s="148"/>
      <c r="G241" s="149"/>
    </row>
    <row r="242" spans="1:7" s="127" customFormat="1" ht="15" hidden="1" x14ac:dyDescent="0.25">
      <c r="A242" s="121"/>
      <c r="B242" s="122"/>
      <c r="C242" s="122"/>
      <c r="D242" s="123"/>
      <c r="E242" s="124"/>
      <c r="F242" s="125"/>
      <c r="G242" s="126"/>
    </row>
    <row r="243" spans="1:7" s="127" customFormat="1" ht="15" hidden="1" x14ac:dyDescent="0.25">
      <c r="A243" s="134"/>
      <c r="B243" s="69" t="s">
        <v>59</v>
      </c>
      <c r="C243" s="135"/>
      <c r="D243" s="132"/>
      <c r="G243" s="133"/>
    </row>
    <row r="244" spans="1:7" s="140" customFormat="1" ht="12" hidden="1" x14ac:dyDescent="0.25">
      <c r="A244" s="136"/>
      <c r="B244" s="137"/>
      <c r="C244" s="138"/>
      <c r="D244" s="139" t="s">
        <v>72</v>
      </c>
      <c r="F244" s="141"/>
      <c r="G244" s="142"/>
    </row>
    <row r="245" spans="1:7" s="127" customFormat="1" ht="6.75" hidden="1" customHeight="1" thickBot="1" x14ac:dyDescent="0.3">
      <c r="A245" s="134"/>
      <c r="B245" s="111"/>
      <c r="C245" s="135"/>
      <c r="D245" s="143"/>
      <c r="F245" s="113"/>
      <c r="G245" s="133"/>
    </row>
    <row r="246" spans="1:7" ht="13.5" hidden="1" thickBot="1" x14ac:dyDescent="0.3">
      <c r="A246" s="128"/>
      <c r="B246" s="104" t="s">
        <v>75</v>
      </c>
      <c r="E246" s="108" t="s">
        <v>80</v>
      </c>
      <c r="F246" s="101"/>
      <c r="G246" s="130"/>
    </row>
    <row r="247" spans="1:7" ht="6.75" hidden="1" customHeight="1" thickBot="1" x14ac:dyDescent="0.3">
      <c r="A247" s="128"/>
      <c r="F247" s="144"/>
      <c r="G247" s="130"/>
    </row>
    <row r="248" spans="1:7" ht="13.5" hidden="1" thickBot="1" x14ac:dyDescent="0.3">
      <c r="A248" s="128"/>
      <c r="B248" s="104" t="s">
        <v>74</v>
      </c>
      <c r="E248" s="108" t="s">
        <v>80</v>
      </c>
      <c r="F248" s="101"/>
      <c r="G248" s="130"/>
    </row>
    <row r="249" spans="1:7" ht="6.75" hidden="1" customHeight="1" thickBot="1" x14ac:dyDescent="0.3">
      <c r="A249" s="128"/>
      <c r="G249" s="130"/>
    </row>
    <row r="250" spans="1:7" ht="13.5" hidden="1" thickBot="1" x14ac:dyDescent="0.3">
      <c r="A250" s="128"/>
      <c r="C250" s="104" t="s">
        <v>73</v>
      </c>
      <c r="F250" s="110" t="str">
        <f>IF(F248&gt;0,F246/F248,IF(F253&gt;0,F253,"N/A"))</f>
        <v>N/A</v>
      </c>
      <c r="G250" s="130"/>
    </row>
    <row r="251" spans="1:7" ht="6.75" hidden="1" customHeight="1" x14ac:dyDescent="0.25">
      <c r="A251" s="128"/>
      <c r="G251" s="130"/>
    </row>
    <row r="252" spans="1:7" ht="13.5" hidden="1" thickBot="1" x14ac:dyDescent="0.3">
      <c r="A252" s="128"/>
      <c r="B252" s="104" t="s">
        <v>82</v>
      </c>
      <c r="G252" s="130"/>
    </row>
    <row r="253" spans="1:7" ht="13.5" hidden="1" thickBot="1" x14ac:dyDescent="0.3">
      <c r="A253" s="128"/>
      <c r="B253" s="104" t="s">
        <v>81</v>
      </c>
      <c r="E253" s="108" t="s">
        <v>80</v>
      </c>
      <c r="F253" s="90"/>
      <c r="G253" s="130"/>
    </row>
    <row r="254" spans="1:7" ht="6.75" hidden="1" customHeight="1" x14ac:dyDescent="0.25">
      <c r="A254" s="128"/>
      <c r="G254" s="130"/>
    </row>
    <row r="255" spans="1:7" hidden="1" x14ac:dyDescent="0.25">
      <c r="A255" s="128"/>
      <c r="B255" s="206"/>
      <c r="C255" s="207"/>
      <c r="D255" s="208"/>
      <c r="G255" s="130"/>
    </row>
    <row r="256" spans="1:7" hidden="1" x14ac:dyDescent="0.25">
      <c r="A256" s="128"/>
      <c r="B256" s="209"/>
      <c r="C256" s="210"/>
      <c r="D256" s="211"/>
      <c r="G256" s="130"/>
    </row>
    <row r="257" spans="1:7" hidden="1" x14ac:dyDescent="0.25">
      <c r="A257" s="128"/>
      <c r="B257" s="209"/>
      <c r="C257" s="210"/>
      <c r="D257" s="211"/>
      <c r="G257" s="130"/>
    </row>
    <row r="258" spans="1:7" hidden="1" x14ac:dyDescent="0.25">
      <c r="A258" s="128"/>
      <c r="B258" s="209"/>
      <c r="C258" s="210"/>
      <c r="D258" s="211"/>
      <c r="G258" s="130"/>
    </row>
    <row r="259" spans="1:7" hidden="1" x14ac:dyDescent="0.25">
      <c r="A259" s="128"/>
      <c r="B259" s="209"/>
      <c r="C259" s="210"/>
      <c r="D259" s="211"/>
      <c r="G259" s="130"/>
    </row>
    <row r="260" spans="1:7" hidden="1" x14ac:dyDescent="0.25">
      <c r="A260" s="128"/>
      <c r="B260" s="209"/>
      <c r="C260" s="210"/>
      <c r="D260" s="211"/>
      <c r="G260" s="130"/>
    </row>
    <row r="261" spans="1:7" hidden="1" x14ac:dyDescent="0.25">
      <c r="A261" s="128"/>
      <c r="B261" s="212"/>
      <c r="C261" s="213"/>
      <c r="D261" s="214"/>
      <c r="G261" s="130"/>
    </row>
    <row r="262" spans="1:7" ht="6.75" hidden="1" customHeight="1" thickBot="1" x14ac:dyDescent="0.3">
      <c r="A262" s="128"/>
      <c r="G262" s="130"/>
    </row>
    <row r="263" spans="1:7" ht="13.5" hidden="1" thickBot="1" x14ac:dyDescent="0.3">
      <c r="A263" s="128"/>
      <c r="B263" s="104" t="s">
        <v>97</v>
      </c>
      <c r="E263" s="108" t="s">
        <v>80</v>
      </c>
      <c r="F263" s="101"/>
      <c r="G263" s="130"/>
    </row>
    <row r="264" spans="1:7" ht="6.75" hidden="1" customHeight="1" thickBot="1" x14ac:dyDescent="0.3">
      <c r="A264" s="128"/>
      <c r="G264" s="130"/>
    </row>
    <row r="265" spans="1:7" ht="13.5" hidden="1" thickBot="1" x14ac:dyDescent="0.3">
      <c r="A265" s="128"/>
      <c r="C265" s="129" t="s">
        <v>60</v>
      </c>
      <c r="F265" s="112" t="str">
        <f>IF(F263=0," ",IF(F253="Yes",1,IF(F253="No",0,IF(F250/F263&gt;=1,1,IF(F250/F263&gt;=0.75,0.75,IF(F250/F263&gt;=0.5,0.5,IF(F250/F263&gt;=0.25,0.25,0)))))))</f>
        <v xml:space="preserve"> </v>
      </c>
      <c r="G265" s="130"/>
    </row>
    <row r="266" spans="1:7" hidden="1" x14ac:dyDescent="0.25">
      <c r="A266" s="145"/>
      <c r="B266" s="146"/>
      <c r="C266" s="146"/>
      <c r="D266" s="147"/>
      <c r="E266" s="146"/>
      <c r="F266" s="148"/>
      <c r="G266" s="149"/>
    </row>
  </sheetData>
  <mergeCells count="10">
    <mergeCell ref="B255:D261"/>
    <mergeCell ref="B130:D136"/>
    <mergeCell ref="B155:D161"/>
    <mergeCell ref="B180:D186"/>
    <mergeCell ref="B29:D35"/>
    <mergeCell ref="B55:D61"/>
    <mergeCell ref="B80:D86"/>
    <mergeCell ref="B105:D111"/>
    <mergeCell ref="B205:D211"/>
    <mergeCell ref="B230:D236"/>
  </mergeCells>
  <phoneticPr fontId="19" type="noConversion"/>
  <dataValidations count="1">
    <dataValidation type="list" showInputMessage="1" showErrorMessage="1" sqref="F27 F253 F203 F178 F53 F128 F103 F78 F153 F228" xr:uid="{00000000-0002-0000-0600-000000000000}">
      <formula1>YesNo</formula1>
    </dataValidation>
  </dataValidations>
  <pageMargins left="0.7" right="0.7" top="0.75" bottom="0.75" header="0.3" footer="0.3"/>
  <pageSetup scale="82" orientation="portrait" r:id="rId1"/>
  <headerFooter>
    <oddHeader>&amp;C&amp;"-,Bold"&amp;14DSRIP Semi-Annual Reporting Form</oddHeader>
    <oddFooter>&amp;C&amp;A&amp;R&amp;P of &amp;N&amp;L&amp;D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A1:G267"/>
  <sheetViews>
    <sheetView showGridLines="0" topLeftCell="A23" zoomScaleNormal="200" zoomScalePageLayoutView="90" workbookViewId="0">
      <selection activeCell="E38" activeCellId="6" sqref="A6 E13 E15 E21 E23 E28 E38"/>
    </sheetView>
  </sheetViews>
  <sheetFormatPr defaultColWidth="10" defaultRowHeight="12.75" x14ac:dyDescent="0.25"/>
  <cols>
    <col min="1" max="1" width="1.7109375" style="47" customWidth="1"/>
    <col min="2" max="2" width="2.140625" style="47" customWidth="1"/>
    <col min="3" max="3" width="20.85546875" style="47" customWidth="1"/>
    <col min="4" max="4" width="64.7109375" style="48" customWidth="1"/>
    <col min="5" max="5" width="2.7109375" style="47" customWidth="1"/>
    <col min="6" max="6" width="15" style="49" bestFit="1" customWidth="1"/>
    <col min="7" max="7" width="3" style="47" customWidth="1"/>
    <col min="8" max="8" width="3.140625" style="47" customWidth="1"/>
    <col min="9" max="16384" width="10" style="47"/>
  </cols>
  <sheetData>
    <row r="1" spans="1:7" x14ac:dyDescent="0.2">
      <c r="A1" s="29" t="str">
        <f>'Total Payment Amount'!A1</f>
        <v>CA 1115 Waiver - Delivery System Reform Incentive Payments (DSRIP)</v>
      </c>
    </row>
    <row r="2" spans="1:7" x14ac:dyDescent="0.2">
      <c r="A2" s="29" t="str">
        <f>'Total Payment Amount'!A2</f>
        <v>DPH SYSTEM:  VENTURA COUNTY MEDICAL CENTER</v>
      </c>
    </row>
    <row r="3" spans="1:7" x14ac:dyDescent="0.2">
      <c r="A3" s="29" t="str">
        <f>'Total Payment Amount'!A3</f>
        <v>REPORTING DY &amp; DATE: DY 6, MARCH 2, 2011</v>
      </c>
    </row>
    <row r="4" spans="1:7" ht="15" x14ac:dyDescent="0.25">
      <c r="A4" s="50" t="s">
        <v>42</v>
      </c>
    </row>
    <row r="5" spans="1:7" ht="13.5" thickBot="1" x14ac:dyDescent="0.3"/>
    <row r="6" spans="1:7" ht="13.5" thickBot="1" x14ac:dyDescent="0.25">
      <c r="A6" s="250" t="s">
        <v>80</v>
      </c>
      <c r="B6" s="90"/>
      <c r="C6" s="48" t="s">
        <v>68</v>
      </c>
      <c r="E6" s="48"/>
      <c r="F6" s="48"/>
      <c r="G6" s="48"/>
    </row>
    <row r="7" spans="1:7" ht="15" thickBot="1" x14ac:dyDescent="0.3">
      <c r="B7" s="91"/>
      <c r="C7" s="51" t="s">
        <v>69</v>
      </c>
    </row>
    <row r="8" spans="1:7" ht="15" thickBot="1" x14ac:dyDescent="0.3">
      <c r="B8" s="92"/>
      <c r="C8" s="51" t="s">
        <v>70</v>
      </c>
    </row>
    <row r="9" spans="1:7" ht="14.25" x14ac:dyDescent="0.25">
      <c r="B9" s="52"/>
      <c r="C9" s="51" t="s">
        <v>71</v>
      </c>
    </row>
    <row r="10" spans="1:7" x14ac:dyDescent="0.25">
      <c r="A10" s="48"/>
      <c r="B10" s="48"/>
      <c r="C10" s="48"/>
      <c r="E10" s="48"/>
      <c r="F10" s="48"/>
      <c r="G10" s="48"/>
    </row>
    <row r="11" spans="1:7" s="60" customFormat="1" ht="15" x14ac:dyDescent="0.25">
      <c r="A11" s="53" t="s">
        <v>42</v>
      </c>
      <c r="B11" s="54"/>
      <c r="C11" s="54"/>
      <c r="D11" s="55"/>
      <c r="E11" s="56"/>
      <c r="F11" s="57"/>
      <c r="G11" s="58"/>
    </row>
    <row r="12" spans="1:7" s="63" customFormat="1" ht="15.75" thickBot="1" x14ac:dyDescent="0.3">
      <c r="A12" s="83"/>
      <c r="B12" s="84"/>
      <c r="C12" s="84"/>
      <c r="D12" s="85"/>
      <c r="E12" s="86"/>
      <c r="F12" s="87"/>
      <c r="G12" s="88"/>
    </row>
    <row r="13" spans="1:7" ht="13.5" thickBot="1" x14ac:dyDescent="0.25">
      <c r="A13" s="65"/>
      <c r="B13" s="47" t="s">
        <v>95</v>
      </c>
      <c r="C13" s="66"/>
      <c r="E13" s="250" t="s">
        <v>80</v>
      </c>
      <c r="F13" s="179">
        <v>3964625</v>
      </c>
      <c r="G13" s="67"/>
    </row>
    <row r="14" spans="1:7" ht="13.5" thickBot="1" x14ac:dyDescent="0.3">
      <c r="A14" s="65"/>
      <c r="C14" s="66"/>
      <c r="G14" s="67"/>
    </row>
    <row r="15" spans="1:7" ht="13.5" thickBot="1" x14ac:dyDescent="0.25">
      <c r="A15" s="65"/>
      <c r="B15" s="47" t="s">
        <v>96</v>
      </c>
      <c r="C15" s="66"/>
      <c r="E15" s="250" t="s">
        <v>80</v>
      </c>
      <c r="F15" s="90"/>
      <c r="G15" s="67"/>
    </row>
    <row r="16" spans="1:7" s="63" customFormat="1" ht="15" x14ac:dyDescent="0.25">
      <c r="A16" s="61"/>
      <c r="B16" s="50"/>
      <c r="C16" s="50"/>
      <c r="D16" s="62"/>
      <c r="F16" s="52"/>
      <c r="G16" s="64"/>
    </row>
    <row r="17" spans="1:7" s="63" customFormat="1" ht="15" x14ac:dyDescent="0.25">
      <c r="A17" s="68"/>
      <c r="B17" s="69" t="s">
        <v>115</v>
      </c>
      <c r="C17" s="69"/>
      <c r="D17" s="62"/>
      <c r="G17" s="64"/>
    </row>
    <row r="18" spans="1:7" s="74" customFormat="1" ht="15" x14ac:dyDescent="0.25">
      <c r="A18" s="70"/>
      <c r="B18" s="50" t="s">
        <v>116</v>
      </c>
      <c r="C18" s="72"/>
      <c r="D18" s="73"/>
      <c r="F18" s="75"/>
      <c r="G18" s="76"/>
    </row>
    <row r="19" spans="1:7" s="74" customFormat="1" ht="15" x14ac:dyDescent="0.25">
      <c r="A19" s="70"/>
      <c r="B19" s="50" t="s">
        <v>117</v>
      </c>
      <c r="C19" s="72"/>
      <c r="D19" s="73"/>
      <c r="F19" s="75"/>
      <c r="G19" s="76"/>
    </row>
    <row r="20" spans="1:7" s="63" customFormat="1" ht="6.75" customHeight="1" thickBot="1" x14ac:dyDescent="0.3">
      <c r="A20" s="68"/>
      <c r="B20" s="51"/>
      <c r="C20" s="69"/>
      <c r="D20" s="77"/>
      <c r="F20" s="52"/>
      <c r="G20" s="64"/>
    </row>
    <row r="21" spans="1:7" ht="13.5" thickBot="1" x14ac:dyDescent="0.25">
      <c r="A21" s="65"/>
      <c r="B21" s="47" t="s">
        <v>75</v>
      </c>
      <c r="E21" s="250" t="s">
        <v>80</v>
      </c>
      <c r="F21" s="101"/>
      <c r="G21" s="67"/>
    </row>
    <row r="22" spans="1:7" ht="6.75" customHeight="1" thickBot="1" x14ac:dyDescent="0.3">
      <c r="A22" s="65"/>
      <c r="F22" s="102"/>
      <c r="G22" s="67"/>
    </row>
    <row r="23" spans="1:7" ht="13.5" thickBot="1" x14ac:dyDescent="0.25">
      <c r="A23" s="65"/>
      <c r="B23" s="47" t="s">
        <v>74</v>
      </c>
      <c r="E23" s="250" t="s">
        <v>80</v>
      </c>
      <c r="F23" s="101"/>
      <c r="G23" s="67"/>
    </row>
    <row r="24" spans="1:7" ht="6.75" customHeight="1" thickBot="1" x14ac:dyDescent="0.3">
      <c r="A24" s="65"/>
      <c r="G24" s="67"/>
    </row>
    <row r="25" spans="1:7" ht="13.5" thickBot="1" x14ac:dyDescent="0.3">
      <c r="A25" s="65"/>
      <c r="C25" s="47" t="s">
        <v>73</v>
      </c>
      <c r="F25" s="91" t="str">
        <f>IF(F23&gt;0,F21/F23,IF(F28&gt;0,F28,"N/A"))</f>
        <v>Yes</v>
      </c>
      <c r="G25" s="67"/>
    </row>
    <row r="26" spans="1:7" ht="6.75" customHeight="1" x14ac:dyDescent="0.25">
      <c r="A26" s="65"/>
      <c r="G26" s="67"/>
    </row>
    <row r="27" spans="1:7" ht="13.5" thickBot="1" x14ac:dyDescent="0.3">
      <c r="A27" s="65"/>
      <c r="B27" s="47" t="s">
        <v>82</v>
      </c>
      <c r="G27" s="67"/>
    </row>
    <row r="28" spans="1:7" ht="13.5" thickBot="1" x14ac:dyDescent="0.25">
      <c r="A28" s="65"/>
      <c r="B28" s="47" t="s">
        <v>81</v>
      </c>
      <c r="E28" s="250" t="s">
        <v>80</v>
      </c>
      <c r="F28" s="90" t="s">
        <v>24</v>
      </c>
      <c r="G28" s="67"/>
    </row>
    <row r="29" spans="1:7" ht="6.75" customHeight="1" x14ac:dyDescent="0.25">
      <c r="A29" s="65"/>
      <c r="G29" s="67"/>
    </row>
    <row r="30" spans="1:7" x14ac:dyDescent="0.25">
      <c r="A30" s="65"/>
      <c r="B30" s="215" t="s">
        <v>138</v>
      </c>
      <c r="C30" s="216"/>
      <c r="D30" s="217"/>
      <c r="G30" s="67"/>
    </row>
    <row r="31" spans="1:7" x14ac:dyDescent="0.25">
      <c r="A31" s="65"/>
      <c r="B31" s="218"/>
      <c r="C31" s="219"/>
      <c r="D31" s="220"/>
      <c r="G31" s="67"/>
    </row>
    <row r="32" spans="1:7" x14ac:dyDescent="0.25">
      <c r="A32" s="65"/>
      <c r="B32" s="218"/>
      <c r="C32" s="219"/>
      <c r="D32" s="220"/>
      <c r="G32" s="67"/>
    </row>
    <row r="33" spans="1:7" x14ac:dyDescent="0.25">
      <c r="A33" s="65"/>
      <c r="B33" s="218"/>
      <c r="C33" s="219"/>
      <c r="D33" s="220"/>
      <c r="G33" s="67"/>
    </row>
    <row r="34" spans="1:7" x14ac:dyDescent="0.25">
      <c r="A34" s="65"/>
      <c r="B34" s="218"/>
      <c r="C34" s="219"/>
      <c r="D34" s="220"/>
      <c r="G34" s="67"/>
    </row>
    <row r="35" spans="1:7" x14ac:dyDescent="0.25">
      <c r="A35" s="65"/>
      <c r="B35" s="218"/>
      <c r="C35" s="219"/>
      <c r="D35" s="220"/>
      <c r="G35" s="67"/>
    </row>
    <row r="36" spans="1:7" x14ac:dyDescent="0.25">
      <c r="A36" s="65"/>
      <c r="B36" s="221"/>
      <c r="C36" s="222"/>
      <c r="D36" s="223"/>
      <c r="G36" s="67"/>
    </row>
    <row r="37" spans="1:7" ht="6.75" customHeight="1" thickBot="1" x14ac:dyDescent="0.3">
      <c r="A37" s="65"/>
      <c r="G37" s="67"/>
    </row>
    <row r="38" spans="1:7" ht="13.5" thickBot="1" x14ac:dyDescent="0.25">
      <c r="A38" s="65"/>
      <c r="B38" s="47" t="s">
        <v>97</v>
      </c>
      <c r="E38" s="250" t="s">
        <v>80</v>
      </c>
      <c r="F38" s="101" t="s">
        <v>24</v>
      </c>
      <c r="G38" s="67"/>
    </row>
    <row r="39" spans="1:7" ht="6.75" customHeight="1" thickBot="1" x14ac:dyDescent="0.3">
      <c r="A39" s="65"/>
      <c r="G39" s="67"/>
    </row>
    <row r="40" spans="1:7" ht="13.5" thickBot="1" x14ac:dyDescent="0.3">
      <c r="A40" s="65"/>
      <c r="C40" s="66" t="s">
        <v>60</v>
      </c>
      <c r="F40" s="92">
        <f>IF(F38=0," ",IF(F28="Yes",1,IF(F28="No",0,IF(F25/F38&gt;=1,1,IF(F25/F38&gt;=0.75,0.75,IF(F25/F38&gt;=0.5,0.5,IF(F25/F38&gt;=0.25,0.25,0)))))))</f>
        <v>1</v>
      </c>
      <c r="G40" s="67"/>
    </row>
    <row r="41" spans="1:7" ht="6.75" customHeight="1" x14ac:dyDescent="0.25">
      <c r="A41" s="78"/>
      <c r="B41" s="79"/>
      <c r="C41" s="79"/>
      <c r="D41" s="80"/>
      <c r="E41" s="79"/>
      <c r="F41" s="81"/>
      <c r="G41" s="82"/>
    </row>
    <row r="42" spans="1:7" s="63" customFormat="1" ht="15" hidden="1" x14ac:dyDescent="0.25">
      <c r="A42" s="83"/>
      <c r="B42" s="84"/>
      <c r="C42" s="84"/>
      <c r="D42" s="85"/>
      <c r="E42" s="86"/>
      <c r="F42" s="87"/>
      <c r="G42" s="88"/>
    </row>
    <row r="43" spans="1:7" s="63" customFormat="1" ht="15" hidden="1" x14ac:dyDescent="0.25">
      <c r="A43" s="68"/>
      <c r="B43" s="69" t="s">
        <v>58</v>
      </c>
      <c r="C43" s="69"/>
      <c r="D43" s="62"/>
      <c r="G43" s="64"/>
    </row>
    <row r="44" spans="1:7" s="74" customFormat="1" ht="12" hidden="1" x14ac:dyDescent="0.25">
      <c r="A44" s="70"/>
      <c r="B44" s="71"/>
      <c r="C44" s="72"/>
      <c r="D44" s="73" t="s">
        <v>72</v>
      </c>
      <c r="F44" s="75"/>
      <c r="G44" s="76"/>
    </row>
    <row r="45" spans="1:7" s="63" customFormat="1" ht="6.75" hidden="1" customHeight="1" thickBot="1" x14ac:dyDescent="0.3">
      <c r="A45" s="68"/>
      <c r="B45" s="51"/>
      <c r="C45" s="69"/>
      <c r="D45" s="77"/>
      <c r="F45" s="52"/>
      <c r="G45" s="64"/>
    </row>
    <row r="46" spans="1:7" ht="13.5" hidden="1" thickBot="1" x14ac:dyDescent="0.3">
      <c r="A46" s="65"/>
      <c r="B46" s="47" t="s">
        <v>75</v>
      </c>
      <c r="E46" s="89" t="s">
        <v>80</v>
      </c>
      <c r="F46" s="101"/>
      <c r="G46" s="67"/>
    </row>
    <row r="47" spans="1:7" ht="6.75" hidden="1" customHeight="1" thickBot="1" x14ac:dyDescent="0.3">
      <c r="A47" s="65"/>
      <c r="F47" s="102"/>
      <c r="G47" s="67"/>
    </row>
    <row r="48" spans="1:7" ht="13.5" hidden="1" thickBot="1" x14ac:dyDescent="0.3">
      <c r="A48" s="65"/>
      <c r="B48" s="47" t="s">
        <v>74</v>
      </c>
      <c r="E48" s="89" t="s">
        <v>80</v>
      </c>
      <c r="F48" s="101"/>
      <c r="G48" s="67"/>
    </row>
    <row r="49" spans="1:7" ht="6.75" hidden="1" customHeight="1" thickBot="1" x14ac:dyDescent="0.3">
      <c r="A49" s="65"/>
      <c r="G49" s="67"/>
    </row>
    <row r="50" spans="1:7" ht="13.5" hidden="1" thickBot="1" x14ac:dyDescent="0.3">
      <c r="A50" s="65"/>
      <c r="C50" s="47" t="s">
        <v>73</v>
      </c>
      <c r="F50" s="91" t="str">
        <f>IF(F48&gt;0,F46/F48,IF(F53&gt;0,F53,"N/A"))</f>
        <v>N/A</v>
      </c>
      <c r="G50" s="67"/>
    </row>
    <row r="51" spans="1:7" ht="6.75" hidden="1" customHeight="1" x14ac:dyDescent="0.25">
      <c r="A51" s="65"/>
      <c r="G51" s="67"/>
    </row>
    <row r="52" spans="1:7" ht="13.5" hidden="1" thickBot="1" x14ac:dyDescent="0.3">
      <c r="A52" s="65"/>
      <c r="B52" s="47" t="s">
        <v>82</v>
      </c>
      <c r="G52" s="67"/>
    </row>
    <row r="53" spans="1:7" ht="13.5" hidden="1" thickBot="1" x14ac:dyDescent="0.3">
      <c r="A53" s="65"/>
      <c r="B53" s="47" t="s">
        <v>81</v>
      </c>
      <c r="E53" s="89" t="s">
        <v>80</v>
      </c>
      <c r="F53" s="90"/>
      <c r="G53" s="67"/>
    </row>
    <row r="54" spans="1:7" ht="6.75" hidden="1" customHeight="1" x14ac:dyDescent="0.25">
      <c r="A54" s="65"/>
      <c r="G54" s="67"/>
    </row>
    <row r="55" spans="1:7" hidden="1" x14ac:dyDescent="0.25">
      <c r="A55" s="65"/>
      <c r="B55" s="206"/>
      <c r="C55" s="207"/>
      <c r="D55" s="208"/>
      <c r="G55" s="67"/>
    </row>
    <row r="56" spans="1:7" hidden="1" x14ac:dyDescent="0.25">
      <c r="A56" s="65"/>
      <c r="B56" s="209"/>
      <c r="C56" s="210"/>
      <c r="D56" s="211"/>
      <c r="G56" s="67"/>
    </row>
    <row r="57" spans="1:7" hidden="1" x14ac:dyDescent="0.25">
      <c r="A57" s="65"/>
      <c r="B57" s="209"/>
      <c r="C57" s="210"/>
      <c r="D57" s="211"/>
      <c r="G57" s="67"/>
    </row>
    <row r="58" spans="1:7" hidden="1" x14ac:dyDescent="0.25">
      <c r="A58" s="65"/>
      <c r="B58" s="209"/>
      <c r="C58" s="210"/>
      <c r="D58" s="211"/>
      <c r="G58" s="67"/>
    </row>
    <row r="59" spans="1:7" hidden="1" x14ac:dyDescent="0.25">
      <c r="A59" s="65"/>
      <c r="B59" s="209"/>
      <c r="C59" s="210"/>
      <c r="D59" s="211"/>
      <c r="G59" s="67"/>
    </row>
    <row r="60" spans="1:7" hidden="1" x14ac:dyDescent="0.25">
      <c r="A60" s="65"/>
      <c r="B60" s="209"/>
      <c r="C60" s="210"/>
      <c r="D60" s="211"/>
      <c r="G60" s="67"/>
    </row>
    <row r="61" spans="1:7" hidden="1" x14ac:dyDescent="0.25">
      <c r="A61" s="65"/>
      <c r="B61" s="212"/>
      <c r="C61" s="213"/>
      <c r="D61" s="214"/>
      <c r="G61" s="67"/>
    </row>
    <row r="62" spans="1:7" ht="6.75" hidden="1" customHeight="1" thickBot="1" x14ac:dyDescent="0.3">
      <c r="A62" s="65"/>
      <c r="G62" s="67"/>
    </row>
    <row r="63" spans="1:7" ht="13.5" hidden="1" thickBot="1" x14ac:dyDescent="0.3">
      <c r="A63" s="65"/>
      <c r="B63" s="47" t="s">
        <v>97</v>
      </c>
      <c r="E63" s="89" t="s">
        <v>80</v>
      </c>
      <c r="F63" s="101"/>
      <c r="G63" s="67"/>
    </row>
    <row r="64" spans="1:7" ht="6.75" hidden="1" customHeight="1" thickBot="1" x14ac:dyDescent="0.3">
      <c r="A64" s="65"/>
      <c r="G64" s="67"/>
    </row>
    <row r="65" spans="1:7" ht="13.5" hidden="1" thickBot="1" x14ac:dyDescent="0.3">
      <c r="A65" s="65"/>
      <c r="C65" s="66" t="s">
        <v>60</v>
      </c>
      <c r="F65" s="92" t="str">
        <f>IF(F63=0," ",IF(F53="Yes",1,IF(F53="No",0,IF(F50/F63&gt;=1,1,IF(F50/F63&gt;=0.75,0.75,IF(F50/F63&gt;=0.5,0.5,IF(F50/F63&gt;=0.25,0.25,0)))))))</f>
        <v xml:space="preserve"> </v>
      </c>
      <c r="G65" s="67"/>
    </row>
    <row r="66" spans="1:7" ht="6.75" hidden="1" customHeight="1" x14ac:dyDescent="0.25">
      <c r="A66" s="78"/>
      <c r="B66" s="79"/>
      <c r="C66" s="79"/>
      <c r="D66" s="80"/>
      <c r="E66" s="79"/>
      <c r="F66" s="81"/>
      <c r="G66" s="82"/>
    </row>
    <row r="67" spans="1:7" s="63" customFormat="1" ht="15" hidden="1" x14ac:dyDescent="0.25">
      <c r="A67" s="83"/>
      <c r="B67" s="84"/>
      <c r="C67" s="84"/>
      <c r="D67" s="85"/>
      <c r="E67" s="86"/>
      <c r="F67" s="87"/>
      <c r="G67" s="88"/>
    </row>
    <row r="68" spans="1:7" s="63" customFormat="1" ht="15" hidden="1" x14ac:dyDescent="0.25">
      <c r="A68" s="68"/>
      <c r="B68" s="69" t="s">
        <v>58</v>
      </c>
      <c r="C68" s="69"/>
      <c r="D68" s="62"/>
      <c r="G68" s="64"/>
    </row>
    <row r="69" spans="1:7" s="74" customFormat="1" ht="12" hidden="1" x14ac:dyDescent="0.25">
      <c r="A69" s="70"/>
      <c r="B69" s="71"/>
      <c r="C69" s="72"/>
      <c r="D69" s="73" t="s">
        <v>72</v>
      </c>
      <c r="F69" s="75"/>
      <c r="G69" s="76"/>
    </row>
    <row r="70" spans="1:7" s="63" customFormat="1" ht="6.75" hidden="1" customHeight="1" thickBot="1" x14ac:dyDescent="0.3">
      <c r="A70" s="68"/>
      <c r="B70" s="51"/>
      <c r="C70" s="69"/>
      <c r="D70" s="77"/>
      <c r="F70" s="52"/>
      <c r="G70" s="64"/>
    </row>
    <row r="71" spans="1:7" ht="13.5" hidden="1" thickBot="1" x14ac:dyDescent="0.3">
      <c r="A71" s="65"/>
      <c r="B71" s="47" t="s">
        <v>75</v>
      </c>
      <c r="E71" s="89" t="s">
        <v>80</v>
      </c>
      <c r="F71" s="101"/>
      <c r="G71" s="67"/>
    </row>
    <row r="72" spans="1:7" ht="6.75" hidden="1" customHeight="1" thickBot="1" x14ac:dyDescent="0.3">
      <c r="A72" s="65"/>
      <c r="F72" s="102"/>
      <c r="G72" s="67"/>
    </row>
    <row r="73" spans="1:7" ht="13.5" hidden="1" thickBot="1" x14ac:dyDescent="0.3">
      <c r="A73" s="65"/>
      <c r="B73" s="47" t="s">
        <v>74</v>
      </c>
      <c r="E73" s="89" t="s">
        <v>80</v>
      </c>
      <c r="F73" s="101"/>
      <c r="G73" s="67"/>
    </row>
    <row r="74" spans="1:7" ht="6.75" hidden="1" customHeight="1" thickBot="1" x14ac:dyDescent="0.3">
      <c r="A74" s="65"/>
      <c r="G74" s="67"/>
    </row>
    <row r="75" spans="1:7" ht="13.5" hidden="1" thickBot="1" x14ac:dyDescent="0.3">
      <c r="A75" s="65"/>
      <c r="C75" s="47" t="s">
        <v>73</v>
      </c>
      <c r="F75" s="91" t="str">
        <f>IF(F73&gt;0,F71/F73,IF(F78&gt;0,F78,"N/A"))</f>
        <v>N/A</v>
      </c>
      <c r="G75" s="67"/>
    </row>
    <row r="76" spans="1:7" ht="6.75" hidden="1" customHeight="1" x14ac:dyDescent="0.25">
      <c r="A76" s="65"/>
      <c r="G76" s="67"/>
    </row>
    <row r="77" spans="1:7" ht="13.5" hidden="1" thickBot="1" x14ac:dyDescent="0.3">
      <c r="A77" s="65"/>
      <c r="B77" s="47" t="s">
        <v>82</v>
      </c>
      <c r="G77" s="67"/>
    </row>
    <row r="78" spans="1:7" ht="13.5" hidden="1" thickBot="1" x14ac:dyDescent="0.3">
      <c r="A78" s="65"/>
      <c r="B78" s="47" t="s">
        <v>81</v>
      </c>
      <c r="E78" s="89" t="s">
        <v>80</v>
      </c>
      <c r="F78" s="90"/>
      <c r="G78" s="67"/>
    </row>
    <row r="79" spans="1:7" ht="6.75" hidden="1" customHeight="1" x14ac:dyDescent="0.25">
      <c r="A79" s="65"/>
      <c r="G79" s="67"/>
    </row>
    <row r="80" spans="1:7" hidden="1" x14ac:dyDescent="0.25">
      <c r="A80" s="65"/>
      <c r="B80" s="206"/>
      <c r="C80" s="207"/>
      <c r="D80" s="208"/>
      <c r="G80" s="67"/>
    </row>
    <row r="81" spans="1:7" hidden="1" x14ac:dyDescent="0.25">
      <c r="A81" s="65"/>
      <c r="B81" s="209"/>
      <c r="C81" s="210"/>
      <c r="D81" s="211"/>
      <c r="G81" s="67"/>
    </row>
    <row r="82" spans="1:7" hidden="1" x14ac:dyDescent="0.25">
      <c r="A82" s="65"/>
      <c r="B82" s="209"/>
      <c r="C82" s="210"/>
      <c r="D82" s="211"/>
      <c r="G82" s="67"/>
    </row>
    <row r="83" spans="1:7" hidden="1" x14ac:dyDescent="0.25">
      <c r="A83" s="65"/>
      <c r="B83" s="209"/>
      <c r="C83" s="210"/>
      <c r="D83" s="211"/>
      <c r="G83" s="67"/>
    </row>
    <row r="84" spans="1:7" hidden="1" x14ac:dyDescent="0.25">
      <c r="A84" s="65"/>
      <c r="B84" s="209"/>
      <c r="C84" s="210"/>
      <c r="D84" s="211"/>
      <c r="G84" s="67"/>
    </row>
    <row r="85" spans="1:7" hidden="1" x14ac:dyDescent="0.25">
      <c r="A85" s="65"/>
      <c r="B85" s="209"/>
      <c r="C85" s="210"/>
      <c r="D85" s="211"/>
      <c r="G85" s="67"/>
    </row>
    <row r="86" spans="1:7" hidden="1" x14ac:dyDescent="0.25">
      <c r="A86" s="65"/>
      <c r="B86" s="212"/>
      <c r="C86" s="213"/>
      <c r="D86" s="214"/>
      <c r="G86" s="67"/>
    </row>
    <row r="87" spans="1:7" ht="6.75" hidden="1" customHeight="1" thickBot="1" x14ac:dyDescent="0.3">
      <c r="A87" s="65"/>
      <c r="G87" s="67"/>
    </row>
    <row r="88" spans="1:7" ht="13.5" hidden="1" thickBot="1" x14ac:dyDescent="0.3">
      <c r="A88" s="65"/>
      <c r="B88" s="47" t="s">
        <v>97</v>
      </c>
      <c r="E88" s="89" t="s">
        <v>80</v>
      </c>
      <c r="F88" s="101"/>
      <c r="G88" s="67"/>
    </row>
    <row r="89" spans="1:7" ht="6.75" hidden="1" customHeight="1" thickBot="1" x14ac:dyDescent="0.3">
      <c r="A89" s="65"/>
      <c r="G89" s="67"/>
    </row>
    <row r="90" spans="1:7" ht="13.5" hidden="1" thickBot="1" x14ac:dyDescent="0.3">
      <c r="A90" s="65"/>
      <c r="C90" s="66" t="s">
        <v>60</v>
      </c>
      <c r="F90" s="92" t="str">
        <f>IF(F88=0," ",IF(F78="Yes",1,IF(F78="No",0,IF(F75/F88&gt;=1,1,IF(F75/F88&gt;=0.75,0.75,IF(F75/F88&gt;=0.5,0.5,IF(F75/F88&gt;=0.25,0.25,0)))))))</f>
        <v xml:space="preserve"> </v>
      </c>
      <c r="G90" s="67"/>
    </row>
    <row r="91" spans="1:7" ht="6.75" hidden="1" customHeight="1" x14ac:dyDescent="0.25">
      <c r="A91" s="78"/>
      <c r="B91" s="79"/>
      <c r="C91" s="79"/>
      <c r="D91" s="80"/>
      <c r="E91" s="79"/>
      <c r="F91" s="81"/>
      <c r="G91" s="82"/>
    </row>
    <row r="92" spans="1:7" s="63" customFormat="1" ht="15" hidden="1" x14ac:dyDescent="0.25">
      <c r="A92" s="83"/>
      <c r="B92" s="84"/>
      <c r="C92" s="84"/>
      <c r="D92" s="85"/>
      <c r="E92" s="86"/>
      <c r="F92" s="87"/>
      <c r="G92" s="88"/>
    </row>
    <row r="93" spans="1:7" s="63" customFormat="1" ht="15" hidden="1" x14ac:dyDescent="0.25">
      <c r="A93" s="68"/>
      <c r="B93" s="69" t="s">
        <v>58</v>
      </c>
      <c r="C93" s="69"/>
      <c r="D93" s="62"/>
      <c r="G93" s="64"/>
    </row>
    <row r="94" spans="1:7" s="74" customFormat="1" ht="12" hidden="1" x14ac:dyDescent="0.25">
      <c r="A94" s="70"/>
      <c r="B94" s="71"/>
      <c r="C94" s="72"/>
      <c r="D94" s="73" t="s">
        <v>72</v>
      </c>
      <c r="F94" s="75"/>
      <c r="G94" s="76"/>
    </row>
    <row r="95" spans="1:7" s="63" customFormat="1" ht="6.75" hidden="1" customHeight="1" thickBot="1" x14ac:dyDescent="0.3">
      <c r="A95" s="68"/>
      <c r="B95" s="51"/>
      <c r="C95" s="69"/>
      <c r="D95" s="77"/>
      <c r="F95" s="52"/>
      <c r="G95" s="64"/>
    </row>
    <row r="96" spans="1:7" ht="13.5" hidden="1" thickBot="1" x14ac:dyDescent="0.3">
      <c r="A96" s="65"/>
      <c r="B96" s="47" t="s">
        <v>75</v>
      </c>
      <c r="E96" s="89" t="s">
        <v>80</v>
      </c>
      <c r="F96" s="101"/>
      <c r="G96" s="67"/>
    </row>
    <row r="97" spans="1:7" ht="6.75" hidden="1" customHeight="1" thickBot="1" x14ac:dyDescent="0.3">
      <c r="A97" s="65"/>
      <c r="F97" s="102"/>
      <c r="G97" s="67"/>
    </row>
    <row r="98" spans="1:7" ht="13.5" hidden="1" thickBot="1" x14ac:dyDescent="0.3">
      <c r="A98" s="65"/>
      <c r="B98" s="47" t="s">
        <v>74</v>
      </c>
      <c r="E98" s="89" t="s">
        <v>80</v>
      </c>
      <c r="F98" s="101"/>
      <c r="G98" s="67"/>
    </row>
    <row r="99" spans="1:7" ht="6.75" hidden="1" customHeight="1" thickBot="1" x14ac:dyDescent="0.3">
      <c r="A99" s="65"/>
      <c r="G99" s="67"/>
    </row>
    <row r="100" spans="1:7" ht="13.5" hidden="1" thickBot="1" x14ac:dyDescent="0.3">
      <c r="A100" s="65"/>
      <c r="C100" s="47" t="s">
        <v>73</v>
      </c>
      <c r="F100" s="91" t="str">
        <f>IF(F98&gt;0,F96/F98,IF(F103&gt;0,F103,"N/A"))</f>
        <v>N/A</v>
      </c>
      <c r="G100" s="67"/>
    </row>
    <row r="101" spans="1:7" ht="6.75" hidden="1" customHeight="1" x14ac:dyDescent="0.25">
      <c r="A101" s="65"/>
      <c r="G101" s="67"/>
    </row>
    <row r="102" spans="1:7" ht="13.5" hidden="1" thickBot="1" x14ac:dyDescent="0.3">
      <c r="A102" s="65"/>
      <c r="B102" s="47" t="s">
        <v>82</v>
      </c>
      <c r="G102" s="67"/>
    </row>
    <row r="103" spans="1:7" ht="13.5" hidden="1" thickBot="1" x14ac:dyDescent="0.3">
      <c r="A103" s="65"/>
      <c r="B103" s="47" t="s">
        <v>81</v>
      </c>
      <c r="E103" s="89" t="s">
        <v>80</v>
      </c>
      <c r="F103" s="90"/>
      <c r="G103" s="67"/>
    </row>
    <row r="104" spans="1:7" ht="6.75" hidden="1" customHeight="1" x14ac:dyDescent="0.25">
      <c r="A104" s="65"/>
      <c r="G104" s="67"/>
    </row>
    <row r="105" spans="1:7" hidden="1" x14ac:dyDescent="0.25">
      <c r="A105" s="65"/>
      <c r="B105" s="206"/>
      <c r="C105" s="207"/>
      <c r="D105" s="208"/>
      <c r="G105" s="67"/>
    </row>
    <row r="106" spans="1:7" hidden="1" x14ac:dyDescent="0.25">
      <c r="A106" s="65"/>
      <c r="B106" s="209"/>
      <c r="C106" s="210"/>
      <c r="D106" s="211"/>
      <c r="G106" s="67"/>
    </row>
    <row r="107" spans="1:7" hidden="1" x14ac:dyDescent="0.25">
      <c r="A107" s="65"/>
      <c r="B107" s="209"/>
      <c r="C107" s="210"/>
      <c r="D107" s="211"/>
      <c r="G107" s="67"/>
    </row>
    <row r="108" spans="1:7" hidden="1" x14ac:dyDescent="0.25">
      <c r="A108" s="65"/>
      <c r="B108" s="209"/>
      <c r="C108" s="210"/>
      <c r="D108" s="211"/>
      <c r="G108" s="67"/>
    </row>
    <row r="109" spans="1:7" hidden="1" x14ac:dyDescent="0.25">
      <c r="A109" s="65"/>
      <c r="B109" s="209"/>
      <c r="C109" s="210"/>
      <c r="D109" s="211"/>
      <c r="G109" s="67"/>
    </row>
    <row r="110" spans="1:7" hidden="1" x14ac:dyDescent="0.25">
      <c r="A110" s="65"/>
      <c r="B110" s="209"/>
      <c r="C110" s="210"/>
      <c r="D110" s="211"/>
      <c r="G110" s="67"/>
    </row>
    <row r="111" spans="1:7" hidden="1" x14ac:dyDescent="0.25">
      <c r="A111" s="65"/>
      <c r="B111" s="212"/>
      <c r="C111" s="213"/>
      <c r="D111" s="214"/>
      <c r="G111" s="67"/>
    </row>
    <row r="112" spans="1:7" ht="6.75" hidden="1" customHeight="1" thickBot="1" x14ac:dyDescent="0.3">
      <c r="A112" s="65"/>
      <c r="G112" s="67"/>
    </row>
    <row r="113" spans="1:7" ht="13.5" hidden="1" thickBot="1" x14ac:dyDescent="0.3">
      <c r="A113" s="65"/>
      <c r="B113" s="47" t="s">
        <v>97</v>
      </c>
      <c r="E113" s="89" t="s">
        <v>80</v>
      </c>
      <c r="F113" s="101"/>
      <c r="G113" s="67"/>
    </row>
    <row r="114" spans="1:7" ht="6.75" hidden="1" customHeight="1" thickBot="1" x14ac:dyDescent="0.3">
      <c r="A114" s="65"/>
      <c r="G114" s="67"/>
    </row>
    <row r="115" spans="1:7" ht="13.5" hidden="1" thickBot="1" x14ac:dyDescent="0.3">
      <c r="A115" s="65"/>
      <c r="C115" s="66" t="s">
        <v>60</v>
      </c>
      <c r="F115" s="92" t="str">
        <f>IF(F113=0," ",IF(F103="Yes",1,IF(F103="No",0,IF(F100/F113&gt;=1,1,IF(F100/F113&gt;=0.75,0.75,IF(F100/F113&gt;=0.5,0.5,IF(F100/F113&gt;=0.25,0.25,0)))))))</f>
        <v xml:space="preserve"> </v>
      </c>
      <c r="G115" s="67"/>
    </row>
    <row r="116" spans="1:7" ht="6.75" hidden="1" customHeight="1" x14ac:dyDescent="0.25">
      <c r="A116" s="78"/>
      <c r="B116" s="79"/>
      <c r="C116" s="79"/>
      <c r="D116" s="80"/>
      <c r="E116" s="79"/>
      <c r="F116" s="81"/>
      <c r="G116" s="82"/>
    </row>
    <row r="117" spans="1:7" s="63" customFormat="1" ht="15" hidden="1" x14ac:dyDescent="0.25">
      <c r="A117" s="83"/>
      <c r="B117" s="84"/>
      <c r="C117" s="84"/>
      <c r="D117" s="85"/>
      <c r="E117" s="86"/>
      <c r="F117" s="87"/>
      <c r="G117" s="88"/>
    </row>
    <row r="118" spans="1:7" s="63" customFormat="1" ht="15" hidden="1" x14ac:dyDescent="0.25">
      <c r="A118" s="68"/>
      <c r="B118" s="69" t="s">
        <v>58</v>
      </c>
      <c r="C118" s="69"/>
      <c r="D118" s="62"/>
      <c r="G118" s="64"/>
    </row>
    <row r="119" spans="1:7" s="74" customFormat="1" ht="12" hidden="1" x14ac:dyDescent="0.25">
      <c r="A119" s="70"/>
      <c r="B119" s="71"/>
      <c r="C119" s="72"/>
      <c r="D119" s="73" t="s">
        <v>72</v>
      </c>
      <c r="F119" s="75"/>
      <c r="G119" s="76"/>
    </row>
    <row r="120" spans="1:7" s="63" customFormat="1" ht="6.75" hidden="1" customHeight="1" thickBot="1" x14ac:dyDescent="0.3">
      <c r="A120" s="68"/>
      <c r="B120" s="51"/>
      <c r="C120" s="69"/>
      <c r="D120" s="77"/>
      <c r="F120" s="52"/>
      <c r="G120" s="64"/>
    </row>
    <row r="121" spans="1:7" ht="13.5" hidden="1" thickBot="1" x14ac:dyDescent="0.3">
      <c r="A121" s="65"/>
      <c r="B121" s="47" t="s">
        <v>75</v>
      </c>
      <c r="E121" s="89" t="s">
        <v>80</v>
      </c>
      <c r="F121" s="101"/>
      <c r="G121" s="67"/>
    </row>
    <row r="122" spans="1:7" ht="6.75" hidden="1" customHeight="1" thickBot="1" x14ac:dyDescent="0.3">
      <c r="A122" s="65"/>
      <c r="F122" s="102"/>
      <c r="G122" s="67"/>
    </row>
    <row r="123" spans="1:7" ht="13.5" hidden="1" thickBot="1" x14ac:dyDescent="0.3">
      <c r="A123" s="65"/>
      <c r="B123" s="47" t="s">
        <v>74</v>
      </c>
      <c r="E123" s="89" t="s">
        <v>80</v>
      </c>
      <c r="F123" s="101"/>
      <c r="G123" s="67"/>
    </row>
    <row r="124" spans="1:7" ht="6.75" hidden="1" customHeight="1" thickBot="1" x14ac:dyDescent="0.3">
      <c r="A124" s="65"/>
      <c r="G124" s="67"/>
    </row>
    <row r="125" spans="1:7" ht="13.5" hidden="1" thickBot="1" x14ac:dyDescent="0.3">
      <c r="A125" s="65"/>
      <c r="C125" s="47" t="s">
        <v>73</v>
      </c>
      <c r="F125" s="91" t="str">
        <f>IF(F123&gt;0,F121/F123,IF(F128&gt;0,F128,"N/A"))</f>
        <v>N/A</v>
      </c>
      <c r="G125" s="67"/>
    </row>
    <row r="126" spans="1:7" ht="6.75" hidden="1" customHeight="1" x14ac:dyDescent="0.25">
      <c r="A126" s="65"/>
      <c r="G126" s="67"/>
    </row>
    <row r="127" spans="1:7" ht="13.5" hidden="1" thickBot="1" x14ac:dyDescent="0.3">
      <c r="A127" s="65"/>
      <c r="B127" s="47" t="s">
        <v>82</v>
      </c>
      <c r="G127" s="67"/>
    </row>
    <row r="128" spans="1:7" ht="13.5" hidden="1" thickBot="1" x14ac:dyDescent="0.3">
      <c r="A128" s="65"/>
      <c r="B128" s="47" t="s">
        <v>81</v>
      </c>
      <c r="E128" s="89" t="s">
        <v>80</v>
      </c>
      <c r="F128" s="90"/>
      <c r="G128" s="67"/>
    </row>
    <row r="129" spans="1:7" ht="6.75" hidden="1" customHeight="1" x14ac:dyDescent="0.25">
      <c r="A129" s="65"/>
      <c r="G129" s="67"/>
    </row>
    <row r="130" spans="1:7" hidden="1" x14ac:dyDescent="0.25">
      <c r="A130" s="65"/>
      <c r="B130" s="206"/>
      <c r="C130" s="207"/>
      <c r="D130" s="208"/>
      <c r="G130" s="67"/>
    </row>
    <row r="131" spans="1:7" hidden="1" x14ac:dyDescent="0.25">
      <c r="A131" s="65"/>
      <c r="B131" s="209"/>
      <c r="C131" s="210"/>
      <c r="D131" s="211"/>
      <c r="G131" s="67"/>
    </row>
    <row r="132" spans="1:7" hidden="1" x14ac:dyDescent="0.25">
      <c r="A132" s="65"/>
      <c r="B132" s="209"/>
      <c r="C132" s="210"/>
      <c r="D132" s="211"/>
      <c r="G132" s="67"/>
    </row>
    <row r="133" spans="1:7" hidden="1" x14ac:dyDescent="0.25">
      <c r="A133" s="65"/>
      <c r="B133" s="209"/>
      <c r="C133" s="210"/>
      <c r="D133" s="211"/>
      <c r="G133" s="67"/>
    </row>
    <row r="134" spans="1:7" hidden="1" x14ac:dyDescent="0.25">
      <c r="A134" s="65"/>
      <c r="B134" s="209"/>
      <c r="C134" s="210"/>
      <c r="D134" s="211"/>
      <c r="G134" s="67"/>
    </row>
    <row r="135" spans="1:7" hidden="1" x14ac:dyDescent="0.25">
      <c r="A135" s="65"/>
      <c r="B135" s="209"/>
      <c r="C135" s="210"/>
      <c r="D135" s="211"/>
      <c r="G135" s="67"/>
    </row>
    <row r="136" spans="1:7" hidden="1" x14ac:dyDescent="0.25">
      <c r="A136" s="65"/>
      <c r="B136" s="212"/>
      <c r="C136" s="213"/>
      <c r="D136" s="214"/>
      <c r="G136" s="67"/>
    </row>
    <row r="137" spans="1:7" ht="6.75" hidden="1" customHeight="1" thickBot="1" x14ac:dyDescent="0.3">
      <c r="A137" s="65"/>
      <c r="G137" s="67"/>
    </row>
    <row r="138" spans="1:7" ht="13.5" hidden="1" thickBot="1" x14ac:dyDescent="0.3">
      <c r="A138" s="65"/>
      <c r="B138" s="47" t="s">
        <v>97</v>
      </c>
      <c r="E138" s="89" t="s">
        <v>80</v>
      </c>
      <c r="F138" s="101"/>
      <c r="G138" s="67"/>
    </row>
    <row r="139" spans="1:7" ht="6.75" hidden="1" customHeight="1" thickBot="1" x14ac:dyDescent="0.3">
      <c r="A139" s="65"/>
      <c r="G139" s="67"/>
    </row>
    <row r="140" spans="1:7" ht="13.5" hidden="1" thickBot="1" x14ac:dyDescent="0.3">
      <c r="A140" s="65"/>
      <c r="C140" s="66" t="s">
        <v>60</v>
      </c>
      <c r="F140" s="92" t="str">
        <f>IF(F138=0," ",IF(F128="Yes",1,IF(F128="No",0,IF(F125/F138&gt;=1,1,IF(F125/F138&gt;=0.75,0.75,IF(F125/F138&gt;=0.5,0.5,IF(F125/F138&gt;=0.25,0.25,0)))))))</f>
        <v xml:space="preserve"> </v>
      </c>
      <c r="G140" s="67"/>
    </row>
    <row r="141" spans="1:7" ht="6.75" hidden="1" customHeight="1" x14ac:dyDescent="0.25">
      <c r="A141" s="78"/>
      <c r="B141" s="79"/>
      <c r="C141" s="79"/>
      <c r="D141" s="80"/>
      <c r="E141" s="79"/>
      <c r="F141" s="81"/>
      <c r="G141" s="82"/>
    </row>
    <row r="142" spans="1:7" s="63" customFormat="1" ht="15" hidden="1" x14ac:dyDescent="0.25">
      <c r="A142" s="83"/>
      <c r="B142" s="84"/>
      <c r="C142" s="84"/>
      <c r="D142" s="85"/>
      <c r="E142" s="86"/>
      <c r="F142" s="87"/>
      <c r="G142" s="88"/>
    </row>
    <row r="143" spans="1:7" s="63" customFormat="1" ht="15" hidden="1" x14ac:dyDescent="0.25">
      <c r="A143" s="68"/>
      <c r="B143" s="69" t="s">
        <v>59</v>
      </c>
      <c r="C143" s="69"/>
      <c r="D143" s="62"/>
      <c r="G143" s="64"/>
    </row>
    <row r="144" spans="1:7" s="74" customFormat="1" ht="12" hidden="1" x14ac:dyDescent="0.25">
      <c r="A144" s="70"/>
      <c r="B144" s="71"/>
      <c r="C144" s="72"/>
      <c r="D144" s="73" t="s">
        <v>72</v>
      </c>
      <c r="F144" s="75"/>
      <c r="G144" s="76"/>
    </row>
    <row r="145" spans="1:7" s="63" customFormat="1" ht="6.75" hidden="1" customHeight="1" thickBot="1" x14ac:dyDescent="0.3">
      <c r="A145" s="68"/>
      <c r="B145" s="51"/>
      <c r="C145" s="69"/>
      <c r="D145" s="77"/>
      <c r="F145" s="52"/>
      <c r="G145" s="64"/>
    </row>
    <row r="146" spans="1:7" ht="13.5" hidden="1" thickBot="1" x14ac:dyDescent="0.3">
      <c r="A146" s="65"/>
      <c r="B146" s="47" t="s">
        <v>75</v>
      </c>
      <c r="E146" s="89" t="s">
        <v>80</v>
      </c>
      <c r="F146" s="101"/>
      <c r="G146" s="67"/>
    </row>
    <row r="147" spans="1:7" ht="6.75" hidden="1" customHeight="1" thickBot="1" x14ac:dyDescent="0.3">
      <c r="A147" s="65"/>
      <c r="F147" s="102"/>
      <c r="G147" s="67"/>
    </row>
    <row r="148" spans="1:7" ht="13.5" hidden="1" thickBot="1" x14ac:dyDescent="0.3">
      <c r="A148" s="65"/>
      <c r="B148" s="47" t="s">
        <v>74</v>
      </c>
      <c r="E148" s="89" t="s">
        <v>80</v>
      </c>
      <c r="F148" s="101"/>
      <c r="G148" s="67"/>
    </row>
    <row r="149" spans="1:7" ht="6.75" hidden="1" customHeight="1" thickBot="1" x14ac:dyDescent="0.3">
      <c r="A149" s="65"/>
      <c r="G149" s="67"/>
    </row>
    <row r="150" spans="1:7" ht="13.5" hidden="1" thickBot="1" x14ac:dyDescent="0.3">
      <c r="A150" s="65"/>
      <c r="C150" s="47" t="s">
        <v>73</v>
      </c>
      <c r="F150" s="91" t="str">
        <f>IF(F148&gt;0,F146/F148,IF(F153&gt;0,F153,"N/A"))</f>
        <v>N/A</v>
      </c>
      <c r="G150" s="67"/>
    </row>
    <row r="151" spans="1:7" ht="6.75" hidden="1" customHeight="1" x14ac:dyDescent="0.25">
      <c r="A151" s="65"/>
      <c r="G151" s="67"/>
    </row>
    <row r="152" spans="1:7" ht="13.5" hidden="1" thickBot="1" x14ac:dyDescent="0.3">
      <c r="A152" s="65"/>
      <c r="B152" s="47" t="s">
        <v>82</v>
      </c>
      <c r="G152" s="67"/>
    </row>
    <row r="153" spans="1:7" ht="13.5" hidden="1" thickBot="1" x14ac:dyDescent="0.3">
      <c r="A153" s="65"/>
      <c r="B153" s="47" t="s">
        <v>81</v>
      </c>
      <c r="E153" s="89" t="s">
        <v>80</v>
      </c>
      <c r="F153" s="90"/>
      <c r="G153" s="67"/>
    </row>
    <row r="154" spans="1:7" ht="6.75" hidden="1" customHeight="1" x14ac:dyDescent="0.25">
      <c r="A154" s="65"/>
      <c r="G154" s="67"/>
    </row>
    <row r="155" spans="1:7" hidden="1" x14ac:dyDescent="0.25">
      <c r="A155" s="65"/>
      <c r="B155" s="206"/>
      <c r="C155" s="207"/>
      <c r="D155" s="208"/>
      <c r="G155" s="67"/>
    </row>
    <row r="156" spans="1:7" hidden="1" x14ac:dyDescent="0.25">
      <c r="A156" s="65"/>
      <c r="B156" s="209"/>
      <c r="C156" s="210"/>
      <c r="D156" s="211"/>
      <c r="G156" s="67"/>
    </row>
    <row r="157" spans="1:7" hidden="1" x14ac:dyDescent="0.25">
      <c r="A157" s="65"/>
      <c r="B157" s="209"/>
      <c r="C157" s="210"/>
      <c r="D157" s="211"/>
      <c r="G157" s="67"/>
    </row>
    <row r="158" spans="1:7" hidden="1" x14ac:dyDescent="0.25">
      <c r="A158" s="65"/>
      <c r="B158" s="209"/>
      <c r="C158" s="210"/>
      <c r="D158" s="211"/>
      <c r="G158" s="67"/>
    </row>
    <row r="159" spans="1:7" hidden="1" x14ac:dyDescent="0.25">
      <c r="A159" s="65"/>
      <c r="B159" s="209"/>
      <c r="C159" s="210"/>
      <c r="D159" s="211"/>
      <c r="G159" s="67"/>
    </row>
    <row r="160" spans="1:7" hidden="1" x14ac:dyDescent="0.25">
      <c r="A160" s="65"/>
      <c r="B160" s="209"/>
      <c r="C160" s="210"/>
      <c r="D160" s="211"/>
      <c r="G160" s="67"/>
    </row>
    <row r="161" spans="1:7" hidden="1" x14ac:dyDescent="0.25">
      <c r="A161" s="65"/>
      <c r="B161" s="212"/>
      <c r="C161" s="213"/>
      <c r="D161" s="214"/>
      <c r="G161" s="67"/>
    </row>
    <row r="162" spans="1:7" ht="6.75" hidden="1" customHeight="1" thickBot="1" x14ac:dyDescent="0.3">
      <c r="A162" s="65"/>
      <c r="G162" s="67"/>
    </row>
    <row r="163" spans="1:7" ht="13.5" hidden="1" thickBot="1" x14ac:dyDescent="0.3">
      <c r="A163" s="65"/>
      <c r="B163" s="47" t="s">
        <v>97</v>
      </c>
      <c r="E163" s="89" t="s">
        <v>80</v>
      </c>
      <c r="F163" s="101"/>
      <c r="G163" s="67"/>
    </row>
    <row r="164" spans="1:7" ht="6.75" hidden="1" customHeight="1" thickBot="1" x14ac:dyDescent="0.3">
      <c r="A164" s="65"/>
      <c r="G164" s="67"/>
    </row>
    <row r="165" spans="1:7" ht="13.5" hidden="1" thickBot="1" x14ac:dyDescent="0.3">
      <c r="A165" s="65"/>
      <c r="C165" s="66" t="s">
        <v>60</v>
      </c>
      <c r="F165" s="92" t="str">
        <f>IF(F163=0," ",IF(F153="Yes",1,IF(F153="No",0,IF(F150/F163&gt;=1,1,IF(F150/F163&gt;=0.75,0.75,IF(F150/F163&gt;=0.5,0.5,IF(F150/F163&gt;=0.25,0.25,0)))))))</f>
        <v xml:space="preserve"> </v>
      </c>
      <c r="G165" s="67"/>
    </row>
    <row r="166" spans="1:7" ht="6.75" hidden="1" customHeight="1" x14ac:dyDescent="0.25">
      <c r="A166" s="78"/>
      <c r="B166" s="79"/>
      <c r="C166" s="79"/>
      <c r="D166" s="80"/>
      <c r="E166" s="79"/>
      <c r="F166" s="81"/>
      <c r="G166" s="82"/>
    </row>
    <row r="167" spans="1:7" s="63" customFormat="1" ht="15" hidden="1" x14ac:dyDescent="0.25">
      <c r="A167" s="83"/>
      <c r="B167" s="84"/>
      <c r="C167" s="84"/>
      <c r="D167" s="85"/>
      <c r="E167" s="86"/>
      <c r="F167" s="87"/>
      <c r="G167" s="88"/>
    </row>
    <row r="168" spans="1:7" s="63" customFormat="1" ht="15" hidden="1" x14ac:dyDescent="0.25">
      <c r="A168" s="68"/>
      <c r="B168" s="69" t="s">
        <v>59</v>
      </c>
      <c r="C168" s="69"/>
      <c r="D168" s="62"/>
      <c r="G168" s="64"/>
    </row>
    <row r="169" spans="1:7" s="74" customFormat="1" ht="12" hidden="1" x14ac:dyDescent="0.25">
      <c r="A169" s="70"/>
      <c r="B169" s="71"/>
      <c r="C169" s="72"/>
      <c r="D169" s="73" t="s">
        <v>72</v>
      </c>
      <c r="F169" s="75"/>
      <c r="G169" s="76"/>
    </row>
    <row r="170" spans="1:7" s="63" customFormat="1" ht="6.75" hidden="1" customHeight="1" thickBot="1" x14ac:dyDescent="0.3">
      <c r="A170" s="68"/>
      <c r="B170" s="51"/>
      <c r="C170" s="69"/>
      <c r="D170" s="77"/>
      <c r="F170" s="52"/>
      <c r="G170" s="64"/>
    </row>
    <row r="171" spans="1:7" ht="13.5" hidden="1" thickBot="1" x14ac:dyDescent="0.3">
      <c r="A171" s="65"/>
      <c r="B171" s="47" t="s">
        <v>75</v>
      </c>
      <c r="E171" s="89" t="s">
        <v>80</v>
      </c>
      <c r="F171" s="101"/>
      <c r="G171" s="67"/>
    </row>
    <row r="172" spans="1:7" ht="6.75" hidden="1" customHeight="1" thickBot="1" x14ac:dyDescent="0.3">
      <c r="A172" s="65"/>
      <c r="F172" s="102"/>
      <c r="G172" s="67"/>
    </row>
    <row r="173" spans="1:7" ht="13.5" hidden="1" thickBot="1" x14ac:dyDescent="0.3">
      <c r="A173" s="65"/>
      <c r="B173" s="47" t="s">
        <v>74</v>
      </c>
      <c r="E173" s="89" t="s">
        <v>80</v>
      </c>
      <c r="F173" s="101"/>
      <c r="G173" s="67"/>
    </row>
    <row r="174" spans="1:7" ht="6.75" hidden="1" customHeight="1" thickBot="1" x14ac:dyDescent="0.3">
      <c r="A174" s="65"/>
      <c r="G174" s="67"/>
    </row>
    <row r="175" spans="1:7" ht="13.5" hidden="1" thickBot="1" x14ac:dyDescent="0.3">
      <c r="A175" s="65"/>
      <c r="C175" s="47" t="s">
        <v>73</v>
      </c>
      <c r="F175" s="91" t="str">
        <f>IF(F173&gt;0,F171/F173,IF(F178&gt;0,F178,"N/A"))</f>
        <v>N/A</v>
      </c>
      <c r="G175" s="67"/>
    </row>
    <row r="176" spans="1:7" ht="6.75" hidden="1" customHeight="1" x14ac:dyDescent="0.25">
      <c r="A176" s="65"/>
      <c r="G176" s="67"/>
    </row>
    <row r="177" spans="1:7" ht="13.5" hidden="1" thickBot="1" x14ac:dyDescent="0.3">
      <c r="A177" s="65"/>
      <c r="B177" s="47" t="s">
        <v>82</v>
      </c>
      <c r="G177" s="67"/>
    </row>
    <row r="178" spans="1:7" ht="13.5" hidden="1" thickBot="1" x14ac:dyDescent="0.3">
      <c r="A178" s="65"/>
      <c r="B178" s="47" t="s">
        <v>81</v>
      </c>
      <c r="E178" s="89" t="s">
        <v>80</v>
      </c>
      <c r="F178" s="90"/>
      <c r="G178" s="67"/>
    </row>
    <row r="179" spans="1:7" ht="6.75" hidden="1" customHeight="1" x14ac:dyDescent="0.25">
      <c r="A179" s="65"/>
      <c r="G179" s="67"/>
    </row>
    <row r="180" spans="1:7" hidden="1" x14ac:dyDescent="0.25">
      <c r="A180" s="65"/>
      <c r="B180" s="206"/>
      <c r="C180" s="207"/>
      <c r="D180" s="208"/>
      <c r="G180" s="67"/>
    </row>
    <row r="181" spans="1:7" hidden="1" x14ac:dyDescent="0.25">
      <c r="A181" s="65"/>
      <c r="B181" s="209"/>
      <c r="C181" s="210"/>
      <c r="D181" s="211"/>
      <c r="G181" s="67"/>
    </row>
    <row r="182" spans="1:7" hidden="1" x14ac:dyDescent="0.25">
      <c r="A182" s="65"/>
      <c r="B182" s="209"/>
      <c r="C182" s="210"/>
      <c r="D182" s="211"/>
      <c r="G182" s="67"/>
    </row>
    <row r="183" spans="1:7" hidden="1" x14ac:dyDescent="0.25">
      <c r="A183" s="65"/>
      <c r="B183" s="209"/>
      <c r="C183" s="210"/>
      <c r="D183" s="211"/>
      <c r="G183" s="67"/>
    </row>
    <row r="184" spans="1:7" hidden="1" x14ac:dyDescent="0.25">
      <c r="A184" s="65"/>
      <c r="B184" s="209"/>
      <c r="C184" s="210"/>
      <c r="D184" s="211"/>
      <c r="G184" s="67"/>
    </row>
    <row r="185" spans="1:7" hidden="1" x14ac:dyDescent="0.25">
      <c r="A185" s="65"/>
      <c r="B185" s="209"/>
      <c r="C185" s="210"/>
      <c r="D185" s="211"/>
      <c r="G185" s="67"/>
    </row>
    <row r="186" spans="1:7" hidden="1" x14ac:dyDescent="0.25">
      <c r="A186" s="65"/>
      <c r="B186" s="212"/>
      <c r="C186" s="213"/>
      <c r="D186" s="214"/>
      <c r="G186" s="67"/>
    </row>
    <row r="187" spans="1:7" ht="6.75" hidden="1" customHeight="1" thickBot="1" x14ac:dyDescent="0.3">
      <c r="A187" s="65"/>
      <c r="G187" s="67"/>
    </row>
    <row r="188" spans="1:7" ht="13.5" hidden="1" thickBot="1" x14ac:dyDescent="0.3">
      <c r="A188" s="65"/>
      <c r="B188" s="47" t="s">
        <v>97</v>
      </c>
      <c r="E188" s="89" t="s">
        <v>80</v>
      </c>
      <c r="F188" s="101"/>
      <c r="G188" s="67"/>
    </row>
    <row r="189" spans="1:7" ht="6.75" hidden="1" customHeight="1" thickBot="1" x14ac:dyDescent="0.3">
      <c r="A189" s="65"/>
      <c r="G189" s="67"/>
    </row>
    <row r="190" spans="1:7" ht="13.5" hidden="1" thickBot="1" x14ac:dyDescent="0.3">
      <c r="A190" s="65"/>
      <c r="C190" s="66" t="s">
        <v>60</v>
      </c>
      <c r="F190" s="92" t="str">
        <f>IF(F188=0," ",IF(F178="Yes",1,IF(F178="No",0,IF(F175/F188&gt;=1,1,IF(F175/F188&gt;=0.75,0.75,IF(F175/F188&gt;=0.5,0.5,IF(F175/F188&gt;=0.25,0.25,0)))))))</f>
        <v xml:space="preserve"> </v>
      </c>
      <c r="G190" s="67"/>
    </row>
    <row r="191" spans="1:7" ht="6.75" hidden="1" customHeight="1" x14ac:dyDescent="0.25">
      <c r="A191" s="78"/>
      <c r="B191" s="79"/>
      <c r="C191" s="79"/>
      <c r="D191" s="80"/>
      <c r="E191" s="79"/>
      <c r="F191" s="81"/>
      <c r="G191" s="82"/>
    </row>
    <row r="192" spans="1:7" s="63" customFormat="1" ht="15" hidden="1" x14ac:dyDescent="0.25">
      <c r="A192" s="83"/>
      <c r="B192" s="84"/>
      <c r="C192" s="84"/>
      <c r="D192" s="85"/>
      <c r="E192" s="86"/>
      <c r="F192" s="87"/>
      <c r="G192" s="88"/>
    </row>
    <row r="193" spans="1:7" s="63" customFormat="1" ht="15" hidden="1" x14ac:dyDescent="0.25">
      <c r="A193" s="68"/>
      <c r="B193" s="69" t="s">
        <v>59</v>
      </c>
      <c r="C193" s="69"/>
      <c r="D193" s="62"/>
      <c r="G193" s="64"/>
    </row>
    <row r="194" spans="1:7" s="74" customFormat="1" ht="12" hidden="1" x14ac:dyDescent="0.25">
      <c r="A194" s="70"/>
      <c r="B194" s="71"/>
      <c r="C194" s="72"/>
      <c r="D194" s="73" t="s">
        <v>72</v>
      </c>
      <c r="F194" s="75"/>
      <c r="G194" s="76"/>
    </row>
    <row r="195" spans="1:7" s="63" customFormat="1" ht="6.75" hidden="1" customHeight="1" thickBot="1" x14ac:dyDescent="0.3">
      <c r="A195" s="68"/>
      <c r="B195" s="51"/>
      <c r="C195" s="69"/>
      <c r="D195" s="77"/>
      <c r="F195" s="52"/>
      <c r="G195" s="64"/>
    </row>
    <row r="196" spans="1:7" ht="13.5" hidden="1" thickBot="1" x14ac:dyDescent="0.3">
      <c r="A196" s="65"/>
      <c r="B196" s="47" t="s">
        <v>75</v>
      </c>
      <c r="E196" s="89" t="s">
        <v>80</v>
      </c>
      <c r="F196" s="101"/>
      <c r="G196" s="67"/>
    </row>
    <row r="197" spans="1:7" ht="6.75" hidden="1" customHeight="1" thickBot="1" x14ac:dyDescent="0.3">
      <c r="A197" s="65"/>
      <c r="F197" s="102"/>
      <c r="G197" s="67"/>
    </row>
    <row r="198" spans="1:7" ht="13.5" hidden="1" thickBot="1" x14ac:dyDescent="0.3">
      <c r="A198" s="65"/>
      <c r="B198" s="47" t="s">
        <v>74</v>
      </c>
      <c r="E198" s="89" t="s">
        <v>80</v>
      </c>
      <c r="F198" s="101"/>
      <c r="G198" s="67"/>
    </row>
    <row r="199" spans="1:7" ht="6.75" hidden="1" customHeight="1" thickBot="1" x14ac:dyDescent="0.3">
      <c r="A199" s="65"/>
      <c r="G199" s="67"/>
    </row>
    <row r="200" spans="1:7" ht="13.5" hidden="1" thickBot="1" x14ac:dyDescent="0.3">
      <c r="A200" s="65"/>
      <c r="C200" s="47" t="s">
        <v>73</v>
      </c>
      <c r="F200" s="91" t="str">
        <f>IF(F198&gt;0,F196/F198,IF(F203&gt;0,F203,"N/A"))</f>
        <v>N/A</v>
      </c>
      <c r="G200" s="67"/>
    </row>
    <row r="201" spans="1:7" ht="6.75" hidden="1" customHeight="1" x14ac:dyDescent="0.25">
      <c r="A201" s="65"/>
      <c r="G201" s="67"/>
    </row>
    <row r="202" spans="1:7" ht="13.5" hidden="1" thickBot="1" x14ac:dyDescent="0.3">
      <c r="A202" s="65"/>
      <c r="B202" s="47" t="s">
        <v>82</v>
      </c>
      <c r="G202" s="67"/>
    </row>
    <row r="203" spans="1:7" ht="13.5" hidden="1" thickBot="1" x14ac:dyDescent="0.3">
      <c r="A203" s="65"/>
      <c r="B203" s="47" t="s">
        <v>81</v>
      </c>
      <c r="E203" s="89" t="s">
        <v>80</v>
      </c>
      <c r="F203" s="90"/>
      <c r="G203" s="67"/>
    </row>
    <row r="204" spans="1:7" ht="6.75" hidden="1" customHeight="1" x14ac:dyDescent="0.25">
      <c r="A204" s="65"/>
      <c r="G204" s="67"/>
    </row>
    <row r="205" spans="1:7" hidden="1" x14ac:dyDescent="0.25">
      <c r="A205" s="65"/>
      <c r="B205" s="206"/>
      <c r="C205" s="207"/>
      <c r="D205" s="208"/>
      <c r="G205" s="67"/>
    </row>
    <row r="206" spans="1:7" hidden="1" x14ac:dyDescent="0.25">
      <c r="A206" s="65"/>
      <c r="B206" s="209"/>
      <c r="C206" s="210"/>
      <c r="D206" s="211"/>
      <c r="G206" s="67"/>
    </row>
    <row r="207" spans="1:7" hidden="1" x14ac:dyDescent="0.25">
      <c r="A207" s="65"/>
      <c r="B207" s="209"/>
      <c r="C207" s="210"/>
      <c r="D207" s="211"/>
      <c r="G207" s="67"/>
    </row>
    <row r="208" spans="1:7" hidden="1" x14ac:dyDescent="0.25">
      <c r="A208" s="65"/>
      <c r="B208" s="209"/>
      <c r="C208" s="210"/>
      <c r="D208" s="211"/>
      <c r="G208" s="67"/>
    </row>
    <row r="209" spans="1:7" hidden="1" x14ac:dyDescent="0.25">
      <c r="A209" s="65"/>
      <c r="B209" s="209"/>
      <c r="C209" s="210"/>
      <c r="D209" s="211"/>
      <c r="G209" s="67"/>
    </row>
    <row r="210" spans="1:7" hidden="1" x14ac:dyDescent="0.25">
      <c r="A210" s="65"/>
      <c r="B210" s="209"/>
      <c r="C210" s="210"/>
      <c r="D210" s="211"/>
      <c r="G210" s="67"/>
    </row>
    <row r="211" spans="1:7" hidden="1" x14ac:dyDescent="0.25">
      <c r="A211" s="65"/>
      <c r="B211" s="212"/>
      <c r="C211" s="213"/>
      <c r="D211" s="214"/>
      <c r="G211" s="67"/>
    </row>
    <row r="212" spans="1:7" ht="6.75" hidden="1" customHeight="1" thickBot="1" x14ac:dyDescent="0.3">
      <c r="A212" s="65"/>
      <c r="G212" s="67"/>
    </row>
    <row r="213" spans="1:7" ht="13.5" hidden="1" thickBot="1" x14ac:dyDescent="0.3">
      <c r="A213" s="65"/>
      <c r="B213" s="47" t="s">
        <v>97</v>
      </c>
      <c r="E213" s="89" t="s">
        <v>80</v>
      </c>
      <c r="F213" s="101"/>
      <c r="G213" s="67"/>
    </row>
    <row r="214" spans="1:7" ht="6.75" hidden="1" customHeight="1" thickBot="1" x14ac:dyDescent="0.3">
      <c r="A214" s="65"/>
      <c r="G214" s="67"/>
    </row>
    <row r="215" spans="1:7" ht="13.5" hidden="1" thickBot="1" x14ac:dyDescent="0.3">
      <c r="A215" s="65"/>
      <c r="C215" s="66" t="s">
        <v>60</v>
      </c>
      <c r="F215" s="92" t="str">
        <f>IF(F213=0," ",IF(F203="Yes",1,IF(F203="No",0,IF(F200/F213&gt;=1,1,IF(F200/F213&gt;=0.75,0.75,IF(F200/F213&gt;=0.5,0.5,IF(F200/F213&gt;=0.25,0.25,0)))))))</f>
        <v xml:space="preserve"> </v>
      </c>
      <c r="G215" s="67"/>
    </row>
    <row r="216" spans="1:7" ht="6.75" hidden="1" customHeight="1" x14ac:dyDescent="0.25">
      <c r="A216" s="78"/>
      <c r="B216" s="79"/>
      <c r="C216" s="79"/>
      <c r="D216" s="80"/>
      <c r="E216" s="79"/>
      <c r="F216" s="81"/>
      <c r="G216" s="82"/>
    </row>
    <row r="217" spans="1:7" s="63" customFormat="1" ht="15" hidden="1" x14ac:dyDescent="0.25">
      <c r="A217" s="83"/>
      <c r="B217" s="84"/>
      <c r="C217" s="84"/>
      <c r="D217" s="85"/>
      <c r="E217" s="86"/>
      <c r="F217" s="87"/>
      <c r="G217" s="88"/>
    </row>
    <row r="218" spans="1:7" s="63" customFormat="1" ht="15" hidden="1" x14ac:dyDescent="0.25">
      <c r="A218" s="68"/>
      <c r="B218" s="69" t="s">
        <v>59</v>
      </c>
      <c r="C218" s="69"/>
      <c r="D218" s="62"/>
      <c r="G218" s="64"/>
    </row>
    <row r="219" spans="1:7" s="74" customFormat="1" ht="12" hidden="1" x14ac:dyDescent="0.25">
      <c r="A219" s="70"/>
      <c r="B219" s="71"/>
      <c r="C219" s="72"/>
      <c r="D219" s="73" t="s">
        <v>72</v>
      </c>
      <c r="F219" s="75"/>
      <c r="G219" s="76"/>
    </row>
    <row r="220" spans="1:7" s="63" customFormat="1" ht="6.75" hidden="1" customHeight="1" thickBot="1" x14ac:dyDescent="0.3">
      <c r="A220" s="68"/>
      <c r="B220" s="51"/>
      <c r="C220" s="69"/>
      <c r="D220" s="77"/>
      <c r="F220" s="52"/>
      <c r="G220" s="64"/>
    </row>
    <row r="221" spans="1:7" ht="13.5" hidden="1" thickBot="1" x14ac:dyDescent="0.3">
      <c r="A221" s="65"/>
      <c r="B221" s="47" t="s">
        <v>75</v>
      </c>
      <c r="E221" s="89" t="s">
        <v>80</v>
      </c>
      <c r="F221" s="101"/>
      <c r="G221" s="67"/>
    </row>
    <row r="222" spans="1:7" ht="6.75" hidden="1" customHeight="1" thickBot="1" x14ac:dyDescent="0.3">
      <c r="A222" s="65"/>
      <c r="F222" s="102"/>
      <c r="G222" s="67"/>
    </row>
    <row r="223" spans="1:7" ht="13.5" hidden="1" thickBot="1" x14ac:dyDescent="0.3">
      <c r="A223" s="65"/>
      <c r="B223" s="47" t="s">
        <v>74</v>
      </c>
      <c r="E223" s="89" t="s">
        <v>80</v>
      </c>
      <c r="F223" s="101"/>
      <c r="G223" s="67"/>
    </row>
    <row r="224" spans="1:7" ht="6.75" hidden="1" customHeight="1" thickBot="1" x14ac:dyDescent="0.3">
      <c r="A224" s="65"/>
      <c r="G224" s="67"/>
    </row>
    <row r="225" spans="1:7" ht="13.5" hidden="1" thickBot="1" x14ac:dyDescent="0.3">
      <c r="A225" s="65"/>
      <c r="C225" s="47" t="s">
        <v>73</v>
      </c>
      <c r="F225" s="91" t="str">
        <f>IF(F223&gt;0,F221/F223,IF(F228&gt;0,F228,"N/A"))</f>
        <v>N/A</v>
      </c>
      <c r="G225" s="67"/>
    </row>
    <row r="226" spans="1:7" ht="6.75" hidden="1" customHeight="1" x14ac:dyDescent="0.25">
      <c r="A226" s="65"/>
      <c r="G226" s="67"/>
    </row>
    <row r="227" spans="1:7" ht="13.5" hidden="1" thickBot="1" x14ac:dyDescent="0.3">
      <c r="A227" s="65"/>
      <c r="B227" s="47" t="s">
        <v>82</v>
      </c>
      <c r="G227" s="67"/>
    </row>
    <row r="228" spans="1:7" ht="13.5" hidden="1" thickBot="1" x14ac:dyDescent="0.3">
      <c r="A228" s="65"/>
      <c r="B228" s="47" t="s">
        <v>81</v>
      </c>
      <c r="E228" s="89" t="s">
        <v>80</v>
      </c>
      <c r="F228" s="90"/>
      <c r="G228" s="67"/>
    </row>
    <row r="229" spans="1:7" ht="6.75" hidden="1" customHeight="1" x14ac:dyDescent="0.25">
      <c r="A229" s="65"/>
      <c r="G229" s="67"/>
    </row>
    <row r="230" spans="1:7" hidden="1" x14ac:dyDescent="0.25">
      <c r="A230" s="65"/>
      <c r="B230" s="206"/>
      <c r="C230" s="207"/>
      <c r="D230" s="208"/>
      <c r="G230" s="67"/>
    </row>
    <row r="231" spans="1:7" hidden="1" x14ac:dyDescent="0.25">
      <c r="A231" s="65"/>
      <c r="B231" s="209"/>
      <c r="C231" s="210"/>
      <c r="D231" s="211"/>
      <c r="G231" s="67"/>
    </row>
    <row r="232" spans="1:7" hidden="1" x14ac:dyDescent="0.25">
      <c r="A232" s="65"/>
      <c r="B232" s="209"/>
      <c r="C232" s="210"/>
      <c r="D232" s="211"/>
      <c r="G232" s="67"/>
    </row>
    <row r="233" spans="1:7" hidden="1" x14ac:dyDescent="0.25">
      <c r="A233" s="65"/>
      <c r="B233" s="209"/>
      <c r="C233" s="210"/>
      <c r="D233" s="211"/>
      <c r="G233" s="67"/>
    </row>
    <row r="234" spans="1:7" hidden="1" x14ac:dyDescent="0.25">
      <c r="A234" s="65"/>
      <c r="B234" s="209"/>
      <c r="C234" s="210"/>
      <c r="D234" s="211"/>
      <c r="G234" s="67"/>
    </row>
    <row r="235" spans="1:7" hidden="1" x14ac:dyDescent="0.25">
      <c r="A235" s="65"/>
      <c r="B235" s="209"/>
      <c r="C235" s="210"/>
      <c r="D235" s="211"/>
      <c r="G235" s="67"/>
    </row>
    <row r="236" spans="1:7" hidden="1" x14ac:dyDescent="0.25">
      <c r="A236" s="65"/>
      <c r="B236" s="212"/>
      <c r="C236" s="213"/>
      <c r="D236" s="214"/>
      <c r="G236" s="67"/>
    </row>
    <row r="237" spans="1:7" ht="6.75" hidden="1" customHeight="1" thickBot="1" x14ac:dyDescent="0.3">
      <c r="A237" s="65"/>
      <c r="G237" s="67"/>
    </row>
    <row r="238" spans="1:7" ht="13.5" hidden="1" thickBot="1" x14ac:dyDescent="0.3">
      <c r="A238" s="65"/>
      <c r="B238" s="47" t="s">
        <v>97</v>
      </c>
      <c r="E238" s="89" t="s">
        <v>80</v>
      </c>
      <c r="F238" s="101"/>
      <c r="G238" s="67"/>
    </row>
    <row r="239" spans="1:7" ht="6.75" hidden="1" customHeight="1" thickBot="1" x14ac:dyDescent="0.3">
      <c r="A239" s="65"/>
      <c r="G239" s="67"/>
    </row>
    <row r="240" spans="1:7" ht="13.5" hidden="1" thickBot="1" x14ac:dyDescent="0.3">
      <c r="A240" s="65"/>
      <c r="C240" s="66" t="s">
        <v>60</v>
      </c>
      <c r="F240" s="92" t="str">
        <f>IF(F238=0," ",IF(F228="Yes",1,IF(F228="No",0,IF(F225/F238&gt;=1,1,IF(F225/F238&gt;=0.75,0.75,IF(F225/F238&gt;=0.5,0.5,IF(F225/F238&gt;=0.25,0.25,0)))))))</f>
        <v xml:space="preserve"> </v>
      </c>
      <c r="G240" s="67"/>
    </row>
    <row r="241" spans="1:7" ht="6.75" hidden="1" customHeight="1" x14ac:dyDescent="0.25">
      <c r="A241" s="78"/>
      <c r="B241" s="79"/>
      <c r="C241" s="79"/>
      <c r="D241" s="80"/>
      <c r="E241" s="79"/>
      <c r="F241" s="81"/>
      <c r="G241" s="82"/>
    </row>
    <row r="242" spans="1:7" s="63" customFormat="1" ht="15" hidden="1" x14ac:dyDescent="0.25">
      <c r="A242" s="83"/>
      <c r="B242" s="84"/>
      <c r="C242" s="84"/>
      <c r="D242" s="85"/>
      <c r="E242" s="86"/>
      <c r="F242" s="87"/>
      <c r="G242" s="88"/>
    </row>
    <row r="243" spans="1:7" s="63" customFormat="1" ht="15" hidden="1" x14ac:dyDescent="0.25">
      <c r="A243" s="68"/>
      <c r="B243" s="69" t="s">
        <v>59</v>
      </c>
      <c r="C243" s="69"/>
      <c r="D243" s="62"/>
      <c r="G243" s="64"/>
    </row>
    <row r="244" spans="1:7" s="74" customFormat="1" ht="12" hidden="1" x14ac:dyDescent="0.25">
      <c r="A244" s="70"/>
      <c r="B244" s="71"/>
      <c r="C244" s="72"/>
      <c r="D244" s="73" t="s">
        <v>72</v>
      </c>
      <c r="F244" s="75"/>
      <c r="G244" s="76"/>
    </row>
    <row r="245" spans="1:7" s="63" customFormat="1" ht="6.75" hidden="1" customHeight="1" thickBot="1" x14ac:dyDescent="0.3">
      <c r="A245" s="68"/>
      <c r="B245" s="51"/>
      <c r="C245" s="69"/>
      <c r="D245" s="77"/>
      <c r="F245" s="52"/>
      <c r="G245" s="64"/>
    </row>
    <row r="246" spans="1:7" ht="13.5" hidden="1" thickBot="1" x14ac:dyDescent="0.3">
      <c r="A246" s="65"/>
      <c r="B246" s="47" t="s">
        <v>75</v>
      </c>
      <c r="E246" s="89" t="s">
        <v>80</v>
      </c>
      <c r="F246" s="101"/>
      <c r="G246" s="67"/>
    </row>
    <row r="247" spans="1:7" ht="6.75" hidden="1" customHeight="1" thickBot="1" x14ac:dyDescent="0.3">
      <c r="A247" s="65"/>
      <c r="F247" s="102"/>
      <c r="G247" s="67"/>
    </row>
    <row r="248" spans="1:7" ht="13.5" hidden="1" thickBot="1" x14ac:dyDescent="0.3">
      <c r="A248" s="65"/>
      <c r="B248" s="47" t="s">
        <v>74</v>
      </c>
      <c r="E248" s="89" t="s">
        <v>80</v>
      </c>
      <c r="F248" s="101"/>
      <c r="G248" s="67"/>
    </row>
    <row r="249" spans="1:7" ht="6.75" hidden="1" customHeight="1" thickBot="1" x14ac:dyDescent="0.3">
      <c r="A249" s="65"/>
      <c r="G249" s="67"/>
    </row>
    <row r="250" spans="1:7" ht="13.5" hidden="1" thickBot="1" x14ac:dyDescent="0.3">
      <c r="A250" s="65"/>
      <c r="C250" s="47" t="s">
        <v>73</v>
      </c>
      <c r="F250" s="91" t="str">
        <f>IF(F248&gt;0,F246/F248,IF(F253&gt;0,F253,"N/A"))</f>
        <v>N/A</v>
      </c>
      <c r="G250" s="67"/>
    </row>
    <row r="251" spans="1:7" ht="6.75" hidden="1" customHeight="1" x14ac:dyDescent="0.25">
      <c r="A251" s="65"/>
      <c r="G251" s="67"/>
    </row>
    <row r="252" spans="1:7" ht="13.5" hidden="1" thickBot="1" x14ac:dyDescent="0.3">
      <c r="A252" s="65"/>
      <c r="B252" s="47" t="s">
        <v>82</v>
      </c>
      <c r="G252" s="67"/>
    </row>
    <row r="253" spans="1:7" ht="13.5" hidden="1" thickBot="1" x14ac:dyDescent="0.3">
      <c r="A253" s="65"/>
      <c r="B253" s="47" t="s">
        <v>81</v>
      </c>
      <c r="E253" s="89" t="s">
        <v>80</v>
      </c>
      <c r="F253" s="90"/>
      <c r="G253" s="67"/>
    </row>
    <row r="254" spans="1:7" ht="6.75" hidden="1" customHeight="1" x14ac:dyDescent="0.25">
      <c r="A254" s="65"/>
      <c r="G254" s="67"/>
    </row>
    <row r="255" spans="1:7" hidden="1" x14ac:dyDescent="0.25">
      <c r="A255" s="65"/>
      <c r="B255" s="206"/>
      <c r="C255" s="207"/>
      <c r="D255" s="208"/>
      <c r="G255" s="67"/>
    </row>
    <row r="256" spans="1:7" hidden="1" x14ac:dyDescent="0.25">
      <c r="A256" s="65"/>
      <c r="B256" s="209"/>
      <c r="C256" s="210"/>
      <c r="D256" s="211"/>
      <c r="G256" s="67"/>
    </row>
    <row r="257" spans="1:7" hidden="1" x14ac:dyDescent="0.25">
      <c r="A257" s="65"/>
      <c r="B257" s="209"/>
      <c r="C257" s="210"/>
      <c r="D257" s="211"/>
      <c r="G257" s="67"/>
    </row>
    <row r="258" spans="1:7" hidden="1" x14ac:dyDescent="0.25">
      <c r="A258" s="65"/>
      <c r="B258" s="209"/>
      <c r="C258" s="210"/>
      <c r="D258" s="211"/>
      <c r="G258" s="67"/>
    </row>
    <row r="259" spans="1:7" hidden="1" x14ac:dyDescent="0.25">
      <c r="A259" s="65"/>
      <c r="B259" s="209"/>
      <c r="C259" s="210"/>
      <c r="D259" s="211"/>
      <c r="G259" s="67"/>
    </row>
    <row r="260" spans="1:7" hidden="1" x14ac:dyDescent="0.25">
      <c r="A260" s="65"/>
      <c r="B260" s="209"/>
      <c r="C260" s="210"/>
      <c r="D260" s="211"/>
      <c r="G260" s="67"/>
    </row>
    <row r="261" spans="1:7" hidden="1" x14ac:dyDescent="0.25">
      <c r="A261" s="65"/>
      <c r="B261" s="212"/>
      <c r="C261" s="213"/>
      <c r="D261" s="214"/>
      <c r="G261" s="67"/>
    </row>
    <row r="262" spans="1:7" ht="6.75" hidden="1" customHeight="1" thickBot="1" x14ac:dyDescent="0.3">
      <c r="A262" s="65"/>
      <c r="G262" s="67"/>
    </row>
    <row r="263" spans="1:7" ht="13.5" hidden="1" thickBot="1" x14ac:dyDescent="0.3">
      <c r="A263" s="65"/>
      <c r="B263" s="47" t="s">
        <v>97</v>
      </c>
      <c r="E263" s="89" t="s">
        <v>80</v>
      </c>
      <c r="F263" s="101"/>
      <c r="G263" s="67"/>
    </row>
    <row r="264" spans="1:7" ht="6.75" hidden="1" customHeight="1" thickBot="1" x14ac:dyDescent="0.3">
      <c r="A264" s="65"/>
      <c r="G264" s="67"/>
    </row>
    <row r="265" spans="1:7" ht="13.5" hidden="1" thickBot="1" x14ac:dyDescent="0.3">
      <c r="A265" s="65"/>
      <c r="C265" s="66" t="s">
        <v>60</v>
      </c>
      <c r="F265" s="92" t="str">
        <f>IF(F263=0," ",IF(F253="Yes",1,IF(F253="No",0,IF(F250/F263&gt;=1,1,IF(F250/F263&gt;=0.75,0.75,IF(F250/F263&gt;=0.5,0.5,IF(F250/F263&gt;=0.25,0.25,0)))))))</f>
        <v xml:space="preserve"> </v>
      </c>
      <c r="G265" s="67"/>
    </row>
    <row r="266" spans="1:7" hidden="1" x14ac:dyDescent="0.25">
      <c r="A266" s="78"/>
      <c r="B266" s="79"/>
      <c r="C266" s="79"/>
      <c r="D266" s="80"/>
      <c r="E266" s="79"/>
      <c r="F266" s="81"/>
      <c r="G266" s="82"/>
    </row>
    <row r="267" spans="1:7" hidden="1" x14ac:dyDescent="0.25"/>
  </sheetData>
  <sheetProtection selectLockedCells="1" selectUnlockedCells="1"/>
  <mergeCells count="10">
    <mergeCell ref="B255:D261"/>
    <mergeCell ref="B130:D136"/>
    <mergeCell ref="B155:D161"/>
    <mergeCell ref="B180:D186"/>
    <mergeCell ref="B30:D36"/>
    <mergeCell ref="B55:D61"/>
    <mergeCell ref="B80:D86"/>
    <mergeCell ref="B105:D111"/>
    <mergeCell ref="B205:D211"/>
    <mergeCell ref="B230:D236"/>
  </mergeCells>
  <phoneticPr fontId="19" type="noConversion"/>
  <dataValidations count="1">
    <dataValidation type="list" showInputMessage="1" showErrorMessage="1" sqref="F28 F228 F153 F78 F103 F128 F53 F178 F203 F253" xr:uid="{00000000-0002-0000-0700-000000000000}">
      <formula1>YesNo</formula1>
    </dataValidation>
  </dataValidations>
  <pageMargins left="0.7" right="0.7" top="0.75" bottom="0.75" header="0.3" footer="0.3"/>
  <pageSetup scale="82" orientation="portrait" r:id="rId1"/>
  <headerFooter>
    <oddHeader>&amp;C&amp;"-,Bold"&amp;14DSRIP Semi-Annual Reporting Form</oddHeader>
    <oddFooter>&amp;C&amp;A&amp;R&amp;P of &amp;N&amp;L&amp;D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A1:G278"/>
  <sheetViews>
    <sheetView showGridLines="0" zoomScaleNormal="200" zoomScalePageLayoutView="90" workbookViewId="0">
      <selection activeCell="E37" activeCellId="6" sqref="A6 E13 E15 E20 E22 E27 E37"/>
    </sheetView>
  </sheetViews>
  <sheetFormatPr defaultColWidth="10" defaultRowHeight="12.75" x14ac:dyDescent="0.25"/>
  <cols>
    <col min="1" max="1" width="1.7109375" style="47" customWidth="1"/>
    <col min="2" max="2" width="2.140625" style="47" customWidth="1"/>
    <col min="3" max="3" width="20.85546875" style="47" customWidth="1"/>
    <col min="4" max="4" width="64.7109375" style="48" customWidth="1"/>
    <col min="5" max="5" width="2.7109375" style="47" customWidth="1"/>
    <col min="6" max="6" width="15" style="49" bestFit="1" customWidth="1"/>
    <col min="7" max="7" width="3" style="47" customWidth="1"/>
    <col min="8" max="8" width="3.140625" style="47" customWidth="1"/>
    <col min="9" max="16384" width="10" style="47"/>
  </cols>
  <sheetData>
    <row r="1" spans="1:7" x14ac:dyDescent="0.2">
      <c r="A1" s="29" t="str">
        <f>'Total Payment Amount'!A1</f>
        <v>CA 1115 Waiver - Delivery System Reform Incentive Payments (DSRIP)</v>
      </c>
    </row>
    <row r="2" spans="1:7" x14ac:dyDescent="0.2">
      <c r="A2" s="29" t="str">
        <f>'Total Payment Amount'!A2</f>
        <v>DPH SYSTEM:  VENTURA COUNTY MEDICAL CENTER</v>
      </c>
    </row>
    <row r="3" spans="1:7" x14ac:dyDescent="0.2">
      <c r="A3" s="29" t="str">
        <f>'Total Payment Amount'!A3</f>
        <v>REPORTING DY &amp; DATE: DY 6, MARCH 2, 2011</v>
      </c>
    </row>
    <row r="4" spans="1:7" ht="15" x14ac:dyDescent="0.25">
      <c r="A4" s="50" t="s">
        <v>44</v>
      </c>
    </row>
    <row r="5" spans="1:7" ht="13.5" thickBot="1" x14ac:dyDescent="0.3"/>
    <row r="6" spans="1:7" ht="13.5" thickBot="1" x14ac:dyDescent="0.25">
      <c r="A6" s="250" t="s">
        <v>80</v>
      </c>
      <c r="B6" s="90"/>
      <c r="C6" s="48" t="s">
        <v>68</v>
      </c>
      <c r="E6" s="48"/>
      <c r="F6" s="48"/>
      <c r="G6" s="48"/>
    </row>
    <row r="7" spans="1:7" ht="15" thickBot="1" x14ac:dyDescent="0.3">
      <c r="B7" s="91"/>
      <c r="C7" s="51" t="s">
        <v>69</v>
      </c>
    </row>
    <row r="8" spans="1:7" ht="15" thickBot="1" x14ac:dyDescent="0.3">
      <c r="B8" s="92"/>
      <c r="C8" s="51" t="s">
        <v>70</v>
      </c>
    </row>
    <row r="9" spans="1:7" ht="14.25" x14ac:dyDescent="0.25">
      <c r="B9" s="52"/>
      <c r="C9" s="51" t="s">
        <v>71</v>
      </c>
    </row>
    <row r="10" spans="1:7" x14ac:dyDescent="0.25">
      <c r="A10" s="48"/>
      <c r="B10" s="48"/>
      <c r="C10" s="48"/>
      <c r="E10" s="48"/>
      <c r="F10" s="48"/>
      <c r="G10" s="48"/>
    </row>
    <row r="11" spans="1:7" s="60" customFormat="1" ht="15" x14ac:dyDescent="0.25">
      <c r="A11" s="53" t="s">
        <v>44</v>
      </c>
      <c r="B11" s="54"/>
      <c r="C11" s="54"/>
      <c r="D11" s="55"/>
      <c r="E11" s="56"/>
      <c r="F11" s="57"/>
      <c r="G11" s="58"/>
    </row>
    <row r="12" spans="1:7" s="63" customFormat="1" ht="15.75" thickBot="1" x14ac:dyDescent="0.3">
      <c r="A12" s="83"/>
      <c r="B12" s="84"/>
      <c r="C12" s="84"/>
      <c r="D12" s="85"/>
      <c r="E12" s="86"/>
      <c r="F12" s="87"/>
      <c r="G12" s="88"/>
    </row>
    <row r="13" spans="1:7" ht="13.5" thickBot="1" x14ac:dyDescent="0.25">
      <c r="A13" s="65"/>
      <c r="B13" s="47" t="s">
        <v>95</v>
      </c>
      <c r="C13" s="66"/>
      <c r="E13" s="250" t="s">
        <v>80</v>
      </c>
      <c r="F13" s="179">
        <v>3171700</v>
      </c>
      <c r="G13" s="67"/>
    </row>
    <row r="14" spans="1:7" ht="13.5" thickBot="1" x14ac:dyDescent="0.3">
      <c r="A14" s="65"/>
      <c r="C14" s="66"/>
      <c r="G14" s="67"/>
    </row>
    <row r="15" spans="1:7" ht="13.5" thickBot="1" x14ac:dyDescent="0.25">
      <c r="A15" s="65"/>
      <c r="B15" s="47" t="s">
        <v>96</v>
      </c>
      <c r="C15" s="66"/>
      <c r="E15" s="250" t="s">
        <v>80</v>
      </c>
      <c r="F15" s="90"/>
      <c r="G15" s="67"/>
    </row>
    <row r="16" spans="1:7" s="63" customFormat="1" ht="15" x14ac:dyDescent="0.25">
      <c r="A16" s="61"/>
      <c r="B16" s="50"/>
      <c r="C16" s="50"/>
      <c r="D16" s="62"/>
      <c r="F16" s="52"/>
      <c r="G16" s="64"/>
    </row>
    <row r="17" spans="1:7" s="63" customFormat="1" ht="15" x14ac:dyDescent="0.25">
      <c r="A17" s="68"/>
      <c r="B17" s="69" t="s">
        <v>118</v>
      </c>
      <c r="C17" s="69"/>
      <c r="D17" s="62"/>
      <c r="G17" s="64"/>
    </row>
    <row r="18" spans="1:7" s="63" customFormat="1" ht="15" x14ac:dyDescent="0.25">
      <c r="A18" s="68"/>
      <c r="B18" s="50" t="s">
        <v>119</v>
      </c>
      <c r="C18" s="69"/>
      <c r="D18" s="62"/>
      <c r="G18" s="64"/>
    </row>
    <row r="19" spans="1:7" s="63" customFormat="1" ht="6.75" customHeight="1" thickBot="1" x14ac:dyDescent="0.3">
      <c r="A19" s="68"/>
      <c r="B19" s="51"/>
      <c r="C19" s="69"/>
      <c r="D19" s="77"/>
      <c r="F19" s="52"/>
      <c r="G19" s="64"/>
    </row>
    <row r="20" spans="1:7" ht="13.5" thickBot="1" x14ac:dyDescent="0.25">
      <c r="A20" s="65"/>
      <c r="B20" s="47" t="s">
        <v>75</v>
      </c>
      <c r="E20" s="250" t="s">
        <v>80</v>
      </c>
      <c r="F20" s="101"/>
      <c r="G20" s="67"/>
    </row>
    <row r="21" spans="1:7" ht="6.75" customHeight="1" thickBot="1" x14ac:dyDescent="0.3">
      <c r="A21" s="65"/>
      <c r="F21" s="102"/>
      <c r="G21" s="67"/>
    </row>
    <row r="22" spans="1:7" ht="13.5" thickBot="1" x14ac:dyDescent="0.25">
      <c r="A22" s="65"/>
      <c r="B22" s="47" t="s">
        <v>74</v>
      </c>
      <c r="E22" s="250" t="s">
        <v>80</v>
      </c>
      <c r="F22" s="101"/>
      <c r="G22" s="67"/>
    </row>
    <row r="23" spans="1:7" ht="6.75" customHeight="1" thickBot="1" x14ac:dyDescent="0.3">
      <c r="A23" s="65"/>
      <c r="G23" s="67"/>
    </row>
    <row r="24" spans="1:7" ht="13.5" thickBot="1" x14ac:dyDescent="0.3">
      <c r="A24" s="65"/>
      <c r="C24" s="47" t="s">
        <v>73</v>
      </c>
      <c r="F24" s="91" t="str">
        <f>IF(F22&gt;0,F20/F22,IF(F27&gt;0,F27,"N/A"))</f>
        <v>Yes</v>
      </c>
      <c r="G24" s="67"/>
    </row>
    <row r="25" spans="1:7" ht="6.75" customHeight="1" x14ac:dyDescent="0.25">
      <c r="A25" s="65"/>
      <c r="G25" s="67"/>
    </row>
    <row r="26" spans="1:7" ht="13.5" thickBot="1" x14ac:dyDescent="0.3">
      <c r="A26" s="65"/>
      <c r="B26" s="47" t="s">
        <v>82</v>
      </c>
      <c r="G26" s="67"/>
    </row>
    <row r="27" spans="1:7" ht="13.5" thickBot="1" x14ac:dyDescent="0.25">
      <c r="A27" s="65"/>
      <c r="B27" s="47" t="s">
        <v>81</v>
      </c>
      <c r="E27" s="250" t="s">
        <v>80</v>
      </c>
      <c r="F27" s="90" t="s">
        <v>24</v>
      </c>
      <c r="G27" s="67"/>
    </row>
    <row r="28" spans="1:7" ht="6.75" customHeight="1" x14ac:dyDescent="0.25">
      <c r="A28" s="65"/>
      <c r="G28" s="67"/>
    </row>
    <row r="29" spans="1:7" x14ac:dyDescent="0.25">
      <c r="A29" s="65"/>
      <c r="B29" s="215" t="s">
        <v>139</v>
      </c>
      <c r="C29" s="224"/>
      <c r="D29" s="225"/>
      <c r="G29" s="67"/>
    </row>
    <row r="30" spans="1:7" x14ac:dyDescent="0.25">
      <c r="A30" s="65"/>
      <c r="B30" s="226"/>
      <c r="C30" s="227"/>
      <c r="D30" s="228"/>
      <c r="G30" s="67"/>
    </row>
    <row r="31" spans="1:7" x14ac:dyDescent="0.25">
      <c r="A31" s="65"/>
      <c r="B31" s="226"/>
      <c r="C31" s="227"/>
      <c r="D31" s="228"/>
      <c r="G31" s="67"/>
    </row>
    <row r="32" spans="1:7" x14ac:dyDescent="0.25">
      <c r="A32" s="65"/>
      <c r="B32" s="226"/>
      <c r="C32" s="227"/>
      <c r="D32" s="228"/>
      <c r="G32" s="67"/>
    </row>
    <row r="33" spans="1:7" x14ac:dyDescent="0.25">
      <c r="A33" s="65"/>
      <c r="B33" s="226"/>
      <c r="C33" s="227"/>
      <c r="D33" s="228"/>
      <c r="G33" s="67"/>
    </row>
    <row r="34" spans="1:7" x14ac:dyDescent="0.25">
      <c r="A34" s="65"/>
      <c r="B34" s="226"/>
      <c r="C34" s="227"/>
      <c r="D34" s="228"/>
      <c r="G34" s="67"/>
    </row>
    <row r="35" spans="1:7" x14ac:dyDescent="0.25">
      <c r="A35" s="65"/>
      <c r="B35" s="229"/>
      <c r="C35" s="230"/>
      <c r="D35" s="231"/>
      <c r="G35" s="67"/>
    </row>
    <row r="36" spans="1:7" ht="6.75" customHeight="1" thickBot="1" x14ac:dyDescent="0.3">
      <c r="A36" s="65"/>
      <c r="G36" s="67"/>
    </row>
    <row r="37" spans="1:7" ht="13.5" thickBot="1" x14ac:dyDescent="0.25">
      <c r="A37" s="65"/>
      <c r="B37" s="47" t="s">
        <v>97</v>
      </c>
      <c r="E37" s="250" t="s">
        <v>80</v>
      </c>
      <c r="F37" s="101" t="s">
        <v>24</v>
      </c>
      <c r="G37" s="67"/>
    </row>
    <row r="38" spans="1:7" ht="6.75" customHeight="1" thickBot="1" x14ac:dyDescent="0.3">
      <c r="A38" s="65"/>
      <c r="G38" s="67"/>
    </row>
    <row r="39" spans="1:7" ht="13.5" thickBot="1" x14ac:dyDescent="0.3">
      <c r="A39" s="65"/>
      <c r="C39" s="66" t="s">
        <v>60</v>
      </c>
      <c r="F39" s="92">
        <f>IF(F37=0," ",IF(F27="Yes",1,IF(F27="No",0,IF(F24/F37&gt;=1,1,IF(F24/F37&gt;=0.75,0.75,IF(F24/F37&gt;=0.5,0.5,IF(F24/F37&gt;=0.25,0.25,0)))))))</f>
        <v>1</v>
      </c>
      <c r="G39" s="67"/>
    </row>
    <row r="40" spans="1:7" ht="6.75" customHeight="1" x14ac:dyDescent="0.25">
      <c r="A40" s="78"/>
      <c r="B40" s="79"/>
      <c r="C40" s="79"/>
      <c r="D40" s="80"/>
      <c r="E40" s="79"/>
      <c r="F40" s="81"/>
      <c r="G40" s="82"/>
    </row>
    <row r="41" spans="1:7" s="63" customFormat="1" ht="15" hidden="1" x14ac:dyDescent="0.25">
      <c r="A41" s="83"/>
      <c r="B41" s="84"/>
      <c r="C41" s="84"/>
      <c r="D41" s="85"/>
      <c r="E41" s="86"/>
      <c r="F41" s="87"/>
      <c r="G41" s="88"/>
    </row>
    <row r="42" spans="1:7" s="63" customFormat="1" ht="15" hidden="1" x14ac:dyDescent="0.25">
      <c r="A42" s="68"/>
      <c r="B42" s="69" t="s">
        <v>58</v>
      </c>
      <c r="C42" s="69"/>
      <c r="D42" s="62"/>
      <c r="G42" s="64"/>
    </row>
    <row r="43" spans="1:7" s="74" customFormat="1" ht="12" hidden="1" x14ac:dyDescent="0.25">
      <c r="A43" s="70"/>
      <c r="B43" s="71"/>
      <c r="C43" s="72"/>
      <c r="D43" s="73" t="s">
        <v>72</v>
      </c>
      <c r="F43" s="75"/>
      <c r="G43" s="76"/>
    </row>
    <row r="44" spans="1:7" s="63" customFormat="1" ht="6.75" hidden="1" customHeight="1" thickBot="1" x14ac:dyDescent="0.3">
      <c r="A44" s="68"/>
      <c r="B44" s="51"/>
      <c r="C44" s="69"/>
      <c r="D44" s="77"/>
      <c r="F44" s="52"/>
      <c r="G44" s="64"/>
    </row>
    <row r="45" spans="1:7" ht="13.5" hidden="1" thickBot="1" x14ac:dyDescent="0.3">
      <c r="A45" s="65"/>
      <c r="B45" s="47" t="s">
        <v>75</v>
      </c>
      <c r="E45" s="89" t="s">
        <v>80</v>
      </c>
      <c r="F45" s="101"/>
      <c r="G45" s="67"/>
    </row>
    <row r="46" spans="1:7" ht="6.75" hidden="1" customHeight="1" thickBot="1" x14ac:dyDescent="0.3">
      <c r="A46" s="65"/>
      <c r="F46" s="102"/>
      <c r="G46" s="67"/>
    </row>
    <row r="47" spans="1:7" ht="13.5" hidden="1" thickBot="1" x14ac:dyDescent="0.3">
      <c r="A47" s="65"/>
      <c r="B47" s="47" t="s">
        <v>74</v>
      </c>
      <c r="E47" s="89" t="s">
        <v>80</v>
      </c>
      <c r="F47" s="101"/>
      <c r="G47" s="67"/>
    </row>
    <row r="48" spans="1:7" ht="6.75" hidden="1" customHeight="1" thickBot="1" x14ac:dyDescent="0.3">
      <c r="A48" s="65"/>
      <c r="G48" s="67"/>
    </row>
    <row r="49" spans="1:7" ht="13.5" hidden="1" thickBot="1" x14ac:dyDescent="0.3">
      <c r="A49" s="65"/>
      <c r="C49" s="47" t="s">
        <v>73</v>
      </c>
      <c r="F49" s="91" t="str">
        <f>IF(F47&gt;0,F45/F47,IF(F52&gt;0,F52,"N/A"))</f>
        <v>N/A</v>
      </c>
      <c r="G49" s="67"/>
    </row>
    <row r="50" spans="1:7" ht="6.75" hidden="1" customHeight="1" x14ac:dyDescent="0.25">
      <c r="A50" s="65"/>
      <c r="G50" s="67"/>
    </row>
    <row r="51" spans="1:7" ht="13.5" hidden="1" thickBot="1" x14ac:dyDescent="0.3">
      <c r="A51" s="65"/>
      <c r="B51" s="47" t="s">
        <v>82</v>
      </c>
      <c r="G51" s="67"/>
    </row>
    <row r="52" spans="1:7" ht="13.5" hidden="1" thickBot="1" x14ac:dyDescent="0.3">
      <c r="A52" s="65"/>
      <c r="B52" s="47" t="s">
        <v>81</v>
      </c>
      <c r="E52" s="89" t="s">
        <v>80</v>
      </c>
      <c r="F52" s="90"/>
      <c r="G52" s="67"/>
    </row>
    <row r="53" spans="1:7" ht="6.75" hidden="1" customHeight="1" x14ac:dyDescent="0.25">
      <c r="A53" s="65"/>
      <c r="G53" s="67"/>
    </row>
    <row r="54" spans="1:7" hidden="1" x14ac:dyDescent="0.25">
      <c r="A54" s="65"/>
      <c r="B54" s="206"/>
      <c r="C54" s="207"/>
      <c r="D54" s="208"/>
      <c r="G54" s="67"/>
    </row>
    <row r="55" spans="1:7" hidden="1" x14ac:dyDescent="0.25">
      <c r="A55" s="65"/>
      <c r="B55" s="209"/>
      <c r="C55" s="210"/>
      <c r="D55" s="211"/>
      <c r="G55" s="67"/>
    </row>
    <row r="56" spans="1:7" hidden="1" x14ac:dyDescent="0.25">
      <c r="A56" s="65"/>
      <c r="B56" s="209"/>
      <c r="C56" s="210"/>
      <c r="D56" s="211"/>
      <c r="G56" s="67"/>
    </row>
    <row r="57" spans="1:7" hidden="1" x14ac:dyDescent="0.25">
      <c r="A57" s="65"/>
      <c r="B57" s="209"/>
      <c r="C57" s="210"/>
      <c r="D57" s="211"/>
      <c r="G57" s="67"/>
    </row>
    <row r="58" spans="1:7" hidden="1" x14ac:dyDescent="0.25">
      <c r="A58" s="65"/>
      <c r="B58" s="209"/>
      <c r="C58" s="210"/>
      <c r="D58" s="211"/>
      <c r="G58" s="67"/>
    </row>
    <row r="59" spans="1:7" hidden="1" x14ac:dyDescent="0.25">
      <c r="A59" s="65"/>
      <c r="B59" s="209"/>
      <c r="C59" s="210"/>
      <c r="D59" s="211"/>
      <c r="G59" s="67"/>
    </row>
    <row r="60" spans="1:7" hidden="1" x14ac:dyDescent="0.25">
      <c r="A60" s="65"/>
      <c r="B60" s="212"/>
      <c r="C60" s="213"/>
      <c r="D60" s="214"/>
      <c r="G60" s="67"/>
    </row>
    <row r="61" spans="1:7" ht="6.75" hidden="1" customHeight="1" thickBot="1" x14ac:dyDescent="0.3">
      <c r="A61" s="65"/>
      <c r="G61" s="67"/>
    </row>
    <row r="62" spans="1:7" ht="13.5" hidden="1" thickBot="1" x14ac:dyDescent="0.3">
      <c r="A62" s="65"/>
      <c r="B62" s="47" t="s">
        <v>97</v>
      </c>
      <c r="E62" s="89" t="s">
        <v>80</v>
      </c>
      <c r="F62" s="101"/>
      <c r="G62" s="67"/>
    </row>
    <row r="63" spans="1:7" ht="6.75" hidden="1" customHeight="1" thickBot="1" x14ac:dyDescent="0.3">
      <c r="A63" s="65"/>
      <c r="G63" s="67"/>
    </row>
    <row r="64" spans="1:7" ht="13.5" hidden="1" thickBot="1" x14ac:dyDescent="0.3">
      <c r="A64" s="65"/>
      <c r="C64" s="66" t="s">
        <v>60</v>
      </c>
      <c r="F64" s="92" t="str">
        <f>IF(F62=0," ",IF(F52="Yes",1,IF(F52="No",0,IF(F49/F62&gt;=1,1,IF(F49/F62&gt;=0.75,0.75,IF(F49/F62&gt;=0.5,0.5,IF(F49/F62&gt;=0.25,0.25,0)))))))</f>
        <v xml:space="preserve"> </v>
      </c>
      <c r="G64" s="67"/>
    </row>
    <row r="65" spans="1:7" ht="6.75" hidden="1" customHeight="1" x14ac:dyDescent="0.25">
      <c r="A65" s="78"/>
      <c r="B65" s="79"/>
      <c r="C65" s="79"/>
      <c r="D65" s="80"/>
      <c r="E65" s="79"/>
      <c r="F65" s="81"/>
      <c r="G65" s="82"/>
    </row>
    <row r="66" spans="1:7" s="63" customFormat="1" ht="15" hidden="1" x14ac:dyDescent="0.25">
      <c r="A66" s="83"/>
      <c r="B66" s="84"/>
      <c r="C66" s="84"/>
      <c r="D66" s="85"/>
      <c r="E66" s="86"/>
      <c r="F66" s="87"/>
      <c r="G66" s="88"/>
    </row>
    <row r="67" spans="1:7" s="63" customFormat="1" ht="15" hidden="1" x14ac:dyDescent="0.25">
      <c r="A67" s="68"/>
      <c r="B67" s="69" t="s">
        <v>58</v>
      </c>
      <c r="C67" s="69"/>
      <c r="D67" s="62"/>
      <c r="G67" s="64"/>
    </row>
    <row r="68" spans="1:7" s="74" customFormat="1" ht="12" hidden="1" x14ac:dyDescent="0.25">
      <c r="A68" s="70"/>
      <c r="B68" s="71"/>
      <c r="C68" s="72"/>
      <c r="D68" s="73" t="s">
        <v>72</v>
      </c>
      <c r="F68" s="75"/>
      <c r="G68" s="76"/>
    </row>
    <row r="69" spans="1:7" s="63" customFormat="1" ht="6.75" hidden="1" customHeight="1" thickBot="1" x14ac:dyDescent="0.3">
      <c r="A69" s="68"/>
      <c r="B69" s="51"/>
      <c r="C69" s="69"/>
      <c r="D69" s="77"/>
      <c r="F69" s="52"/>
      <c r="G69" s="64"/>
    </row>
    <row r="70" spans="1:7" ht="13.5" hidden="1" thickBot="1" x14ac:dyDescent="0.3">
      <c r="A70" s="65"/>
      <c r="B70" s="47" t="s">
        <v>75</v>
      </c>
      <c r="E70" s="89" t="s">
        <v>80</v>
      </c>
      <c r="F70" s="101"/>
      <c r="G70" s="67"/>
    </row>
    <row r="71" spans="1:7" ht="6.75" hidden="1" customHeight="1" thickBot="1" x14ac:dyDescent="0.3">
      <c r="A71" s="65"/>
      <c r="F71" s="102"/>
      <c r="G71" s="67"/>
    </row>
    <row r="72" spans="1:7" ht="13.5" hidden="1" thickBot="1" x14ac:dyDescent="0.3">
      <c r="A72" s="65"/>
      <c r="B72" s="47" t="s">
        <v>74</v>
      </c>
      <c r="E72" s="89" t="s">
        <v>80</v>
      </c>
      <c r="F72" s="101"/>
      <c r="G72" s="67"/>
    </row>
    <row r="73" spans="1:7" ht="6.75" hidden="1" customHeight="1" thickBot="1" x14ac:dyDescent="0.3">
      <c r="A73" s="65"/>
      <c r="G73" s="67"/>
    </row>
    <row r="74" spans="1:7" ht="13.5" hidden="1" thickBot="1" x14ac:dyDescent="0.3">
      <c r="A74" s="65"/>
      <c r="C74" s="47" t="s">
        <v>73</v>
      </c>
      <c r="F74" s="91" t="str">
        <f>IF(F72&gt;0,F70/F72,IF(F77&gt;0,F77,"N/A"))</f>
        <v>N/A</v>
      </c>
      <c r="G74" s="67"/>
    </row>
    <row r="75" spans="1:7" ht="6.75" hidden="1" customHeight="1" x14ac:dyDescent="0.25">
      <c r="A75" s="65"/>
      <c r="G75" s="67"/>
    </row>
    <row r="76" spans="1:7" ht="13.5" hidden="1" thickBot="1" x14ac:dyDescent="0.3">
      <c r="A76" s="65"/>
      <c r="B76" s="47" t="s">
        <v>82</v>
      </c>
      <c r="G76" s="67"/>
    </row>
    <row r="77" spans="1:7" ht="13.5" hidden="1" thickBot="1" x14ac:dyDescent="0.3">
      <c r="A77" s="65"/>
      <c r="B77" s="47" t="s">
        <v>81</v>
      </c>
      <c r="E77" s="89" t="s">
        <v>80</v>
      </c>
      <c r="F77" s="90"/>
      <c r="G77" s="67"/>
    </row>
    <row r="78" spans="1:7" ht="6.75" hidden="1" customHeight="1" x14ac:dyDescent="0.25">
      <c r="A78" s="65"/>
      <c r="G78" s="67"/>
    </row>
    <row r="79" spans="1:7" hidden="1" x14ac:dyDescent="0.25">
      <c r="A79" s="65"/>
      <c r="B79" s="206"/>
      <c r="C79" s="207"/>
      <c r="D79" s="208"/>
      <c r="G79" s="67"/>
    </row>
    <row r="80" spans="1:7" hidden="1" x14ac:dyDescent="0.25">
      <c r="A80" s="65"/>
      <c r="B80" s="209"/>
      <c r="C80" s="210"/>
      <c r="D80" s="211"/>
      <c r="G80" s="67"/>
    </row>
    <row r="81" spans="1:7" hidden="1" x14ac:dyDescent="0.25">
      <c r="A81" s="65"/>
      <c r="B81" s="209"/>
      <c r="C81" s="210"/>
      <c r="D81" s="211"/>
      <c r="G81" s="67"/>
    </row>
    <row r="82" spans="1:7" hidden="1" x14ac:dyDescent="0.25">
      <c r="A82" s="65"/>
      <c r="B82" s="209"/>
      <c r="C82" s="210"/>
      <c r="D82" s="211"/>
      <c r="G82" s="67"/>
    </row>
    <row r="83" spans="1:7" hidden="1" x14ac:dyDescent="0.25">
      <c r="A83" s="65"/>
      <c r="B83" s="209"/>
      <c r="C83" s="210"/>
      <c r="D83" s="211"/>
      <c r="G83" s="67"/>
    </row>
    <row r="84" spans="1:7" hidden="1" x14ac:dyDescent="0.25">
      <c r="A84" s="65"/>
      <c r="B84" s="209"/>
      <c r="C84" s="210"/>
      <c r="D84" s="211"/>
      <c r="G84" s="67"/>
    </row>
    <row r="85" spans="1:7" hidden="1" x14ac:dyDescent="0.25">
      <c r="A85" s="65"/>
      <c r="B85" s="212"/>
      <c r="C85" s="213"/>
      <c r="D85" s="214"/>
      <c r="G85" s="67"/>
    </row>
    <row r="86" spans="1:7" ht="6.75" hidden="1" customHeight="1" thickBot="1" x14ac:dyDescent="0.3">
      <c r="A86" s="65"/>
      <c r="G86" s="67"/>
    </row>
    <row r="87" spans="1:7" ht="13.5" hidden="1" thickBot="1" x14ac:dyDescent="0.3">
      <c r="A87" s="65"/>
      <c r="B87" s="47" t="s">
        <v>97</v>
      </c>
      <c r="E87" s="89" t="s">
        <v>80</v>
      </c>
      <c r="F87" s="101"/>
      <c r="G87" s="67"/>
    </row>
    <row r="88" spans="1:7" ht="6.75" hidden="1" customHeight="1" thickBot="1" x14ac:dyDescent="0.3">
      <c r="A88" s="65"/>
      <c r="G88" s="67"/>
    </row>
    <row r="89" spans="1:7" ht="13.5" hidden="1" thickBot="1" x14ac:dyDescent="0.3">
      <c r="A89" s="65"/>
      <c r="C89" s="66" t="s">
        <v>60</v>
      </c>
      <c r="F89" s="92" t="str">
        <f>IF(F87=0," ",IF(F77="Yes",1,IF(F77="No",0,IF(F74/F87&gt;=1,1,IF(F74/F87&gt;=0.75,0.75,IF(F74/F87&gt;=0.5,0.5,IF(F74/F87&gt;=0.25,0.25,0)))))))</f>
        <v xml:space="preserve"> </v>
      </c>
      <c r="G89" s="67"/>
    </row>
    <row r="90" spans="1:7" ht="6.75" hidden="1" customHeight="1" x14ac:dyDescent="0.25">
      <c r="A90" s="78"/>
      <c r="B90" s="79"/>
      <c r="C90" s="79"/>
      <c r="D90" s="80"/>
      <c r="E90" s="79"/>
      <c r="F90" s="81"/>
      <c r="G90" s="82"/>
    </row>
    <row r="91" spans="1:7" s="63" customFormat="1" ht="15" hidden="1" x14ac:dyDescent="0.25">
      <c r="A91" s="83"/>
      <c r="B91" s="84"/>
      <c r="C91" s="84"/>
      <c r="D91" s="85"/>
      <c r="E91" s="86"/>
      <c r="F91" s="87"/>
      <c r="G91" s="88"/>
    </row>
    <row r="92" spans="1:7" s="63" customFormat="1" ht="15" hidden="1" x14ac:dyDescent="0.25">
      <c r="A92" s="68"/>
      <c r="B92" s="69" t="s">
        <v>58</v>
      </c>
      <c r="C92" s="69"/>
      <c r="D92" s="62"/>
      <c r="G92" s="64"/>
    </row>
    <row r="93" spans="1:7" s="74" customFormat="1" ht="12" hidden="1" x14ac:dyDescent="0.25">
      <c r="A93" s="70"/>
      <c r="B93" s="71"/>
      <c r="C93" s="72"/>
      <c r="D93" s="73" t="s">
        <v>72</v>
      </c>
      <c r="F93" s="75"/>
      <c r="G93" s="76"/>
    </row>
    <row r="94" spans="1:7" s="63" customFormat="1" ht="6.75" hidden="1" customHeight="1" thickBot="1" x14ac:dyDescent="0.3">
      <c r="A94" s="68"/>
      <c r="B94" s="51"/>
      <c r="C94" s="69"/>
      <c r="D94" s="77"/>
      <c r="F94" s="52"/>
      <c r="G94" s="64"/>
    </row>
    <row r="95" spans="1:7" ht="13.5" hidden="1" thickBot="1" x14ac:dyDescent="0.3">
      <c r="A95" s="65"/>
      <c r="B95" s="47" t="s">
        <v>75</v>
      </c>
      <c r="E95" s="89" t="s">
        <v>80</v>
      </c>
      <c r="F95" s="101"/>
      <c r="G95" s="67"/>
    </row>
    <row r="96" spans="1:7" ht="6.75" hidden="1" customHeight="1" thickBot="1" x14ac:dyDescent="0.3">
      <c r="A96" s="65"/>
      <c r="F96" s="102"/>
      <c r="G96" s="67"/>
    </row>
    <row r="97" spans="1:7" ht="13.5" hidden="1" thickBot="1" x14ac:dyDescent="0.3">
      <c r="A97" s="65"/>
      <c r="B97" s="47" t="s">
        <v>74</v>
      </c>
      <c r="E97" s="89" t="s">
        <v>80</v>
      </c>
      <c r="F97" s="101"/>
      <c r="G97" s="67"/>
    </row>
    <row r="98" spans="1:7" ht="6.75" hidden="1" customHeight="1" thickBot="1" x14ac:dyDescent="0.3">
      <c r="A98" s="65"/>
      <c r="G98" s="67"/>
    </row>
    <row r="99" spans="1:7" ht="13.5" hidden="1" thickBot="1" x14ac:dyDescent="0.3">
      <c r="A99" s="65"/>
      <c r="C99" s="47" t="s">
        <v>73</v>
      </c>
      <c r="F99" s="91" t="str">
        <f>IF(F97&gt;0,F95/F97,IF(F102&gt;0,F102,"N/A"))</f>
        <v>N/A</v>
      </c>
      <c r="G99" s="67"/>
    </row>
    <row r="100" spans="1:7" ht="6.75" hidden="1" customHeight="1" x14ac:dyDescent="0.25">
      <c r="A100" s="65"/>
      <c r="G100" s="67"/>
    </row>
    <row r="101" spans="1:7" ht="13.5" hidden="1" thickBot="1" x14ac:dyDescent="0.3">
      <c r="A101" s="65"/>
      <c r="B101" s="47" t="s">
        <v>82</v>
      </c>
      <c r="G101" s="67"/>
    </row>
    <row r="102" spans="1:7" ht="13.5" hidden="1" thickBot="1" x14ac:dyDescent="0.3">
      <c r="A102" s="65"/>
      <c r="B102" s="47" t="s">
        <v>81</v>
      </c>
      <c r="E102" s="89" t="s">
        <v>80</v>
      </c>
      <c r="F102" s="90"/>
      <c r="G102" s="67"/>
    </row>
    <row r="103" spans="1:7" ht="6.75" hidden="1" customHeight="1" x14ac:dyDescent="0.25">
      <c r="A103" s="65"/>
      <c r="G103" s="67"/>
    </row>
    <row r="104" spans="1:7" hidden="1" x14ac:dyDescent="0.25">
      <c r="A104" s="65"/>
      <c r="B104" s="206"/>
      <c r="C104" s="207"/>
      <c r="D104" s="208"/>
      <c r="G104" s="67"/>
    </row>
    <row r="105" spans="1:7" hidden="1" x14ac:dyDescent="0.25">
      <c r="A105" s="65"/>
      <c r="B105" s="209"/>
      <c r="C105" s="210"/>
      <c r="D105" s="211"/>
      <c r="G105" s="67"/>
    </row>
    <row r="106" spans="1:7" hidden="1" x14ac:dyDescent="0.25">
      <c r="A106" s="65"/>
      <c r="B106" s="209"/>
      <c r="C106" s="210"/>
      <c r="D106" s="211"/>
      <c r="G106" s="67"/>
    </row>
    <row r="107" spans="1:7" hidden="1" x14ac:dyDescent="0.25">
      <c r="A107" s="65"/>
      <c r="B107" s="209"/>
      <c r="C107" s="210"/>
      <c r="D107" s="211"/>
      <c r="G107" s="67"/>
    </row>
    <row r="108" spans="1:7" hidden="1" x14ac:dyDescent="0.25">
      <c r="A108" s="65"/>
      <c r="B108" s="209"/>
      <c r="C108" s="210"/>
      <c r="D108" s="211"/>
      <c r="G108" s="67"/>
    </row>
    <row r="109" spans="1:7" hidden="1" x14ac:dyDescent="0.25">
      <c r="A109" s="65"/>
      <c r="B109" s="209"/>
      <c r="C109" s="210"/>
      <c r="D109" s="211"/>
      <c r="G109" s="67"/>
    </row>
    <row r="110" spans="1:7" hidden="1" x14ac:dyDescent="0.25">
      <c r="A110" s="65"/>
      <c r="B110" s="212"/>
      <c r="C110" s="213"/>
      <c r="D110" s="214"/>
      <c r="G110" s="67"/>
    </row>
    <row r="111" spans="1:7" ht="6.75" hidden="1" customHeight="1" thickBot="1" x14ac:dyDescent="0.3">
      <c r="A111" s="65"/>
      <c r="G111" s="67"/>
    </row>
    <row r="112" spans="1:7" ht="13.5" hidden="1" thickBot="1" x14ac:dyDescent="0.3">
      <c r="A112" s="65"/>
      <c r="B112" s="47" t="s">
        <v>97</v>
      </c>
      <c r="E112" s="89" t="s">
        <v>80</v>
      </c>
      <c r="F112" s="101"/>
      <c r="G112" s="67"/>
    </row>
    <row r="113" spans="1:7" ht="6.75" hidden="1" customHeight="1" thickBot="1" x14ac:dyDescent="0.3">
      <c r="A113" s="65"/>
      <c r="G113" s="67"/>
    </row>
    <row r="114" spans="1:7" ht="13.5" hidden="1" thickBot="1" x14ac:dyDescent="0.3">
      <c r="A114" s="65"/>
      <c r="C114" s="66" t="s">
        <v>60</v>
      </c>
      <c r="F114" s="92" t="str">
        <f>IF(F112=0," ",IF(F102="Yes",1,IF(F102="No",0,IF(F99/F112&gt;=1,1,IF(F99/F112&gt;=0.75,0.75,IF(F99/F112&gt;=0.5,0.5,IF(F99/F112&gt;=0.25,0.25,0)))))))</f>
        <v xml:space="preserve"> </v>
      </c>
      <c r="G114" s="67"/>
    </row>
    <row r="115" spans="1:7" ht="6.75" hidden="1" customHeight="1" x14ac:dyDescent="0.25">
      <c r="A115" s="78"/>
      <c r="B115" s="79"/>
      <c r="C115" s="79"/>
      <c r="D115" s="80"/>
      <c r="E115" s="79"/>
      <c r="F115" s="81"/>
      <c r="G115" s="82"/>
    </row>
    <row r="116" spans="1:7" s="63" customFormat="1" ht="15" hidden="1" x14ac:dyDescent="0.25">
      <c r="A116" s="83"/>
      <c r="B116" s="84"/>
      <c r="C116" s="84"/>
      <c r="D116" s="85"/>
      <c r="E116" s="86"/>
      <c r="F116" s="87"/>
      <c r="G116" s="88"/>
    </row>
    <row r="117" spans="1:7" s="63" customFormat="1" ht="15" hidden="1" x14ac:dyDescent="0.25">
      <c r="A117" s="68"/>
      <c r="B117" s="69" t="s">
        <v>58</v>
      </c>
      <c r="C117" s="69"/>
      <c r="D117" s="62"/>
      <c r="G117" s="64"/>
    </row>
    <row r="118" spans="1:7" s="74" customFormat="1" ht="12" hidden="1" x14ac:dyDescent="0.25">
      <c r="A118" s="70"/>
      <c r="B118" s="71"/>
      <c r="C118" s="72"/>
      <c r="D118" s="73" t="s">
        <v>72</v>
      </c>
      <c r="F118" s="75"/>
      <c r="G118" s="76"/>
    </row>
    <row r="119" spans="1:7" s="63" customFormat="1" ht="6.75" hidden="1" customHeight="1" thickBot="1" x14ac:dyDescent="0.3">
      <c r="A119" s="68"/>
      <c r="B119" s="51"/>
      <c r="C119" s="69"/>
      <c r="D119" s="77"/>
      <c r="F119" s="52"/>
      <c r="G119" s="64"/>
    </row>
    <row r="120" spans="1:7" ht="13.5" hidden="1" thickBot="1" x14ac:dyDescent="0.3">
      <c r="A120" s="65"/>
      <c r="B120" s="47" t="s">
        <v>75</v>
      </c>
      <c r="E120" s="89" t="s">
        <v>80</v>
      </c>
      <c r="F120" s="101"/>
      <c r="G120" s="67"/>
    </row>
    <row r="121" spans="1:7" ht="6.75" hidden="1" customHeight="1" thickBot="1" x14ac:dyDescent="0.3">
      <c r="A121" s="65"/>
      <c r="F121" s="102"/>
      <c r="G121" s="67"/>
    </row>
    <row r="122" spans="1:7" ht="13.5" hidden="1" thickBot="1" x14ac:dyDescent="0.3">
      <c r="A122" s="65"/>
      <c r="B122" s="47" t="s">
        <v>74</v>
      </c>
      <c r="E122" s="89" t="s">
        <v>80</v>
      </c>
      <c r="F122" s="101"/>
      <c r="G122" s="67"/>
    </row>
    <row r="123" spans="1:7" ht="6.75" hidden="1" customHeight="1" thickBot="1" x14ac:dyDescent="0.3">
      <c r="A123" s="65"/>
      <c r="G123" s="67"/>
    </row>
    <row r="124" spans="1:7" ht="13.5" hidden="1" thickBot="1" x14ac:dyDescent="0.3">
      <c r="A124" s="65"/>
      <c r="C124" s="47" t="s">
        <v>73</v>
      </c>
      <c r="F124" s="91" t="str">
        <f>IF(F122&gt;0,F120/F122,IF(F127&gt;0,F127,"N/A"))</f>
        <v>N/A</v>
      </c>
      <c r="G124" s="67"/>
    </row>
    <row r="125" spans="1:7" ht="6.75" hidden="1" customHeight="1" x14ac:dyDescent="0.25">
      <c r="A125" s="65"/>
      <c r="G125" s="67"/>
    </row>
    <row r="126" spans="1:7" ht="13.5" hidden="1" thickBot="1" x14ac:dyDescent="0.3">
      <c r="A126" s="65"/>
      <c r="B126" s="47" t="s">
        <v>82</v>
      </c>
      <c r="G126" s="67"/>
    </row>
    <row r="127" spans="1:7" ht="13.5" hidden="1" thickBot="1" x14ac:dyDescent="0.3">
      <c r="A127" s="65"/>
      <c r="B127" s="47" t="s">
        <v>81</v>
      </c>
      <c r="E127" s="89" t="s">
        <v>80</v>
      </c>
      <c r="F127" s="90"/>
      <c r="G127" s="67"/>
    </row>
    <row r="128" spans="1:7" ht="6.75" hidden="1" customHeight="1" x14ac:dyDescent="0.25">
      <c r="A128" s="65"/>
      <c r="G128" s="67"/>
    </row>
    <row r="129" spans="1:7" hidden="1" x14ac:dyDescent="0.25">
      <c r="A129" s="65"/>
      <c r="B129" s="206"/>
      <c r="C129" s="207"/>
      <c r="D129" s="208"/>
      <c r="G129" s="67"/>
    </row>
    <row r="130" spans="1:7" hidden="1" x14ac:dyDescent="0.25">
      <c r="A130" s="65"/>
      <c r="B130" s="209"/>
      <c r="C130" s="210"/>
      <c r="D130" s="211"/>
      <c r="G130" s="67"/>
    </row>
    <row r="131" spans="1:7" hidden="1" x14ac:dyDescent="0.25">
      <c r="A131" s="65"/>
      <c r="B131" s="209"/>
      <c r="C131" s="210"/>
      <c r="D131" s="211"/>
      <c r="G131" s="67"/>
    </row>
    <row r="132" spans="1:7" hidden="1" x14ac:dyDescent="0.25">
      <c r="A132" s="65"/>
      <c r="B132" s="209"/>
      <c r="C132" s="210"/>
      <c r="D132" s="211"/>
      <c r="G132" s="67"/>
    </row>
    <row r="133" spans="1:7" hidden="1" x14ac:dyDescent="0.25">
      <c r="A133" s="65"/>
      <c r="B133" s="209"/>
      <c r="C133" s="210"/>
      <c r="D133" s="211"/>
      <c r="G133" s="67"/>
    </row>
    <row r="134" spans="1:7" hidden="1" x14ac:dyDescent="0.25">
      <c r="A134" s="65"/>
      <c r="B134" s="209"/>
      <c r="C134" s="210"/>
      <c r="D134" s="211"/>
      <c r="G134" s="67"/>
    </row>
    <row r="135" spans="1:7" hidden="1" x14ac:dyDescent="0.25">
      <c r="A135" s="65"/>
      <c r="B135" s="212"/>
      <c r="C135" s="213"/>
      <c r="D135" s="214"/>
      <c r="G135" s="67"/>
    </row>
    <row r="136" spans="1:7" ht="6.75" hidden="1" customHeight="1" thickBot="1" x14ac:dyDescent="0.3">
      <c r="A136" s="65"/>
      <c r="G136" s="67"/>
    </row>
    <row r="137" spans="1:7" ht="13.5" hidden="1" thickBot="1" x14ac:dyDescent="0.3">
      <c r="A137" s="65"/>
      <c r="B137" s="47" t="s">
        <v>97</v>
      </c>
      <c r="E137" s="89" t="s">
        <v>80</v>
      </c>
      <c r="F137" s="101"/>
      <c r="G137" s="67"/>
    </row>
    <row r="138" spans="1:7" ht="6.75" hidden="1" customHeight="1" thickBot="1" x14ac:dyDescent="0.3">
      <c r="A138" s="65"/>
      <c r="G138" s="67"/>
    </row>
    <row r="139" spans="1:7" ht="13.5" hidden="1" thickBot="1" x14ac:dyDescent="0.3">
      <c r="A139" s="65"/>
      <c r="C139" s="66" t="s">
        <v>60</v>
      </c>
      <c r="F139" s="92" t="str">
        <f>IF(F137=0," ",IF(F127="Yes",1,IF(F127="No",0,IF(F124/F137&gt;=1,1,IF(F124/F137&gt;=0.75,0.75,IF(F124/F137&gt;=0.5,0.5,IF(F124/F137&gt;=0.25,0.25,0)))))))</f>
        <v xml:space="preserve"> </v>
      </c>
      <c r="G139" s="67"/>
    </row>
    <row r="140" spans="1:7" ht="6.75" hidden="1" customHeight="1" x14ac:dyDescent="0.25">
      <c r="A140" s="78"/>
      <c r="B140" s="79"/>
      <c r="C140" s="79"/>
      <c r="D140" s="80"/>
      <c r="E140" s="79"/>
      <c r="F140" s="81"/>
      <c r="G140" s="82"/>
    </row>
    <row r="141" spans="1:7" s="63" customFormat="1" ht="15" hidden="1" x14ac:dyDescent="0.25">
      <c r="A141" s="83"/>
      <c r="B141" s="84"/>
      <c r="C141" s="84"/>
      <c r="D141" s="85"/>
      <c r="E141" s="86"/>
      <c r="F141" s="87"/>
      <c r="G141" s="88"/>
    </row>
    <row r="142" spans="1:7" s="63" customFormat="1" ht="15" hidden="1" x14ac:dyDescent="0.25">
      <c r="A142" s="68"/>
      <c r="B142" s="69" t="s">
        <v>59</v>
      </c>
      <c r="C142" s="69"/>
      <c r="D142" s="62"/>
      <c r="G142" s="64"/>
    </row>
    <row r="143" spans="1:7" s="74" customFormat="1" ht="12" hidden="1" x14ac:dyDescent="0.25">
      <c r="A143" s="70"/>
      <c r="B143" s="71"/>
      <c r="C143" s="72"/>
      <c r="D143" s="73" t="s">
        <v>72</v>
      </c>
      <c r="F143" s="75"/>
      <c r="G143" s="76"/>
    </row>
    <row r="144" spans="1:7" s="63" customFormat="1" ht="6.75" hidden="1" customHeight="1" thickBot="1" x14ac:dyDescent="0.3">
      <c r="A144" s="68"/>
      <c r="B144" s="51"/>
      <c r="C144" s="69"/>
      <c r="D144" s="77"/>
      <c r="F144" s="52"/>
      <c r="G144" s="64"/>
    </row>
    <row r="145" spans="1:7" ht="13.5" hidden="1" thickBot="1" x14ac:dyDescent="0.3">
      <c r="A145" s="65"/>
      <c r="B145" s="47" t="s">
        <v>75</v>
      </c>
      <c r="E145" s="89" t="s">
        <v>80</v>
      </c>
      <c r="F145" s="101"/>
      <c r="G145" s="67"/>
    </row>
    <row r="146" spans="1:7" ht="6.75" hidden="1" customHeight="1" thickBot="1" x14ac:dyDescent="0.3">
      <c r="A146" s="65"/>
      <c r="F146" s="102"/>
      <c r="G146" s="67"/>
    </row>
    <row r="147" spans="1:7" ht="13.5" hidden="1" thickBot="1" x14ac:dyDescent="0.3">
      <c r="A147" s="65"/>
      <c r="B147" s="47" t="s">
        <v>74</v>
      </c>
      <c r="E147" s="89" t="s">
        <v>80</v>
      </c>
      <c r="F147" s="101"/>
      <c r="G147" s="67"/>
    </row>
    <row r="148" spans="1:7" ht="6.75" hidden="1" customHeight="1" thickBot="1" x14ac:dyDescent="0.3">
      <c r="A148" s="65"/>
      <c r="G148" s="67"/>
    </row>
    <row r="149" spans="1:7" ht="13.5" hidden="1" thickBot="1" x14ac:dyDescent="0.3">
      <c r="A149" s="65"/>
      <c r="C149" s="47" t="s">
        <v>73</v>
      </c>
      <c r="F149" s="91" t="str">
        <f>IF(F147&gt;0,F145/F147,IF(F152&gt;0,F152,"N/A"))</f>
        <v>N/A</v>
      </c>
      <c r="G149" s="67"/>
    </row>
    <row r="150" spans="1:7" ht="6.75" hidden="1" customHeight="1" x14ac:dyDescent="0.25">
      <c r="A150" s="65"/>
      <c r="G150" s="67"/>
    </row>
    <row r="151" spans="1:7" ht="13.5" hidden="1" thickBot="1" x14ac:dyDescent="0.3">
      <c r="A151" s="65"/>
      <c r="B151" s="47" t="s">
        <v>82</v>
      </c>
      <c r="G151" s="67"/>
    </row>
    <row r="152" spans="1:7" ht="13.5" hidden="1" thickBot="1" x14ac:dyDescent="0.3">
      <c r="A152" s="65"/>
      <c r="B152" s="47" t="s">
        <v>81</v>
      </c>
      <c r="E152" s="89" t="s">
        <v>80</v>
      </c>
      <c r="F152" s="90"/>
      <c r="G152" s="67"/>
    </row>
    <row r="153" spans="1:7" ht="6.75" hidden="1" customHeight="1" x14ac:dyDescent="0.25">
      <c r="A153" s="65"/>
      <c r="G153" s="67"/>
    </row>
    <row r="154" spans="1:7" hidden="1" x14ac:dyDescent="0.25">
      <c r="A154" s="65"/>
      <c r="B154" s="206"/>
      <c r="C154" s="207"/>
      <c r="D154" s="208"/>
      <c r="G154" s="67"/>
    </row>
    <row r="155" spans="1:7" hidden="1" x14ac:dyDescent="0.25">
      <c r="A155" s="65"/>
      <c r="B155" s="209"/>
      <c r="C155" s="210"/>
      <c r="D155" s="211"/>
      <c r="G155" s="67"/>
    </row>
    <row r="156" spans="1:7" hidden="1" x14ac:dyDescent="0.25">
      <c r="A156" s="65"/>
      <c r="B156" s="209"/>
      <c r="C156" s="210"/>
      <c r="D156" s="211"/>
      <c r="G156" s="67"/>
    </row>
    <row r="157" spans="1:7" hidden="1" x14ac:dyDescent="0.25">
      <c r="A157" s="65"/>
      <c r="B157" s="209"/>
      <c r="C157" s="210"/>
      <c r="D157" s="211"/>
      <c r="G157" s="67"/>
    </row>
    <row r="158" spans="1:7" hidden="1" x14ac:dyDescent="0.25">
      <c r="A158" s="65"/>
      <c r="B158" s="209"/>
      <c r="C158" s="210"/>
      <c r="D158" s="211"/>
      <c r="G158" s="67"/>
    </row>
    <row r="159" spans="1:7" hidden="1" x14ac:dyDescent="0.25">
      <c r="A159" s="65"/>
      <c r="B159" s="209"/>
      <c r="C159" s="210"/>
      <c r="D159" s="211"/>
      <c r="G159" s="67"/>
    </row>
    <row r="160" spans="1:7" hidden="1" x14ac:dyDescent="0.25">
      <c r="A160" s="65"/>
      <c r="B160" s="212"/>
      <c r="C160" s="213"/>
      <c r="D160" s="214"/>
      <c r="G160" s="67"/>
    </row>
    <row r="161" spans="1:7" ht="6.75" hidden="1" customHeight="1" thickBot="1" x14ac:dyDescent="0.3">
      <c r="A161" s="65"/>
      <c r="G161" s="67"/>
    </row>
    <row r="162" spans="1:7" ht="13.5" hidden="1" thickBot="1" x14ac:dyDescent="0.3">
      <c r="A162" s="65"/>
      <c r="B162" s="47" t="s">
        <v>97</v>
      </c>
      <c r="E162" s="89" t="s">
        <v>80</v>
      </c>
      <c r="F162" s="101"/>
      <c r="G162" s="67"/>
    </row>
    <row r="163" spans="1:7" ht="6.75" hidden="1" customHeight="1" thickBot="1" x14ac:dyDescent="0.3">
      <c r="A163" s="65"/>
      <c r="G163" s="67"/>
    </row>
    <row r="164" spans="1:7" ht="13.5" hidden="1" thickBot="1" x14ac:dyDescent="0.3">
      <c r="A164" s="65"/>
      <c r="C164" s="66" t="s">
        <v>60</v>
      </c>
      <c r="F164" s="92" t="str">
        <f>IF(F162=0," ",IF(F152="Yes",1,IF(F152="No",0,IF(F149/F162&gt;=1,1,IF(F149/F162&gt;=0.75,0.75,IF(F149/F162&gt;=0.5,0.5,IF(F149/F162&gt;=0.25,0.25,0)))))))</f>
        <v xml:space="preserve"> </v>
      </c>
      <c r="G164" s="67"/>
    </row>
    <row r="165" spans="1:7" ht="6.75" hidden="1" customHeight="1" x14ac:dyDescent="0.25">
      <c r="A165" s="78"/>
      <c r="B165" s="79"/>
      <c r="C165" s="79"/>
      <c r="D165" s="80"/>
      <c r="E165" s="79"/>
      <c r="F165" s="81"/>
      <c r="G165" s="82"/>
    </row>
    <row r="166" spans="1:7" s="63" customFormat="1" ht="15" hidden="1" x14ac:dyDescent="0.25">
      <c r="A166" s="83"/>
      <c r="B166" s="84"/>
      <c r="C166" s="84"/>
      <c r="D166" s="85"/>
      <c r="E166" s="86"/>
      <c r="F166" s="87"/>
      <c r="G166" s="88"/>
    </row>
    <row r="167" spans="1:7" s="63" customFormat="1" ht="15" hidden="1" x14ac:dyDescent="0.25">
      <c r="A167" s="68"/>
      <c r="B167" s="69" t="s">
        <v>59</v>
      </c>
      <c r="C167" s="69"/>
      <c r="D167" s="62"/>
      <c r="G167" s="64"/>
    </row>
    <row r="168" spans="1:7" s="74" customFormat="1" ht="12" hidden="1" x14ac:dyDescent="0.25">
      <c r="A168" s="70"/>
      <c r="B168" s="71"/>
      <c r="C168" s="72"/>
      <c r="D168" s="73" t="s">
        <v>72</v>
      </c>
      <c r="F168" s="75"/>
      <c r="G168" s="76"/>
    </row>
    <row r="169" spans="1:7" s="63" customFormat="1" ht="6.75" hidden="1" customHeight="1" thickBot="1" x14ac:dyDescent="0.3">
      <c r="A169" s="68"/>
      <c r="B169" s="51"/>
      <c r="C169" s="69"/>
      <c r="D169" s="77"/>
      <c r="F169" s="52"/>
      <c r="G169" s="64"/>
    </row>
    <row r="170" spans="1:7" ht="13.5" hidden="1" thickBot="1" x14ac:dyDescent="0.3">
      <c r="A170" s="65"/>
      <c r="B170" s="47" t="s">
        <v>75</v>
      </c>
      <c r="E170" s="89" t="s">
        <v>80</v>
      </c>
      <c r="F170" s="101"/>
      <c r="G170" s="67"/>
    </row>
    <row r="171" spans="1:7" ht="6.75" hidden="1" customHeight="1" thickBot="1" x14ac:dyDescent="0.3">
      <c r="A171" s="65"/>
      <c r="F171" s="102"/>
      <c r="G171" s="67"/>
    </row>
    <row r="172" spans="1:7" ht="13.5" hidden="1" thickBot="1" x14ac:dyDescent="0.3">
      <c r="A172" s="65"/>
      <c r="B172" s="47" t="s">
        <v>74</v>
      </c>
      <c r="E172" s="89" t="s">
        <v>80</v>
      </c>
      <c r="F172" s="101"/>
      <c r="G172" s="67"/>
    </row>
    <row r="173" spans="1:7" ht="6.75" hidden="1" customHeight="1" thickBot="1" x14ac:dyDescent="0.3">
      <c r="A173" s="65"/>
      <c r="G173" s="67"/>
    </row>
    <row r="174" spans="1:7" ht="13.5" hidden="1" thickBot="1" x14ac:dyDescent="0.3">
      <c r="A174" s="65"/>
      <c r="C174" s="47" t="s">
        <v>73</v>
      </c>
      <c r="F174" s="91" t="str">
        <f>IF(F172&gt;0,F170/F172,IF(F177&gt;0,F177,"N/A"))</f>
        <v>N/A</v>
      </c>
      <c r="G174" s="67"/>
    </row>
    <row r="175" spans="1:7" ht="6.75" hidden="1" customHeight="1" x14ac:dyDescent="0.25">
      <c r="A175" s="65"/>
      <c r="G175" s="67"/>
    </row>
    <row r="176" spans="1:7" ht="13.5" hidden="1" thickBot="1" x14ac:dyDescent="0.3">
      <c r="A176" s="65"/>
      <c r="B176" s="47" t="s">
        <v>82</v>
      </c>
      <c r="G176" s="67"/>
    </row>
    <row r="177" spans="1:7" ht="13.5" hidden="1" thickBot="1" x14ac:dyDescent="0.3">
      <c r="A177" s="65"/>
      <c r="B177" s="47" t="s">
        <v>81</v>
      </c>
      <c r="E177" s="89" t="s">
        <v>80</v>
      </c>
      <c r="F177" s="90"/>
      <c r="G177" s="67"/>
    </row>
    <row r="178" spans="1:7" ht="6.75" hidden="1" customHeight="1" x14ac:dyDescent="0.25">
      <c r="A178" s="65"/>
      <c r="G178" s="67"/>
    </row>
    <row r="179" spans="1:7" hidden="1" x14ac:dyDescent="0.25">
      <c r="A179" s="65"/>
      <c r="B179" s="206"/>
      <c r="C179" s="207"/>
      <c r="D179" s="208"/>
      <c r="G179" s="67"/>
    </row>
    <row r="180" spans="1:7" hidden="1" x14ac:dyDescent="0.25">
      <c r="A180" s="65"/>
      <c r="B180" s="209"/>
      <c r="C180" s="210"/>
      <c r="D180" s="211"/>
      <c r="G180" s="67"/>
    </row>
    <row r="181" spans="1:7" hidden="1" x14ac:dyDescent="0.25">
      <c r="A181" s="65"/>
      <c r="B181" s="209"/>
      <c r="C181" s="210"/>
      <c r="D181" s="211"/>
      <c r="G181" s="67"/>
    </row>
    <row r="182" spans="1:7" hidden="1" x14ac:dyDescent="0.25">
      <c r="A182" s="65"/>
      <c r="B182" s="209"/>
      <c r="C182" s="210"/>
      <c r="D182" s="211"/>
      <c r="G182" s="67"/>
    </row>
    <row r="183" spans="1:7" hidden="1" x14ac:dyDescent="0.25">
      <c r="A183" s="65"/>
      <c r="B183" s="209"/>
      <c r="C183" s="210"/>
      <c r="D183" s="211"/>
      <c r="G183" s="67"/>
    </row>
    <row r="184" spans="1:7" hidden="1" x14ac:dyDescent="0.25">
      <c r="A184" s="65"/>
      <c r="B184" s="209"/>
      <c r="C184" s="210"/>
      <c r="D184" s="211"/>
      <c r="G184" s="67"/>
    </row>
    <row r="185" spans="1:7" hidden="1" x14ac:dyDescent="0.25">
      <c r="A185" s="65"/>
      <c r="B185" s="212"/>
      <c r="C185" s="213"/>
      <c r="D185" s="214"/>
      <c r="G185" s="67"/>
    </row>
    <row r="186" spans="1:7" ht="6.75" hidden="1" customHeight="1" thickBot="1" x14ac:dyDescent="0.3">
      <c r="A186" s="65"/>
      <c r="G186" s="67"/>
    </row>
    <row r="187" spans="1:7" ht="13.5" hidden="1" thickBot="1" x14ac:dyDescent="0.3">
      <c r="A187" s="65"/>
      <c r="B187" s="47" t="s">
        <v>97</v>
      </c>
      <c r="E187" s="89" t="s">
        <v>80</v>
      </c>
      <c r="F187" s="101"/>
      <c r="G187" s="67"/>
    </row>
    <row r="188" spans="1:7" ht="6.75" hidden="1" customHeight="1" thickBot="1" x14ac:dyDescent="0.3">
      <c r="A188" s="65"/>
      <c r="G188" s="67"/>
    </row>
    <row r="189" spans="1:7" ht="13.5" hidden="1" thickBot="1" x14ac:dyDescent="0.3">
      <c r="A189" s="65"/>
      <c r="C189" s="66" t="s">
        <v>60</v>
      </c>
      <c r="F189" s="92" t="str">
        <f>IF(F187=0," ",IF(F177="Yes",1,IF(F177="No",0,IF(F174/F187&gt;=1,1,IF(F174/F187&gt;=0.75,0.75,IF(F174/F187&gt;=0.5,0.5,IF(F174/F187&gt;=0.25,0.25,0)))))))</f>
        <v xml:space="preserve"> </v>
      </c>
      <c r="G189" s="67"/>
    </row>
    <row r="190" spans="1:7" ht="6.75" hidden="1" customHeight="1" x14ac:dyDescent="0.25">
      <c r="A190" s="78"/>
      <c r="B190" s="79"/>
      <c r="C190" s="79"/>
      <c r="D190" s="80"/>
      <c r="E190" s="79"/>
      <c r="F190" s="81"/>
      <c r="G190" s="82"/>
    </row>
    <row r="191" spans="1:7" s="63" customFormat="1" ht="15" hidden="1" x14ac:dyDescent="0.25">
      <c r="A191" s="83"/>
      <c r="B191" s="84"/>
      <c r="C191" s="84"/>
      <c r="D191" s="85"/>
      <c r="E191" s="86"/>
      <c r="F191" s="87"/>
      <c r="G191" s="88"/>
    </row>
    <row r="192" spans="1:7" s="63" customFormat="1" ht="15" hidden="1" x14ac:dyDescent="0.25">
      <c r="A192" s="68"/>
      <c r="B192" s="69" t="s">
        <v>59</v>
      </c>
      <c r="C192" s="69"/>
      <c r="D192" s="62"/>
      <c r="G192" s="64"/>
    </row>
    <row r="193" spans="1:7" s="74" customFormat="1" ht="12" hidden="1" x14ac:dyDescent="0.25">
      <c r="A193" s="70"/>
      <c r="B193" s="71"/>
      <c r="C193" s="72"/>
      <c r="D193" s="73" t="s">
        <v>72</v>
      </c>
      <c r="F193" s="75"/>
      <c r="G193" s="76"/>
    </row>
    <row r="194" spans="1:7" s="63" customFormat="1" ht="6.75" hidden="1" customHeight="1" thickBot="1" x14ac:dyDescent="0.3">
      <c r="A194" s="68"/>
      <c r="B194" s="51"/>
      <c r="C194" s="69"/>
      <c r="D194" s="77"/>
      <c r="F194" s="52"/>
      <c r="G194" s="64"/>
    </row>
    <row r="195" spans="1:7" ht="13.5" hidden="1" thickBot="1" x14ac:dyDescent="0.3">
      <c r="A195" s="65"/>
      <c r="B195" s="47" t="s">
        <v>75</v>
      </c>
      <c r="E195" s="89" t="s">
        <v>80</v>
      </c>
      <c r="F195" s="101"/>
      <c r="G195" s="67"/>
    </row>
    <row r="196" spans="1:7" ht="6.75" hidden="1" customHeight="1" thickBot="1" x14ac:dyDescent="0.3">
      <c r="A196" s="65"/>
      <c r="F196" s="102"/>
      <c r="G196" s="67"/>
    </row>
    <row r="197" spans="1:7" ht="13.5" hidden="1" thickBot="1" x14ac:dyDescent="0.3">
      <c r="A197" s="65"/>
      <c r="B197" s="47" t="s">
        <v>74</v>
      </c>
      <c r="E197" s="89" t="s">
        <v>80</v>
      </c>
      <c r="F197" s="101"/>
      <c r="G197" s="67"/>
    </row>
    <row r="198" spans="1:7" ht="6.75" hidden="1" customHeight="1" thickBot="1" x14ac:dyDescent="0.3">
      <c r="A198" s="65"/>
      <c r="G198" s="67"/>
    </row>
    <row r="199" spans="1:7" ht="13.5" hidden="1" thickBot="1" x14ac:dyDescent="0.3">
      <c r="A199" s="65"/>
      <c r="C199" s="47" t="s">
        <v>73</v>
      </c>
      <c r="F199" s="91" t="str">
        <f>IF(F197&gt;0,F195/F197,IF(F202&gt;0,F202,"N/A"))</f>
        <v>N/A</v>
      </c>
      <c r="G199" s="67"/>
    </row>
    <row r="200" spans="1:7" ht="6.75" hidden="1" customHeight="1" x14ac:dyDescent="0.25">
      <c r="A200" s="65"/>
      <c r="G200" s="67"/>
    </row>
    <row r="201" spans="1:7" ht="13.5" hidden="1" thickBot="1" x14ac:dyDescent="0.3">
      <c r="A201" s="65"/>
      <c r="B201" s="47" t="s">
        <v>82</v>
      </c>
      <c r="G201" s="67"/>
    </row>
    <row r="202" spans="1:7" ht="13.5" hidden="1" thickBot="1" x14ac:dyDescent="0.3">
      <c r="A202" s="65"/>
      <c r="B202" s="47" t="s">
        <v>81</v>
      </c>
      <c r="E202" s="89" t="s">
        <v>80</v>
      </c>
      <c r="F202" s="90"/>
      <c r="G202" s="67"/>
    </row>
    <row r="203" spans="1:7" ht="6.75" hidden="1" customHeight="1" x14ac:dyDescent="0.25">
      <c r="A203" s="65"/>
      <c r="G203" s="67"/>
    </row>
    <row r="204" spans="1:7" hidden="1" x14ac:dyDescent="0.25">
      <c r="A204" s="65"/>
      <c r="B204" s="206"/>
      <c r="C204" s="207"/>
      <c r="D204" s="208"/>
      <c r="G204" s="67"/>
    </row>
    <row r="205" spans="1:7" hidden="1" x14ac:dyDescent="0.25">
      <c r="A205" s="65"/>
      <c r="B205" s="209"/>
      <c r="C205" s="210"/>
      <c r="D205" s="211"/>
      <c r="G205" s="67"/>
    </row>
    <row r="206" spans="1:7" hidden="1" x14ac:dyDescent="0.25">
      <c r="A206" s="65"/>
      <c r="B206" s="209"/>
      <c r="C206" s="210"/>
      <c r="D206" s="211"/>
      <c r="G206" s="67"/>
    </row>
    <row r="207" spans="1:7" hidden="1" x14ac:dyDescent="0.25">
      <c r="A207" s="65"/>
      <c r="B207" s="209"/>
      <c r="C207" s="210"/>
      <c r="D207" s="211"/>
      <c r="G207" s="67"/>
    </row>
    <row r="208" spans="1:7" hidden="1" x14ac:dyDescent="0.25">
      <c r="A208" s="65"/>
      <c r="B208" s="209"/>
      <c r="C208" s="210"/>
      <c r="D208" s="211"/>
      <c r="G208" s="67"/>
    </row>
    <row r="209" spans="1:7" hidden="1" x14ac:dyDescent="0.25">
      <c r="A209" s="65"/>
      <c r="B209" s="209"/>
      <c r="C209" s="210"/>
      <c r="D209" s="211"/>
      <c r="G209" s="67"/>
    </row>
    <row r="210" spans="1:7" hidden="1" x14ac:dyDescent="0.25">
      <c r="A210" s="65"/>
      <c r="B210" s="212"/>
      <c r="C210" s="213"/>
      <c r="D210" s="214"/>
      <c r="G210" s="67"/>
    </row>
    <row r="211" spans="1:7" ht="6.75" hidden="1" customHeight="1" thickBot="1" x14ac:dyDescent="0.3">
      <c r="A211" s="65"/>
      <c r="G211" s="67"/>
    </row>
    <row r="212" spans="1:7" ht="13.5" hidden="1" thickBot="1" x14ac:dyDescent="0.3">
      <c r="A212" s="65"/>
      <c r="B212" s="47" t="s">
        <v>97</v>
      </c>
      <c r="E212" s="89" t="s">
        <v>80</v>
      </c>
      <c r="F212" s="101"/>
      <c r="G212" s="67"/>
    </row>
    <row r="213" spans="1:7" ht="6.75" hidden="1" customHeight="1" thickBot="1" x14ac:dyDescent="0.3">
      <c r="A213" s="65"/>
      <c r="G213" s="67"/>
    </row>
    <row r="214" spans="1:7" ht="13.5" hidden="1" thickBot="1" x14ac:dyDescent="0.3">
      <c r="A214" s="65"/>
      <c r="C214" s="66" t="s">
        <v>60</v>
      </c>
      <c r="F214" s="92" t="str">
        <f>IF(F212=0," ",IF(F202="Yes",1,IF(F202="No",0,IF(F199/F212&gt;=1,1,IF(F199/F212&gt;=0.75,0.75,IF(F199/F212&gt;=0.5,0.5,IF(F199/F212&gt;=0.25,0.25,0)))))))</f>
        <v xml:space="preserve"> </v>
      </c>
      <c r="G214" s="67"/>
    </row>
    <row r="215" spans="1:7" ht="6.75" hidden="1" customHeight="1" x14ac:dyDescent="0.25">
      <c r="A215" s="78"/>
      <c r="B215" s="79"/>
      <c r="C215" s="79"/>
      <c r="D215" s="80"/>
      <c r="E215" s="79"/>
      <c r="F215" s="81"/>
      <c r="G215" s="82"/>
    </row>
    <row r="216" spans="1:7" s="63" customFormat="1" ht="15" hidden="1" x14ac:dyDescent="0.25">
      <c r="A216" s="83"/>
      <c r="B216" s="84"/>
      <c r="C216" s="84"/>
      <c r="D216" s="85"/>
      <c r="E216" s="86"/>
      <c r="F216" s="87"/>
      <c r="G216" s="88"/>
    </row>
    <row r="217" spans="1:7" s="63" customFormat="1" ht="15" hidden="1" x14ac:dyDescent="0.25">
      <c r="A217" s="68"/>
      <c r="B217" s="69" t="s">
        <v>59</v>
      </c>
      <c r="C217" s="69"/>
      <c r="D217" s="62"/>
      <c r="G217" s="64"/>
    </row>
    <row r="218" spans="1:7" s="74" customFormat="1" ht="12" hidden="1" x14ac:dyDescent="0.25">
      <c r="A218" s="70"/>
      <c r="B218" s="71"/>
      <c r="C218" s="72"/>
      <c r="D218" s="73" t="s">
        <v>72</v>
      </c>
      <c r="F218" s="75"/>
      <c r="G218" s="76"/>
    </row>
    <row r="219" spans="1:7" s="63" customFormat="1" ht="6.75" hidden="1" customHeight="1" thickBot="1" x14ac:dyDescent="0.3">
      <c r="A219" s="68"/>
      <c r="B219" s="51"/>
      <c r="C219" s="69"/>
      <c r="D219" s="77"/>
      <c r="F219" s="52"/>
      <c r="G219" s="64"/>
    </row>
    <row r="220" spans="1:7" ht="13.5" hidden="1" thickBot="1" x14ac:dyDescent="0.3">
      <c r="A220" s="65"/>
      <c r="B220" s="47" t="s">
        <v>75</v>
      </c>
      <c r="E220" s="89" t="s">
        <v>80</v>
      </c>
      <c r="F220" s="101"/>
      <c r="G220" s="67"/>
    </row>
    <row r="221" spans="1:7" ht="6.75" hidden="1" customHeight="1" thickBot="1" x14ac:dyDescent="0.3">
      <c r="A221" s="65"/>
      <c r="F221" s="102"/>
      <c r="G221" s="67"/>
    </row>
    <row r="222" spans="1:7" ht="13.5" hidden="1" thickBot="1" x14ac:dyDescent="0.3">
      <c r="A222" s="65"/>
      <c r="B222" s="47" t="s">
        <v>74</v>
      </c>
      <c r="E222" s="89" t="s">
        <v>80</v>
      </c>
      <c r="F222" s="101"/>
      <c r="G222" s="67"/>
    </row>
    <row r="223" spans="1:7" ht="6.75" hidden="1" customHeight="1" thickBot="1" x14ac:dyDescent="0.3">
      <c r="A223" s="65"/>
      <c r="G223" s="67"/>
    </row>
    <row r="224" spans="1:7" ht="13.5" hidden="1" thickBot="1" x14ac:dyDescent="0.3">
      <c r="A224" s="65"/>
      <c r="C224" s="47" t="s">
        <v>73</v>
      </c>
      <c r="F224" s="91" t="str">
        <f>IF(F222&gt;0,F220/F222,IF(F227&gt;0,F227,"N/A"))</f>
        <v>N/A</v>
      </c>
      <c r="G224" s="67"/>
    </row>
    <row r="225" spans="1:7" ht="6.75" hidden="1" customHeight="1" x14ac:dyDescent="0.25">
      <c r="A225" s="65"/>
      <c r="G225" s="67"/>
    </row>
    <row r="226" spans="1:7" ht="13.5" hidden="1" thickBot="1" x14ac:dyDescent="0.3">
      <c r="A226" s="65"/>
      <c r="B226" s="47" t="s">
        <v>82</v>
      </c>
      <c r="G226" s="67"/>
    </row>
    <row r="227" spans="1:7" ht="13.5" hidden="1" thickBot="1" x14ac:dyDescent="0.3">
      <c r="A227" s="65"/>
      <c r="B227" s="47" t="s">
        <v>81</v>
      </c>
      <c r="E227" s="89" t="s">
        <v>80</v>
      </c>
      <c r="F227" s="90"/>
      <c r="G227" s="67"/>
    </row>
    <row r="228" spans="1:7" ht="6.75" hidden="1" customHeight="1" x14ac:dyDescent="0.25">
      <c r="A228" s="65"/>
      <c r="G228" s="67"/>
    </row>
    <row r="229" spans="1:7" hidden="1" x14ac:dyDescent="0.25">
      <c r="A229" s="65"/>
      <c r="B229" s="206"/>
      <c r="C229" s="207"/>
      <c r="D229" s="208"/>
      <c r="G229" s="67"/>
    </row>
    <row r="230" spans="1:7" hidden="1" x14ac:dyDescent="0.25">
      <c r="A230" s="65"/>
      <c r="B230" s="209"/>
      <c r="C230" s="210"/>
      <c r="D230" s="211"/>
      <c r="G230" s="67"/>
    </row>
    <row r="231" spans="1:7" hidden="1" x14ac:dyDescent="0.25">
      <c r="A231" s="65"/>
      <c r="B231" s="209"/>
      <c r="C231" s="210"/>
      <c r="D231" s="211"/>
      <c r="G231" s="67"/>
    </row>
    <row r="232" spans="1:7" hidden="1" x14ac:dyDescent="0.25">
      <c r="A232" s="65"/>
      <c r="B232" s="209"/>
      <c r="C232" s="210"/>
      <c r="D232" s="211"/>
      <c r="G232" s="67"/>
    </row>
    <row r="233" spans="1:7" hidden="1" x14ac:dyDescent="0.25">
      <c r="A233" s="65"/>
      <c r="B233" s="209"/>
      <c r="C233" s="210"/>
      <c r="D233" s="211"/>
      <c r="G233" s="67"/>
    </row>
    <row r="234" spans="1:7" hidden="1" x14ac:dyDescent="0.25">
      <c r="A234" s="65"/>
      <c r="B234" s="209"/>
      <c r="C234" s="210"/>
      <c r="D234" s="211"/>
      <c r="G234" s="67"/>
    </row>
    <row r="235" spans="1:7" hidden="1" x14ac:dyDescent="0.25">
      <c r="A235" s="65"/>
      <c r="B235" s="212"/>
      <c r="C235" s="213"/>
      <c r="D235" s="214"/>
      <c r="G235" s="67"/>
    </row>
    <row r="236" spans="1:7" ht="6.75" hidden="1" customHeight="1" thickBot="1" x14ac:dyDescent="0.3">
      <c r="A236" s="65"/>
      <c r="G236" s="67"/>
    </row>
    <row r="237" spans="1:7" ht="13.5" hidden="1" thickBot="1" x14ac:dyDescent="0.3">
      <c r="A237" s="65"/>
      <c r="B237" s="47" t="s">
        <v>97</v>
      </c>
      <c r="E237" s="89" t="s">
        <v>80</v>
      </c>
      <c r="F237" s="101"/>
      <c r="G237" s="67"/>
    </row>
    <row r="238" spans="1:7" ht="6.75" hidden="1" customHeight="1" thickBot="1" x14ac:dyDescent="0.3">
      <c r="A238" s="65"/>
      <c r="G238" s="67"/>
    </row>
    <row r="239" spans="1:7" ht="13.5" hidden="1" thickBot="1" x14ac:dyDescent="0.3">
      <c r="A239" s="65"/>
      <c r="C239" s="66" t="s">
        <v>60</v>
      </c>
      <c r="F239" s="92" t="str">
        <f>IF(F237=0," ",IF(F227="Yes",1,IF(F227="No",0,IF(F224/F237&gt;=1,1,IF(F224/F237&gt;=0.75,0.75,IF(F224/F237&gt;=0.5,0.5,IF(F224/F237&gt;=0.25,0.25,0)))))))</f>
        <v xml:space="preserve"> </v>
      </c>
      <c r="G239" s="67"/>
    </row>
    <row r="240" spans="1:7" ht="6.75" hidden="1" customHeight="1" x14ac:dyDescent="0.25">
      <c r="A240" s="78"/>
      <c r="B240" s="79"/>
      <c r="C240" s="79"/>
      <c r="D240" s="80"/>
      <c r="E240" s="79"/>
      <c r="F240" s="81"/>
      <c r="G240" s="82"/>
    </row>
    <row r="241" spans="1:7" s="63" customFormat="1" ht="15" hidden="1" x14ac:dyDescent="0.25">
      <c r="A241" s="83"/>
      <c r="B241" s="84"/>
      <c r="C241" s="84"/>
      <c r="D241" s="85"/>
      <c r="E241" s="86"/>
      <c r="F241" s="87"/>
      <c r="G241" s="88"/>
    </row>
    <row r="242" spans="1:7" s="63" customFormat="1" ht="15" hidden="1" x14ac:dyDescent="0.25">
      <c r="A242" s="68"/>
      <c r="B242" s="69" t="s">
        <v>59</v>
      </c>
      <c r="C242" s="69"/>
      <c r="D242" s="62"/>
      <c r="G242" s="64"/>
    </row>
    <row r="243" spans="1:7" s="74" customFormat="1" ht="12" hidden="1" x14ac:dyDescent="0.25">
      <c r="A243" s="70"/>
      <c r="B243" s="71"/>
      <c r="C243" s="72"/>
      <c r="D243" s="73" t="s">
        <v>72</v>
      </c>
      <c r="F243" s="75"/>
      <c r="G243" s="76"/>
    </row>
    <row r="244" spans="1:7" s="63" customFormat="1" ht="6.75" hidden="1" customHeight="1" thickBot="1" x14ac:dyDescent="0.3">
      <c r="A244" s="68"/>
      <c r="B244" s="51"/>
      <c r="C244" s="69"/>
      <c r="D244" s="77"/>
      <c r="F244" s="52"/>
      <c r="G244" s="64"/>
    </row>
    <row r="245" spans="1:7" ht="13.5" hidden="1" thickBot="1" x14ac:dyDescent="0.3">
      <c r="A245" s="65"/>
      <c r="B245" s="47" t="s">
        <v>75</v>
      </c>
      <c r="E245" s="89" t="s">
        <v>80</v>
      </c>
      <c r="F245" s="101"/>
      <c r="G245" s="67"/>
    </row>
    <row r="246" spans="1:7" ht="6.75" hidden="1" customHeight="1" thickBot="1" x14ac:dyDescent="0.3">
      <c r="A246" s="65"/>
      <c r="F246" s="102"/>
      <c r="G246" s="67"/>
    </row>
    <row r="247" spans="1:7" ht="13.5" hidden="1" thickBot="1" x14ac:dyDescent="0.3">
      <c r="A247" s="65"/>
      <c r="B247" s="47" t="s">
        <v>74</v>
      </c>
      <c r="E247" s="89" t="s">
        <v>80</v>
      </c>
      <c r="F247" s="101"/>
      <c r="G247" s="67"/>
    </row>
    <row r="248" spans="1:7" ht="6.75" hidden="1" customHeight="1" thickBot="1" x14ac:dyDescent="0.3">
      <c r="A248" s="65"/>
      <c r="G248" s="67"/>
    </row>
    <row r="249" spans="1:7" ht="13.5" hidden="1" thickBot="1" x14ac:dyDescent="0.3">
      <c r="A249" s="65"/>
      <c r="C249" s="47" t="s">
        <v>73</v>
      </c>
      <c r="F249" s="91" t="str">
        <f>IF(F247&gt;0,F245/F247,IF(F252&gt;0,F252,"N/A"))</f>
        <v>N/A</v>
      </c>
      <c r="G249" s="67"/>
    </row>
    <row r="250" spans="1:7" ht="6.75" hidden="1" customHeight="1" x14ac:dyDescent="0.25">
      <c r="A250" s="65"/>
      <c r="G250" s="67"/>
    </row>
    <row r="251" spans="1:7" ht="13.5" hidden="1" thickBot="1" x14ac:dyDescent="0.3">
      <c r="A251" s="65"/>
      <c r="B251" s="47" t="s">
        <v>82</v>
      </c>
      <c r="G251" s="67"/>
    </row>
    <row r="252" spans="1:7" ht="13.5" hidden="1" thickBot="1" x14ac:dyDescent="0.3">
      <c r="A252" s="65"/>
      <c r="B252" s="47" t="s">
        <v>81</v>
      </c>
      <c r="E252" s="89" t="s">
        <v>80</v>
      </c>
      <c r="F252" s="90"/>
      <c r="G252" s="67"/>
    </row>
    <row r="253" spans="1:7" ht="6.75" hidden="1" customHeight="1" x14ac:dyDescent="0.25">
      <c r="A253" s="65"/>
      <c r="G253" s="67"/>
    </row>
    <row r="254" spans="1:7" hidden="1" x14ac:dyDescent="0.25">
      <c r="A254" s="65"/>
      <c r="B254" s="206"/>
      <c r="C254" s="207"/>
      <c r="D254" s="208"/>
      <c r="G254" s="67"/>
    </row>
    <row r="255" spans="1:7" hidden="1" x14ac:dyDescent="0.25">
      <c r="A255" s="65"/>
      <c r="B255" s="209"/>
      <c r="C255" s="210"/>
      <c r="D255" s="211"/>
      <c r="G255" s="67"/>
    </row>
    <row r="256" spans="1:7" hidden="1" x14ac:dyDescent="0.25">
      <c r="A256" s="65"/>
      <c r="B256" s="209"/>
      <c r="C256" s="210"/>
      <c r="D256" s="211"/>
      <c r="G256" s="67"/>
    </row>
    <row r="257" spans="1:7" hidden="1" x14ac:dyDescent="0.25">
      <c r="A257" s="65"/>
      <c r="B257" s="209"/>
      <c r="C257" s="210"/>
      <c r="D257" s="211"/>
      <c r="G257" s="67"/>
    </row>
    <row r="258" spans="1:7" hidden="1" x14ac:dyDescent="0.25">
      <c r="A258" s="65"/>
      <c r="B258" s="209"/>
      <c r="C258" s="210"/>
      <c r="D258" s="211"/>
      <c r="G258" s="67"/>
    </row>
    <row r="259" spans="1:7" hidden="1" x14ac:dyDescent="0.25">
      <c r="A259" s="65"/>
      <c r="B259" s="209"/>
      <c r="C259" s="210"/>
      <c r="D259" s="211"/>
      <c r="G259" s="67"/>
    </row>
    <row r="260" spans="1:7" hidden="1" x14ac:dyDescent="0.25">
      <c r="A260" s="65"/>
      <c r="B260" s="212"/>
      <c r="C260" s="213"/>
      <c r="D260" s="214"/>
      <c r="G260" s="67"/>
    </row>
    <row r="261" spans="1:7" ht="6.75" hidden="1" customHeight="1" thickBot="1" x14ac:dyDescent="0.3">
      <c r="A261" s="65"/>
      <c r="G261" s="67"/>
    </row>
    <row r="262" spans="1:7" ht="13.5" hidden="1" thickBot="1" x14ac:dyDescent="0.3">
      <c r="A262" s="65"/>
      <c r="B262" s="47" t="s">
        <v>97</v>
      </c>
      <c r="E262" s="89" t="s">
        <v>80</v>
      </c>
      <c r="F262" s="101"/>
      <c r="G262" s="67"/>
    </row>
    <row r="263" spans="1:7" ht="6.75" hidden="1" customHeight="1" thickBot="1" x14ac:dyDescent="0.3">
      <c r="A263" s="65"/>
      <c r="G263" s="67"/>
    </row>
    <row r="264" spans="1:7" ht="13.5" hidden="1" thickBot="1" x14ac:dyDescent="0.3">
      <c r="A264" s="65"/>
      <c r="C264" s="66" t="s">
        <v>60</v>
      </c>
      <c r="F264" s="92" t="str">
        <f>IF(F262=0," ",IF(F252="Yes",1,IF(F252="No",0,IF(F249/F262&gt;=1,1,IF(F249/F262&gt;=0.75,0.75,IF(F249/F262&gt;=0.5,0.5,IF(F249/F262&gt;=0.25,0.25,0)))))))</f>
        <v xml:space="preserve"> </v>
      </c>
      <c r="G264" s="67"/>
    </row>
    <row r="265" spans="1:7" hidden="1" x14ac:dyDescent="0.25">
      <c r="A265" s="78"/>
      <c r="B265" s="79"/>
      <c r="C265" s="79"/>
      <c r="D265" s="80"/>
      <c r="E265" s="79"/>
      <c r="F265" s="81"/>
      <c r="G265" s="82"/>
    </row>
    <row r="266" spans="1:7" hidden="1" x14ac:dyDescent="0.25"/>
    <row r="267" spans="1:7" hidden="1" x14ac:dyDescent="0.25"/>
    <row r="268" spans="1:7" hidden="1" x14ac:dyDescent="0.25"/>
    <row r="269" spans="1:7" hidden="1" x14ac:dyDescent="0.25"/>
    <row r="270" spans="1:7" hidden="1" x14ac:dyDescent="0.25"/>
    <row r="271" spans="1:7" hidden="1" x14ac:dyDescent="0.25"/>
    <row r="272" spans="1:7" hidden="1" x14ac:dyDescent="0.25"/>
    <row r="273" hidden="1" x14ac:dyDescent="0.25"/>
    <row r="274" hidden="1" x14ac:dyDescent="0.25"/>
    <row r="275" hidden="1" x14ac:dyDescent="0.25"/>
    <row r="276" hidden="1" x14ac:dyDescent="0.25"/>
    <row r="277" hidden="1" x14ac:dyDescent="0.25"/>
    <row r="278" hidden="1" x14ac:dyDescent="0.25"/>
  </sheetData>
  <sheetProtection selectLockedCells="1" selectUnlockedCells="1"/>
  <mergeCells count="10">
    <mergeCell ref="B254:D260"/>
    <mergeCell ref="B129:D135"/>
    <mergeCell ref="B154:D160"/>
    <mergeCell ref="B179:D185"/>
    <mergeCell ref="B29:D35"/>
    <mergeCell ref="B54:D60"/>
    <mergeCell ref="B79:D85"/>
    <mergeCell ref="B104:D110"/>
    <mergeCell ref="B204:D210"/>
    <mergeCell ref="B229:D235"/>
  </mergeCells>
  <phoneticPr fontId="19" type="noConversion"/>
  <dataValidations disablePrompts="1" count="1">
    <dataValidation type="list" showInputMessage="1" showErrorMessage="1" sqref="F27 F227 F152 F77 F102 F127 F52 F177 F202 F252" xr:uid="{00000000-0002-0000-0800-000000000000}">
      <formula1>YesNo</formula1>
    </dataValidation>
  </dataValidations>
  <pageMargins left="0.7" right="0.7" top="0.75" bottom="0.75" header="0.3" footer="0.3"/>
  <pageSetup scale="82" orientation="portrait" r:id="rId1"/>
  <headerFooter>
    <oddHeader>&amp;C&amp;"-,Bold"&amp;14DSRIP Semi-Annual Reporting Form</oddHeader>
    <oddFooter>&amp;C&amp;A&amp;R&amp;P of &amp;N&amp;L&amp;D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LongProp xmlns="" name="Abstract"><![CDATA[Semi-Annual Report for Payment
DPH systems are required to submit two semi-annual reports in order to receive payments from the Department of Health Care Services (DHCS), demonstrating progress measured by category-specific metrics. The reports include the incentive payment amount being requested for the progress achieved in accordance to the payment mechanics defined in the STCs.  
The reports are due as indicated below after the end of each six-month reporting period:
• Reporting period of July 1 through December 31.  DPH systems are required to submit the report and request for payment to DHCS by March 31, with payment occurring by April 30.
• Reporting period of January 1 through June 30.  DPH systems are required to submit the report and request for payment to DHCS by September 30, with payment occurring by October 31. 
DHCS is responsible for reviewing the reports and determining the payment amounts based on the progress.  DHCS reviews the reports from a clinical quality and outcomes perspective, identifying systematic challenges and opportunities for quality improvement.  In addition, DHCS staff review the milestone achievement and determine the appropriate payment amounts based on the payment mechanic protocols laid out in the STCs.  
DY6 had an expedited reporting and payment schedule; DPH systems submitted the DY6 semi-annual reports to DHCS on March 2, 2011 and May 15, 2011.   The next report due is for the achievement of a DPH system’s DY 7 milestones for the period of July 1, 2011 through December 31, 2011.  The report and request for payment is due by March 31, 2012, with payments occurring by April 30, 2012.]]></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B822F2-B19F-4F2E-A359-535F5535A321}">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4BE87853-60C5-404A-81C4-848CF421963B}">
  <ds:schemaRefs>
    <ds:schemaRef ds:uri="http://schemas.microsoft.com/sharepoint/v3/contenttype/forms"/>
  </ds:schemaRefs>
</ds:datastoreItem>
</file>

<file path=customXml/itemProps3.xml><?xml version="1.0" encoding="utf-8"?>
<ds:datastoreItem xmlns:ds="http://schemas.openxmlformats.org/officeDocument/2006/customXml" ds:itemID="{B36C1B0E-02F6-43AC-A71F-74588A7D151C}">
  <ds:schemaRefs>
    <ds:schemaRef ds:uri="http://schemas.microsoft.com/sharepoint/events"/>
  </ds:schemaRefs>
</ds:datastoreItem>
</file>

<file path=customXml/itemProps4.xml><?xml version="1.0" encoding="utf-8"?>
<ds:datastoreItem xmlns:ds="http://schemas.openxmlformats.org/officeDocument/2006/customXml" ds:itemID="{A485E28E-08AE-46D2-86B1-71388EFBE954}"/>
</file>

<file path=customXml/itemProps5.xml><?xml version="1.0" encoding="utf-8"?>
<ds:datastoreItem xmlns:ds="http://schemas.openxmlformats.org/officeDocument/2006/customXml" ds:itemID="{0C749E0C-2788-49DC-9FAC-D76F24225CAD}">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26</vt:i4>
      </vt:variant>
    </vt:vector>
  </HeadingPairs>
  <TitlesOfParts>
    <vt:vector size="42" baseType="lpstr">
      <vt:lpstr>Total Payment Amount</vt:lpstr>
      <vt:lpstr>Category 1 Summary</vt:lpstr>
      <vt:lpstr>Category 2 Summary</vt:lpstr>
      <vt:lpstr>Category 3 Summary</vt:lpstr>
      <vt:lpstr>Category 4 Summary</vt:lpstr>
      <vt:lpstr>Training Primary Care Workforce</vt:lpstr>
      <vt:lpstr>Interpretation Services</vt:lpstr>
      <vt:lpstr>Perf Improvement &amp; Reporting</vt:lpstr>
      <vt:lpstr>Chronic Care Management</vt:lpstr>
      <vt:lpstr>Integrate Physical Behavioral</vt:lpstr>
      <vt:lpstr>Use Palliative Care Programs</vt:lpstr>
      <vt:lpstr>Sepsis</vt:lpstr>
      <vt:lpstr>CLABSI</vt:lpstr>
      <vt:lpstr>SSI</vt:lpstr>
      <vt:lpstr>HAPU</vt:lpstr>
      <vt:lpstr>Sheet1</vt:lpstr>
      <vt:lpstr>'Category 1 Summary'!Print_Area</vt:lpstr>
      <vt:lpstr>'Category 3 Summary'!Print_Area</vt:lpstr>
      <vt:lpstr>'Category 4 Summary'!Print_Area</vt:lpstr>
      <vt:lpstr>'Chronic Care Management'!Print_Area</vt:lpstr>
      <vt:lpstr>CLABSI!Print_Area</vt:lpstr>
      <vt:lpstr>HAPU!Print_Area</vt:lpstr>
      <vt:lpstr>'Integrate Physical Behavioral'!Print_Area</vt:lpstr>
      <vt:lpstr>'Interpretation Services'!Print_Area</vt:lpstr>
      <vt:lpstr>'Perf Improvement &amp; Reporting'!Print_Area</vt:lpstr>
      <vt:lpstr>Sepsis!Print_Area</vt:lpstr>
      <vt:lpstr>SSI!Print_Area</vt:lpstr>
      <vt:lpstr>'Total Payment Amount'!Print_Area</vt:lpstr>
      <vt:lpstr>'Training Primary Care Workforce'!Print_Area</vt:lpstr>
      <vt:lpstr>'Use Palliative Care Programs'!Print_Area</vt:lpstr>
      <vt:lpstr>'Category 4 Summary'!Print_Titles</vt:lpstr>
      <vt:lpstr>'Chronic Care Management'!Print_Titles</vt:lpstr>
      <vt:lpstr>CLABSI!Print_Titles</vt:lpstr>
      <vt:lpstr>HAPU!Print_Titles</vt:lpstr>
      <vt:lpstr>'Integrate Physical Behavioral'!Print_Titles</vt:lpstr>
      <vt:lpstr>'Interpretation Services'!Print_Titles</vt:lpstr>
      <vt:lpstr>'Perf Improvement &amp; Reporting'!Print_Titles</vt:lpstr>
      <vt:lpstr>Sepsis!Print_Titles</vt:lpstr>
      <vt:lpstr>SSI!Print_Titles</vt:lpstr>
      <vt:lpstr>'Training Primary Care Workforce'!Print_Titles</vt:lpstr>
      <vt:lpstr>'Use Palliative Care Programs'!Print_Titles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 6 Semi-Annual Report</dc:title>
  <dc:creator/>
  <cp:keywords>Delivery System Reform Incentive Payments Program, Delivery System Reform Incentive Pool, Delivery System Reform Program, DSRIP, 1115 Waiver, California Association of Public Hospitals, CAPH, Safety Net Institute, SNI, designated public hospitals systems, Alameda County Medical Center, Arrowhead Regional Medical Center, Contra Costa Regional Medical Center and Health Center, Kern Medical Center, Los Angeles County Department of Health Services, Natividad Medical Center, Riverside County Regional Medical Center, San Francisco General Hospital, San Joaquin General Hospital, San Mateo Medical Center, Santa Clara Valley Medical Center, UC Davis Medical Center, University of California Davis Medical Center, UC Irvine Medical Center, University of California Irvine Medical Center, UCLA Hospitals, University of California Los Angeles Hospitals, UC San Diego Health System, University of California San Diego Health System, UCSF Medical Center, University of California San Francisco Medical Center, Ventura County Medical Center, Delivery System Reform, Innovative, Centers for Medicare and Medicaid Services, CMS, Institute for Population Health Improvement, Dr. Kenneth W. Kizer, Ken Kizer, DHCS Quality Plan, Quality Improvement, Rapid-Cycle Improvement, Rapid-Cycle Improvement, Infrastructure Development, Innovation and Redesign, Population-focused Improvements, Urgent Improvement in Care, Semi-Annual Report, Year-End Report, Allocation Table, Incentive Payment Table</cp:keywords>
  <cp:lastModifiedBy>westj</cp:lastModifiedBy>
  <cp:lastPrinted>2011-03-02T22:32:33Z</cp:lastPrinted>
  <dcterms:created xsi:type="dcterms:W3CDTF">2011-01-20T00:45:55Z</dcterms:created>
  <dcterms:modified xsi:type="dcterms:W3CDTF">2020-11-11T03:17:47Z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xd_Signature">
    <vt:lpwstr/>
  </property>
  <property fmtid="{D5CDD505-2E9C-101B-9397-08002B2CF9AE}" pid="4" name="TemplateUrl">
    <vt:lpwstr/>
  </property>
  <property fmtid="{D5CDD505-2E9C-101B-9397-08002B2CF9AE}" pid="5" name="Order">
    <vt:lpwstr>304000.000000000</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John SS01. Trapper</vt:lpwstr>
  </property>
  <property fmtid="{D5CDD505-2E9C-101B-9397-08002B2CF9AE}" pid="12" name="display_urn:schemas-microsoft-com:office:office#Author">
    <vt:lpwstr>John SS01. Trapper</vt:lpwstr>
  </property>
  <property fmtid="{D5CDD505-2E9C-101B-9397-08002B2CF9AE}" pid="13" name="_dlc_DocId">
    <vt:lpwstr>DHCSDOC-2129867196-617</vt:lpwstr>
  </property>
  <property fmtid="{D5CDD505-2E9C-101B-9397-08002B2CF9AE}" pid="14" name="_dlc_DocIdItemGuid">
    <vt:lpwstr>c316592b-2445-4873-834c-59d9d7a45b66</vt:lpwstr>
  </property>
  <property fmtid="{D5CDD505-2E9C-101B-9397-08002B2CF9AE}" pid="15" name="_dlc_DocIdUrl">
    <vt:lpwstr>http://dhcs2016prod:88/provgovpart/_layouts/15/DocIdRedir.aspx?ID=DHCSDOC-2129867196-617, DHCSDOC-2129867196-617</vt:lpwstr>
  </property>
  <property fmtid="{D5CDD505-2E9C-101B-9397-08002B2CF9AE}" pid="16" name="ContentTypeId">
    <vt:lpwstr>0x0101000DD778A44A894D44A57135C48A267F0A</vt:lpwstr>
  </property>
</Properties>
</file>