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bookViews>
  <sheets>
    <sheet name="Enclosure 2" sheetId="1" r:id="rId1"/>
  </sheets>
  <externalReferences>
    <externalReference r:id="rId2"/>
  </externalReferences>
  <definedNames>
    <definedName name="_xlnm.Print_Titles" localSheetId="0">'Enclosure 2'!$4:$6</definedName>
    <definedName name="TitleRegion1.a4.e65.1">'Enclosure 2'!$A$4:$E$65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 i="1" l="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D63" i="1" l="1"/>
  <c r="D62" i="1"/>
  <c r="D61" i="1"/>
  <c r="D60" i="1"/>
  <c r="D59" i="1"/>
  <c r="D58" i="1"/>
  <c r="B65"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57" i="1" l="1"/>
  <c r="D65" i="1" s="1"/>
  <c r="E57" i="1" l="1"/>
  <c r="E45" i="1"/>
  <c r="E21" i="1"/>
  <c r="E49" i="1"/>
  <c r="E27" i="1"/>
  <c r="E20" i="1"/>
  <c r="E7" i="1"/>
  <c r="E59" i="1"/>
  <c r="E61" i="1"/>
  <c r="E18" i="1"/>
  <c r="E44" i="1"/>
  <c r="E46" i="1"/>
  <c r="E48" i="1"/>
  <c r="E29" i="1"/>
  <c r="E41" i="1"/>
  <c r="E39" i="1"/>
  <c r="E58" i="1"/>
  <c r="E15" i="1"/>
  <c r="E14" i="1"/>
  <c r="E50" i="1"/>
  <c r="E32" i="1"/>
  <c r="E47" i="1"/>
  <c r="E25" i="1"/>
  <c r="E55" i="1"/>
  <c r="E8" i="1"/>
  <c r="E38" i="1"/>
  <c r="E37" i="1"/>
  <c r="E51" i="1"/>
  <c r="E60" i="1"/>
  <c r="E28" i="1"/>
  <c r="E10" i="1"/>
  <c r="E34" i="1"/>
  <c r="E30" i="1"/>
  <c r="E40" i="1"/>
  <c r="E62" i="1"/>
  <c r="E42" i="1"/>
  <c r="E53" i="1"/>
  <c r="E16" i="1"/>
  <c r="E23" i="1"/>
  <c r="E54" i="1"/>
  <c r="E24" i="1"/>
  <c r="E31" i="1"/>
  <c r="E19" i="1"/>
  <c r="E56" i="1"/>
  <c r="E52" i="1"/>
  <c r="E11" i="1"/>
  <c r="E17" i="1"/>
  <c r="E43" i="1"/>
  <c r="E12" i="1"/>
  <c r="E36" i="1"/>
  <c r="E13" i="1"/>
  <c r="E22" i="1"/>
  <c r="E63" i="1"/>
  <c r="E9" i="1"/>
  <c r="E35" i="1"/>
  <c r="E33" i="1"/>
  <c r="E26" i="1"/>
  <c r="E65" i="1" l="1"/>
</calcChain>
</file>

<file path=xl/sharedStrings.xml><?xml version="1.0" encoding="utf-8"?>
<sst xmlns="http://schemas.openxmlformats.org/spreadsheetml/2006/main" count="74" uniqueCount="74">
  <si>
    <t>Poverty Population below 200% of FPL</t>
  </si>
  <si>
    <t>County</t>
  </si>
  <si>
    <t>Updated Poverty Population</t>
  </si>
  <si>
    <t>Updated Poverty %</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</si>
  <si>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</si>
  <si>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</si>
  <si>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</si>
  <si>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</si>
  <si>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</si>
  <si>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</si>
  <si>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</si>
  <si>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</si>
  <si>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</si>
  <si>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</si>
  <si>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</si>
  <si>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</si>
  <si>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</si>
  <si>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</si>
  <si>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</si>
  <si>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</si>
  <si>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</si>
  <si>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</si>
  <si>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</si>
  <si>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</si>
  <si>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</si>
  <si>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</si>
  <si>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</si>
  <si>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</si>
  <si>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</si>
  <si>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</si>
  <si>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</si>
  <si>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</si>
  <si>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</si>
  <si>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</si>
  <si>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</si>
  <si>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</si>
  <si>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</si>
  <si>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</si>
  <si>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</si>
  <si>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</si>
  <si>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</si>
  <si>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</si>
  <si>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</si>
  <si>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</si>
  <si>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</si>
  <si>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</si>
  <si>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</si>
  <si>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</si>
  <si>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</si>
  <si>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</si>
  <si>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</si>
  <si>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</si>
  <si>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</si>
  <si>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</si>
  <si>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</si>
  <si>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</si>
  <si>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</si>
  <si>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</si>
  <si>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</si>
  <si>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</si>
  <si>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</si>
  <si>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</si>
  <si>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</si>
  <si>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t>US Census Data</t>
  </si>
  <si>
    <t>Enclosure 2-Population Most Likely to Apply for Services</t>
  </si>
  <si>
    <t>A</t>
  </si>
  <si>
    <t>B</t>
  </si>
  <si>
    <t>C</t>
  </si>
  <si>
    <t>D</t>
  </si>
  <si>
    <t>(B+100%)*A</t>
  </si>
  <si>
    <t>C/Total</t>
  </si>
  <si>
    <t>Poverty Population (Census.Gov) - 2020</t>
  </si>
  <si>
    <t>CA Population Growth 2022</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</si>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</sst>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0%"/>
    <numFmt numFmtId="165" formatCode="mm/dd/yy"/>
    <numFmt numFmtId="166" formatCode="#,##0.0000"/>
    <numFmt numFmtId="167" formatCode="_(* #,##0_);_(* \(#,##0\);_(* &quot;-&quot;??_);_(@_)"/>
    <numFmt numFmtId="168" formatCode="0.000%"/>
  </numFmts>
  <fonts count="10" x14ac:knownFonts="1">
    <font>
      <sz val="11"/>
      <color theme="1"/>
      <name val="Calibri"/>
      <family val="2"/>
      <scheme val="minor"/>
    </font>
    <font>
      <sz val="11"/>
      <color theme="1"/>
      <name val="Calibri"/>
      <family val="2"/>
      <scheme val="minor"/>
    </font>
    <font>
      <sz val="10"/>
      <name val="Arial"/>
      <family val="2"/>
    </font>
    <font>
      <u/>
      <sz val="10"/>
      <color indexed="12"/>
      <name val="MS Sans Serif"/>
      <family val="2"/>
    </font>
    <font>
      <b/>
      <sz val="12"/>
      <name val="Arial"/>
      <family val="2"/>
    </font>
    <font>
      <sz val="12"/>
      <color theme="1"/>
      <name val="Arial"/>
      <family val="2"/>
    </font>
    <font>
      <sz val="12"/>
      <name val="Arial"/>
      <family val="2"/>
    </font>
    <font>
      <sz val="12"/>
      <color indexed="8"/>
      <name val="Arial"/>
      <family val="2"/>
    </font>
    <font>
      <u/>
      <sz val="12"/>
      <color indexed="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23">
    <xf numFmtId="0" fontId="0" fillId="0" borderId="0" xfId="0"/>
    <xf numFmtId="0" fontId="5" fillId="0" borderId="0" xfId="0" applyFont="1"/>
    <xf numFmtId="0" fontId="6" fillId="0" borderId="0" xfId="3" applyFont="1" applyFill="1"/>
    <xf numFmtId="166" fontId="6" fillId="0" borderId="0" xfId="3" applyNumberFormat="1" applyFont="1" applyFill="1"/>
    <xf numFmtId="167" fontId="6" fillId="0" borderId="0" xfId="1" applyNumberFormat="1" applyFont="1" applyFill="1"/>
    <xf numFmtId="168" fontId="6" fillId="0" borderId="0" xfId="2" applyNumberFormat="1" applyFont="1" applyFill="1"/>
    <xf numFmtId="3" fontId="6" fillId="0" borderId="0" xfId="3" applyNumberFormat="1" applyFont="1" applyFill="1"/>
    <xf numFmtId="0" fontId="6" fillId="0" borderId="0" xfId="3" applyFont="1" applyFill="1" applyProtection="1"/>
    <xf numFmtId="0" fontId="9" fillId="0" borderId="0" xfId="3" applyFont="1" applyFill="1" applyProtection="1">
      <protection locked="0"/>
    </xf>
    <xf numFmtId="0" fontId="4" fillId="0" borderId="1" xfId="3"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3" applyFont="1" applyFill="1" applyBorder="1" applyProtection="1">
      <protection locked="0"/>
    </xf>
    <xf numFmtId="3" fontId="7" fillId="0" borderId="1" xfId="0" applyNumberFormat="1" applyFont="1" applyFill="1" applyBorder="1" applyAlignment="1" applyProtection="1">
      <protection locked="0"/>
    </xf>
    <xf numFmtId="164" fontId="6" fillId="0" borderId="1" xfId="2" applyNumberFormat="1" applyFont="1" applyFill="1" applyBorder="1" applyProtection="1">
      <protection locked="0"/>
    </xf>
    <xf numFmtId="3" fontId="6" fillId="0" borderId="1" xfId="3" applyNumberFormat="1" applyFont="1" applyFill="1" applyBorder="1" applyProtection="1">
      <protection locked="0"/>
    </xf>
    <xf numFmtId="0" fontId="6" fillId="0" borderId="1" xfId="3" applyFont="1" applyFill="1" applyBorder="1" applyAlignment="1" applyProtection="1">
      <alignment horizontal="left"/>
      <protection locked="0"/>
    </xf>
    <xf numFmtId="165" fontId="6" fillId="0" borderId="1" xfId="3" applyNumberFormat="1" applyFont="1" applyFill="1" applyBorder="1" applyProtection="1">
      <protection locked="0"/>
    </xf>
    <xf numFmtId="10" fontId="6" fillId="0" borderId="1" xfId="3" applyNumberFormat="1" applyFont="1" applyFill="1" applyBorder="1" applyProtection="1">
      <protection locked="0"/>
    </xf>
    <xf numFmtId="0" fontId="8" fillId="0" borderId="0" xfId="4" applyFont="1" applyFill="1" applyProtection="1">
      <protection locked="0"/>
    </xf>
    <xf numFmtId="0" fontId="6" fillId="0" borderId="1" xfId="3" applyFont="1" applyFill="1" applyBorder="1" applyAlignment="1" applyProtection="1">
      <alignment horizontal="center" vertical="center"/>
      <protection locked="0"/>
    </xf>
    <xf numFmtId="0" fontId="4" fillId="0" borderId="1" xfId="3" applyFont="1" applyFill="1" applyBorder="1" applyAlignment="1" applyProtection="1">
      <alignment horizontal="center" vertical="top"/>
      <protection locked="0"/>
    </xf>
    <xf numFmtId="0" fontId="4" fillId="0" borderId="1" xfId="3" applyFont="1" applyFill="1" applyBorder="1" applyAlignment="1" applyProtection="1">
      <alignment horizontal="center" wrapText="1"/>
      <protection locked="0"/>
    </xf>
  </cellXfs>
  <cellStyles count="5">
    <cellStyle name="Comma" xfId="1" builtinId="3"/>
    <cellStyle name="Hyperlink" xfId="4" builtinId="8"/>
    <cellStyle name="Normal" xfId="0" builtinId="0"/>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sheetData sheetId="1"/>
      <sheetData sheetId="2"/>
      <sheetData sheetId="3">
        <row r="3">
          <cell r="B3">
            <v>324428</v>
          </cell>
          <cell r="C3">
            <v>-6.2507143415725741E-3</v>
          </cell>
        </row>
        <row r="4">
          <cell r="B4">
            <v>362</v>
          </cell>
          <cell r="C4">
            <v>4.1841004184100415E-3</v>
          </cell>
        </row>
        <row r="5">
          <cell r="B5">
            <v>7515</v>
          </cell>
          <cell r="C5">
            <v>2.4821902847072257E-4</v>
          </cell>
        </row>
        <row r="6">
          <cell r="B6">
            <v>82691</v>
          </cell>
          <cell r="C6">
            <v>-2.435152922957801E-2</v>
          </cell>
        </row>
        <row r="7">
          <cell r="B7">
            <v>13269</v>
          </cell>
          <cell r="C7">
            <v>-4.4419889502762431E-3</v>
          </cell>
        </row>
        <row r="8">
          <cell r="B8">
            <v>7480</v>
          </cell>
          <cell r="C8">
            <v>1.5615670784917099E-3</v>
          </cell>
        </row>
        <row r="9">
          <cell r="B9">
            <v>221840</v>
          </cell>
          <cell r="C9">
            <v>-4.106519799814694E-3</v>
          </cell>
        </row>
        <row r="10">
          <cell r="B10">
            <v>9772</v>
          </cell>
          <cell r="C10">
            <v>-1.3590403363171818E-2</v>
          </cell>
        </row>
        <row r="11">
          <cell r="B11">
            <v>37398</v>
          </cell>
          <cell r="C11">
            <v>-3.0828980288295457E-3</v>
          </cell>
        </row>
        <row r="12">
          <cell r="B12">
            <v>422267</v>
          </cell>
          <cell r="C12">
            <v>2.023322708081698E-3</v>
          </cell>
        </row>
        <row r="13">
          <cell r="B13">
            <v>11680</v>
          </cell>
          <cell r="C13">
            <v>-1.3199944421286647E-3</v>
          </cell>
        </row>
        <row r="14">
          <cell r="B14">
            <v>53829</v>
          </cell>
          <cell r="C14">
            <v>-2.8402174795098597E-3</v>
          </cell>
        </row>
        <row r="15">
          <cell r="B15">
            <v>79229</v>
          </cell>
          <cell r="C15">
            <v>-8.8585309324300233E-4</v>
          </cell>
        </row>
        <row r="16">
          <cell r="B16">
            <v>4504</v>
          </cell>
          <cell r="C16">
            <v>-2.1072595090085343E-4</v>
          </cell>
        </row>
        <row r="17">
          <cell r="B17">
            <v>387912</v>
          </cell>
          <cell r="C17">
            <v>2.7432317452200095E-3</v>
          </cell>
        </row>
        <row r="18">
          <cell r="B18">
            <v>56029</v>
          </cell>
          <cell r="C18">
            <v>6.3816124825399351E-3</v>
          </cell>
        </row>
        <row r="19">
          <cell r="B19">
            <v>25014</v>
          </cell>
          <cell r="C19">
            <v>-3.6067463895581736E-3</v>
          </cell>
        </row>
        <row r="20">
          <cell r="B20">
            <v>6339</v>
          </cell>
          <cell r="C20">
            <v>-2.7560066812283183E-2</v>
          </cell>
        </row>
        <row r="21">
          <cell r="B21">
            <v>3283217</v>
          </cell>
          <cell r="C21">
            <v>-7.0598745103630546E-3</v>
          </cell>
        </row>
        <row r="22">
          <cell r="B22">
            <v>62644</v>
          </cell>
          <cell r="C22">
            <v>6.4648144003580906E-3</v>
          </cell>
        </row>
        <row r="23">
          <cell r="B23">
            <v>41629</v>
          </cell>
          <cell r="C23">
            <v>-9.1594993680446379E-3</v>
          </cell>
        </row>
        <row r="24">
          <cell r="B24">
            <v>6297</v>
          </cell>
          <cell r="C24">
            <v>-1.2305168170631665E-3</v>
          </cell>
        </row>
        <row r="25">
          <cell r="B25">
            <v>33202</v>
          </cell>
          <cell r="C25">
            <v>-7.3895157109927318E-3</v>
          </cell>
        </row>
        <row r="26">
          <cell r="B26">
            <v>116266</v>
          </cell>
          <cell r="C26">
            <v>8.7414944265877658E-3</v>
          </cell>
        </row>
        <row r="27">
          <cell r="B27">
            <v>3619</v>
          </cell>
          <cell r="C27">
            <v>9.7606321171275854E-3</v>
          </cell>
        </row>
        <row r="28">
          <cell r="B28">
            <v>3622</v>
          </cell>
          <cell r="C28">
            <v>6.0154898864576284E-3</v>
          </cell>
        </row>
        <row r="29">
          <cell r="B29">
            <v>136649</v>
          </cell>
          <cell r="C29">
            <v>-4.6015684348470693E-3</v>
          </cell>
        </row>
        <row r="30">
          <cell r="B30">
            <v>27510</v>
          </cell>
          <cell r="C30">
            <v>-9.7369071685161207E-3</v>
          </cell>
        </row>
        <row r="31">
          <cell r="B31">
            <v>24419</v>
          </cell>
          <cell r="C31">
            <v>-6.6425298521374816E-3</v>
          </cell>
        </row>
        <row r="32">
          <cell r="B32">
            <v>756741</v>
          </cell>
          <cell r="C32">
            <v>-2.3022253688387787E-3</v>
          </cell>
        </row>
        <row r="33">
          <cell r="B33">
            <v>65408</v>
          </cell>
          <cell r="C33">
            <v>3.7004591219507409E-3</v>
          </cell>
        </row>
        <row r="34">
          <cell r="B34">
            <v>5348</v>
          </cell>
          <cell r="C34">
            <v>-3.2287728619597424E-2</v>
          </cell>
        </row>
        <row r="35">
          <cell r="B35">
            <v>762538</v>
          </cell>
          <cell r="C35">
            <v>4.5112837774020894E-3</v>
          </cell>
        </row>
        <row r="36">
          <cell r="B36">
            <v>472323</v>
          </cell>
          <cell r="C36">
            <v>-2.5344420937553776E-3</v>
          </cell>
        </row>
        <row r="37">
          <cell r="B37">
            <v>15000</v>
          </cell>
          <cell r="C37">
            <v>1.0962034306535534E-2</v>
          </cell>
        </row>
        <row r="38">
          <cell r="B38">
            <v>743956</v>
          </cell>
          <cell r="C38">
            <v>2.4386633998413633E-3</v>
          </cell>
        </row>
        <row r="39">
          <cell r="B39">
            <v>847816</v>
          </cell>
          <cell r="C39">
            <v>-3.6399541067774608E-4</v>
          </cell>
        </row>
        <row r="40">
          <cell r="B40">
            <v>176020</v>
          </cell>
          <cell r="C40">
            <v>-7.9119456134671418E-3</v>
          </cell>
        </row>
        <row r="41">
          <cell r="B41">
            <v>247592</v>
          </cell>
          <cell r="C41">
            <v>2.4617445409600546E-3</v>
          </cell>
        </row>
        <row r="42">
          <cell r="B42">
            <v>65658</v>
          </cell>
          <cell r="C42">
            <v>3.6144578313253013E-3</v>
          </cell>
        </row>
        <row r="43">
          <cell r="B43">
            <v>117205</v>
          </cell>
          <cell r="C43">
            <v>-9.2257010415169854E-3</v>
          </cell>
        </row>
        <row r="44">
          <cell r="B44">
            <v>135391</v>
          </cell>
          <cell r="C44">
            <v>3.3583216505812825E-3</v>
          </cell>
        </row>
        <row r="45">
          <cell r="B45">
            <v>314286</v>
          </cell>
          <cell r="C45">
            <v>-6.7673362537892627E-3</v>
          </cell>
        </row>
        <row r="46">
          <cell r="B46">
            <v>68247</v>
          </cell>
          <cell r="C46">
            <v>4.1267590310369796E-5</v>
          </cell>
        </row>
        <row r="47">
          <cell r="B47">
            <v>59616</v>
          </cell>
          <cell r="C47">
            <v>-8.180419734095154E-3</v>
          </cell>
        </row>
        <row r="48">
          <cell r="B48">
            <v>753</v>
          </cell>
          <cell r="C48">
            <v>1.2403100775193799E-3</v>
          </cell>
        </row>
        <row r="49">
          <cell r="B49">
            <v>17301</v>
          </cell>
          <cell r="C49">
            <v>-2.2990598893719697E-3</v>
          </cell>
        </row>
        <row r="50">
          <cell r="B50">
            <v>95779</v>
          </cell>
          <cell r="C50">
            <v>-6.0515952387302091E-3</v>
          </cell>
        </row>
        <row r="51">
          <cell r="B51">
            <v>104177</v>
          </cell>
          <cell r="C51">
            <v>-4.6835604963336181E-3</v>
          </cell>
        </row>
        <row r="52">
          <cell r="B52">
            <v>195097</v>
          </cell>
          <cell r="C52">
            <v>-4.1160915436158898E-3</v>
          </cell>
        </row>
        <row r="53">
          <cell r="B53">
            <v>60036</v>
          </cell>
          <cell r="C53">
            <v>2.8966920219352555E-3</v>
          </cell>
        </row>
        <row r="54">
          <cell r="B54">
            <v>25893</v>
          </cell>
          <cell r="C54">
            <v>-4.9255055526661977E-3</v>
          </cell>
        </row>
        <row r="55">
          <cell r="B55">
            <v>5340</v>
          </cell>
          <cell r="C55">
            <v>-1.6822429906542056E-3</v>
          </cell>
        </row>
        <row r="56">
          <cell r="B56">
            <v>216709</v>
          </cell>
          <cell r="C56">
            <v>2.0715901036216966E-3</v>
          </cell>
        </row>
        <row r="57">
          <cell r="B57">
            <v>12979</v>
          </cell>
          <cell r="C57">
            <v>9.1255863189209901E-3</v>
          </cell>
        </row>
        <row r="58">
          <cell r="B58">
            <v>198329</v>
          </cell>
          <cell r="C58">
            <v>-7.6670082955101401E-3</v>
          </cell>
        </row>
        <row r="59">
          <cell r="B59">
            <v>68620</v>
          </cell>
          <cell r="C59">
            <v>1.808163434405741E-2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census.gov/ceds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zoomScale="80" zoomScaleNormal="80" workbookViewId="0">
      <selection activeCell="B4" sqref="B4"/>
    </sheetView>
  </sheetViews>
  <sheetFormatPr defaultColWidth="0" defaultRowHeight="15.5" zeroHeight="1" x14ac:dyDescent="0.35"/>
  <cols>
    <col min="1" max="1" width="18.26953125" style="2" bestFit="1" customWidth="1"/>
    <col min="2" max="2" width="17" style="2" customWidth="1"/>
    <col min="3" max="3" width="14" style="2" customWidth="1"/>
    <col min="4" max="4" width="14.1796875" style="2" customWidth="1"/>
    <col min="5" max="5" width="11.54296875" style="2" bestFit="1" customWidth="1"/>
    <col min="6" max="6" width="4.26953125" style="1" hidden="1" customWidth="1"/>
    <col min="7" max="16384" width="9.1796875" style="1" hidden="1"/>
  </cols>
  <sheetData>
    <row r="1" spans="1:5" x14ac:dyDescent="0.35">
      <c r="A1" s="8" t="s">
        <v>73</v>
      </c>
      <c r="B1" s="7"/>
      <c r="C1" s="7"/>
      <c r="D1" s="7"/>
      <c r="E1" s="7"/>
    </row>
    <row r="2" spans="1:5" x14ac:dyDescent="0.35">
      <c r="A2" s="22" t="s">
        <v>64</v>
      </c>
      <c r="B2" s="22"/>
      <c r="C2" s="22"/>
      <c r="D2" s="22"/>
      <c r="E2" s="22"/>
    </row>
    <row r="3" spans="1:5" x14ac:dyDescent="0.35">
      <c r="A3" s="21" t="s">
        <v>0</v>
      </c>
      <c r="B3" s="21"/>
      <c r="C3" s="21"/>
      <c r="D3" s="21"/>
      <c r="E3" s="21"/>
    </row>
    <row r="4" spans="1:5" ht="62" x14ac:dyDescent="0.35">
      <c r="A4" s="9" t="s">
        <v>1</v>
      </c>
      <c r="B4" s="10" t="s">
        <v>71</v>
      </c>
      <c r="C4" s="10" t="s">
        <v>72</v>
      </c>
      <c r="D4" s="10" t="s">
        <v>2</v>
      </c>
      <c r="E4" s="10" t="s">
        <v>3</v>
      </c>
    </row>
    <row r="5" spans="1:5" x14ac:dyDescent="0.35">
      <c r="A5" s="20"/>
      <c r="B5" s="11" t="s">
        <v>65</v>
      </c>
      <c r="C5" s="11" t="s">
        <v>66</v>
      </c>
      <c r="D5" s="11" t="s">
        <v>67</v>
      </c>
      <c r="E5" s="11" t="s">
        <v>68</v>
      </c>
    </row>
    <row r="6" spans="1:5" x14ac:dyDescent="0.35">
      <c r="A6" s="20"/>
      <c r="B6" s="11"/>
      <c r="C6" s="11"/>
      <c r="D6" s="11" t="s">
        <v>69</v>
      </c>
      <c r="E6" s="11" t="s">
        <v>70</v>
      </c>
    </row>
    <row r="7" spans="1:5" x14ac:dyDescent="0.35">
      <c r="A7" s="12" t="s">
        <v>4</v>
      </c>
      <c r="B7" s="13">
        <f>'[1]Poverty-Uninsured Population'!B3</f>
        <v>324428</v>
      </c>
      <c r="C7" s="14">
        <f>'[1]Poverty-Uninsured Population'!C3</f>
        <v>-6.2507143415725741E-3</v>
      </c>
      <c r="D7" s="15">
        <f t="shared" ref="D7:D63" si="0">(C7+1)*B7</f>
        <v>322400.09324759233</v>
      </c>
      <c r="E7" s="14">
        <f>D7/$D$65</f>
        <v>2.849367569138966E-2</v>
      </c>
    </row>
    <row r="8" spans="1:5" x14ac:dyDescent="0.35">
      <c r="A8" s="16" t="s">
        <v>5</v>
      </c>
      <c r="B8" s="13">
        <f>'[1]Poverty-Uninsured Population'!B4</f>
        <v>362</v>
      </c>
      <c r="C8" s="14">
        <f>'[1]Poverty-Uninsured Population'!C4</f>
        <v>4.1841004184100415E-3</v>
      </c>
      <c r="D8" s="15">
        <f t="shared" si="0"/>
        <v>363.51464435146443</v>
      </c>
      <c r="E8" s="14">
        <f t="shared" ref="E8:E63" si="1">D8/$D$65</f>
        <v>3.2127374036666263E-5</v>
      </c>
    </row>
    <row r="9" spans="1:5" x14ac:dyDescent="0.35">
      <c r="A9" s="16" t="s">
        <v>6</v>
      </c>
      <c r="B9" s="13">
        <f>'[1]Poverty-Uninsured Population'!B5</f>
        <v>7515</v>
      </c>
      <c r="C9" s="14">
        <f>'[1]Poverty-Uninsured Population'!C5</f>
        <v>2.4821902847072257E-4</v>
      </c>
      <c r="D9" s="15">
        <f t="shared" si="0"/>
        <v>7516.8653659989577</v>
      </c>
      <c r="E9" s="14">
        <f t="shared" si="1"/>
        <v>6.6433952235283005E-4</v>
      </c>
    </row>
    <row r="10" spans="1:5" x14ac:dyDescent="0.35">
      <c r="A10" s="12" t="s">
        <v>7</v>
      </c>
      <c r="B10" s="13">
        <f>'[1]Poverty-Uninsured Population'!B6</f>
        <v>82691</v>
      </c>
      <c r="C10" s="14">
        <f>'[1]Poverty-Uninsured Population'!C6</f>
        <v>-2.435152922957801E-2</v>
      </c>
      <c r="D10" s="15">
        <f t="shared" si="0"/>
        <v>80677.347696476965</v>
      </c>
      <c r="E10" s="14">
        <f t="shared" si="1"/>
        <v>7.1302528412716722E-3</v>
      </c>
    </row>
    <row r="11" spans="1:5" x14ac:dyDescent="0.35">
      <c r="A11" s="12" t="s">
        <v>8</v>
      </c>
      <c r="B11" s="13">
        <f>'[1]Poverty-Uninsured Population'!B7</f>
        <v>13269</v>
      </c>
      <c r="C11" s="14">
        <f>'[1]Poverty-Uninsured Population'!C7</f>
        <v>-4.4419889502762431E-3</v>
      </c>
      <c r="D11" s="15">
        <f t="shared" si="0"/>
        <v>13210.059248618785</v>
      </c>
      <c r="E11" s="14">
        <f t="shared" si="1"/>
        <v>1.1675032110028622E-3</v>
      </c>
    </row>
    <row r="12" spans="1:5" x14ac:dyDescent="0.35">
      <c r="A12" s="12" t="s">
        <v>9</v>
      </c>
      <c r="B12" s="13">
        <f>'[1]Poverty-Uninsured Population'!B8</f>
        <v>7480</v>
      </c>
      <c r="C12" s="14">
        <f>'[1]Poverty-Uninsured Population'!C8</f>
        <v>1.5615670784917099E-3</v>
      </c>
      <c r="D12" s="15">
        <f t="shared" si="0"/>
        <v>7491.6805217471174</v>
      </c>
      <c r="E12" s="14">
        <f t="shared" si="1"/>
        <v>6.621136892979401E-4</v>
      </c>
    </row>
    <row r="13" spans="1:5" x14ac:dyDescent="0.35">
      <c r="A13" s="12" t="s">
        <v>10</v>
      </c>
      <c r="B13" s="13">
        <f>'[1]Poverty-Uninsured Population'!B9</f>
        <v>221840</v>
      </c>
      <c r="C13" s="14">
        <f>'[1]Poverty-Uninsured Population'!C9</f>
        <v>-4.106519799814694E-3</v>
      </c>
      <c r="D13" s="15">
        <f t="shared" si="0"/>
        <v>220929.00964760911</v>
      </c>
      <c r="E13" s="14">
        <f t="shared" si="1"/>
        <v>1.9525675344282435E-2</v>
      </c>
    </row>
    <row r="14" spans="1:5" x14ac:dyDescent="0.35">
      <c r="A14" s="12" t="s">
        <v>11</v>
      </c>
      <c r="B14" s="13">
        <f>'[1]Poverty-Uninsured Population'!B10</f>
        <v>9772</v>
      </c>
      <c r="C14" s="14">
        <f>'[1]Poverty-Uninsured Population'!C10</f>
        <v>-1.3590403363171818E-2</v>
      </c>
      <c r="D14" s="15">
        <f t="shared" si="0"/>
        <v>9639.1945783350839</v>
      </c>
      <c r="E14" s="14">
        <f t="shared" si="1"/>
        <v>8.5191068487177777E-4</v>
      </c>
    </row>
    <row r="15" spans="1:5" x14ac:dyDescent="0.35">
      <c r="A15" s="12" t="s">
        <v>12</v>
      </c>
      <c r="B15" s="13">
        <f>'[1]Poverty-Uninsured Population'!B11</f>
        <v>37398</v>
      </c>
      <c r="C15" s="14">
        <f>'[1]Poverty-Uninsured Population'!C11</f>
        <v>-3.0828980288295457E-3</v>
      </c>
      <c r="D15" s="15">
        <f t="shared" si="0"/>
        <v>37282.705779517833</v>
      </c>
      <c r="E15" s="14">
        <f t="shared" si="1"/>
        <v>3.2950403850015432E-3</v>
      </c>
    </row>
    <row r="16" spans="1:5" x14ac:dyDescent="0.35">
      <c r="A16" s="12" t="s">
        <v>13</v>
      </c>
      <c r="B16" s="13">
        <f>'[1]Poverty-Uninsured Population'!B12</f>
        <v>422267</v>
      </c>
      <c r="C16" s="14">
        <f>'[1]Poverty-Uninsured Population'!C12</f>
        <v>2.023322708081698E-3</v>
      </c>
      <c r="D16" s="15">
        <f t="shared" si="0"/>
        <v>423121.38240997354</v>
      </c>
      <c r="E16" s="14">
        <f t="shared" si="1"/>
        <v>3.7395409309709582E-2</v>
      </c>
    </row>
    <row r="17" spans="1:5" x14ac:dyDescent="0.35">
      <c r="A17" s="12" t="s">
        <v>14</v>
      </c>
      <c r="B17" s="13">
        <f>'[1]Poverty-Uninsured Population'!B13</f>
        <v>11680</v>
      </c>
      <c r="C17" s="14">
        <f>'[1]Poverty-Uninsured Population'!C13</f>
        <v>-1.3199944421286647E-3</v>
      </c>
      <c r="D17" s="15">
        <f t="shared" si="0"/>
        <v>11664.582464915937</v>
      </c>
      <c r="E17" s="14">
        <f t="shared" si="1"/>
        <v>1.0309141864160035E-3</v>
      </c>
    </row>
    <row r="18" spans="1:5" x14ac:dyDescent="0.35">
      <c r="A18" s="12" t="s">
        <v>15</v>
      </c>
      <c r="B18" s="13">
        <f>'[1]Poverty-Uninsured Population'!B14</f>
        <v>53829</v>
      </c>
      <c r="C18" s="14">
        <f>'[1]Poverty-Uninsured Population'!C14</f>
        <v>-2.8402174795098597E-3</v>
      </c>
      <c r="D18" s="15">
        <f t="shared" si="0"/>
        <v>53676.113933295463</v>
      </c>
      <c r="E18" s="14">
        <f t="shared" si="1"/>
        <v>4.7438875323613898E-3</v>
      </c>
    </row>
    <row r="19" spans="1:5" x14ac:dyDescent="0.35">
      <c r="A19" s="12" t="s">
        <v>16</v>
      </c>
      <c r="B19" s="13">
        <f>'[1]Poverty-Uninsured Population'!B15</f>
        <v>79229</v>
      </c>
      <c r="C19" s="14">
        <f>'[1]Poverty-Uninsured Population'!C15</f>
        <v>-8.8585309324300233E-4</v>
      </c>
      <c r="D19" s="15">
        <f t="shared" si="0"/>
        <v>79158.814745275449</v>
      </c>
      <c r="E19" s="14">
        <f t="shared" si="1"/>
        <v>6.9960451088781333E-3</v>
      </c>
    </row>
    <row r="20" spans="1:5" x14ac:dyDescent="0.35">
      <c r="A20" s="12" t="s">
        <v>17</v>
      </c>
      <c r="B20" s="13">
        <f>'[1]Poverty-Uninsured Population'!B16</f>
        <v>4504</v>
      </c>
      <c r="C20" s="14">
        <f>'[1]Poverty-Uninsured Population'!C16</f>
        <v>-2.1072595090085343E-4</v>
      </c>
      <c r="D20" s="15">
        <f t="shared" si="0"/>
        <v>4503.0508903171421</v>
      </c>
      <c r="E20" s="14">
        <f t="shared" si="1"/>
        <v>3.9797901544644894E-4</v>
      </c>
    </row>
    <row r="21" spans="1:5" x14ac:dyDescent="0.35">
      <c r="A21" s="12" t="s">
        <v>18</v>
      </c>
      <c r="B21" s="13">
        <f>'[1]Poverty-Uninsured Population'!B17</f>
        <v>387912</v>
      </c>
      <c r="C21" s="14">
        <f>'[1]Poverty-Uninsured Population'!C17</f>
        <v>2.7432317452200095E-3</v>
      </c>
      <c r="D21" s="15">
        <f t="shared" si="0"/>
        <v>388976.13251275179</v>
      </c>
      <c r="E21" s="14">
        <f t="shared" si="1"/>
        <v>3.4377656842045995E-2</v>
      </c>
    </row>
    <row r="22" spans="1:5" x14ac:dyDescent="0.35">
      <c r="A22" s="12" t="s">
        <v>19</v>
      </c>
      <c r="B22" s="13">
        <f>'[1]Poverty-Uninsured Population'!B18</f>
        <v>56029</v>
      </c>
      <c r="C22" s="14">
        <f>'[1]Poverty-Uninsured Population'!C18</f>
        <v>6.3816124825399351E-3</v>
      </c>
      <c r="D22" s="15">
        <f t="shared" si="0"/>
        <v>56386.555365784232</v>
      </c>
      <c r="E22" s="14">
        <f t="shared" si="1"/>
        <v>4.9834359716310096E-3</v>
      </c>
    </row>
    <row r="23" spans="1:5" x14ac:dyDescent="0.35">
      <c r="A23" s="12" t="s">
        <v>20</v>
      </c>
      <c r="B23" s="13">
        <f>'[1]Poverty-Uninsured Population'!B19</f>
        <v>25014</v>
      </c>
      <c r="C23" s="14">
        <f>'[1]Poverty-Uninsured Population'!C19</f>
        <v>-3.6067463895581736E-3</v>
      </c>
      <c r="D23" s="15">
        <f t="shared" si="0"/>
        <v>24923.780845811591</v>
      </c>
      <c r="E23" s="14">
        <f t="shared" si="1"/>
        <v>2.2027603071393606E-3</v>
      </c>
    </row>
    <row r="24" spans="1:5" x14ac:dyDescent="0.35">
      <c r="A24" s="12" t="s">
        <v>21</v>
      </c>
      <c r="B24" s="13">
        <f>'[1]Poverty-Uninsured Population'!B20</f>
        <v>6339</v>
      </c>
      <c r="C24" s="14">
        <f>'[1]Poverty-Uninsured Population'!C20</f>
        <v>-2.7560066812283183E-2</v>
      </c>
      <c r="D24" s="15">
        <f t="shared" si="0"/>
        <v>6164.2967364769365</v>
      </c>
      <c r="E24" s="14">
        <f t="shared" si="1"/>
        <v>5.447996937760724E-4</v>
      </c>
    </row>
    <row r="25" spans="1:5" x14ac:dyDescent="0.35">
      <c r="A25" s="12" t="s">
        <v>22</v>
      </c>
      <c r="B25" s="13">
        <f>'[1]Poverty-Uninsured Population'!B21</f>
        <v>3283217</v>
      </c>
      <c r="C25" s="14">
        <f>'[1]Poverty-Uninsured Population'!C21</f>
        <v>-7.0598745103630546E-3</v>
      </c>
      <c r="D25" s="15">
        <f t="shared" si="0"/>
        <v>3260037.8999897093</v>
      </c>
      <c r="E25" s="14">
        <f t="shared" si="1"/>
        <v>0.28812169912311114</v>
      </c>
    </row>
    <row r="26" spans="1:5" x14ac:dyDescent="0.35">
      <c r="A26" s="12" t="s">
        <v>23</v>
      </c>
      <c r="B26" s="13">
        <f>'[1]Poverty-Uninsured Population'!B22</f>
        <v>62644</v>
      </c>
      <c r="C26" s="14">
        <f>'[1]Poverty-Uninsured Population'!C22</f>
        <v>6.4648144003580906E-3</v>
      </c>
      <c r="D26" s="15">
        <f t="shared" si="0"/>
        <v>63048.981833296028</v>
      </c>
      <c r="E26" s="14">
        <f t="shared" si="1"/>
        <v>5.5722603022034687E-3</v>
      </c>
    </row>
    <row r="27" spans="1:5" x14ac:dyDescent="0.35">
      <c r="A27" s="12" t="s">
        <v>24</v>
      </c>
      <c r="B27" s="13">
        <f>'[1]Poverty-Uninsured Population'!B23</f>
        <v>41629</v>
      </c>
      <c r="C27" s="14">
        <f>'[1]Poverty-Uninsured Population'!C23</f>
        <v>-9.1594993680446379E-3</v>
      </c>
      <c r="D27" s="15">
        <f t="shared" si="0"/>
        <v>41247.69920080767</v>
      </c>
      <c r="E27" s="14">
        <f t="shared" si="1"/>
        <v>3.645465955685121E-3</v>
      </c>
    </row>
    <row r="28" spans="1:5" x14ac:dyDescent="0.35">
      <c r="A28" s="12" t="s">
        <v>25</v>
      </c>
      <c r="B28" s="13">
        <f>'[1]Poverty-Uninsured Population'!B24</f>
        <v>6297</v>
      </c>
      <c r="C28" s="14">
        <f>'[1]Poverty-Uninsured Population'!C24</f>
        <v>-1.2305168170631665E-3</v>
      </c>
      <c r="D28" s="15">
        <f t="shared" si="0"/>
        <v>6289.2514356029533</v>
      </c>
      <c r="E28" s="14">
        <f t="shared" si="1"/>
        <v>5.5584317281836171E-4</v>
      </c>
    </row>
    <row r="29" spans="1:5" x14ac:dyDescent="0.35">
      <c r="A29" s="12" t="s">
        <v>26</v>
      </c>
      <c r="B29" s="13">
        <f>'[1]Poverty-Uninsured Population'!B25</f>
        <v>33202</v>
      </c>
      <c r="C29" s="14">
        <f>'[1]Poverty-Uninsured Population'!C25</f>
        <v>-7.3895157109927318E-3</v>
      </c>
      <c r="D29" s="15">
        <f t="shared" si="0"/>
        <v>32956.653299363621</v>
      </c>
      <c r="E29" s="14">
        <f t="shared" si="1"/>
        <v>2.9127044645873312E-3</v>
      </c>
    </row>
    <row r="30" spans="1:5" x14ac:dyDescent="0.35">
      <c r="A30" s="12" t="s">
        <v>27</v>
      </c>
      <c r="B30" s="13">
        <f>'[1]Poverty-Uninsured Population'!B26</f>
        <v>116266</v>
      </c>
      <c r="C30" s="14">
        <f>'[1]Poverty-Uninsured Population'!C26</f>
        <v>8.7414944265877658E-3</v>
      </c>
      <c r="D30" s="15">
        <f t="shared" si="0"/>
        <v>117282.33859100165</v>
      </c>
      <c r="E30" s="14">
        <f t="shared" si="1"/>
        <v>1.03653968783854E-2</v>
      </c>
    </row>
    <row r="31" spans="1:5" x14ac:dyDescent="0.35">
      <c r="A31" s="12" t="s">
        <v>28</v>
      </c>
      <c r="B31" s="13">
        <f>'[1]Poverty-Uninsured Population'!B27</f>
        <v>3619</v>
      </c>
      <c r="C31" s="14">
        <f>'[1]Poverty-Uninsured Population'!C27</f>
        <v>9.7606321171275854E-3</v>
      </c>
      <c r="D31" s="15">
        <f t="shared" si="0"/>
        <v>3654.3237276318846</v>
      </c>
      <c r="E31" s="14">
        <f t="shared" si="1"/>
        <v>3.2296862608699223E-4</v>
      </c>
    </row>
    <row r="32" spans="1:5" x14ac:dyDescent="0.35">
      <c r="A32" s="12" t="s">
        <v>29</v>
      </c>
      <c r="B32" s="13">
        <f>'[1]Poverty-Uninsured Population'!B28</f>
        <v>3622</v>
      </c>
      <c r="C32" s="14">
        <f>'[1]Poverty-Uninsured Population'!C28</f>
        <v>6.0154898864576284E-3</v>
      </c>
      <c r="D32" s="15">
        <f t="shared" si="0"/>
        <v>3643.7881043687498</v>
      </c>
      <c r="E32" s="14">
        <f t="shared" si="1"/>
        <v>3.2203748915882803E-4</v>
      </c>
    </row>
    <row r="33" spans="1:5" x14ac:dyDescent="0.35">
      <c r="A33" s="12" t="s">
        <v>30</v>
      </c>
      <c r="B33" s="13">
        <f>'[1]Poverty-Uninsured Population'!B29</f>
        <v>136649</v>
      </c>
      <c r="C33" s="14">
        <f>'[1]Poverty-Uninsured Population'!C29</f>
        <v>-4.6015684348470693E-3</v>
      </c>
      <c r="D33" s="15">
        <f t="shared" si="0"/>
        <v>136020.20027494658</v>
      </c>
      <c r="E33" s="14">
        <f t="shared" si="1"/>
        <v>1.202144650478057E-2</v>
      </c>
    </row>
    <row r="34" spans="1:5" x14ac:dyDescent="0.35">
      <c r="A34" s="12" t="s">
        <v>31</v>
      </c>
      <c r="B34" s="13">
        <f>'[1]Poverty-Uninsured Population'!B30</f>
        <v>27510</v>
      </c>
      <c r="C34" s="14">
        <f>'[1]Poverty-Uninsured Population'!C30</f>
        <v>-9.7369071685161207E-3</v>
      </c>
      <c r="D34" s="15">
        <f t="shared" si="0"/>
        <v>27242.137683794121</v>
      </c>
      <c r="E34" s="14">
        <f t="shared" si="1"/>
        <v>2.407656364125483E-3</v>
      </c>
    </row>
    <row r="35" spans="1:5" x14ac:dyDescent="0.35">
      <c r="A35" s="12" t="s">
        <v>32</v>
      </c>
      <c r="B35" s="13">
        <f>'[1]Poverty-Uninsured Population'!B31</f>
        <v>24419</v>
      </c>
      <c r="C35" s="14">
        <f>'[1]Poverty-Uninsured Population'!C31</f>
        <v>-6.6425298521374816E-3</v>
      </c>
      <c r="D35" s="15">
        <f t="shared" si="0"/>
        <v>24256.796063540653</v>
      </c>
      <c r="E35" s="14">
        <f t="shared" si="1"/>
        <v>2.1438122842474278E-3</v>
      </c>
    </row>
    <row r="36" spans="1:5" x14ac:dyDescent="0.35">
      <c r="A36" s="12" t="s">
        <v>33</v>
      </c>
      <c r="B36" s="13">
        <f>'[1]Poverty-Uninsured Population'!B32</f>
        <v>756741</v>
      </c>
      <c r="C36" s="14">
        <f>'[1]Poverty-Uninsured Population'!C32</f>
        <v>-2.3022253688387787E-3</v>
      </c>
      <c r="D36" s="15">
        <f t="shared" si="0"/>
        <v>754998.81167215959</v>
      </c>
      <c r="E36" s="14">
        <f t="shared" si="1"/>
        <v>6.6726690648473475E-2</v>
      </c>
    </row>
    <row r="37" spans="1:5" x14ac:dyDescent="0.35">
      <c r="A37" s="12" t="s">
        <v>34</v>
      </c>
      <c r="B37" s="13">
        <f>'[1]Poverty-Uninsured Population'!B33</f>
        <v>65408</v>
      </c>
      <c r="C37" s="14">
        <f>'[1]Poverty-Uninsured Population'!C33</f>
        <v>3.7004591219507409E-3</v>
      </c>
      <c r="D37" s="15">
        <f t="shared" si="0"/>
        <v>65650.039630248546</v>
      </c>
      <c r="E37" s="14">
        <f t="shared" si="1"/>
        <v>5.8021414308792249E-3</v>
      </c>
    </row>
    <row r="38" spans="1:5" x14ac:dyDescent="0.35">
      <c r="A38" s="12" t="s">
        <v>35</v>
      </c>
      <c r="B38" s="13">
        <f>'[1]Poverty-Uninsured Population'!B34</f>
        <v>5348</v>
      </c>
      <c r="C38" s="14">
        <f>'[1]Poverty-Uninsured Population'!C34</f>
        <v>-3.2287728619597424E-2</v>
      </c>
      <c r="D38" s="15">
        <f t="shared" si="0"/>
        <v>5175.3252273423932</v>
      </c>
      <c r="E38" s="14">
        <f t="shared" si="1"/>
        <v>4.5739452845664733E-4</v>
      </c>
    </row>
    <row r="39" spans="1:5" x14ac:dyDescent="0.35">
      <c r="A39" s="12" t="s">
        <v>36</v>
      </c>
      <c r="B39" s="13">
        <f>'[1]Poverty-Uninsured Population'!B35</f>
        <v>762538</v>
      </c>
      <c r="C39" s="14">
        <f>'[1]Poverty-Uninsured Population'!C35</f>
        <v>4.5112837774020894E-3</v>
      </c>
      <c r="D39" s="15">
        <f t="shared" si="0"/>
        <v>765978.02530905267</v>
      </c>
      <c r="E39" s="14">
        <f t="shared" si="1"/>
        <v>6.7697032032574322E-2</v>
      </c>
    </row>
    <row r="40" spans="1:5" x14ac:dyDescent="0.35">
      <c r="A40" s="12" t="s">
        <v>37</v>
      </c>
      <c r="B40" s="13">
        <f>'[1]Poverty-Uninsured Population'!B36</f>
        <v>472323</v>
      </c>
      <c r="C40" s="14">
        <f>'[1]Poverty-Uninsured Population'!C36</f>
        <v>-2.5344420937553776E-3</v>
      </c>
      <c r="D40" s="15">
        <f t="shared" si="0"/>
        <v>471125.92470695113</v>
      </c>
      <c r="E40" s="14">
        <f t="shared" si="1"/>
        <v>4.1638044124561305E-2</v>
      </c>
    </row>
    <row r="41" spans="1:5" x14ac:dyDescent="0.35">
      <c r="A41" s="12" t="s">
        <v>38</v>
      </c>
      <c r="B41" s="13">
        <f>'[1]Poverty-Uninsured Population'!B37</f>
        <v>15000</v>
      </c>
      <c r="C41" s="14">
        <f>'[1]Poverty-Uninsured Population'!C37</f>
        <v>1.0962034306535534E-2</v>
      </c>
      <c r="D41" s="15">
        <f t="shared" si="0"/>
        <v>15164.430514598032</v>
      </c>
      <c r="E41" s="14">
        <f t="shared" si="1"/>
        <v>1.3402302734315241E-3</v>
      </c>
    </row>
    <row r="42" spans="1:5" x14ac:dyDescent="0.35">
      <c r="A42" s="12" t="s">
        <v>39</v>
      </c>
      <c r="B42" s="13">
        <f>'[1]Poverty-Uninsured Population'!B38</f>
        <v>743956</v>
      </c>
      <c r="C42" s="14">
        <f>'[1]Poverty-Uninsured Population'!C38</f>
        <v>2.4386633998413633E-3</v>
      </c>
      <c r="D42" s="15">
        <f t="shared" si="0"/>
        <v>745770.25826829241</v>
      </c>
      <c r="E42" s="14">
        <f t="shared" si="1"/>
        <v>6.5911072373858015E-2</v>
      </c>
    </row>
    <row r="43" spans="1:5" x14ac:dyDescent="0.35">
      <c r="A43" s="12" t="s">
        <v>40</v>
      </c>
      <c r="B43" s="13">
        <f>'[1]Poverty-Uninsured Population'!B39</f>
        <v>847816</v>
      </c>
      <c r="C43" s="14">
        <f>'[1]Poverty-Uninsured Population'!C39</f>
        <v>-3.6399541067774608E-4</v>
      </c>
      <c r="D43" s="15">
        <f t="shared" si="0"/>
        <v>847507.39886690082</v>
      </c>
      <c r="E43" s="14">
        <f t="shared" si="1"/>
        <v>7.4902586801739501E-2</v>
      </c>
    </row>
    <row r="44" spans="1:5" x14ac:dyDescent="0.35">
      <c r="A44" s="12" t="s">
        <v>41</v>
      </c>
      <c r="B44" s="13">
        <f>'[1]Poverty-Uninsured Population'!B40</f>
        <v>176020</v>
      </c>
      <c r="C44" s="14">
        <f>'[1]Poverty-Uninsured Population'!C40</f>
        <v>-7.9119456134671418E-3</v>
      </c>
      <c r="D44" s="15">
        <f t="shared" si="0"/>
        <v>174627.33933311753</v>
      </c>
      <c r="E44" s="14">
        <f t="shared" si="1"/>
        <v>1.5433540119936872E-2</v>
      </c>
    </row>
    <row r="45" spans="1:5" x14ac:dyDescent="0.35">
      <c r="A45" s="12" t="s">
        <v>42</v>
      </c>
      <c r="B45" s="13">
        <f>'[1]Poverty-Uninsured Population'!B41</f>
        <v>247592</v>
      </c>
      <c r="C45" s="14">
        <f>'[1]Poverty-Uninsured Population'!C41</f>
        <v>2.4617445409600546E-3</v>
      </c>
      <c r="D45" s="15">
        <f t="shared" si="0"/>
        <v>248201.50825438538</v>
      </c>
      <c r="E45" s="14">
        <f t="shared" si="1"/>
        <v>2.1936015002585754E-2</v>
      </c>
    </row>
    <row r="46" spans="1:5" x14ac:dyDescent="0.35">
      <c r="A46" s="12" t="s">
        <v>43</v>
      </c>
      <c r="B46" s="13">
        <f>'[1]Poverty-Uninsured Population'!B42</f>
        <v>65658</v>
      </c>
      <c r="C46" s="14">
        <f>'[1]Poverty-Uninsured Population'!C42</f>
        <v>3.6144578313253013E-3</v>
      </c>
      <c r="D46" s="15">
        <f t="shared" si="0"/>
        <v>65895.318072289156</v>
      </c>
      <c r="E46" s="14">
        <f t="shared" si="1"/>
        <v>5.8238191056937515E-3</v>
      </c>
    </row>
    <row r="47" spans="1:5" x14ac:dyDescent="0.35">
      <c r="A47" s="12" t="s">
        <v>44</v>
      </c>
      <c r="B47" s="13">
        <f>'[1]Poverty-Uninsured Population'!B43</f>
        <v>117205</v>
      </c>
      <c r="C47" s="14">
        <f>'[1]Poverty-Uninsured Population'!C43</f>
        <v>-9.2257010415169854E-3</v>
      </c>
      <c r="D47" s="15">
        <f t="shared" si="0"/>
        <v>116123.70170942901</v>
      </c>
      <c r="E47" s="14">
        <f t="shared" si="1"/>
        <v>1.0262996710894565E-2</v>
      </c>
    </row>
    <row r="48" spans="1:5" x14ac:dyDescent="0.35">
      <c r="A48" s="12" t="s">
        <v>45</v>
      </c>
      <c r="B48" s="13">
        <f>'[1]Poverty-Uninsured Population'!B44</f>
        <v>135391</v>
      </c>
      <c r="C48" s="14">
        <f>'[1]Poverty-Uninsured Population'!C44</f>
        <v>3.3583216505812825E-3</v>
      </c>
      <c r="D48" s="15">
        <f t="shared" si="0"/>
        <v>135845.68652659384</v>
      </c>
      <c r="E48" s="14">
        <f t="shared" si="1"/>
        <v>1.2006023003815782E-2</v>
      </c>
    </row>
    <row r="49" spans="1:5" x14ac:dyDescent="0.35">
      <c r="A49" s="12" t="s">
        <v>46</v>
      </c>
      <c r="B49" s="13">
        <f>'[1]Poverty-Uninsured Population'!B45</f>
        <v>314286</v>
      </c>
      <c r="C49" s="14">
        <f>'[1]Poverty-Uninsured Population'!C45</f>
        <v>-6.7673362537892627E-3</v>
      </c>
      <c r="D49" s="15">
        <f t="shared" si="0"/>
        <v>312159.12095814158</v>
      </c>
      <c r="E49" s="14">
        <f t="shared" si="1"/>
        <v>2.7588579975564222E-2</v>
      </c>
    </row>
    <row r="50" spans="1:5" x14ac:dyDescent="0.35">
      <c r="A50" s="12" t="s">
        <v>47</v>
      </c>
      <c r="B50" s="13">
        <f>'[1]Poverty-Uninsured Population'!B46</f>
        <v>68247</v>
      </c>
      <c r="C50" s="14">
        <f>'[1]Poverty-Uninsured Population'!C46</f>
        <v>4.1267590310369796E-5</v>
      </c>
      <c r="D50" s="15">
        <f t="shared" si="0"/>
        <v>68249.816389235901</v>
      </c>
      <c r="E50" s="14">
        <f t="shared" si="1"/>
        <v>6.0319093415966358E-3</v>
      </c>
    </row>
    <row r="51" spans="1:5" x14ac:dyDescent="0.35">
      <c r="A51" s="12" t="s">
        <v>48</v>
      </c>
      <c r="B51" s="13">
        <f>'[1]Poverty-Uninsured Population'!B47</f>
        <v>59616</v>
      </c>
      <c r="C51" s="14">
        <f>'[1]Poverty-Uninsured Population'!C47</f>
        <v>-8.180419734095154E-3</v>
      </c>
      <c r="D51" s="15">
        <f t="shared" si="0"/>
        <v>59128.316097132185</v>
      </c>
      <c r="E51" s="14">
        <f t="shared" si="1"/>
        <v>5.2257524062060464E-3</v>
      </c>
    </row>
    <row r="52" spans="1:5" x14ac:dyDescent="0.35">
      <c r="A52" s="12" t="s">
        <v>49</v>
      </c>
      <c r="B52" s="13">
        <f>'[1]Poverty-Uninsured Population'!B48</f>
        <v>753</v>
      </c>
      <c r="C52" s="14">
        <f>'[1]Poverty-Uninsured Population'!C48</f>
        <v>1.2403100775193799E-3</v>
      </c>
      <c r="D52" s="15">
        <f t="shared" si="0"/>
        <v>753.93395348837203</v>
      </c>
      <c r="E52" s="14">
        <f t="shared" si="1"/>
        <v>6.663257862933437E-5</v>
      </c>
    </row>
    <row r="53" spans="1:5" x14ac:dyDescent="0.35">
      <c r="A53" s="12" t="s">
        <v>50</v>
      </c>
      <c r="B53" s="13">
        <f>'[1]Poverty-Uninsured Population'!B49</f>
        <v>17301</v>
      </c>
      <c r="C53" s="14">
        <f>'[1]Poverty-Uninsured Population'!C49</f>
        <v>-2.2990598893719697E-3</v>
      </c>
      <c r="D53" s="15">
        <f t="shared" si="0"/>
        <v>17261.223964853976</v>
      </c>
      <c r="E53" s="14">
        <f t="shared" si="1"/>
        <v>1.5255445888264036E-3</v>
      </c>
    </row>
    <row r="54" spans="1:5" x14ac:dyDescent="0.35">
      <c r="A54" s="12" t="s">
        <v>51</v>
      </c>
      <c r="B54" s="13">
        <f>'[1]Poverty-Uninsured Population'!B50</f>
        <v>95779</v>
      </c>
      <c r="C54" s="14">
        <f>'[1]Poverty-Uninsured Population'!C50</f>
        <v>-6.0515952387302091E-3</v>
      </c>
      <c r="D54" s="15">
        <f t="shared" si="0"/>
        <v>95199.38425962966</v>
      </c>
      <c r="E54" s="14">
        <f t="shared" si="1"/>
        <v>8.4137084260416245E-3</v>
      </c>
    </row>
    <row r="55" spans="1:5" x14ac:dyDescent="0.35">
      <c r="A55" s="12" t="s">
        <v>52</v>
      </c>
      <c r="B55" s="13">
        <f>'[1]Poverty-Uninsured Population'!B51</f>
        <v>104177</v>
      </c>
      <c r="C55" s="14">
        <f>'[1]Poverty-Uninsured Population'!C51</f>
        <v>-4.6835604963336181E-3</v>
      </c>
      <c r="D55" s="15">
        <f t="shared" si="0"/>
        <v>103689.08071817344</v>
      </c>
      <c r="E55" s="14">
        <f t="shared" si="1"/>
        <v>9.1640266259259921E-3</v>
      </c>
    </row>
    <row r="56" spans="1:5" x14ac:dyDescent="0.35">
      <c r="A56" s="12" t="s">
        <v>53</v>
      </c>
      <c r="B56" s="13">
        <f>'[1]Poverty-Uninsured Population'!B52</f>
        <v>195097</v>
      </c>
      <c r="C56" s="14">
        <f>'[1]Poverty-Uninsured Population'!C52</f>
        <v>-4.1160915436158898E-3</v>
      </c>
      <c r="D56" s="15">
        <f t="shared" si="0"/>
        <v>194293.96288811517</v>
      </c>
      <c r="E56" s="14">
        <f t="shared" si="1"/>
        <v>1.7171673592157672E-2</v>
      </c>
    </row>
    <row r="57" spans="1:5" x14ac:dyDescent="0.35">
      <c r="A57" s="12" t="s">
        <v>54</v>
      </c>
      <c r="B57" s="13">
        <f>'[1]Poverty-Uninsured Population'!B53</f>
        <v>60036</v>
      </c>
      <c r="C57" s="14">
        <f>'[1]Poverty-Uninsured Population'!C53</f>
        <v>2.8966920219352555E-3</v>
      </c>
      <c r="D57" s="15">
        <f t="shared" si="0"/>
        <v>60209.90580222891</v>
      </c>
      <c r="E57" s="14">
        <f t="shared" si="1"/>
        <v>5.3213431548864579E-3</v>
      </c>
    </row>
    <row r="58" spans="1:5" x14ac:dyDescent="0.35">
      <c r="A58" s="12" t="s">
        <v>55</v>
      </c>
      <c r="B58" s="13">
        <f>'[1]Poverty-Uninsured Population'!B54</f>
        <v>25893</v>
      </c>
      <c r="C58" s="14">
        <f>'[1]Poverty-Uninsured Population'!C54</f>
        <v>-4.9255055526661977E-3</v>
      </c>
      <c r="D58" s="15">
        <f t="shared" si="0"/>
        <v>25765.463884724813</v>
      </c>
      <c r="E58" s="14">
        <f t="shared" si="1"/>
        <v>2.2771481378132145E-3</v>
      </c>
    </row>
    <row r="59" spans="1:5" x14ac:dyDescent="0.35">
      <c r="A59" s="12" t="s">
        <v>56</v>
      </c>
      <c r="B59" s="13">
        <f>'[1]Poverty-Uninsured Population'!B55</f>
        <v>5340</v>
      </c>
      <c r="C59" s="14">
        <f>'[1]Poverty-Uninsured Population'!C55</f>
        <v>-1.6822429906542056E-3</v>
      </c>
      <c r="D59" s="15">
        <f t="shared" si="0"/>
        <v>5331.0168224299068</v>
      </c>
      <c r="E59" s="14">
        <f t="shared" si="1"/>
        <v>4.7115453011673338E-4</v>
      </c>
    </row>
    <row r="60" spans="1:5" x14ac:dyDescent="0.35">
      <c r="A60" s="12" t="s">
        <v>57</v>
      </c>
      <c r="B60" s="13">
        <f>'[1]Poverty-Uninsured Population'!B56</f>
        <v>216709</v>
      </c>
      <c r="C60" s="14">
        <f>'[1]Poverty-Uninsured Population'!C56</f>
        <v>2.0715901036216966E-3</v>
      </c>
      <c r="D60" s="15">
        <f t="shared" si="0"/>
        <v>217157.93221976576</v>
      </c>
      <c r="E60" s="14">
        <f t="shared" si="1"/>
        <v>1.9192388042303991E-2</v>
      </c>
    </row>
    <row r="61" spans="1:5" x14ac:dyDescent="0.35">
      <c r="A61" s="12" t="s">
        <v>58</v>
      </c>
      <c r="B61" s="13">
        <f>'[1]Poverty-Uninsured Population'!B57</f>
        <v>12979</v>
      </c>
      <c r="C61" s="14">
        <f>'[1]Poverty-Uninsured Population'!C57</f>
        <v>9.1255863189209901E-3</v>
      </c>
      <c r="D61" s="15">
        <f t="shared" si="0"/>
        <v>13097.440984833276</v>
      </c>
      <c r="E61" s="14">
        <f t="shared" si="1"/>
        <v>1.1575500244112959E-3</v>
      </c>
    </row>
    <row r="62" spans="1:5" x14ac:dyDescent="0.35">
      <c r="A62" s="12" t="s">
        <v>59</v>
      </c>
      <c r="B62" s="13">
        <f>'[1]Poverty-Uninsured Population'!B58</f>
        <v>198329</v>
      </c>
      <c r="C62" s="14">
        <f>'[1]Poverty-Uninsured Population'!C58</f>
        <v>-7.6670082955101401E-3</v>
      </c>
      <c r="D62" s="15">
        <f t="shared" si="0"/>
        <v>196808.40991175978</v>
      </c>
      <c r="E62" s="14">
        <f t="shared" si="1"/>
        <v>1.739390007265651E-2</v>
      </c>
    </row>
    <row r="63" spans="1:5" x14ac:dyDescent="0.35">
      <c r="A63" s="12" t="s">
        <v>60</v>
      </c>
      <c r="B63" s="13">
        <f>'[1]Poverty-Uninsured Population'!B59</f>
        <v>68620</v>
      </c>
      <c r="C63" s="14">
        <f>'[1]Poverty-Uninsured Population'!C59</f>
        <v>1.808163434405741E-2</v>
      </c>
      <c r="D63" s="15">
        <f t="shared" si="0"/>
        <v>69860.761748689227</v>
      </c>
      <c r="E63" s="14">
        <f t="shared" si="1"/>
        <v>6.1742844698617549E-3</v>
      </c>
    </row>
    <row r="64" spans="1:5" x14ac:dyDescent="0.35">
      <c r="A64" s="12" t="s">
        <v>61</v>
      </c>
      <c r="B64" s="13"/>
      <c r="C64" s="14"/>
      <c r="D64" s="15"/>
      <c r="E64" s="14"/>
    </row>
    <row r="65" spans="1:5" x14ac:dyDescent="0.35">
      <c r="A65" s="17" t="s">
        <v>62</v>
      </c>
      <c r="B65" s="15">
        <f>SUM(B7:B64)</f>
        <v>11344790</v>
      </c>
      <c r="C65" s="15"/>
      <c r="D65" s="15">
        <f>SUM(D7:D64)</f>
        <v>11314794.789533474</v>
      </c>
      <c r="E65" s="18">
        <f>SUM(E7:E64)</f>
        <v>0.99999999999999989</v>
      </c>
    </row>
    <row r="66" spans="1:5" x14ac:dyDescent="0.35"/>
    <row r="67" spans="1:5" x14ac:dyDescent="0.35">
      <c r="A67" s="19" t="s">
        <v>63</v>
      </c>
      <c r="C67" s="3"/>
      <c r="D67" s="4"/>
    </row>
    <row r="68" spans="1:5" hidden="1" x14ac:dyDescent="0.35">
      <c r="D68" s="5"/>
      <c r="E68" s="5"/>
    </row>
    <row r="69" spans="1:5" hidden="1" x14ac:dyDescent="0.35">
      <c r="D69" s="6"/>
      <c r="E69" s="6"/>
    </row>
    <row r="70" spans="1:5" hidden="1" x14ac:dyDescent="0.35">
      <c r="D70" s="6"/>
    </row>
  </sheetData>
  <sheetProtection sheet="1" objects="1" scenarios="1"/>
  <mergeCells count="2">
    <mergeCell ref="A3:E3"/>
    <mergeCell ref="A2:E2"/>
  </mergeCells>
  <hyperlinks>
    <hyperlink ref="A67" r:id="rId1"/>
  </hyperlinks>
  <pageMargins left="0.7" right="0.7" top="0.75" bottom="0.75" header="0.3" footer="0.3"/>
  <pageSetup orientation="portrait" r:id="rId2"/>
  <headerFooter>
    <oddHeader>&amp;LEnclosure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DHCSDOC-1797567310-5916</_dlc_DocId>
    <_dlc_DocIdUrl xmlns="69bc34b3-1921-46c7-8c7a-d18363374b4b">
      <Url>https://dhcscagovauthoring/_layouts/15/DocIdRedir.aspx?ID=DHCSDOC-1797567310-5916</Url>
      <Description>DHCSDOC-1797567310-5916</Description>
    </_dlc_DocIdUrl>
  </documentManagement>
</p:properties>
</file>

<file path=customXml/itemProps1.xml><?xml version="1.0" encoding="utf-8"?>
<ds:datastoreItem xmlns:ds="http://schemas.openxmlformats.org/officeDocument/2006/customXml" ds:itemID="{F96BBD76-1E52-4E89-BBDB-B6C8A0D5D230}"/>
</file>

<file path=customXml/itemProps2.xml><?xml version="1.0" encoding="utf-8"?>
<ds:datastoreItem xmlns:ds="http://schemas.openxmlformats.org/officeDocument/2006/customXml" ds:itemID="{E3234D5B-680B-4A2B-A7CC-08D341B265F8}"/>
</file>

<file path=customXml/itemProps3.xml><?xml version="1.0" encoding="utf-8"?>
<ds:datastoreItem xmlns:ds="http://schemas.openxmlformats.org/officeDocument/2006/customXml" ds:itemID="{C0C02570-11F7-4F81-8B33-B4DAA9C13353}"/>
</file>

<file path=customXml/itemProps4.xml><?xml version="1.0" encoding="utf-8"?>
<ds:datastoreItem xmlns:ds="http://schemas.openxmlformats.org/officeDocument/2006/customXml" ds:itemID="{5AB9EFAC-6120-42B5-8D33-1A5506C2D3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2</vt:lpstr>
      <vt:lpstr>'Enclosure 2'!Print_Titles</vt:lpstr>
      <vt:lpstr>TitleRegion1.a4.e65.1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Enc-2-Pop-most-likely-to-apply-for-services</dc:title>
  <dc:creator>Christensen, Theresa (MHSD-FMOR)@DHCS</dc:creator>
  <cp:keywords/>
  <cp:lastModifiedBy>Liu, Becky@DHCS</cp:lastModifiedBy>
  <cp:lastPrinted>2022-06-08T19:06:45Z</cp:lastPrinted>
  <dcterms:created xsi:type="dcterms:W3CDTF">2017-07-20T14:48:34Z</dcterms:created>
  <dcterms:modified xsi:type="dcterms:W3CDTF">2022-09-23T20:58:40Z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c829fdd6-3039-4702-8f32-437569e95a0d</vt:lpwstr>
  </property>
  <property fmtid="{D5CDD505-2E9C-101B-9397-08002B2CF9AE}" pid="4" name="Division">
    <vt:lpwstr>11;#Community Services|c23dee46-a4de-4c29-8bbc-79830d9e7d7c</vt:lpwstr>
  </property>
</Properties>
</file>