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westj\Desktop\~xls\"/>
    </mc:Choice>
  </mc:AlternateContent>
  <xr:revisionPtr revIDLastSave="0" documentId="13_ncr:1_{95FD580F-8E14-41FD-BD6B-31536CB0B7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nclosure 2" sheetId="1" r:id="rId1"/>
  </sheets>
  <externalReferences>
    <externalReference r:id="rId2"/>
  </externalReferences>
  <definedNames>
    <definedName name="_xlnm.Print_Titles" localSheetId="0">'Enclosure 2'!$3:$5</definedName>
  </definedNames>
  <calcPr calcId="191029"/>
</workbook>
</file>

<file path=xl/calcChain.xml><?xml version="1.0" encoding="utf-8"?>
<calcChain xmlns="http://schemas.openxmlformats.org/spreadsheetml/2006/main">
  <c r="C62" i="1" l="1"/>
  <c r="D62" i="1" s="1"/>
  <c r="C61" i="1"/>
  <c r="D61" i="1"/>
  <c r="C60" i="1"/>
  <c r="D60" i="1" s="1"/>
  <c r="C59" i="1"/>
  <c r="D59" i="1"/>
  <c r="C58" i="1"/>
  <c r="D58" i="1" s="1"/>
  <c r="C57" i="1"/>
  <c r="D57" i="1"/>
  <c r="C56" i="1"/>
  <c r="B56" i="1"/>
  <c r="D56" i="1" s="1"/>
  <c r="B64" i="1"/>
  <c r="C55" i="1"/>
  <c r="D55" i="1" s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C44" i="1"/>
  <c r="D44" i="1" s="1"/>
  <c r="C43" i="1"/>
  <c r="D43" i="1" s="1"/>
  <c r="C42" i="1"/>
  <c r="D42" i="1" s="1"/>
  <c r="C41" i="1"/>
  <c r="D41" i="1" s="1"/>
  <c r="C40" i="1"/>
  <c r="D40" i="1" s="1"/>
  <c r="C39" i="1"/>
  <c r="D39" i="1" s="1"/>
  <c r="C38" i="1"/>
  <c r="D38" i="1" s="1"/>
  <c r="C37" i="1"/>
  <c r="D37" i="1" s="1"/>
  <c r="C36" i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C6" i="1"/>
  <c r="D6" i="1" s="1"/>
  <c r="D64" i="1" l="1"/>
  <c r="E57" i="1" s="1"/>
  <c r="E61" i="1"/>
  <c r="E12" i="1"/>
  <c r="E18" i="1"/>
  <c r="E38" i="1"/>
  <c r="E50" i="1"/>
  <c r="E52" i="1"/>
  <c r="E8" i="1"/>
  <c r="E16" i="1"/>
  <c r="E28" i="1"/>
  <c r="E36" i="1"/>
  <c r="E42" i="1"/>
  <c r="E54" i="1"/>
  <c r="E39" i="1"/>
  <c r="E60" i="1"/>
  <c r="E17" i="1"/>
  <c r="E7" i="1"/>
  <c r="E43" i="1"/>
  <c r="E11" i="1"/>
  <c r="E41" i="1"/>
  <c r="E37" i="1"/>
  <c r="E45" i="1"/>
  <c r="E44" i="1"/>
  <c r="E55" i="1"/>
  <c r="E20" i="1"/>
  <c r="E49" i="1"/>
  <c r="E48" i="1"/>
  <c r="E31" i="1"/>
  <c r="E26" i="1"/>
  <c r="E51" i="1"/>
  <c r="E19" i="1"/>
  <c r="E46" i="1"/>
  <c r="E6" i="1"/>
  <c r="E10" i="1"/>
  <c r="E58" i="1"/>
  <c r="E24" i="1"/>
  <c r="E47" i="1"/>
  <c r="E35" i="1"/>
  <c r="E15" i="1"/>
  <c r="E21" i="1"/>
  <c r="E53" i="1"/>
  <c r="E27" i="1"/>
  <c r="E62" i="1"/>
  <c r="E23" i="1"/>
  <c r="E9" i="1"/>
  <c r="E33" i="1"/>
  <c r="E25" i="1"/>
  <c r="E29" i="1"/>
  <c r="E13" i="1"/>
  <c r="E14" i="1"/>
  <c r="E22" i="1"/>
  <c r="E30" i="1"/>
  <c r="E34" i="1"/>
  <c r="E40" i="1"/>
  <c r="E56" i="1"/>
  <c r="E59" i="1" l="1"/>
  <c r="E32" i="1"/>
  <c r="E64" i="1"/>
</calcChain>
</file>

<file path=xl/sharedStrings.xml><?xml version="1.0" encoding="utf-8"?>
<sst xmlns="http://schemas.openxmlformats.org/spreadsheetml/2006/main" count="73" uniqueCount="73">
  <si>
    <t>Poverty Population below 200% of FPL</t>
  </si>
  <si>
    <t>County</t>
  </si>
  <si>
    <t>Poverty Population (Census.Gov) - 2013</t>
  </si>
  <si>
    <t>CA Population Growth 2016-17</t>
  </si>
  <si>
    <t>Updated Poverty Population</t>
  </si>
  <si>
    <t>Updated Poverty %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</si>
  <si>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</si>
  <si>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</si>
  <si>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</si>
  <si>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</si>
  <si>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</si>
  <si>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</si>
  <si>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</si>
  <si>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</si>
  <si>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</si>
  <si>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</si>
  <si>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</si>
  <si>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</si>
  <si>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</si>
  <si>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</si>
  <si>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</si>
  <si>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</si>
  <si>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</si>
  <si>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</si>
  <si>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</si>
  <si>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</si>
  <si>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</si>
  <si>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</si>
  <si>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</si>
  <si>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</si>
  <si>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</si>
  <si>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</si>
  <si>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</si>
  <si>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</si>
  <si>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</si>
  <si>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</si>
  <si>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</si>
  <si>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</si>
  <si>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</si>
  <si>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</si>
  <si>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</si>
  <si>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</si>
  <si>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</si>
  <si>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</si>
  <si>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</si>
  <si>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</si>
  <si>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</si>
  <si>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</si>
  <si>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</si>
  <si>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</si>
  <si>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</si>
  <si>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</si>
  <si>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</si>
  <si>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</si>
  <si>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</si>
  <si>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</si>
  <si>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</si>
  <si>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</si>
  <si>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</si>
  <si>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</si>
  <si>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</si>
  <si>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</si>
  <si>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</si>
  <si>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</si>
  <si>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</t>
  </si>
  <si>
    <t>US Census Data</t>
  </si>
  <si>
    <t>Enclosure 2-Population Most Likely to Apply for Services</t>
  </si>
  <si>
    <t>A</t>
  </si>
  <si>
    <t>B</t>
  </si>
  <si>
    <t>C</t>
  </si>
  <si>
    <t>D</t>
  </si>
  <si>
    <t>(B+100%)*A</t>
  </si>
  <si>
    <t>C/Total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</si>
</sst>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00%"/>
    <numFmt numFmtId="165" formatCode="mm/dd/yy"/>
    <numFmt numFmtId="166" formatCode="#,##0.0000"/>
    <numFmt numFmtId="167" formatCode="_(* #,##0_);_(* \(#,##0\);_(* &quot;-&quot;??_);_(@_)"/>
    <numFmt numFmtId="168" formatCode="0.000%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22">
    <xf numFmtId="0" fontId="0" fillId="0" borderId="0" xfId="0"/>
    <xf numFmtId="0" fontId="8" fillId="0" borderId="0" xfId="3" applyFont="1" applyFill="1"/>
    <xf numFmtId="3" fontId="8" fillId="0" borderId="0" xfId="3" applyNumberFormat="1" applyFont="1" applyFill="1"/>
    <xf numFmtId="0" fontId="3" fillId="0" borderId="1" xfId="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3" applyFont="1" applyFill="1" applyBorder="1"/>
    <xf numFmtId="3" fontId="5" fillId="0" borderId="1" xfId="0" applyNumberFormat="1" applyFont="1" applyFill="1" applyBorder="1" applyAlignment="1"/>
    <xf numFmtId="164" fontId="4" fillId="0" borderId="1" xfId="4" applyNumberFormat="1" applyFont="1" applyFill="1" applyBorder="1"/>
    <xf numFmtId="3" fontId="4" fillId="0" borderId="1" xfId="3" applyNumberFormat="1" applyFont="1" applyFill="1" applyBorder="1"/>
    <xf numFmtId="0" fontId="4" fillId="0" borderId="1" xfId="3" applyFont="1" applyFill="1" applyBorder="1" applyAlignment="1">
      <alignment horizontal="left"/>
    </xf>
    <xf numFmtId="0" fontId="5" fillId="0" borderId="1" xfId="0" applyNumberFormat="1" applyFont="1" applyFill="1" applyBorder="1" applyAlignment="1"/>
    <xf numFmtId="165" fontId="4" fillId="0" borderId="1" xfId="3" applyNumberFormat="1" applyFont="1" applyFill="1" applyBorder="1"/>
    <xf numFmtId="10" fontId="4" fillId="0" borderId="1" xfId="3" applyNumberFormat="1" applyFont="1" applyFill="1" applyBorder="1"/>
    <xf numFmtId="0" fontId="4" fillId="0" borderId="0" xfId="3" applyFont="1" applyFill="1"/>
    <xf numFmtId="0" fontId="6" fillId="0" borderId="0" xfId="2" applyFont="1" applyFill="1"/>
    <xf numFmtId="166" fontId="4" fillId="0" borderId="0" xfId="3" applyNumberFormat="1" applyFont="1" applyFill="1"/>
    <xf numFmtId="167" fontId="4" fillId="0" borderId="0" xfId="1" applyNumberFormat="1" applyFont="1" applyFill="1"/>
    <xf numFmtId="168" fontId="4" fillId="0" borderId="0" xfId="4" applyNumberFormat="1" applyFont="1" applyFill="1"/>
    <xf numFmtId="0" fontId="3" fillId="0" borderId="1" xfId="3" applyFont="1" applyFill="1" applyBorder="1" applyAlignment="1">
      <alignment horizontal="center" vertical="top"/>
    </xf>
    <xf numFmtId="0" fontId="3" fillId="0" borderId="1" xfId="3" applyFont="1" applyFill="1" applyBorder="1" applyAlignment="1">
      <alignment horizontal="center" wrapText="1"/>
    </xf>
  </cellXfs>
  <cellStyles count="5">
    <cellStyle name="Comma" xfId="1" builtinId="3"/>
    <cellStyle name="Hyperlink" xfId="2" builtinId="8"/>
    <cellStyle name="Normal" xfId="0" builtinId="0"/>
    <cellStyle name="Normal 4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ental%20Health\MHSA\SCO%20Distribution\2017-18%20Distribution\Info%20Notices\2017-18%20Allocation%20Percentages%20-%20No%20insur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2017-18"/>
      <sheetName val="State Population"/>
      <sheetName val="Poverty-Uninsured Population"/>
      <sheetName val="Prevalence"/>
      <sheetName val="Self Suff. Calc"/>
      <sheetName val="E-1 CityCounty2014"/>
      <sheetName val="About the Data"/>
      <sheetName val="Resources-new"/>
      <sheetName val="CA All Families 2014"/>
      <sheetName val="2009-10 Allocation"/>
      <sheetName val="Sheet1"/>
    </sheetNames>
    <sheetDataSet>
      <sheetData sheetId="0"/>
      <sheetData sheetId="1">
        <row r="5">
          <cell r="H5">
            <v>1627865</v>
          </cell>
          <cell r="I5">
            <v>1645359</v>
          </cell>
        </row>
        <row r="6">
          <cell r="H6">
            <v>1166</v>
          </cell>
          <cell r="I6">
            <v>1151</v>
          </cell>
        </row>
        <row r="7">
          <cell r="H7">
            <v>37707</v>
          </cell>
          <cell r="I7">
            <v>38382</v>
          </cell>
        </row>
        <row r="8">
          <cell r="H8">
            <v>224601</v>
          </cell>
          <cell r="I8">
            <v>226404</v>
          </cell>
        </row>
        <row r="9">
          <cell r="H9">
            <v>45207</v>
          </cell>
          <cell r="I9">
            <v>45168</v>
          </cell>
        </row>
        <row r="10">
          <cell r="H10">
            <v>21948</v>
          </cell>
          <cell r="I10">
            <v>22043</v>
          </cell>
        </row>
        <row r="11">
          <cell r="H11">
            <v>1123429</v>
          </cell>
          <cell r="I11">
            <v>1139513</v>
          </cell>
        </row>
        <row r="12">
          <cell r="H12">
            <v>26811</v>
          </cell>
          <cell r="I12">
            <v>27124</v>
          </cell>
        </row>
        <row r="13">
          <cell r="H13">
            <v>183750</v>
          </cell>
          <cell r="I13">
            <v>185062</v>
          </cell>
        </row>
        <row r="14">
          <cell r="H14">
            <v>984541</v>
          </cell>
          <cell r="I14">
            <v>995975</v>
          </cell>
        </row>
        <row r="15">
          <cell r="H15">
            <v>28668</v>
          </cell>
          <cell r="I15">
            <v>28731</v>
          </cell>
        </row>
        <row r="16">
          <cell r="H16">
            <v>135116</v>
          </cell>
          <cell r="I16">
            <v>136953</v>
          </cell>
        </row>
        <row r="17">
          <cell r="H17">
            <v>185831</v>
          </cell>
          <cell r="I17">
            <v>188334</v>
          </cell>
        </row>
        <row r="18">
          <cell r="H18">
            <v>18650</v>
          </cell>
          <cell r="I18">
            <v>18619</v>
          </cell>
        </row>
        <row r="19">
          <cell r="H19">
            <v>886507</v>
          </cell>
          <cell r="I19">
            <v>895112</v>
          </cell>
        </row>
        <row r="20">
          <cell r="H20">
            <v>150373</v>
          </cell>
          <cell r="I20">
            <v>149537</v>
          </cell>
        </row>
        <row r="21">
          <cell r="H21">
            <v>64306</v>
          </cell>
          <cell r="I21">
            <v>64945</v>
          </cell>
        </row>
        <row r="22">
          <cell r="H22">
            <v>30780</v>
          </cell>
          <cell r="I22">
            <v>30918</v>
          </cell>
        </row>
        <row r="23">
          <cell r="H23">
            <v>10241335</v>
          </cell>
          <cell r="I23">
            <v>10241278</v>
          </cell>
        </row>
        <row r="24">
          <cell r="H24">
            <v>155349</v>
          </cell>
          <cell r="I24">
            <v>156492</v>
          </cell>
        </row>
        <row r="25">
          <cell r="H25">
            <v>262274</v>
          </cell>
          <cell r="I25">
            <v>263604</v>
          </cell>
        </row>
        <row r="26">
          <cell r="H26">
            <v>18159</v>
          </cell>
          <cell r="I26">
            <v>18148</v>
          </cell>
        </row>
        <row r="27">
          <cell r="H27">
            <v>88378</v>
          </cell>
          <cell r="I27">
            <v>89134</v>
          </cell>
        </row>
        <row r="28">
          <cell r="H28">
            <v>271579</v>
          </cell>
          <cell r="I28">
            <v>274665</v>
          </cell>
        </row>
        <row r="29">
          <cell r="H29">
            <v>9638</v>
          </cell>
          <cell r="I29">
            <v>9580</v>
          </cell>
        </row>
        <row r="30">
          <cell r="H30">
            <v>13721</v>
          </cell>
          <cell r="I30">
            <v>13713</v>
          </cell>
        </row>
        <row r="31">
          <cell r="H31">
            <v>437178</v>
          </cell>
          <cell r="I31">
            <v>442365</v>
          </cell>
        </row>
        <row r="32">
          <cell r="H32">
            <v>142028</v>
          </cell>
          <cell r="I32">
            <v>142408</v>
          </cell>
        </row>
        <row r="33">
          <cell r="H33">
            <v>98095</v>
          </cell>
          <cell r="I33">
            <v>98828</v>
          </cell>
        </row>
        <row r="34">
          <cell r="H34">
            <v>3183011</v>
          </cell>
          <cell r="I34">
            <v>3194024</v>
          </cell>
        </row>
        <row r="35">
          <cell r="H35">
            <v>373796</v>
          </cell>
          <cell r="I35">
            <v>382837</v>
          </cell>
        </row>
        <row r="36">
          <cell r="H36">
            <v>19879</v>
          </cell>
          <cell r="I36">
            <v>19819</v>
          </cell>
        </row>
        <row r="37">
          <cell r="H37">
            <v>2347828</v>
          </cell>
          <cell r="I37">
            <v>2384783</v>
          </cell>
        </row>
        <row r="38">
          <cell r="H38">
            <v>1495297</v>
          </cell>
          <cell r="I38">
            <v>1514770</v>
          </cell>
        </row>
        <row r="39">
          <cell r="H39">
            <v>56648</v>
          </cell>
          <cell r="I39">
            <v>56854</v>
          </cell>
        </row>
        <row r="40">
          <cell r="H40">
            <v>2139570</v>
          </cell>
          <cell r="I40">
            <v>2160256</v>
          </cell>
        </row>
        <row r="41">
          <cell r="H41">
            <v>3288612</v>
          </cell>
          <cell r="I41">
            <v>3316192</v>
          </cell>
        </row>
        <row r="42">
          <cell r="H42">
            <v>866583</v>
          </cell>
          <cell r="I42">
            <v>874228</v>
          </cell>
        </row>
        <row r="43">
          <cell r="H43">
            <v>733383</v>
          </cell>
          <cell r="I43">
            <v>746868</v>
          </cell>
        </row>
        <row r="44">
          <cell r="H44">
            <v>277977</v>
          </cell>
          <cell r="I44">
            <v>280101</v>
          </cell>
        </row>
        <row r="45">
          <cell r="H45">
            <v>766041</v>
          </cell>
          <cell r="I45">
            <v>770203</v>
          </cell>
        </row>
        <row r="46">
          <cell r="H46">
            <v>446717</v>
          </cell>
          <cell r="I46">
            <v>450663</v>
          </cell>
        </row>
        <row r="47">
          <cell r="H47">
            <v>1927888</v>
          </cell>
          <cell r="I47">
            <v>1938180</v>
          </cell>
        </row>
        <row r="48">
          <cell r="H48">
            <v>275902</v>
          </cell>
          <cell r="I48">
            <v>276603</v>
          </cell>
        </row>
        <row r="49">
          <cell r="H49">
            <v>178592</v>
          </cell>
          <cell r="I49">
            <v>178605</v>
          </cell>
        </row>
        <row r="50">
          <cell r="H50">
            <v>3203</v>
          </cell>
          <cell r="I50">
            <v>3207</v>
          </cell>
        </row>
        <row r="51">
          <cell r="H51">
            <v>44739</v>
          </cell>
          <cell r="I51">
            <v>44688</v>
          </cell>
        </row>
        <row r="52">
          <cell r="H52">
            <v>431498</v>
          </cell>
          <cell r="I52">
            <v>436023</v>
          </cell>
        </row>
        <row r="53">
          <cell r="H53">
            <v>501959</v>
          </cell>
          <cell r="I53">
            <v>505120</v>
          </cell>
        </row>
        <row r="54">
          <cell r="H54">
            <v>540214</v>
          </cell>
          <cell r="I54">
            <v>548057</v>
          </cell>
        </row>
        <row r="55">
          <cell r="H55">
            <v>97308</v>
          </cell>
          <cell r="I55">
            <v>96956</v>
          </cell>
        </row>
        <row r="56">
          <cell r="H56">
            <v>63934</v>
          </cell>
          <cell r="I56">
            <v>63995</v>
          </cell>
        </row>
        <row r="57">
          <cell r="H57">
            <v>13667</v>
          </cell>
          <cell r="I57">
            <v>13628</v>
          </cell>
        </row>
        <row r="58">
          <cell r="H58">
            <v>466339</v>
          </cell>
          <cell r="I58">
            <v>471842</v>
          </cell>
        </row>
        <row r="59">
          <cell r="H59">
            <v>54900</v>
          </cell>
          <cell r="I59">
            <v>54707</v>
          </cell>
        </row>
        <row r="60">
          <cell r="H60">
            <v>856508</v>
          </cell>
          <cell r="I60">
            <v>857386</v>
          </cell>
        </row>
        <row r="61">
          <cell r="H61">
            <v>214555</v>
          </cell>
          <cell r="I61">
            <v>218896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actfinder.census.gov/faces/nav/jsf/pages/index.x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9"/>
  <sheetViews>
    <sheetView tabSelected="1" zoomScaleNormal="100" workbookViewId="0">
      <selection activeCell="A67" sqref="A67:IV65536"/>
    </sheetView>
  </sheetViews>
  <sheetFormatPr defaultColWidth="0" defaultRowHeight="15" zeroHeight="1" x14ac:dyDescent="0.25"/>
  <cols>
    <col min="1" max="1" width="18.5703125" style="1" customWidth="1"/>
    <col min="2" max="2" width="18.85546875" style="1" customWidth="1"/>
    <col min="3" max="3" width="13" style="1" customWidth="1"/>
    <col min="4" max="4" width="15.5703125" style="1" customWidth="1"/>
    <col min="5" max="5" width="12.140625" style="1" customWidth="1"/>
    <col min="6" max="16384" width="9.140625" hidden="1"/>
  </cols>
  <sheetData>
    <row r="1" spans="1:5" ht="15.75" x14ac:dyDescent="0.25">
      <c r="A1" s="21" t="s">
        <v>66</v>
      </c>
      <c r="B1" s="21"/>
      <c r="C1" s="21"/>
      <c r="D1" s="21"/>
      <c r="E1" s="21"/>
    </row>
    <row r="2" spans="1:5" ht="15.75" x14ac:dyDescent="0.25">
      <c r="A2" s="20" t="s">
        <v>0</v>
      </c>
      <c r="B2" s="20"/>
      <c r="C2" s="20"/>
      <c r="D2" s="20"/>
      <c r="E2" s="20"/>
    </row>
    <row r="3" spans="1:5" ht="63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x14ac:dyDescent="0.25">
      <c r="A4" s="5"/>
      <c r="B4" s="6" t="s">
        <v>67</v>
      </c>
      <c r="C4" s="6" t="s">
        <v>68</v>
      </c>
      <c r="D4" s="6" t="s">
        <v>69</v>
      </c>
      <c r="E4" s="6" t="s">
        <v>70</v>
      </c>
    </row>
    <row r="5" spans="1:5" x14ac:dyDescent="0.25">
      <c r="A5" s="5"/>
      <c r="B5" s="6"/>
      <c r="C5" s="6"/>
      <c r="D5" s="6" t="s">
        <v>71</v>
      </c>
      <c r="E5" s="6" t="s">
        <v>72</v>
      </c>
    </row>
    <row r="6" spans="1:5" ht="15.75" x14ac:dyDescent="0.25">
      <c r="A6" s="7" t="s">
        <v>6</v>
      </c>
      <c r="B6" s="8">
        <v>418803</v>
      </c>
      <c r="C6" s="9">
        <f>('[1]State Population'!I5-'[1]State Population'!H5)/'[1]State Population'!H5</f>
        <v>1.0746591394249523E-2</v>
      </c>
      <c r="D6" s="10">
        <f t="shared" ref="D6:D62" si="0">(C6+1)*B6</f>
        <v>423303.70471568586</v>
      </c>
      <c r="E6" s="9">
        <f>D6/$D$64</f>
        <v>3.1723328207457609E-2</v>
      </c>
    </row>
    <row r="7" spans="1:5" ht="15.75" x14ac:dyDescent="0.25">
      <c r="A7" s="11" t="s">
        <v>7</v>
      </c>
      <c r="B7" s="12">
        <v>401</v>
      </c>
      <c r="C7" s="9">
        <f>('[1]State Population'!I6-'[1]State Population'!H6)/'[1]State Population'!H6</f>
        <v>-1.2864493996569469E-2</v>
      </c>
      <c r="D7" s="10">
        <f t="shared" si="0"/>
        <v>395.84133790737565</v>
      </c>
      <c r="E7" s="9">
        <f t="shared" ref="E7:E62" si="1">D7/$D$64</f>
        <v>2.966523689876292E-5</v>
      </c>
    </row>
    <row r="8" spans="1:5" ht="15.75" x14ac:dyDescent="0.25">
      <c r="A8" s="11" t="s">
        <v>8</v>
      </c>
      <c r="B8" s="8">
        <v>9492</v>
      </c>
      <c r="C8" s="9">
        <f>('[1]State Population'!I7-'[1]State Population'!H7)/'[1]State Population'!H7</f>
        <v>1.7901185456281329E-2</v>
      </c>
      <c r="D8" s="10">
        <f t="shared" si="0"/>
        <v>9661.9180523510222</v>
      </c>
      <c r="E8" s="9">
        <f t="shared" si="1"/>
        <v>7.2408579011648121E-4</v>
      </c>
    </row>
    <row r="9" spans="1:5" ht="15.75" x14ac:dyDescent="0.25">
      <c r="A9" s="7" t="s">
        <v>9</v>
      </c>
      <c r="B9" s="8">
        <v>90684</v>
      </c>
      <c r="C9" s="9">
        <f>('[1]State Population'!I8-'[1]State Population'!H8)/'[1]State Population'!H8</f>
        <v>8.0275688888295244E-3</v>
      </c>
      <c r="D9" s="10">
        <f t="shared" si="0"/>
        <v>91411.972057114617</v>
      </c>
      <c r="E9" s="9">
        <f t="shared" si="1"/>
        <v>6.8506180299237355E-3</v>
      </c>
    </row>
    <row r="10" spans="1:5" ht="15.75" x14ac:dyDescent="0.25">
      <c r="A10" s="7" t="s">
        <v>10</v>
      </c>
      <c r="B10" s="8">
        <v>11429</v>
      </c>
      <c r="C10" s="9">
        <f>('[1]State Population'!I9-'[1]State Population'!H9)/'[1]State Population'!H9</f>
        <v>-8.6269825469506936E-4</v>
      </c>
      <c r="D10" s="10">
        <f t="shared" si="0"/>
        <v>11419.140221647091</v>
      </c>
      <c r="E10" s="9">
        <f t="shared" si="1"/>
        <v>8.5577595722106914E-4</v>
      </c>
    </row>
    <row r="11" spans="1:5" ht="15.75" x14ac:dyDescent="0.25">
      <c r="A11" s="7" t="s">
        <v>11</v>
      </c>
      <c r="B11" s="8">
        <v>8766</v>
      </c>
      <c r="C11" s="9">
        <f>('[1]State Population'!I10-'[1]State Population'!H10)/'[1]State Population'!H10</f>
        <v>4.3284126116274833E-3</v>
      </c>
      <c r="D11" s="10">
        <f t="shared" si="0"/>
        <v>8803.9428649535257</v>
      </c>
      <c r="E11" s="9">
        <f t="shared" si="1"/>
        <v>6.5978720694687078E-4</v>
      </c>
    </row>
    <row r="12" spans="1:5" ht="15.75" x14ac:dyDescent="0.25">
      <c r="A12" s="7" t="s">
        <v>12</v>
      </c>
      <c r="B12" s="8">
        <v>259346</v>
      </c>
      <c r="C12" s="9">
        <f>('[1]State Population'!I11-'[1]State Population'!H11)/'[1]State Population'!H11</f>
        <v>1.4316881618687074E-2</v>
      </c>
      <c r="D12" s="10">
        <f t="shared" si="0"/>
        <v>263059.02598028001</v>
      </c>
      <c r="E12" s="9">
        <f t="shared" si="1"/>
        <v>1.9714232892697161E-2</v>
      </c>
    </row>
    <row r="13" spans="1:5" ht="15.75" x14ac:dyDescent="0.25">
      <c r="A13" s="7" t="s">
        <v>13</v>
      </c>
      <c r="B13" s="8">
        <v>10835</v>
      </c>
      <c r="C13" s="9">
        <f>('[1]State Population'!I12-'[1]State Population'!H12)/'[1]State Population'!H12</f>
        <v>1.1674312782067061E-2</v>
      </c>
      <c r="D13" s="10">
        <f t="shared" si="0"/>
        <v>10961.491178993698</v>
      </c>
      <c r="E13" s="9">
        <f t="shared" si="1"/>
        <v>8.2147871242451451E-4</v>
      </c>
    </row>
    <row r="14" spans="1:5" ht="15.75" x14ac:dyDescent="0.25">
      <c r="A14" s="7" t="s">
        <v>14</v>
      </c>
      <c r="B14" s="8">
        <v>41445</v>
      </c>
      <c r="C14" s="9">
        <f>('[1]State Population'!I13-'[1]State Population'!H13)/'[1]State Population'!H13</f>
        <v>7.1401360544217684E-3</v>
      </c>
      <c r="D14" s="10">
        <f t="shared" si="0"/>
        <v>41740.922938775511</v>
      </c>
      <c r="E14" s="9">
        <f t="shared" si="1"/>
        <v>3.1281583017525234E-3</v>
      </c>
    </row>
    <row r="15" spans="1:5" ht="15.75" x14ac:dyDescent="0.25">
      <c r="A15" s="7" t="s">
        <v>15</v>
      </c>
      <c r="B15" s="8">
        <v>461832</v>
      </c>
      <c r="C15" s="9">
        <f>('[1]State Population'!I14-'[1]State Population'!H14)/'[1]State Population'!H14</f>
        <v>1.1613533616172409E-2</v>
      </c>
      <c r="D15" s="10">
        <f t="shared" si="0"/>
        <v>467195.50145702413</v>
      </c>
      <c r="E15" s="9">
        <f t="shared" si="1"/>
        <v>3.5012677811840823E-2</v>
      </c>
    </row>
    <row r="16" spans="1:5" ht="15.75" x14ac:dyDescent="0.25">
      <c r="A16" s="7" t="s">
        <v>16</v>
      </c>
      <c r="B16" s="8">
        <v>12385</v>
      </c>
      <c r="C16" s="9">
        <f>('[1]State Population'!I15-'[1]State Population'!H15)/'[1]State Population'!H15</f>
        <v>2.1975722059439096E-3</v>
      </c>
      <c r="D16" s="10">
        <f t="shared" si="0"/>
        <v>12412.216931770616</v>
      </c>
      <c r="E16" s="9">
        <f t="shared" si="1"/>
        <v>9.3019935125110821E-4</v>
      </c>
    </row>
    <row r="17" spans="1:5" ht="15.75" x14ac:dyDescent="0.25">
      <c r="A17" s="7" t="s">
        <v>17</v>
      </c>
      <c r="B17" s="8">
        <v>55025</v>
      </c>
      <c r="C17" s="9">
        <f>('[1]State Population'!I16-'[1]State Population'!H16)/'[1]State Population'!H16</f>
        <v>1.3595725154681902E-2</v>
      </c>
      <c r="D17" s="10">
        <f t="shared" si="0"/>
        <v>55773.10477663637</v>
      </c>
      <c r="E17" s="9">
        <f t="shared" si="1"/>
        <v>4.1797614532254621E-3</v>
      </c>
    </row>
    <row r="18" spans="1:5" ht="15.75" x14ac:dyDescent="0.25">
      <c r="A18" s="7" t="s">
        <v>18</v>
      </c>
      <c r="B18" s="8">
        <v>85069</v>
      </c>
      <c r="C18" s="9">
        <f>('[1]State Population'!I17-'[1]State Population'!H17)/'[1]State Population'!H17</f>
        <v>1.3469227416308367E-2</v>
      </c>
      <c r="D18" s="10">
        <f t="shared" si="0"/>
        <v>86214.813707077934</v>
      </c>
      <c r="E18" s="9">
        <f t="shared" si="1"/>
        <v>6.461131336923779E-3</v>
      </c>
    </row>
    <row r="19" spans="1:5" ht="15.75" x14ac:dyDescent="0.25">
      <c r="A19" s="7" t="s">
        <v>19</v>
      </c>
      <c r="B19" s="8">
        <v>5776</v>
      </c>
      <c r="C19" s="9">
        <f>('[1]State Population'!I18-'[1]State Population'!H18)/'[1]State Population'!H18</f>
        <v>-1.6621983914209115E-3</v>
      </c>
      <c r="D19" s="10">
        <f t="shared" si="0"/>
        <v>5766.3991420911525</v>
      </c>
      <c r="E19" s="9">
        <f t="shared" si="1"/>
        <v>4.3214687356120607E-4</v>
      </c>
    </row>
    <row r="20" spans="1:5" ht="15.75" x14ac:dyDescent="0.25">
      <c r="A20" s="7" t="s">
        <v>20</v>
      </c>
      <c r="B20" s="8">
        <v>387652</v>
      </c>
      <c r="C20" s="9">
        <f>('[1]State Population'!I19-'[1]State Population'!H19)/'[1]State Population'!H19</f>
        <v>9.706635142192898E-3</v>
      </c>
      <c r="D20" s="10">
        <f t="shared" si="0"/>
        <v>391414.79652614135</v>
      </c>
      <c r="E20" s="9">
        <f t="shared" si="1"/>
        <v>2.93335019682711E-2</v>
      </c>
    </row>
    <row r="21" spans="1:5" ht="15.75" x14ac:dyDescent="0.25">
      <c r="A21" s="7" t="s">
        <v>21</v>
      </c>
      <c r="B21" s="8">
        <v>64286</v>
      </c>
      <c r="C21" s="9">
        <f>('[1]State Population'!I20-'[1]State Population'!H20)/'[1]State Population'!H20</f>
        <v>-5.5595086883948579E-3</v>
      </c>
      <c r="D21" s="10">
        <f t="shared" si="0"/>
        <v>63928.601424457847</v>
      </c>
      <c r="E21" s="9">
        <f t="shared" si="1"/>
        <v>4.7909526475653072E-3</v>
      </c>
    </row>
    <row r="22" spans="1:5" ht="15.75" x14ac:dyDescent="0.25">
      <c r="A22" s="7" t="s">
        <v>22</v>
      </c>
      <c r="B22" s="8">
        <v>30943</v>
      </c>
      <c r="C22" s="9">
        <f>('[1]State Population'!I21-'[1]State Population'!H21)/'[1]State Population'!H21</f>
        <v>9.9368643672441137E-3</v>
      </c>
      <c r="D22" s="10">
        <f t="shared" si="0"/>
        <v>31250.476394115638</v>
      </c>
      <c r="E22" s="9">
        <f t="shared" si="1"/>
        <v>2.3419807297831116E-3</v>
      </c>
    </row>
    <row r="23" spans="1:5" ht="15.75" x14ac:dyDescent="0.25">
      <c r="A23" s="7" t="s">
        <v>23</v>
      </c>
      <c r="B23" s="8">
        <v>7357</v>
      </c>
      <c r="C23" s="9">
        <f>('[1]State Population'!I22-'[1]State Population'!H22)/'[1]State Population'!H22</f>
        <v>4.4834307992202725E-3</v>
      </c>
      <c r="D23" s="10">
        <f t="shared" si="0"/>
        <v>7389.9846003898638</v>
      </c>
      <c r="E23" s="9">
        <f t="shared" si="1"/>
        <v>5.538220060787905E-4</v>
      </c>
    </row>
    <row r="24" spans="1:5" ht="15.75" x14ac:dyDescent="0.25">
      <c r="A24" s="7" t="s">
        <v>24</v>
      </c>
      <c r="B24" s="8">
        <v>3922481</v>
      </c>
      <c r="C24" s="9">
        <f>('[1]State Population'!I23-'[1]State Population'!H23)/'[1]State Population'!H23</f>
        <v>-5.5656806461267011E-6</v>
      </c>
      <c r="D24" s="10">
        <f t="shared" si="0"/>
        <v>3922459.1687234133</v>
      </c>
      <c r="E24" s="9">
        <f t="shared" si="1"/>
        <v>0.29395787989462685</v>
      </c>
    </row>
    <row r="25" spans="1:5" ht="15.75" x14ac:dyDescent="0.25">
      <c r="A25" s="7" t="s">
        <v>25</v>
      </c>
      <c r="B25" s="8">
        <v>73097</v>
      </c>
      <c r="C25" s="9">
        <f>('[1]State Population'!I24-'[1]State Population'!H24)/'[1]State Population'!H24</f>
        <v>7.3576270204507273E-3</v>
      </c>
      <c r="D25" s="10">
        <f t="shared" si="0"/>
        <v>73634.820462313888</v>
      </c>
      <c r="E25" s="9">
        <f t="shared" si="1"/>
        <v>5.5183584528090681E-3</v>
      </c>
    </row>
    <row r="26" spans="1:5" ht="15.75" x14ac:dyDescent="0.25">
      <c r="A26" s="7" t="s">
        <v>26</v>
      </c>
      <c r="B26" s="8">
        <v>47955</v>
      </c>
      <c r="C26" s="9">
        <f>('[1]State Population'!I25-'[1]State Population'!H25)/'[1]State Population'!H25</f>
        <v>5.0710325842439584E-3</v>
      </c>
      <c r="D26" s="10">
        <f t="shared" si="0"/>
        <v>48198.181367577425</v>
      </c>
      <c r="E26" s="9">
        <f t="shared" si="1"/>
        <v>3.61207971839791E-3</v>
      </c>
    </row>
    <row r="27" spans="1:5" ht="15.75" x14ac:dyDescent="0.25">
      <c r="A27" s="7" t="s">
        <v>27</v>
      </c>
      <c r="B27" s="8">
        <v>6322</v>
      </c>
      <c r="C27" s="9">
        <f>('[1]State Population'!I26-'[1]State Population'!H26)/'[1]State Population'!H26</f>
        <v>-6.0576022908750483E-4</v>
      </c>
      <c r="D27" s="10">
        <f t="shared" si="0"/>
        <v>6318.1703838317089</v>
      </c>
      <c r="E27" s="9">
        <f t="shared" si="1"/>
        <v>4.7349784687463067E-4</v>
      </c>
    </row>
    <row r="28" spans="1:5" ht="15.75" x14ac:dyDescent="0.25">
      <c r="A28" s="7" t="s">
        <v>28</v>
      </c>
      <c r="B28" s="8">
        <v>38124</v>
      </c>
      <c r="C28" s="9">
        <f>('[1]State Population'!I27-'[1]State Population'!H27)/'[1]State Population'!H27</f>
        <v>8.5541650637036368E-3</v>
      </c>
      <c r="D28" s="10">
        <f t="shared" si="0"/>
        <v>38450.118988888637</v>
      </c>
      <c r="E28" s="9">
        <f t="shared" si="1"/>
        <v>2.8815380794259154E-3</v>
      </c>
    </row>
    <row r="29" spans="1:5" ht="15.75" x14ac:dyDescent="0.25">
      <c r="A29" s="7" t="s">
        <v>29</v>
      </c>
      <c r="B29" s="8">
        <v>134711</v>
      </c>
      <c r="C29" s="9">
        <f>('[1]State Population'!I28-'[1]State Population'!H28)/'[1]State Population'!H28</f>
        <v>1.1363176092407733E-2</v>
      </c>
      <c r="D29" s="10">
        <f t="shared" si="0"/>
        <v>136241.74481458435</v>
      </c>
      <c r="E29" s="9">
        <f t="shared" si="1"/>
        <v>1.0210261658854761E-2</v>
      </c>
    </row>
    <row r="30" spans="1:5" ht="15.75" x14ac:dyDescent="0.25">
      <c r="A30" s="7" t="s">
        <v>30</v>
      </c>
      <c r="B30" s="8">
        <v>4008</v>
      </c>
      <c r="C30" s="9">
        <f>('[1]State Population'!I29-'[1]State Population'!H29)/'[1]State Population'!H29</f>
        <v>-6.0178460261465037E-3</v>
      </c>
      <c r="D30" s="10">
        <f t="shared" si="0"/>
        <v>3983.8804731272048</v>
      </c>
      <c r="E30" s="9">
        <f t="shared" si="1"/>
        <v>2.9856093008489236E-4</v>
      </c>
    </row>
    <row r="31" spans="1:5" ht="15.75" x14ac:dyDescent="0.25">
      <c r="A31" s="7" t="s">
        <v>31</v>
      </c>
      <c r="B31" s="8">
        <v>5257</v>
      </c>
      <c r="C31" s="9">
        <f>('[1]State Population'!I30-'[1]State Population'!H30)/'[1]State Population'!H30</f>
        <v>-5.8304788280737554E-4</v>
      </c>
      <c r="D31" s="10">
        <f t="shared" si="0"/>
        <v>5253.9349172800812</v>
      </c>
      <c r="E31" s="9">
        <f t="shared" si="1"/>
        <v>3.9374165617908771E-4</v>
      </c>
    </row>
    <row r="32" spans="1:5" ht="15.75" x14ac:dyDescent="0.25">
      <c r="A32" s="7" t="s">
        <v>32</v>
      </c>
      <c r="B32" s="8">
        <v>166478</v>
      </c>
      <c r="C32" s="9">
        <f>('[1]State Population'!I31-'[1]State Population'!H31)/'[1]State Population'!H31</f>
        <v>1.1864732443078105E-2</v>
      </c>
      <c r="D32" s="10">
        <f t="shared" si="0"/>
        <v>168453.21692765874</v>
      </c>
      <c r="E32" s="9">
        <f t="shared" si="1"/>
        <v>1.2624261561300126E-2</v>
      </c>
    </row>
    <row r="33" spans="1:5" ht="15.75" x14ac:dyDescent="0.25">
      <c r="A33" s="7" t="s">
        <v>33</v>
      </c>
      <c r="B33" s="8">
        <v>37200</v>
      </c>
      <c r="C33" s="9">
        <f>('[1]State Population'!I32-'[1]State Population'!H32)/'[1]State Population'!H32</f>
        <v>2.6755287689751318E-3</v>
      </c>
      <c r="D33" s="10">
        <f t="shared" si="0"/>
        <v>37299.529670205869</v>
      </c>
      <c r="E33" s="9">
        <f t="shared" si="1"/>
        <v>2.79531033754238E-3</v>
      </c>
    </row>
    <row r="34" spans="1:5" ht="15.75" x14ac:dyDescent="0.25">
      <c r="A34" s="7" t="s">
        <v>34</v>
      </c>
      <c r="B34" s="8">
        <v>27317</v>
      </c>
      <c r="C34" s="9">
        <f>('[1]State Population'!I33-'[1]State Population'!H33)/'[1]State Population'!H33</f>
        <v>7.4723482338549365E-3</v>
      </c>
      <c r="D34" s="10">
        <f t="shared" si="0"/>
        <v>27521.122136704216</v>
      </c>
      <c r="E34" s="9">
        <f t="shared" si="1"/>
        <v>2.0624945646686254E-3</v>
      </c>
    </row>
    <row r="35" spans="1:5" ht="15.75" x14ac:dyDescent="0.25">
      <c r="A35" s="7" t="s">
        <v>35</v>
      </c>
      <c r="B35" s="8">
        <v>888807</v>
      </c>
      <c r="C35" s="9">
        <f>('[1]State Population'!I34-'[1]State Population'!H34)/'[1]State Population'!H34</f>
        <v>3.459931492539611E-3</v>
      </c>
      <c r="D35" s="10">
        <f t="shared" si="0"/>
        <v>891882.21133008972</v>
      </c>
      <c r="E35" s="9">
        <f t="shared" si="1"/>
        <v>6.6839651524951707E-2</v>
      </c>
    </row>
    <row r="36" spans="1:5" ht="15.75" x14ac:dyDescent="0.25">
      <c r="A36" s="7" t="s">
        <v>36</v>
      </c>
      <c r="B36" s="8">
        <v>76961</v>
      </c>
      <c r="C36" s="9">
        <f>('[1]State Population'!I35-'[1]State Population'!H35)/'[1]State Population'!H35</f>
        <v>2.4186989694913803E-2</v>
      </c>
      <c r="D36" s="10">
        <f t="shared" si="0"/>
        <v>78822.45491391026</v>
      </c>
      <c r="E36" s="9">
        <f t="shared" si="1"/>
        <v>5.9071314035179208E-3</v>
      </c>
    </row>
    <row r="37" spans="1:5" ht="15.75" x14ac:dyDescent="0.25">
      <c r="A37" s="7" t="s">
        <v>37</v>
      </c>
      <c r="B37" s="8">
        <v>7240</v>
      </c>
      <c r="C37" s="9">
        <f>('[1]State Population'!I36-'[1]State Population'!H36)/'[1]State Population'!H36</f>
        <v>-3.0182604758790684E-3</v>
      </c>
      <c r="D37" s="10">
        <f t="shared" si="0"/>
        <v>7218.1477941546354</v>
      </c>
      <c r="E37" s="9">
        <f t="shared" si="1"/>
        <v>5.4094417075253745E-4</v>
      </c>
    </row>
    <row r="38" spans="1:5" ht="15.75" x14ac:dyDescent="0.25">
      <c r="A38" s="7" t="s">
        <v>38</v>
      </c>
      <c r="B38" s="8">
        <v>848991</v>
      </c>
      <c r="C38" s="9">
        <f>('[1]State Population'!I37-'[1]State Population'!H37)/'[1]State Population'!H37</f>
        <v>1.5740079767342412E-2</v>
      </c>
      <c r="D38" s="10">
        <f t="shared" si="0"/>
        <v>862354.18606175575</v>
      </c>
      <c r="E38" s="9">
        <f t="shared" si="1"/>
        <v>6.462675514235422E-2</v>
      </c>
    </row>
    <row r="39" spans="1:5" ht="15.75" x14ac:dyDescent="0.25">
      <c r="A39" s="7" t="s">
        <v>39</v>
      </c>
      <c r="B39" s="8">
        <v>527914</v>
      </c>
      <c r="C39" s="9">
        <f>('[1]State Population'!I38-'[1]State Population'!H38)/'[1]State Population'!H38</f>
        <v>1.3022830915864874E-2</v>
      </c>
      <c r="D39" s="10">
        <f t="shared" si="0"/>
        <v>534788.9347601179</v>
      </c>
      <c r="E39" s="9">
        <f t="shared" si="1"/>
        <v>4.0078281172867776E-2</v>
      </c>
    </row>
    <row r="40" spans="1:5" ht="15.75" x14ac:dyDescent="0.25">
      <c r="A40" s="7" t="s">
        <v>40</v>
      </c>
      <c r="B40" s="8">
        <v>18154</v>
      </c>
      <c r="C40" s="9">
        <f>('[1]State Population'!I39-'[1]State Population'!H39)/'[1]State Population'!H39</f>
        <v>3.6364920209010026E-3</v>
      </c>
      <c r="D40" s="10">
        <f t="shared" si="0"/>
        <v>18220.016876147438</v>
      </c>
      <c r="E40" s="9">
        <f t="shared" si="1"/>
        <v>1.3654488937101508E-3</v>
      </c>
    </row>
    <row r="41" spans="1:5" ht="15.75" x14ac:dyDescent="0.25">
      <c r="A41" s="7" t="s">
        <v>41</v>
      </c>
      <c r="B41" s="8">
        <v>838228</v>
      </c>
      <c r="C41" s="9">
        <f>('[1]State Population'!I40-'[1]State Population'!H40)/'[1]State Population'!H40</f>
        <v>9.6682978355463953E-3</v>
      </c>
      <c r="D41" s="10">
        <f t="shared" si="0"/>
        <v>846332.23795809445</v>
      </c>
      <c r="E41" s="9">
        <f t="shared" si="1"/>
        <v>6.3426034448079441E-2</v>
      </c>
    </row>
    <row r="42" spans="1:5" ht="15.75" x14ac:dyDescent="0.25">
      <c r="A42" s="7" t="s">
        <v>42</v>
      </c>
      <c r="B42" s="8">
        <v>999953</v>
      </c>
      <c r="C42" s="9">
        <f>('[1]State Population'!I41-'[1]State Population'!H41)/'[1]State Population'!H41</f>
        <v>8.386516864865785E-3</v>
      </c>
      <c r="D42" s="10">
        <f t="shared" si="0"/>
        <v>1008339.1226985732</v>
      </c>
      <c r="E42" s="9">
        <f t="shared" si="1"/>
        <v>7.5567193429765811E-2</v>
      </c>
    </row>
    <row r="43" spans="1:5" ht="15.75" x14ac:dyDescent="0.25">
      <c r="A43" s="7" t="s">
        <v>43</v>
      </c>
      <c r="B43" s="8">
        <v>230102</v>
      </c>
      <c r="C43" s="9">
        <f>('[1]State Population'!I42-'[1]State Population'!H42)/'[1]State Population'!H42</f>
        <v>8.8220055089933674E-3</v>
      </c>
      <c r="D43" s="10">
        <f t="shared" si="0"/>
        <v>232131.9611116304</v>
      </c>
      <c r="E43" s="9">
        <f t="shared" si="1"/>
        <v>1.739648934736138E-2</v>
      </c>
    </row>
    <row r="44" spans="1:5" ht="15.75" x14ac:dyDescent="0.25">
      <c r="A44" s="7" t="s">
        <v>44</v>
      </c>
      <c r="B44" s="8">
        <v>280010</v>
      </c>
      <c r="C44" s="9">
        <f>('[1]State Population'!I43-'[1]State Population'!H43)/'[1]State Population'!H43</f>
        <v>1.8387391035788941E-2</v>
      </c>
      <c r="D44" s="10">
        <f t="shared" si="0"/>
        <v>285158.65336393128</v>
      </c>
      <c r="E44" s="9">
        <f t="shared" si="1"/>
        <v>2.1370428491611106E-2</v>
      </c>
    </row>
    <row r="45" spans="1:5" ht="15.75" x14ac:dyDescent="0.25">
      <c r="A45" s="7" t="s">
        <v>45</v>
      </c>
      <c r="B45" s="8">
        <v>80806</v>
      </c>
      <c r="C45" s="9">
        <f>('[1]State Population'!I44-'[1]State Population'!H44)/'[1]State Population'!H44</f>
        <v>7.6409199322246086E-3</v>
      </c>
      <c r="D45" s="10">
        <f t="shared" si="0"/>
        <v>81423.432176043352</v>
      </c>
      <c r="E45" s="9">
        <f t="shared" si="1"/>
        <v>6.1020544680401223E-3</v>
      </c>
    </row>
    <row r="46" spans="1:5" ht="15.75" x14ac:dyDescent="0.25">
      <c r="A46" s="7" t="s">
        <v>46</v>
      </c>
      <c r="B46" s="8">
        <v>145406</v>
      </c>
      <c r="C46" s="9">
        <f>('[1]State Population'!I45-'[1]State Population'!H45)/'[1]State Population'!H45</f>
        <v>5.4331295583395665E-3</v>
      </c>
      <c r="D46" s="10">
        <f t="shared" si="0"/>
        <v>146196.00963655993</v>
      </c>
      <c r="E46" s="9">
        <f t="shared" si="1"/>
        <v>1.0956256571003187E-2</v>
      </c>
    </row>
    <row r="47" spans="1:5" ht="15.75" x14ac:dyDescent="0.25">
      <c r="A47" s="7" t="s">
        <v>47</v>
      </c>
      <c r="B47" s="8">
        <v>152610</v>
      </c>
      <c r="C47" s="9">
        <f>('[1]State Population'!I46-'[1]State Population'!H46)/'[1]State Population'!H46</f>
        <v>8.8333329602410474E-3</v>
      </c>
      <c r="D47" s="10">
        <f t="shared" si="0"/>
        <v>153958.05494306239</v>
      </c>
      <c r="E47" s="9">
        <f t="shared" si="1"/>
        <v>1.1537961640144314E-2</v>
      </c>
    </row>
    <row r="48" spans="1:5" ht="15.75" x14ac:dyDescent="0.25">
      <c r="A48" s="7" t="s">
        <v>48</v>
      </c>
      <c r="B48" s="8">
        <v>420020</v>
      </c>
      <c r="C48" s="9">
        <f>('[1]State Population'!I47-'[1]State Population'!H47)/'[1]State Population'!H47</f>
        <v>5.3384843932842568E-3</v>
      </c>
      <c r="D48" s="10">
        <f t="shared" si="0"/>
        <v>422262.27021486725</v>
      </c>
      <c r="E48" s="9">
        <f t="shared" si="1"/>
        <v>3.1645280772228501E-2</v>
      </c>
    </row>
    <row r="49" spans="1:5" ht="15.75" x14ac:dyDescent="0.25">
      <c r="A49" s="7" t="s">
        <v>49</v>
      </c>
      <c r="B49" s="8">
        <v>81440</v>
      </c>
      <c r="C49" s="9">
        <f>('[1]State Population'!I48-'[1]State Population'!H48)/'[1]State Population'!H48</f>
        <v>2.5407572253916245E-3</v>
      </c>
      <c r="D49" s="10">
        <f t="shared" si="0"/>
        <v>81646.9192684359</v>
      </c>
      <c r="E49" s="9">
        <f t="shared" si="1"/>
        <v>6.1188030915534956E-3</v>
      </c>
    </row>
    <row r="50" spans="1:5" ht="15.75" x14ac:dyDescent="0.25">
      <c r="A50" s="7" t="s">
        <v>50</v>
      </c>
      <c r="B50" s="8">
        <v>71082</v>
      </c>
      <c r="C50" s="9">
        <f>('[1]State Population'!I49-'[1]State Population'!H49)/'[1]State Population'!H49</f>
        <v>7.279161440602042E-5</v>
      </c>
      <c r="D50" s="10">
        <f t="shared" si="0"/>
        <v>71087.174173535212</v>
      </c>
      <c r="E50" s="9">
        <f t="shared" si="1"/>
        <v>5.3274321309387685E-3</v>
      </c>
    </row>
    <row r="51" spans="1:5" ht="15.75" x14ac:dyDescent="0.25">
      <c r="A51" s="7" t="s">
        <v>51</v>
      </c>
      <c r="B51" s="8">
        <v>1120</v>
      </c>
      <c r="C51" s="9">
        <f>('[1]State Population'!I50-'[1]State Population'!H50)/'[1]State Population'!H50</f>
        <v>1.248829222603809E-3</v>
      </c>
      <c r="D51" s="10">
        <f t="shared" si="0"/>
        <v>1121.3986887293163</v>
      </c>
      <c r="E51" s="9">
        <f t="shared" si="1"/>
        <v>8.4040130661900274E-5</v>
      </c>
    </row>
    <row r="52" spans="1:5" ht="15.75" x14ac:dyDescent="0.25">
      <c r="A52" s="7" t="s">
        <v>52</v>
      </c>
      <c r="B52" s="8">
        <v>19388</v>
      </c>
      <c r="C52" s="9">
        <f>('[1]State Population'!I51-'[1]State Population'!H51)/'[1]State Population'!H51</f>
        <v>-1.1399450144169516E-3</v>
      </c>
      <c r="D52" s="10">
        <f t="shared" si="0"/>
        <v>19365.898746060484</v>
      </c>
      <c r="E52" s="9">
        <f t="shared" si="1"/>
        <v>1.4513238488340194E-3</v>
      </c>
    </row>
    <row r="53" spans="1:5" ht="15.75" x14ac:dyDescent="0.25">
      <c r="A53" s="7" t="s">
        <v>53</v>
      </c>
      <c r="B53" s="8">
        <v>112154</v>
      </c>
      <c r="C53" s="9">
        <f>('[1]State Population'!I52-'[1]State Population'!H52)/'[1]State Population'!H52</f>
        <v>1.0486722997557346E-2</v>
      </c>
      <c r="D53" s="10">
        <f t="shared" si="0"/>
        <v>113330.12793106805</v>
      </c>
      <c r="E53" s="9">
        <f t="shared" si="1"/>
        <v>8.4932137472436518E-3</v>
      </c>
    </row>
    <row r="54" spans="1:5" ht="15.75" x14ac:dyDescent="0.25">
      <c r="A54" s="7" t="s">
        <v>54</v>
      </c>
      <c r="B54" s="8">
        <v>140794</v>
      </c>
      <c r="C54" s="9">
        <f>('[1]State Population'!I53-'[1]State Population'!H53)/'[1]State Population'!H53</f>
        <v>6.2973270725298278E-3</v>
      </c>
      <c r="D54" s="10">
        <f t="shared" si="0"/>
        <v>141680.62586784974</v>
      </c>
      <c r="E54" s="9">
        <f t="shared" si="1"/>
        <v>1.061786359290811E-2</v>
      </c>
    </row>
    <row r="55" spans="1:5" ht="15.75" x14ac:dyDescent="0.25">
      <c r="A55" s="7" t="s">
        <v>55</v>
      </c>
      <c r="B55" s="8">
        <v>224389</v>
      </c>
      <c r="C55" s="9">
        <f>('[1]State Population'!I54-'[1]State Population'!H54)/'[1]State Population'!H54</f>
        <v>1.4518320517424577E-2</v>
      </c>
      <c r="D55" s="10">
        <f t="shared" si="0"/>
        <v>227646.75142258441</v>
      </c>
      <c r="E55" s="9">
        <f t="shared" si="1"/>
        <v>1.7060357682413062E-2</v>
      </c>
    </row>
    <row r="56" spans="1:5" ht="15.75" x14ac:dyDescent="0.25">
      <c r="A56" s="7" t="s">
        <v>56</v>
      </c>
      <c r="B56" s="8">
        <f>40341+33307</f>
        <v>73648</v>
      </c>
      <c r="C56" s="9">
        <f>('[1]State Population'!I55-'[1]State Population'!H55)/'[1]State Population'!H55</f>
        <v>-3.6173798659925186E-3</v>
      </c>
      <c r="D56" s="10">
        <f t="shared" si="0"/>
        <v>73381.587207629389</v>
      </c>
      <c r="E56" s="9">
        <f t="shared" si="1"/>
        <v>5.4993805852357261E-3</v>
      </c>
    </row>
    <row r="57" spans="1:5" ht="15.75" x14ac:dyDescent="0.25">
      <c r="A57" s="7" t="s">
        <v>57</v>
      </c>
      <c r="B57" s="8">
        <v>27884</v>
      </c>
      <c r="C57" s="9">
        <f>('[1]State Population'!I56-'[1]State Population'!H56)/'[1]State Population'!H56</f>
        <v>9.5410892482872961E-4</v>
      </c>
      <c r="D57" s="10">
        <f t="shared" si="0"/>
        <v>27910.604373259928</v>
      </c>
      <c r="E57" s="9">
        <f t="shared" si="1"/>
        <v>2.0916832362620624E-3</v>
      </c>
    </row>
    <row r="58" spans="1:5" ht="15.75" x14ac:dyDescent="0.25">
      <c r="A58" s="7" t="s">
        <v>58</v>
      </c>
      <c r="B58" s="8">
        <v>5673</v>
      </c>
      <c r="C58" s="9">
        <f>('[1]State Population'!I57-'[1]State Population'!H57)/'[1]State Population'!H57</f>
        <v>-2.8535889368551987E-3</v>
      </c>
      <c r="D58" s="10">
        <f t="shared" si="0"/>
        <v>5656.8115899612203</v>
      </c>
      <c r="E58" s="9">
        <f t="shared" si="1"/>
        <v>4.2393413683119161E-4</v>
      </c>
    </row>
    <row r="59" spans="1:5" ht="15.75" x14ac:dyDescent="0.25">
      <c r="A59" s="7" t="s">
        <v>59</v>
      </c>
      <c r="B59" s="8">
        <v>237803</v>
      </c>
      <c r="C59" s="9">
        <f>('[1]State Population'!I58-'[1]State Population'!H58)/'[1]State Population'!H58</f>
        <v>1.1800428443685817E-2</v>
      </c>
      <c r="D59" s="10">
        <f t="shared" si="0"/>
        <v>240609.17728519384</v>
      </c>
      <c r="E59" s="9">
        <f t="shared" si="1"/>
        <v>1.8031790923897655E-2</v>
      </c>
    </row>
    <row r="60" spans="1:5" ht="15.75" x14ac:dyDescent="0.25">
      <c r="A60" s="7" t="s">
        <v>60</v>
      </c>
      <c r="B60" s="8">
        <v>17040</v>
      </c>
      <c r="C60" s="9">
        <f>('[1]State Population'!I59-'[1]State Population'!H59)/'[1]State Population'!H59</f>
        <v>-3.5154826958105649E-3</v>
      </c>
      <c r="D60" s="10">
        <f t="shared" si="0"/>
        <v>16980.096174863389</v>
      </c>
      <c r="E60" s="9">
        <f t="shared" si="1"/>
        <v>1.2725264578328792E-3</v>
      </c>
    </row>
    <row r="61" spans="1:5" ht="15.75" x14ac:dyDescent="0.25">
      <c r="A61" s="7" t="s">
        <v>61</v>
      </c>
      <c r="B61" s="8">
        <v>226781</v>
      </c>
      <c r="C61" s="9">
        <f>('[1]State Population'!I60-'[1]State Population'!H60)/'[1]State Population'!H60</f>
        <v>1.0250925852414688E-3</v>
      </c>
      <c r="D61" s="10">
        <f t="shared" si="0"/>
        <v>227013.47152157367</v>
      </c>
      <c r="E61" s="9">
        <f t="shared" si="1"/>
        <v>1.701289826752218E-2</v>
      </c>
    </row>
    <row r="62" spans="1:5" ht="15.75" x14ac:dyDescent="0.25">
      <c r="A62" s="7" t="s">
        <v>62</v>
      </c>
      <c r="B62" s="8">
        <v>75643</v>
      </c>
      <c r="C62" s="9">
        <f>('[1]State Population'!I61-'[1]State Population'!H61)/'[1]State Population'!H61</f>
        <v>2.0232574398172963E-2</v>
      </c>
      <c r="D62" s="10">
        <f t="shared" si="0"/>
        <v>77173.452625201011</v>
      </c>
      <c r="E62" s="9">
        <f t="shared" si="1"/>
        <v>5.7835514767731076E-3</v>
      </c>
    </row>
    <row r="63" spans="1:5" ht="15.75" x14ac:dyDescent="0.25">
      <c r="A63" s="7" t="s">
        <v>63</v>
      </c>
      <c r="B63" s="8"/>
      <c r="C63" s="9"/>
      <c r="D63" s="10"/>
      <c r="E63" s="9"/>
    </row>
    <row r="64" spans="1:5" ht="15.75" x14ac:dyDescent="0.25">
      <c r="A64" s="13" t="s">
        <v>64</v>
      </c>
      <c r="B64" s="10">
        <f>SUM(B6:B63)</f>
        <v>13254517</v>
      </c>
      <c r="C64" s="10"/>
      <c r="D64" s="10">
        <f>SUM(D6:D63)</f>
        <v>13343609.533887887</v>
      </c>
      <c r="E64" s="14">
        <f>SUM(E6:E63)</f>
        <v>0.99999999999999978</v>
      </c>
    </row>
    <row r="65" spans="1:5" ht="15.75" x14ac:dyDescent="0.25">
      <c r="A65" s="15"/>
      <c r="B65" s="15"/>
      <c r="C65" s="15"/>
      <c r="D65" s="15"/>
      <c r="E65" s="15"/>
    </row>
    <row r="66" spans="1:5" ht="15.75" x14ac:dyDescent="0.25">
      <c r="A66" s="16" t="s">
        <v>65</v>
      </c>
      <c r="B66" s="15"/>
      <c r="C66" s="17"/>
      <c r="D66" s="18"/>
      <c r="E66" s="15"/>
    </row>
    <row r="67" spans="1:5" ht="15.75" hidden="1" x14ac:dyDescent="0.25">
      <c r="A67" s="15"/>
      <c r="B67" s="15"/>
      <c r="C67" s="15"/>
      <c r="D67" s="19"/>
      <c r="E67" s="19"/>
    </row>
    <row r="68" spans="1:5" hidden="1" x14ac:dyDescent="0.25">
      <c r="D68" s="2"/>
      <c r="E68" s="2"/>
    </row>
    <row r="69" spans="1:5" hidden="1" x14ac:dyDescent="0.25">
      <c r="D69" s="2"/>
    </row>
  </sheetData>
  <sheetProtection sheet="1" objects="1" scenarios="1" selectLockedCells="1"/>
  <mergeCells count="2">
    <mergeCell ref="A2:E2"/>
    <mergeCell ref="A1:E1"/>
  </mergeCells>
  <hyperlinks>
    <hyperlink ref="A66" r:id="rId1" display="About the Data" xr:uid="{00000000-0004-0000-0000-000000000000}"/>
  </hyperlinks>
  <pageMargins left="0.7" right="0.7" top="0.75" bottom="0.75" header="0.3" footer="0.3"/>
  <pageSetup orientation="portrait" r:id="rId2"/>
  <headerFooter>
    <oddHeader>&amp;L&amp;"Arial,Regular"&amp;12Enclosure 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57097F-EDD3-44E1-8045-E562B0CCC5CF}"/>
</file>

<file path=customXml/itemProps2.xml><?xml version="1.0" encoding="utf-8"?>
<ds:datastoreItem xmlns:ds="http://schemas.openxmlformats.org/officeDocument/2006/customXml" ds:itemID="{B6039462-A65D-4A1C-BDBC-7DDB23ACBF2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A8F7D50-759B-4285-9A39-F4348AE4841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6652204-C8CF-4861-AA1F-53141ECC99E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8BBDD048-ADBB-439C-A1F9-2B8B48B252C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Enclosure 2</vt:lpstr>
      <vt:lpstr>'Enclosure 2'!Print_Titles</vt:lpstr>
    </vt:vector>
  </TitlesOfParts>
  <Company>DHCS &amp; CDPH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Enc_2_Pop_most_likely_to_apply_for_services</dc:title>
  <dc:creator>Christensen, Theresa (MHSD-FMOR)@DHCS</dc:creator>
  <cp:keywords>Enc_2_Pop_most_likely_to_apply_for_services</cp:keywords>
  <cp:lastModifiedBy>westj</cp:lastModifiedBy>
  <cp:lastPrinted>2018-01-17T17:04:07Z</cp:lastPrinted>
  <dcterms:created xsi:type="dcterms:W3CDTF">2017-07-20T14:48:34Z</dcterms:created>
  <dcterms:modified xsi:type="dcterms:W3CDTF">2020-11-04T03:01:07Z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display_urn:schemas-microsoft-com:office:office#Author">
    <vt:lpwstr>John SS01. Trapper</vt:lpwstr>
  </property>
  <property fmtid="{D5CDD505-2E9C-101B-9397-08002B2CF9AE}" pid="4" name="_dlc_DocId">
    <vt:lpwstr>DHCSDOC-1363137784-1330</vt:lpwstr>
  </property>
  <property fmtid="{D5CDD505-2E9C-101B-9397-08002B2CF9AE}" pid="5" name="_dlc_DocIdItemGuid">
    <vt:lpwstr>999daaa1-9a4a-4853-98cb-210100e6f57d</vt:lpwstr>
  </property>
  <property fmtid="{D5CDD505-2E9C-101B-9397-08002B2CF9AE}" pid="6" name="_dlc_DocIdUrl">
    <vt:lpwstr>http://dhcs2016prod:88/services/MH/_layouts/15/DocIdRedir.aspx?ID=DHCSDOC-1363137784-1330, DHCSDOC-1363137784-1330</vt:lpwstr>
  </property>
  <property fmtid="{D5CDD505-2E9C-101B-9397-08002B2CF9AE}" pid="7" name="ContentTypeId">
    <vt:lpwstr>0x0101000DD778A44A894D44A57135C48A267F0A</vt:lpwstr>
  </property>
</Properties>
</file>