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westj\Desktop\~xls\"/>
    </mc:Choice>
  </mc:AlternateContent>
  <xr:revisionPtr revIDLastSave="0" documentId="13_ncr:1_{23E73FED-EF1F-4B50-B2A1-FEB6EFEC6FF1}" xr6:coauthVersionLast="45" xr6:coauthVersionMax="45" xr10:uidLastSave="{00000000-0000-0000-0000-000000000000}"/>
  <bookViews>
    <workbookView xWindow="-120" yWindow="-120" windowWidth="20730" windowHeight="11160" tabRatio="749" activeTab="31" xr2:uid="{00000000-000D-0000-FFFF-FFFF00000000}"/>
  </bookViews>
  <sheets>
    <sheet name="CSS WP 1" sheetId="1" r:id="rId1"/>
    <sheet name="CSS WP 2" sheetId="7" r:id="rId2"/>
    <sheet name="CSS WP 3" sheetId="15" r:id="rId3"/>
    <sheet name="CSS WP 4" sheetId="16" r:id="rId4"/>
    <sheet name="CSS WP 5" sheetId="17" state="hidden" r:id="rId5"/>
    <sheet name="CSS WP 6" sheetId="18" state="hidden" r:id="rId6"/>
    <sheet name="CSS WP 7" sheetId="19" state="hidden" r:id="rId7"/>
    <sheet name="CSS WP 8" sheetId="20" state="hidden" r:id="rId8"/>
    <sheet name="CSS WP 9" sheetId="21" state="hidden" r:id="rId9"/>
    <sheet name="CSS WP 10" sheetId="22" state="hidden" r:id="rId10"/>
    <sheet name="CSS WP 11" sheetId="23" state="hidden" r:id="rId11"/>
    <sheet name="CSS WP 12" sheetId="24" state="hidden" r:id="rId12"/>
    <sheet name="CSS WP 13" sheetId="25" state="hidden" r:id="rId13"/>
    <sheet name="CSS WP 14" sheetId="26" state="hidden" r:id="rId14"/>
    <sheet name="CSS WP 15" sheetId="27" state="hidden" r:id="rId15"/>
    <sheet name="CSS WP 16" sheetId="28" state="hidden" r:id="rId16"/>
    <sheet name="CSS WP 17" sheetId="29" state="hidden" r:id="rId17"/>
    <sheet name="CSS WP 18" sheetId="30" state="hidden" r:id="rId18"/>
    <sheet name="CSS WP 19" sheetId="31" state="hidden" r:id="rId19"/>
    <sheet name="CSS WP 20" sheetId="32" state="hidden" r:id="rId20"/>
    <sheet name="CSS WP 21" sheetId="33" state="hidden" r:id="rId21"/>
    <sheet name="CSS WP 22" sheetId="34" state="hidden" r:id="rId22"/>
    <sheet name="CSS WP 23" sheetId="35" state="hidden" r:id="rId23"/>
    <sheet name="CSS WP 24" sheetId="36" state="hidden" r:id="rId24"/>
    <sheet name="CSS WP 25" sheetId="37" state="hidden" r:id="rId25"/>
    <sheet name="CSS WP Summary" sheetId="5" r:id="rId26"/>
    <sheet name="CSS Summary" sheetId="6" r:id="rId27"/>
    <sheet name="PEI Planning" sheetId="38" r:id="rId28"/>
    <sheet name="WET Summary" sheetId="8" r:id="rId29"/>
    <sheet name="CPP" sheetId="13" r:id="rId30"/>
    <sheet name="County Summary" sheetId="12" r:id="rId31"/>
    <sheet name="Unspent" sheetId="10" r:id="rId32"/>
  </sheets>
  <definedNames>
    <definedName name="_Pgm1" localSheetId="30">'County Summary'!$D$3</definedName>
    <definedName name="_Pgm1" localSheetId="29">CPP!$D$3</definedName>
    <definedName name="_Pgm1" localSheetId="26">'CSS Summary'!$D$3</definedName>
    <definedName name="_Pgm1" localSheetId="25">'CSS WP Summary'!$D$3</definedName>
    <definedName name="_Pgm1" localSheetId="27">'PEI Planning'!$D$3</definedName>
    <definedName name="_Pgm1" localSheetId="31">Unspent!$D$3</definedName>
    <definedName name="_Pgm1" localSheetId="28">'WET Summary'!$D$3</definedName>
    <definedName name="_Pgm1">'CSS WP 1'!$D$3</definedName>
    <definedName name="_pgm10">'CSS WP 10'!$D$3</definedName>
    <definedName name="_Pgm11">'CSS WP 11'!$D$3</definedName>
    <definedName name="_Pgm12">'CSS WP 12'!$D$3</definedName>
    <definedName name="_Pgm13">'CSS WP 13'!$D$3</definedName>
    <definedName name="_Pgm14">'CSS WP 14'!$D$3</definedName>
    <definedName name="_Pgm15" localSheetId="15">'CSS WP 16'!$D$3</definedName>
    <definedName name="_Pgm15" localSheetId="16">'CSS WP 17'!$D$3</definedName>
    <definedName name="_Pgm15" localSheetId="17">'CSS WP 18'!$D$3</definedName>
    <definedName name="_Pgm15" localSheetId="18">'CSS WP 19'!$D$3</definedName>
    <definedName name="_Pgm15" localSheetId="19">'CSS WP 20'!$D$3</definedName>
    <definedName name="_Pgm15" localSheetId="20">'CSS WP 21'!$D$3</definedName>
    <definedName name="_Pgm15" localSheetId="21">'CSS WP 22'!$D$3</definedName>
    <definedName name="_Pgm15" localSheetId="22">'CSS WP 23'!$D$3</definedName>
    <definedName name="_Pgm15" localSheetId="23">'CSS WP 24'!$D$3</definedName>
    <definedName name="_Pgm15" localSheetId="24">'CSS WP 25'!$D$3</definedName>
    <definedName name="_Pgm15">'CSS WP 15'!$D$3</definedName>
    <definedName name="_Pgm16">'CSS WP 16'!$D$3</definedName>
    <definedName name="_Pgm17">'CSS WP 17'!$D$3</definedName>
    <definedName name="_Pgm18">'CSS WP 18'!$D$3</definedName>
    <definedName name="_Pgm19">'CSS WP 19'!$D$3</definedName>
    <definedName name="_Pgm2" localSheetId="9">'CSS WP 10'!$D$3</definedName>
    <definedName name="_Pgm2" localSheetId="10">'CSS WP 11'!$D$3</definedName>
    <definedName name="_Pgm2" localSheetId="11">'CSS WP 12'!$D$3</definedName>
    <definedName name="_Pgm2" localSheetId="12">'CSS WP 13'!$D$3</definedName>
    <definedName name="_Pgm2" localSheetId="13">'CSS WP 14'!$D$3</definedName>
    <definedName name="_Pgm2" localSheetId="14">'CSS WP 15'!$D$3</definedName>
    <definedName name="_Pgm2" localSheetId="15">'CSS WP 16'!$D$3</definedName>
    <definedName name="_Pgm2" localSheetId="16">'CSS WP 17'!$D$3</definedName>
    <definedName name="_Pgm2" localSheetId="17">'CSS WP 18'!$D$3</definedName>
    <definedName name="_Pgm2" localSheetId="18">'CSS WP 19'!$D$3</definedName>
    <definedName name="_Pgm2" localSheetId="19">'CSS WP 20'!$D$3</definedName>
    <definedName name="_Pgm2" localSheetId="20">'CSS WP 21'!$D$3</definedName>
    <definedName name="_Pgm2" localSheetId="21">'CSS WP 22'!$D$3</definedName>
    <definedName name="_Pgm2" localSheetId="22">'CSS WP 23'!$D$3</definedName>
    <definedName name="_Pgm2" localSheetId="23">'CSS WP 24'!$D$3</definedName>
    <definedName name="_Pgm2" localSheetId="24">'CSS WP 25'!$D$3</definedName>
    <definedName name="_Pgm2" localSheetId="2">'CSS WP 3'!$D$3</definedName>
    <definedName name="_Pgm2" localSheetId="3">'CSS WP 4'!$D$3</definedName>
    <definedName name="_Pgm2" localSheetId="4">'CSS WP 5'!$D$3</definedName>
    <definedName name="_Pgm2" localSheetId="5">'CSS WP 6'!$D$3</definedName>
    <definedName name="_Pgm2" localSheetId="6">'CSS WP 7'!$D$3</definedName>
    <definedName name="_Pgm2" localSheetId="7">'CSS WP 8'!$D$3</definedName>
    <definedName name="_Pgm2" localSheetId="8">'CSS WP 9'!$D$3</definedName>
    <definedName name="_Pgm2">'CSS WP 2'!$D$3</definedName>
    <definedName name="_Pgm3">'CSS WP 3'!$D$3</definedName>
    <definedName name="_Pgm4">'CSS WP 4'!$D$3</definedName>
    <definedName name="_Pgm5">'CSS WP 5'!$D$3</definedName>
    <definedName name="_Pgm6">'CSS WP 6'!$D$3</definedName>
    <definedName name="_Pgm7">'CSS WP 7'!$D$3</definedName>
    <definedName name="_Pgm8">'CSS WP 8'!$D$3</definedName>
    <definedName name="_Pgm9">'CSS WP 9'!$D$3</definedName>
    <definedName name="CSS_Pgm1">'CSS WP 1'!$D$3</definedName>
    <definedName name="_xlnm.Print_Area" localSheetId="30">'County Summary'!$A$1:$S$19</definedName>
    <definedName name="_xlnm.Print_Area" localSheetId="29">CPP!$A$1:$O$10</definedName>
    <definedName name="_xlnm.Print_Area" localSheetId="26">'CSS Summary'!$A$1:$S$58</definedName>
    <definedName name="_xlnm.Print_Area" localSheetId="0">'CSS WP 1'!$A$1:$O$39</definedName>
    <definedName name="_xlnm.Print_Area" localSheetId="9">'CSS WP 10'!$A$1:$O$39</definedName>
    <definedName name="_xlnm.Print_Area" localSheetId="10">'CSS WP 11'!$A$1:$O$39</definedName>
    <definedName name="_xlnm.Print_Area" localSheetId="11">'CSS WP 12'!$A$1:$O$39</definedName>
    <definedName name="_xlnm.Print_Area" localSheetId="12">'CSS WP 13'!$A$1:$O$39</definedName>
    <definedName name="_xlnm.Print_Area" localSheetId="13">'CSS WP 14'!$A$1:$O$39</definedName>
    <definedName name="_xlnm.Print_Area" localSheetId="14">'CSS WP 15'!$A$1:$O$39</definedName>
    <definedName name="_xlnm.Print_Area" localSheetId="15">'CSS WP 16'!$A$1:$O$39</definedName>
    <definedName name="_xlnm.Print_Area" localSheetId="16">'CSS WP 17'!$A$1:$O$39</definedName>
    <definedName name="_xlnm.Print_Area" localSheetId="17">'CSS WP 18'!$A$1:$O$39</definedName>
    <definedName name="_xlnm.Print_Area" localSheetId="18">'CSS WP 19'!$A$1:$O$39</definedName>
    <definedName name="_xlnm.Print_Area" localSheetId="1">'CSS WP 2'!$A$1:$O$39</definedName>
    <definedName name="_xlnm.Print_Area" localSheetId="19">'CSS WP 20'!$A$1:$O$39</definedName>
    <definedName name="_xlnm.Print_Area" localSheetId="20">'CSS WP 21'!$A$1:$O$39</definedName>
    <definedName name="_xlnm.Print_Area" localSheetId="21">'CSS WP 22'!$A$1:$O$39</definedName>
    <definedName name="_xlnm.Print_Area" localSheetId="22">'CSS WP 23'!$A$1:$O$39</definedName>
    <definedName name="_xlnm.Print_Area" localSheetId="23">'CSS WP 24'!$A$1:$O$39</definedName>
    <definedName name="_xlnm.Print_Area" localSheetId="24">'CSS WP 25'!$A$1:$O$39</definedName>
    <definedName name="_xlnm.Print_Area" localSheetId="2">'CSS WP 3'!$A$1:$O$39</definedName>
    <definedName name="_xlnm.Print_Area" localSheetId="3">'CSS WP 4'!$A$1:$O$39</definedName>
    <definedName name="_xlnm.Print_Area" localSheetId="4">'CSS WP 5'!$A$1:$O$39</definedName>
    <definedName name="_xlnm.Print_Area" localSheetId="5">'CSS WP 6'!$A$1:$O$39</definedName>
    <definedName name="_xlnm.Print_Area" localSheetId="6">'CSS WP 7'!$A$1:$O$39</definedName>
    <definedName name="_xlnm.Print_Area" localSheetId="7">'CSS WP 8'!$A$1:$O$39</definedName>
    <definedName name="_xlnm.Print_Area" localSheetId="8">'CSS WP 9'!$A$1:$O$39</definedName>
    <definedName name="_xlnm.Print_Area" localSheetId="25">'CSS WP Summary'!$A$1:$R$41</definedName>
    <definedName name="_xlnm.Print_Area" localSheetId="27">'PEI Planning'!$A$1:$O$10</definedName>
    <definedName name="_xlnm.Print_Area" localSheetId="31">Unspent!$A$1:$N$19</definedName>
    <definedName name="_xlnm.Print_Area" localSheetId="28">'WET Summary'!$A$1:$O$22</definedName>
  </definedNames>
  <calcPr calcId="191029"/>
</workbook>
</file>

<file path=xl/calcChain.xml><?xml version="1.0" encoding="utf-8"?>
<calcChain xmlns="http://schemas.openxmlformats.org/spreadsheetml/2006/main">
  <c r="D2" i="12" l="1"/>
  <c r="O2" i="12"/>
  <c r="P8" i="12"/>
  <c r="Q8" i="12"/>
  <c r="R8" i="12"/>
  <c r="P12" i="12"/>
  <c r="Q12" i="12" s="1"/>
  <c r="R12" i="12"/>
  <c r="P15" i="12"/>
  <c r="Q15" i="12"/>
  <c r="R15" i="12"/>
  <c r="P16" i="12"/>
  <c r="R16" i="12"/>
  <c r="Q16" i="12" s="1"/>
  <c r="D2" i="13"/>
  <c r="O2" i="13"/>
  <c r="F10" i="13"/>
  <c r="F9" i="12"/>
  <c r="G10" i="13"/>
  <c r="G9" i="12" s="1"/>
  <c r="H10" i="13"/>
  <c r="H9" i="12" s="1"/>
  <c r="I10" i="13"/>
  <c r="I9" i="12" s="1"/>
  <c r="J10" i="13"/>
  <c r="J9" i="12" s="1"/>
  <c r="K10" i="13"/>
  <c r="K9" i="12"/>
  <c r="L10" i="13"/>
  <c r="L9" i="12"/>
  <c r="M10" i="13"/>
  <c r="M9" i="12" s="1"/>
  <c r="N10" i="13"/>
  <c r="N9" i="12"/>
  <c r="O10" i="13"/>
  <c r="O9" i="12" s="1"/>
  <c r="D2" i="6"/>
  <c r="O2" i="6"/>
  <c r="P8" i="6"/>
  <c r="R8" i="6"/>
  <c r="B9" i="6"/>
  <c r="B10" i="6"/>
  <c r="B11" i="6"/>
  <c r="B12" i="6"/>
  <c r="B13" i="6"/>
  <c r="B14" i="6"/>
  <c r="B15" i="6"/>
  <c r="B16" i="6"/>
  <c r="B17" i="6"/>
  <c r="B18" i="6"/>
  <c r="B19" i="6"/>
  <c r="B20" i="6"/>
  <c r="B21" i="6"/>
  <c r="B22" i="6"/>
  <c r="B23" i="6"/>
  <c r="B24" i="6"/>
  <c r="B25" i="6"/>
  <c r="B26" i="6"/>
  <c r="B27" i="6"/>
  <c r="B28" i="6"/>
  <c r="B29" i="6"/>
  <c r="B30" i="6"/>
  <c r="B31" i="6"/>
  <c r="B32" i="6"/>
  <c r="B33" i="6"/>
  <c r="P35" i="6"/>
  <c r="Q35" i="6"/>
  <c r="R35" i="6"/>
  <c r="P36" i="6"/>
  <c r="R36" i="6"/>
  <c r="Q36" i="6" s="1"/>
  <c r="P37" i="6"/>
  <c r="Q37" i="6" s="1"/>
  <c r="R37" i="6"/>
  <c r="P38" i="6"/>
  <c r="Q38" i="6" s="1"/>
  <c r="R38" i="6"/>
  <c r="P39" i="6"/>
  <c r="Q39" i="6"/>
  <c r="R39" i="6"/>
  <c r="F40" i="6"/>
  <c r="G40" i="6"/>
  <c r="H40" i="6"/>
  <c r="I40" i="6"/>
  <c r="J40" i="6"/>
  <c r="K40" i="6"/>
  <c r="K53" i="6" s="1"/>
  <c r="L40" i="6"/>
  <c r="M40" i="6"/>
  <c r="N40" i="6"/>
  <c r="N53" i="6" s="1"/>
  <c r="O40" i="6"/>
  <c r="P41" i="6"/>
  <c r="Q41" i="6" s="1"/>
  <c r="R41" i="6"/>
  <c r="P42" i="6"/>
  <c r="R42" i="6"/>
  <c r="P43" i="6"/>
  <c r="Q43" i="6" s="1"/>
  <c r="R43" i="6"/>
  <c r="P44" i="6"/>
  <c r="R44" i="6"/>
  <c r="F45" i="6"/>
  <c r="G45" i="6"/>
  <c r="H45" i="6"/>
  <c r="I45" i="6"/>
  <c r="I53" i="6" s="1"/>
  <c r="J45" i="6"/>
  <c r="K45" i="6"/>
  <c r="L45" i="6"/>
  <c r="M45" i="6"/>
  <c r="N45" i="6"/>
  <c r="O45" i="6"/>
  <c r="O53" i="6" s="1"/>
  <c r="R45" i="6"/>
  <c r="P46" i="6"/>
  <c r="R46" i="6"/>
  <c r="G47" i="6"/>
  <c r="J47" i="6"/>
  <c r="G48" i="6"/>
  <c r="J48" i="6"/>
  <c r="F49" i="6"/>
  <c r="R49" i="6" s="1"/>
  <c r="P49" i="6"/>
  <c r="Q49" i="6" s="1"/>
  <c r="F50" i="6"/>
  <c r="R50" i="6" s="1"/>
  <c r="S50" i="6" s="1"/>
  <c r="P50" i="6"/>
  <c r="F51" i="6"/>
  <c r="R51" i="6" s="1"/>
  <c r="P51" i="6"/>
  <c r="Q51" i="6" s="1"/>
  <c r="S51" i="6"/>
  <c r="H52" i="6"/>
  <c r="I52" i="6"/>
  <c r="K52" i="6"/>
  <c r="L52" i="6"/>
  <c r="M52" i="6"/>
  <c r="N52" i="6"/>
  <c r="O52" i="6"/>
  <c r="L53" i="6"/>
  <c r="F11" i="1"/>
  <c r="F12" i="1"/>
  <c r="G13" i="1"/>
  <c r="G18" i="1" s="1"/>
  <c r="H13" i="1"/>
  <c r="H18" i="1" s="1"/>
  <c r="I13" i="1"/>
  <c r="I18" i="1" s="1"/>
  <c r="J13" i="1"/>
  <c r="K13" i="1"/>
  <c r="K18" i="1" s="1"/>
  <c r="L13" i="1"/>
  <c r="L18" i="1" s="1"/>
  <c r="L39" i="1" s="1"/>
  <c r="L9" i="6" s="1"/>
  <c r="M13" i="1"/>
  <c r="N13" i="1"/>
  <c r="N18" i="1" s="1"/>
  <c r="O13" i="1"/>
  <c r="F14" i="1"/>
  <c r="F15" i="1"/>
  <c r="F16" i="1"/>
  <c r="G17" i="1"/>
  <c r="H17" i="1"/>
  <c r="I17" i="1"/>
  <c r="J17" i="1"/>
  <c r="J18" i="1" s="1"/>
  <c r="K17" i="1"/>
  <c r="L17" i="1"/>
  <c r="M17" i="1"/>
  <c r="M18" i="1" s="1"/>
  <c r="N17" i="1"/>
  <c r="O17" i="1"/>
  <c r="O18" i="1"/>
  <c r="F21" i="1"/>
  <c r="F22" i="1"/>
  <c r="G23" i="1"/>
  <c r="G28" i="1" s="1"/>
  <c r="H23" i="1"/>
  <c r="I23" i="1"/>
  <c r="J23" i="1"/>
  <c r="J28" i="1" s="1"/>
  <c r="K23" i="1"/>
  <c r="K28" i="1" s="1"/>
  <c r="L23" i="1"/>
  <c r="M23" i="1"/>
  <c r="M28" i="1" s="1"/>
  <c r="N23" i="1"/>
  <c r="O23" i="1"/>
  <c r="F24" i="1"/>
  <c r="F25" i="1"/>
  <c r="F26" i="1"/>
  <c r="G27" i="1"/>
  <c r="H27" i="1"/>
  <c r="F27" i="1" s="1"/>
  <c r="I27" i="1"/>
  <c r="I28" i="1" s="1"/>
  <c r="I39" i="1" s="1"/>
  <c r="I9" i="6" s="1"/>
  <c r="J27" i="1"/>
  <c r="K27" i="1"/>
  <c r="L27" i="1"/>
  <c r="L28" i="1" s="1"/>
  <c r="M27" i="1"/>
  <c r="N27" i="1"/>
  <c r="O27" i="1"/>
  <c r="O28" i="1"/>
  <c r="G31" i="1"/>
  <c r="F31" i="1" s="1"/>
  <c r="G33" i="1"/>
  <c r="F32" i="1"/>
  <c r="G32" i="1"/>
  <c r="J33" i="1"/>
  <c r="K33" i="1"/>
  <c r="L33" i="1"/>
  <c r="L38" i="1"/>
  <c r="M33" i="1"/>
  <c r="N33" i="1"/>
  <c r="O33" i="1"/>
  <c r="O38" i="1" s="1"/>
  <c r="F34" i="1"/>
  <c r="F35" i="1"/>
  <c r="F36" i="1"/>
  <c r="G37" i="1"/>
  <c r="J37" i="1"/>
  <c r="J38" i="1" s="1"/>
  <c r="K37" i="1"/>
  <c r="L37" i="1"/>
  <c r="M37" i="1"/>
  <c r="N37" i="1"/>
  <c r="N38" i="1" s="1"/>
  <c r="O37" i="1"/>
  <c r="M38" i="1"/>
  <c r="D2" i="22"/>
  <c r="O2" i="22"/>
  <c r="F13" i="22"/>
  <c r="F18" i="22" s="1"/>
  <c r="G13" i="22"/>
  <c r="G18" i="22"/>
  <c r="H13" i="22"/>
  <c r="I13" i="22"/>
  <c r="J13" i="22"/>
  <c r="J18" i="22"/>
  <c r="K13" i="22"/>
  <c r="L13" i="22"/>
  <c r="L18" i="22" s="1"/>
  <c r="M13" i="22"/>
  <c r="N13" i="22"/>
  <c r="N18" i="22" s="1"/>
  <c r="O13" i="22"/>
  <c r="F17" i="22"/>
  <c r="G17" i="22"/>
  <c r="H17" i="22"/>
  <c r="H18" i="22"/>
  <c r="I17" i="22"/>
  <c r="I18" i="22"/>
  <c r="J17" i="22"/>
  <c r="K17" i="22"/>
  <c r="L17" i="22"/>
  <c r="M17" i="22"/>
  <c r="N17" i="22"/>
  <c r="O17" i="22"/>
  <c r="O18" i="22" s="1"/>
  <c r="K18" i="22"/>
  <c r="F23" i="22"/>
  <c r="G23" i="22"/>
  <c r="G28" i="22"/>
  <c r="H23" i="22"/>
  <c r="I23" i="22"/>
  <c r="I28" i="22" s="1"/>
  <c r="J23" i="22"/>
  <c r="K23" i="22"/>
  <c r="L23" i="22"/>
  <c r="L28" i="22"/>
  <c r="L39" i="22" s="1"/>
  <c r="L18" i="6" s="1"/>
  <c r="M23" i="22"/>
  <c r="N23" i="22"/>
  <c r="N28" i="22" s="1"/>
  <c r="O23" i="22"/>
  <c r="F27" i="22"/>
  <c r="F28" i="22" s="1"/>
  <c r="F39" i="22" s="1"/>
  <c r="F18" i="6" s="1"/>
  <c r="R18" i="6" s="1"/>
  <c r="G27" i="22"/>
  <c r="H27" i="22"/>
  <c r="H28" i="22" s="1"/>
  <c r="I27" i="22"/>
  <c r="J27" i="22"/>
  <c r="K27" i="22"/>
  <c r="L27" i="22"/>
  <c r="M27" i="22"/>
  <c r="N27" i="22"/>
  <c r="O27" i="22"/>
  <c r="M28" i="22"/>
  <c r="F33" i="22"/>
  <c r="G33" i="22"/>
  <c r="H33" i="22"/>
  <c r="I33" i="22"/>
  <c r="J33" i="22"/>
  <c r="J38" i="22" s="1"/>
  <c r="K33" i="22"/>
  <c r="L33" i="22"/>
  <c r="M33" i="22"/>
  <c r="N33" i="22"/>
  <c r="O33" i="22"/>
  <c r="F37" i="22"/>
  <c r="F38" i="22" s="1"/>
  <c r="G37" i="22"/>
  <c r="H37" i="22"/>
  <c r="H38" i="22" s="1"/>
  <c r="I37" i="22"/>
  <c r="I38" i="22"/>
  <c r="J37" i="22"/>
  <c r="K37" i="22"/>
  <c r="K38" i="22" s="1"/>
  <c r="L37" i="22"/>
  <c r="L38" i="22"/>
  <c r="M37" i="22"/>
  <c r="N37" i="22"/>
  <c r="N38" i="22" s="1"/>
  <c r="N39" i="22" s="1"/>
  <c r="N18" i="6" s="1"/>
  <c r="O37" i="22"/>
  <c r="O38" i="22" s="1"/>
  <c r="M38" i="22"/>
  <c r="D2" i="23"/>
  <c r="O2" i="23"/>
  <c r="F13" i="23"/>
  <c r="G13" i="23"/>
  <c r="H13" i="23"/>
  <c r="I13" i="23"/>
  <c r="I18" i="23" s="1"/>
  <c r="J13" i="23"/>
  <c r="K13" i="23"/>
  <c r="K18" i="23" s="1"/>
  <c r="L13" i="23"/>
  <c r="M13" i="23"/>
  <c r="M18" i="23"/>
  <c r="N13" i="23"/>
  <c r="O13" i="23"/>
  <c r="F17" i="23"/>
  <c r="G17" i="23"/>
  <c r="H17" i="23"/>
  <c r="I17" i="23"/>
  <c r="J17" i="23"/>
  <c r="J18" i="23"/>
  <c r="K17" i="23"/>
  <c r="L17" i="23"/>
  <c r="L18" i="23" s="1"/>
  <c r="M17" i="23"/>
  <c r="N17" i="23"/>
  <c r="O17" i="23"/>
  <c r="F18" i="23"/>
  <c r="H18" i="23"/>
  <c r="N18" i="23"/>
  <c r="F23" i="23"/>
  <c r="F28" i="23"/>
  <c r="G23" i="23"/>
  <c r="H23" i="23"/>
  <c r="I23" i="23"/>
  <c r="J23" i="23"/>
  <c r="J28" i="23" s="1"/>
  <c r="K23" i="23"/>
  <c r="L23" i="23"/>
  <c r="M23" i="23"/>
  <c r="M28" i="23" s="1"/>
  <c r="N23" i="23"/>
  <c r="O23" i="23"/>
  <c r="F27" i="23"/>
  <c r="G27" i="23"/>
  <c r="H27" i="23"/>
  <c r="I27" i="23"/>
  <c r="I28" i="23"/>
  <c r="J27" i="23"/>
  <c r="K27" i="23"/>
  <c r="K28" i="23" s="1"/>
  <c r="L27" i="23"/>
  <c r="L28" i="23"/>
  <c r="M27" i="23"/>
  <c r="N27" i="23"/>
  <c r="N28" i="23" s="1"/>
  <c r="O27" i="23"/>
  <c r="G28" i="23"/>
  <c r="O28" i="23"/>
  <c r="F33" i="23"/>
  <c r="G33" i="23"/>
  <c r="G38" i="23" s="1"/>
  <c r="H33" i="23"/>
  <c r="H38" i="23"/>
  <c r="I33" i="23"/>
  <c r="J33" i="23"/>
  <c r="J38" i="23" s="1"/>
  <c r="K33" i="23"/>
  <c r="L33" i="23"/>
  <c r="M33" i="23"/>
  <c r="N33" i="23"/>
  <c r="O33" i="23"/>
  <c r="F37" i="23"/>
  <c r="F38" i="23"/>
  <c r="G37" i="23"/>
  <c r="H37" i="23"/>
  <c r="I37" i="23"/>
  <c r="J37" i="23"/>
  <c r="K37" i="23"/>
  <c r="K38" i="23" s="1"/>
  <c r="L37" i="23"/>
  <c r="M37" i="23"/>
  <c r="N37" i="23"/>
  <c r="N38" i="23"/>
  <c r="O37" i="23"/>
  <c r="I38" i="23"/>
  <c r="L38" i="23"/>
  <c r="O38" i="23"/>
  <c r="D2" i="24"/>
  <c r="O2" i="24"/>
  <c r="F13" i="24"/>
  <c r="F18" i="24"/>
  <c r="G13" i="24"/>
  <c r="H13" i="24"/>
  <c r="H18" i="24" s="1"/>
  <c r="I13" i="24"/>
  <c r="J13" i="24"/>
  <c r="J18" i="24" s="1"/>
  <c r="K13" i="24"/>
  <c r="L13" i="24"/>
  <c r="M13" i="24"/>
  <c r="M18" i="24" s="1"/>
  <c r="N13" i="24"/>
  <c r="N18" i="24" s="1"/>
  <c r="O13" i="24"/>
  <c r="F17" i="24"/>
  <c r="G17" i="24"/>
  <c r="H17" i="24"/>
  <c r="I17" i="24"/>
  <c r="I18" i="24" s="1"/>
  <c r="J17" i="24"/>
  <c r="K17" i="24"/>
  <c r="K18" i="24" s="1"/>
  <c r="L17" i="24"/>
  <c r="M17" i="24"/>
  <c r="N17" i="24"/>
  <c r="O17" i="24"/>
  <c r="G18" i="24"/>
  <c r="O18" i="24"/>
  <c r="F23" i="24"/>
  <c r="G23" i="24"/>
  <c r="H23" i="24"/>
  <c r="H28" i="24"/>
  <c r="I23" i="24"/>
  <c r="J23" i="24"/>
  <c r="K23" i="24"/>
  <c r="K28" i="24" s="1"/>
  <c r="L23" i="24"/>
  <c r="M23" i="24"/>
  <c r="N23" i="24"/>
  <c r="O23" i="24"/>
  <c r="F27" i="24"/>
  <c r="G27" i="24"/>
  <c r="H27" i="24"/>
  <c r="I27" i="24"/>
  <c r="I28" i="24" s="1"/>
  <c r="J27" i="24"/>
  <c r="K27" i="24"/>
  <c r="L27" i="24"/>
  <c r="M27" i="24"/>
  <c r="N27" i="24"/>
  <c r="O27" i="24"/>
  <c r="O28" i="24" s="1"/>
  <c r="J28" i="24"/>
  <c r="L28" i="24"/>
  <c r="F33" i="24"/>
  <c r="G33" i="24"/>
  <c r="H33" i="24"/>
  <c r="I33" i="24"/>
  <c r="J33" i="24"/>
  <c r="K33" i="24"/>
  <c r="L33" i="24"/>
  <c r="M33" i="24"/>
  <c r="N33" i="24"/>
  <c r="O33" i="24"/>
  <c r="F37" i="24"/>
  <c r="F38" i="24" s="1"/>
  <c r="G37" i="24"/>
  <c r="G38" i="24" s="1"/>
  <c r="H37" i="24"/>
  <c r="H38" i="24" s="1"/>
  <c r="I37" i="24"/>
  <c r="J37" i="24"/>
  <c r="K37" i="24"/>
  <c r="K38" i="24" s="1"/>
  <c r="L37" i="24"/>
  <c r="M37" i="24"/>
  <c r="N37" i="24"/>
  <c r="O37" i="24"/>
  <c r="O38" i="24" s="1"/>
  <c r="I38" i="24"/>
  <c r="L38" i="24"/>
  <c r="N38" i="24"/>
  <c r="D2" i="25"/>
  <c r="O2" i="25"/>
  <c r="F13" i="25"/>
  <c r="G13" i="25"/>
  <c r="G18" i="25" s="1"/>
  <c r="G39" i="25" s="1"/>
  <c r="G21" i="6" s="1"/>
  <c r="H13" i="25"/>
  <c r="I13" i="25"/>
  <c r="I18" i="25"/>
  <c r="J13" i="25"/>
  <c r="J18" i="25"/>
  <c r="K13" i="25"/>
  <c r="L13" i="25"/>
  <c r="L18" i="25" s="1"/>
  <c r="M13" i="25"/>
  <c r="N13" i="25"/>
  <c r="O13" i="25"/>
  <c r="O18" i="25" s="1"/>
  <c r="F17" i="25"/>
  <c r="F18" i="25" s="1"/>
  <c r="G17" i="25"/>
  <c r="H17" i="25"/>
  <c r="I17" i="25"/>
  <c r="J17" i="25"/>
  <c r="K17" i="25"/>
  <c r="K18" i="25" s="1"/>
  <c r="L17" i="25"/>
  <c r="M17" i="25"/>
  <c r="N17" i="25"/>
  <c r="N18" i="25"/>
  <c r="O17" i="25"/>
  <c r="H18" i="25"/>
  <c r="M18" i="25"/>
  <c r="F23" i="25"/>
  <c r="F28" i="25"/>
  <c r="G23" i="25"/>
  <c r="H23" i="25"/>
  <c r="I23" i="25"/>
  <c r="J23" i="25"/>
  <c r="K23" i="25"/>
  <c r="K28" i="25"/>
  <c r="L23" i="25"/>
  <c r="M23" i="25"/>
  <c r="N23" i="25"/>
  <c r="N28" i="25" s="1"/>
  <c r="O23" i="25"/>
  <c r="O28" i="25" s="1"/>
  <c r="F27" i="25"/>
  <c r="G27" i="25"/>
  <c r="H27" i="25"/>
  <c r="H28" i="25"/>
  <c r="I27" i="25"/>
  <c r="J27" i="25"/>
  <c r="K27" i="25"/>
  <c r="L27" i="25"/>
  <c r="L28" i="25" s="1"/>
  <c r="M27" i="25"/>
  <c r="N27" i="25"/>
  <c r="O27" i="25"/>
  <c r="G28" i="25"/>
  <c r="M28" i="25"/>
  <c r="F33" i="25"/>
  <c r="G33" i="25"/>
  <c r="H33" i="25"/>
  <c r="I33" i="25"/>
  <c r="J33" i="25"/>
  <c r="K33" i="25"/>
  <c r="L33" i="25"/>
  <c r="M33" i="25"/>
  <c r="N33" i="25"/>
  <c r="O33" i="25"/>
  <c r="F37" i="25"/>
  <c r="F38" i="25" s="1"/>
  <c r="G37" i="25"/>
  <c r="H37" i="25"/>
  <c r="I37" i="25"/>
  <c r="I38" i="25" s="1"/>
  <c r="J37" i="25"/>
  <c r="J38" i="25"/>
  <c r="K37" i="25"/>
  <c r="K38" i="25"/>
  <c r="L37" i="25"/>
  <c r="M37" i="25"/>
  <c r="M38" i="25" s="1"/>
  <c r="N37" i="25"/>
  <c r="N38" i="25"/>
  <c r="O37" i="25"/>
  <c r="G38" i="25"/>
  <c r="L38" i="25"/>
  <c r="O38" i="25"/>
  <c r="D2" i="26"/>
  <c r="O2" i="26"/>
  <c r="F13" i="26"/>
  <c r="F18" i="26" s="1"/>
  <c r="G13" i="26"/>
  <c r="G18" i="26" s="1"/>
  <c r="H13" i="26"/>
  <c r="I13" i="26"/>
  <c r="J13" i="26"/>
  <c r="J18" i="26" s="1"/>
  <c r="K13" i="26"/>
  <c r="L13" i="26"/>
  <c r="L18" i="26"/>
  <c r="M13" i="26"/>
  <c r="N13" i="26"/>
  <c r="N18" i="26" s="1"/>
  <c r="O13" i="26"/>
  <c r="O18" i="26" s="1"/>
  <c r="F17" i="26"/>
  <c r="G17" i="26"/>
  <c r="H17" i="26"/>
  <c r="I17" i="26"/>
  <c r="J17" i="26"/>
  <c r="K17" i="26"/>
  <c r="K18" i="26" s="1"/>
  <c r="L17" i="26"/>
  <c r="M17" i="26"/>
  <c r="M18" i="26" s="1"/>
  <c r="N17" i="26"/>
  <c r="O17" i="26"/>
  <c r="H18" i="26"/>
  <c r="F23" i="26"/>
  <c r="G23" i="26"/>
  <c r="G28" i="26" s="1"/>
  <c r="H23" i="26"/>
  <c r="I23" i="26"/>
  <c r="J23" i="26"/>
  <c r="J28" i="26" s="1"/>
  <c r="K23" i="26"/>
  <c r="L23" i="26"/>
  <c r="M23" i="26"/>
  <c r="M28" i="26"/>
  <c r="N23" i="26"/>
  <c r="N28" i="26"/>
  <c r="O23" i="26"/>
  <c r="F27" i="26"/>
  <c r="G27" i="26"/>
  <c r="H27" i="26"/>
  <c r="H28" i="26" s="1"/>
  <c r="I27" i="26"/>
  <c r="J27" i="26"/>
  <c r="K27" i="26"/>
  <c r="L27" i="26"/>
  <c r="M27" i="26"/>
  <c r="N27" i="26"/>
  <c r="O27" i="26"/>
  <c r="O28" i="26"/>
  <c r="I28" i="26"/>
  <c r="L28" i="26"/>
  <c r="F33" i="26"/>
  <c r="G33" i="26"/>
  <c r="H33" i="26"/>
  <c r="I33" i="26"/>
  <c r="J33" i="26"/>
  <c r="K33" i="26"/>
  <c r="L33" i="26"/>
  <c r="M33" i="26"/>
  <c r="M38" i="26" s="1"/>
  <c r="N33" i="26"/>
  <c r="O33" i="26"/>
  <c r="O38" i="26"/>
  <c r="F37" i="26"/>
  <c r="F38" i="26" s="1"/>
  <c r="G37" i="26"/>
  <c r="H37" i="26"/>
  <c r="H38" i="26"/>
  <c r="I37" i="26"/>
  <c r="I38" i="26" s="1"/>
  <c r="J37" i="26"/>
  <c r="J38" i="26" s="1"/>
  <c r="K37" i="26"/>
  <c r="L37" i="26"/>
  <c r="L38" i="26" s="1"/>
  <c r="M37" i="26"/>
  <c r="N37" i="26"/>
  <c r="O37" i="26"/>
  <c r="K38" i="26"/>
  <c r="N38" i="26"/>
  <c r="D2" i="27"/>
  <c r="O2" i="27"/>
  <c r="F13" i="27"/>
  <c r="G13" i="27"/>
  <c r="H13" i="27"/>
  <c r="H18" i="27" s="1"/>
  <c r="I13" i="27"/>
  <c r="J13" i="27"/>
  <c r="K13" i="27"/>
  <c r="L13" i="27"/>
  <c r="M13" i="27"/>
  <c r="N13" i="27"/>
  <c r="O13" i="27"/>
  <c r="O18" i="27" s="1"/>
  <c r="F17" i="27"/>
  <c r="F18" i="27" s="1"/>
  <c r="G17" i="27"/>
  <c r="G18" i="27" s="1"/>
  <c r="H17" i="27"/>
  <c r="I17" i="27"/>
  <c r="J17" i="27"/>
  <c r="J18" i="27" s="1"/>
  <c r="K17" i="27"/>
  <c r="L17" i="27"/>
  <c r="M17" i="27"/>
  <c r="N17" i="27"/>
  <c r="O17" i="27"/>
  <c r="I18" i="27"/>
  <c r="F23" i="27"/>
  <c r="F28" i="27" s="1"/>
  <c r="G23" i="27"/>
  <c r="H23" i="27"/>
  <c r="H28" i="27" s="1"/>
  <c r="I23" i="27"/>
  <c r="J23" i="27"/>
  <c r="K23" i="27"/>
  <c r="L23" i="27"/>
  <c r="L28" i="27" s="1"/>
  <c r="M23" i="27"/>
  <c r="N23" i="27"/>
  <c r="O23" i="27"/>
  <c r="O28" i="27" s="1"/>
  <c r="F27" i="27"/>
  <c r="G27" i="27"/>
  <c r="H27" i="27"/>
  <c r="I27" i="27"/>
  <c r="I28" i="27"/>
  <c r="J27" i="27"/>
  <c r="J28" i="27" s="1"/>
  <c r="K27" i="27"/>
  <c r="L27" i="27"/>
  <c r="M27" i="27"/>
  <c r="N27" i="27"/>
  <c r="N28" i="27" s="1"/>
  <c r="O27" i="27"/>
  <c r="F33" i="27"/>
  <c r="G33" i="27"/>
  <c r="H33" i="27"/>
  <c r="H38" i="27"/>
  <c r="I33" i="27"/>
  <c r="J33" i="27"/>
  <c r="K33" i="27"/>
  <c r="L33" i="27"/>
  <c r="M33" i="27"/>
  <c r="N33" i="27"/>
  <c r="O33" i="27"/>
  <c r="F37" i="27"/>
  <c r="G37" i="27"/>
  <c r="G38" i="27"/>
  <c r="H37" i="27"/>
  <c r="I37" i="27"/>
  <c r="J37" i="27"/>
  <c r="J38" i="27"/>
  <c r="K37" i="27"/>
  <c r="K38" i="27"/>
  <c r="L37" i="27"/>
  <c r="L38" i="27" s="1"/>
  <c r="M37" i="27"/>
  <c r="N37" i="27"/>
  <c r="N38" i="27"/>
  <c r="O37" i="27"/>
  <c r="O38" i="27" s="1"/>
  <c r="M38" i="27"/>
  <c r="D2" i="28"/>
  <c r="O2" i="28"/>
  <c r="F13" i="28"/>
  <c r="F18" i="28"/>
  <c r="G13" i="28"/>
  <c r="G18" i="28" s="1"/>
  <c r="H13" i="28"/>
  <c r="H18" i="28" s="1"/>
  <c r="I13" i="28"/>
  <c r="J13" i="28"/>
  <c r="K13" i="28"/>
  <c r="K18" i="28" s="1"/>
  <c r="L13" i="28"/>
  <c r="M13" i="28"/>
  <c r="N13" i="28"/>
  <c r="N18" i="28"/>
  <c r="O13" i="28"/>
  <c r="F17" i="28"/>
  <c r="G17" i="28"/>
  <c r="H17" i="28"/>
  <c r="I17" i="28"/>
  <c r="J17" i="28"/>
  <c r="K17" i="28"/>
  <c r="L17" i="28"/>
  <c r="M17" i="28"/>
  <c r="N17" i="28"/>
  <c r="O17" i="28"/>
  <c r="O18" i="28" s="1"/>
  <c r="J18" i="28"/>
  <c r="F23" i="28"/>
  <c r="G23" i="28"/>
  <c r="H23" i="28"/>
  <c r="H28" i="28" s="1"/>
  <c r="I23" i="28"/>
  <c r="J23" i="28"/>
  <c r="J28" i="28"/>
  <c r="K23" i="28"/>
  <c r="L23" i="28"/>
  <c r="L28" i="28" s="1"/>
  <c r="M23" i="28"/>
  <c r="M28" i="28" s="1"/>
  <c r="N23" i="28"/>
  <c r="N28" i="28" s="1"/>
  <c r="O23" i="28"/>
  <c r="F27" i="28"/>
  <c r="F28" i="28"/>
  <c r="G27" i="28"/>
  <c r="H27" i="28"/>
  <c r="I27" i="28"/>
  <c r="I28" i="28" s="1"/>
  <c r="J27" i="28"/>
  <c r="K27" i="28"/>
  <c r="K28" i="28" s="1"/>
  <c r="L27" i="28"/>
  <c r="M27" i="28"/>
  <c r="N27" i="28"/>
  <c r="O27" i="28"/>
  <c r="F33" i="28"/>
  <c r="G33" i="28"/>
  <c r="H33" i="28"/>
  <c r="I33" i="28"/>
  <c r="J33" i="28"/>
  <c r="J38" i="28"/>
  <c r="K33" i="28"/>
  <c r="L33" i="28"/>
  <c r="M33" i="28"/>
  <c r="N33" i="28"/>
  <c r="N38" i="28" s="1"/>
  <c r="O33" i="28"/>
  <c r="F37" i="28"/>
  <c r="G37" i="28"/>
  <c r="H37" i="28"/>
  <c r="H38" i="28"/>
  <c r="I37" i="28"/>
  <c r="I38" i="28"/>
  <c r="J37" i="28"/>
  <c r="K37" i="28"/>
  <c r="K38" i="28" s="1"/>
  <c r="L37" i="28"/>
  <c r="L38" i="28"/>
  <c r="M37" i="28"/>
  <c r="M38" i="28"/>
  <c r="N37" i="28"/>
  <c r="O37" i="28"/>
  <c r="F38" i="28"/>
  <c r="G38" i="28"/>
  <c r="O38" i="28"/>
  <c r="D2" i="29"/>
  <c r="O2" i="29"/>
  <c r="F13" i="29"/>
  <c r="G13" i="29"/>
  <c r="G18" i="29" s="1"/>
  <c r="H13" i="29"/>
  <c r="I13" i="29"/>
  <c r="I18" i="29"/>
  <c r="J13" i="29"/>
  <c r="J18" i="29" s="1"/>
  <c r="K13" i="29"/>
  <c r="K18" i="29" s="1"/>
  <c r="K39" i="29" s="1"/>
  <c r="K25" i="6" s="1"/>
  <c r="L13" i="29"/>
  <c r="M13" i="29"/>
  <c r="N13" i="29"/>
  <c r="N18" i="29" s="1"/>
  <c r="O13" i="29"/>
  <c r="O18" i="29" s="1"/>
  <c r="F17" i="29"/>
  <c r="F18" i="29" s="1"/>
  <c r="G17" i="29"/>
  <c r="H17" i="29"/>
  <c r="I17" i="29"/>
  <c r="J17" i="29"/>
  <c r="K17" i="29"/>
  <c r="L17" i="29"/>
  <c r="M17" i="29"/>
  <c r="M18" i="29" s="1"/>
  <c r="N17" i="29"/>
  <c r="O17" i="29"/>
  <c r="H18" i="29"/>
  <c r="H39" i="29" s="1"/>
  <c r="H25" i="6" s="1"/>
  <c r="F23" i="29"/>
  <c r="G23" i="29"/>
  <c r="G28" i="29" s="1"/>
  <c r="H23" i="29"/>
  <c r="I23" i="29"/>
  <c r="J23" i="29"/>
  <c r="K23" i="29"/>
  <c r="K28" i="29" s="1"/>
  <c r="L23" i="29"/>
  <c r="L28" i="29" s="1"/>
  <c r="M23" i="29"/>
  <c r="N23" i="29"/>
  <c r="N28" i="29" s="1"/>
  <c r="O23" i="29"/>
  <c r="F27" i="29"/>
  <c r="G27" i="29"/>
  <c r="H27" i="29"/>
  <c r="H28" i="29" s="1"/>
  <c r="I27" i="29"/>
  <c r="J27" i="29"/>
  <c r="J28" i="29" s="1"/>
  <c r="K27" i="29"/>
  <c r="L27" i="29"/>
  <c r="M27" i="29"/>
  <c r="M28" i="29"/>
  <c r="N27" i="29"/>
  <c r="O27" i="29"/>
  <c r="F28" i="29"/>
  <c r="F33" i="29"/>
  <c r="G33" i="29"/>
  <c r="H33" i="29"/>
  <c r="H38" i="29" s="1"/>
  <c r="I33" i="29"/>
  <c r="J33" i="29"/>
  <c r="K33" i="29"/>
  <c r="K38" i="29" s="1"/>
  <c r="L33" i="29"/>
  <c r="M33" i="29"/>
  <c r="M38" i="29"/>
  <c r="N33" i="29"/>
  <c r="N38" i="29" s="1"/>
  <c r="O33" i="29"/>
  <c r="F37" i="29"/>
  <c r="F38" i="29"/>
  <c r="G37" i="29"/>
  <c r="G38" i="29" s="1"/>
  <c r="H37" i="29"/>
  <c r="I37" i="29"/>
  <c r="I38" i="29" s="1"/>
  <c r="J37" i="29"/>
  <c r="J38" i="29" s="1"/>
  <c r="K37" i="29"/>
  <c r="L37" i="29"/>
  <c r="L38" i="29" s="1"/>
  <c r="M37" i="29"/>
  <c r="N37" i="29"/>
  <c r="O37" i="29"/>
  <c r="O38" i="29" s="1"/>
  <c r="D2" i="30"/>
  <c r="O2" i="30"/>
  <c r="F13" i="30"/>
  <c r="F18" i="30" s="1"/>
  <c r="G13" i="30"/>
  <c r="H13" i="30"/>
  <c r="H18" i="30" s="1"/>
  <c r="I13" i="30"/>
  <c r="I18" i="30"/>
  <c r="J13" i="30"/>
  <c r="K13" i="30"/>
  <c r="K18" i="30" s="1"/>
  <c r="L13" i="30"/>
  <c r="L18" i="30" s="1"/>
  <c r="L39" i="30" s="1"/>
  <c r="L26" i="6" s="1"/>
  <c r="M13" i="30"/>
  <c r="N13" i="30"/>
  <c r="N18" i="30" s="1"/>
  <c r="O13" i="30"/>
  <c r="F17" i="30"/>
  <c r="G17" i="30"/>
  <c r="H17" i="30"/>
  <c r="I17" i="30"/>
  <c r="J17" i="30"/>
  <c r="K17" i="30"/>
  <c r="L17" i="30"/>
  <c r="M17" i="30"/>
  <c r="M18" i="30"/>
  <c r="N17" i="30"/>
  <c r="O17" i="30"/>
  <c r="O18" i="30"/>
  <c r="F23" i="30"/>
  <c r="G23" i="30"/>
  <c r="G28" i="30" s="1"/>
  <c r="H23" i="30"/>
  <c r="I23" i="30"/>
  <c r="J23" i="30"/>
  <c r="J28" i="30" s="1"/>
  <c r="K23" i="30"/>
  <c r="K28" i="30" s="1"/>
  <c r="L23" i="30"/>
  <c r="M23" i="30"/>
  <c r="M28" i="30"/>
  <c r="N23" i="30"/>
  <c r="O23" i="30"/>
  <c r="F27" i="30"/>
  <c r="F28" i="30"/>
  <c r="G27" i="30"/>
  <c r="H27" i="30"/>
  <c r="I27" i="30"/>
  <c r="I28" i="30" s="1"/>
  <c r="J27" i="30"/>
  <c r="K27" i="30"/>
  <c r="L27" i="30"/>
  <c r="M27" i="30"/>
  <c r="N27" i="30"/>
  <c r="N28" i="30" s="1"/>
  <c r="O27" i="30"/>
  <c r="H28" i="30"/>
  <c r="L28" i="30"/>
  <c r="F33" i="30"/>
  <c r="G33" i="30"/>
  <c r="H33" i="30"/>
  <c r="I33" i="30"/>
  <c r="J33" i="30"/>
  <c r="J38" i="30" s="1"/>
  <c r="K33" i="30"/>
  <c r="L33" i="30"/>
  <c r="M33" i="30"/>
  <c r="M38" i="30" s="1"/>
  <c r="N33" i="30"/>
  <c r="O33" i="30"/>
  <c r="F37" i="30"/>
  <c r="G37" i="30"/>
  <c r="G38" i="30" s="1"/>
  <c r="H37" i="30"/>
  <c r="H38" i="30"/>
  <c r="I37" i="30"/>
  <c r="I38" i="30"/>
  <c r="J37" i="30"/>
  <c r="K37" i="30"/>
  <c r="L37" i="30"/>
  <c r="L38" i="30"/>
  <c r="M37" i="30"/>
  <c r="N37" i="30"/>
  <c r="N38" i="30" s="1"/>
  <c r="O37" i="30"/>
  <c r="O38" i="30" s="1"/>
  <c r="K38" i="30"/>
  <c r="D2" i="31"/>
  <c r="O2" i="31"/>
  <c r="F13" i="31"/>
  <c r="G13" i="31"/>
  <c r="G18" i="31" s="1"/>
  <c r="H13" i="31"/>
  <c r="I13" i="31"/>
  <c r="J13" i="31"/>
  <c r="K13" i="31"/>
  <c r="K18" i="31" s="1"/>
  <c r="L13" i="31"/>
  <c r="L18" i="31"/>
  <c r="M13" i="31"/>
  <c r="M18" i="31"/>
  <c r="N13" i="31"/>
  <c r="O13" i="31"/>
  <c r="F17" i="31"/>
  <c r="F18" i="31"/>
  <c r="G17" i="31"/>
  <c r="H17" i="31"/>
  <c r="I17" i="31"/>
  <c r="J17" i="31"/>
  <c r="J18" i="31"/>
  <c r="K17" i="31"/>
  <c r="L17" i="31"/>
  <c r="M17" i="31"/>
  <c r="N17" i="31"/>
  <c r="N18" i="31" s="1"/>
  <c r="O17" i="31"/>
  <c r="O18" i="31"/>
  <c r="H18" i="31"/>
  <c r="I18" i="31"/>
  <c r="F23" i="31"/>
  <c r="F28" i="31" s="1"/>
  <c r="G23" i="31"/>
  <c r="H23" i="31"/>
  <c r="H28" i="31" s="1"/>
  <c r="I23" i="31"/>
  <c r="J23" i="31"/>
  <c r="K23" i="31"/>
  <c r="K28" i="31" s="1"/>
  <c r="L23" i="31"/>
  <c r="M23" i="31"/>
  <c r="N23" i="31"/>
  <c r="N28" i="31"/>
  <c r="O23" i="31"/>
  <c r="F27" i="31"/>
  <c r="G27" i="31"/>
  <c r="G28" i="31" s="1"/>
  <c r="H27" i="31"/>
  <c r="I27" i="31"/>
  <c r="I28" i="31"/>
  <c r="J27" i="31"/>
  <c r="K27" i="31"/>
  <c r="L27" i="31"/>
  <c r="L28" i="31"/>
  <c r="M27" i="31"/>
  <c r="M28" i="31" s="1"/>
  <c r="N27" i="31"/>
  <c r="O27" i="31"/>
  <c r="J28" i="31"/>
  <c r="F33" i="31"/>
  <c r="G33" i="31"/>
  <c r="H33" i="31"/>
  <c r="H38" i="31" s="1"/>
  <c r="I33" i="31"/>
  <c r="I38" i="31"/>
  <c r="J33" i="31"/>
  <c r="K33" i="31"/>
  <c r="L33" i="31"/>
  <c r="M33" i="31"/>
  <c r="N33" i="31"/>
  <c r="O33" i="31"/>
  <c r="F37" i="31"/>
  <c r="F38" i="31"/>
  <c r="G37" i="31"/>
  <c r="G38" i="31" s="1"/>
  <c r="H37" i="31"/>
  <c r="I37" i="31"/>
  <c r="J37" i="31"/>
  <c r="J38" i="31" s="1"/>
  <c r="K37" i="31"/>
  <c r="K38" i="31"/>
  <c r="L37" i="31"/>
  <c r="L38" i="31" s="1"/>
  <c r="M37" i="31"/>
  <c r="N37" i="31"/>
  <c r="N38" i="31"/>
  <c r="O37" i="31"/>
  <c r="O38" i="31" s="1"/>
  <c r="M38" i="31"/>
  <c r="D2" i="7"/>
  <c r="O2" i="7"/>
  <c r="P8" i="7"/>
  <c r="Q8" i="7"/>
  <c r="R8" i="7"/>
  <c r="P9" i="7"/>
  <c r="Q9" i="7" s="1"/>
  <c r="R9" i="7"/>
  <c r="P10" i="7"/>
  <c r="Q10" i="7" s="1"/>
  <c r="R10" i="7"/>
  <c r="G11" i="7"/>
  <c r="H11" i="7"/>
  <c r="J11" i="7"/>
  <c r="J13" i="7" s="1"/>
  <c r="J18" i="7" s="1"/>
  <c r="G12" i="7"/>
  <c r="H12" i="7"/>
  <c r="J12" i="7"/>
  <c r="I13" i="7"/>
  <c r="I18" i="7" s="1"/>
  <c r="K13" i="7"/>
  <c r="L13" i="7"/>
  <c r="M13" i="7"/>
  <c r="N13" i="7"/>
  <c r="O13" i="7"/>
  <c r="F14" i="7"/>
  <c r="R14" i="7" s="1"/>
  <c r="Q14" i="7"/>
  <c r="P14" i="7"/>
  <c r="F15" i="7"/>
  <c r="R15" i="7" s="1"/>
  <c r="P15" i="7"/>
  <c r="F16" i="7"/>
  <c r="R16" i="7" s="1"/>
  <c r="P16" i="7"/>
  <c r="G17" i="7"/>
  <c r="H17" i="7"/>
  <c r="I17" i="7"/>
  <c r="J17" i="7"/>
  <c r="K17" i="7"/>
  <c r="L17" i="7"/>
  <c r="M17" i="7"/>
  <c r="N17" i="7"/>
  <c r="N18" i="7"/>
  <c r="O17" i="7"/>
  <c r="M18" i="7"/>
  <c r="P19" i="7"/>
  <c r="R19" i="7"/>
  <c r="Q19" i="7" s="1"/>
  <c r="P20" i="7"/>
  <c r="R20" i="7"/>
  <c r="G21" i="7"/>
  <c r="H21" i="7"/>
  <c r="J21" i="7"/>
  <c r="G22" i="7"/>
  <c r="H22" i="7"/>
  <c r="H22" i="5" s="1"/>
  <c r="H23" i="5" s="1"/>
  <c r="H28" i="5" s="1"/>
  <c r="J22" i="7"/>
  <c r="J23" i="7" s="1"/>
  <c r="I23" i="7"/>
  <c r="I28" i="7"/>
  <c r="K23" i="7"/>
  <c r="K28" i="7" s="1"/>
  <c r="L23" i="7"/>
  <c r="L28" i="7"/>
  <c r="M23" i="7"/>
  <c r="N23" i="7"/>
  <c r="O23" i="7"/>
  <c r="F24" i="7"/>
  <c r="R24" i="7" s="1"/>
  <c r="P24" i="7"/>
  <c r="Q24" i="7"/>
  <c r="F25" i="7"/>
  <c r="P25" i="7"/>
  <c r="F26" i="7"/>
  <c r="P26" i="7"/>
  <c r="R26" i="7"/>
  <c r="Q26" i="7" s="1"/>
  <c r="G27" i="7"/>
  <c r="H27" i="7"/>
  <c r="I27" i="7"/>
  <c r="J27" i="7"/>
  <c r="J28" i="7" s="1"/>
  <c r="K27" i="7"/>
  <c r="L27" i="7"/>
  <c r="M27" i="7"/>
  <c r="M28" i="7"/>
  <c r="N27" i="7"/>
  <c r="O27" i="7"/>
  <c r="O28" i="7"/>
  <c r="P27" i="7"/>
  <c r="N28" i="7"/>
  <c r="P29" i="7"/>
  <c r="Q29" i="7" s="1"/>
  <c r="R29" i="7"/>
  <c r="P30" i="7"/>
  <c r="Q30" i="7"/>
  <c r="R30" i="7"/>
  <c r="G31" i="7"/>
  <c r="J31" i="7"/>
  <c r="G32" i="7"/>
  <c r="F32" i="7"/>
  <c r="R32" i="7"/>
  <c r="H33" i="7"/>
  <c r="I33" i="7"/>
  <c r="K33" i="7"/>
  <c r="K38" i="7" s="1"/>
  <c r="L33" i="7"/>
  <c r="M33" i="7"/>
  <c r="N33" i="7"/>
  <c r="O33" i="7"/>
  <c r="O38" i="7" s="1"/>
  <c r="F34" i="7"/>
  <c r="P34" i="7"/>
  <c r="R34" i="7"/>
  <c r="Q34" i="7" s="1"/>
  <c r="F35" i="7"/>
  <c r="P35" i="7"/>
  <c r="R35" i="7"/>
  <c r="Q35" i="7" s="1"/>
  <c r="F36" i="7"/>
  <c r="P36" i="7"/>
  <c r="R36" i="7"/>
  <c r="Q36" i="7" s="1"/>
  <c r="G37" i="7"/>
  <c r="H37" i="7"/>
  <c r="H38" i="7"/>
  <c r="I37" i="7"/>
  <c r="I38" i="7" s="1"/>
  <c r="J37" i="7"/>
  <c r="K37" i="7"/>
  <c r="L37" i="7"/>
  <c r="L38" i="7"/>
  <c r="M37" i="7"/>
  <c r="M38" i="7" s="1"/>
  <c r="N37" i="7"/>
  <c r="O37" i="7"/>
  <c r="N38" i="7"/>
  <c r="D2" i="32"/>
  <c r="O2" i="32"/>
  <c r="F13" i="32"/>
  <c r="G13" i="32"/>
  <c r="H13" i="32"/>
  <c r="I13" i="32"/>
  <c r="J13" i="32"/>
  <c r="J18" i="32" s="1"/>
  <c r="K13" i="32"/>
  <c r="L13" i="32"/>
  <c r="L18" i="32" s="1"/>
  <c r="M13" i="32"/>
  <c r="N13" i="32"/>
  <c r="O13" i="32"/>
  <c r="O18" i="32" s="1"/>
  <c r="F17" i="32"/>
  <c r="G17" i="32"/>
  <c r="H17" i="32"/>
  <c r="H18" i="32"/>
  <c r="I17" i="32"/>
  <c r="I18" i="32" s="1"/>
  <c r="J17" i="32"/>
  <c r="K17" i="32"/>
  <c r="K18" i="32" s="1"/>
  <c r="L17" i="32"/>
  <c r="M17" i="32"/>
  <c r="M18" i="32"/>
  <c r="N17" i="32"/>
  <c r="O17" i="32"/>
  <c r="G18" i="32"/>
  <c r="N18" i="32"/>
  <c r="F23" i="32"/>
  <c r="G23" i="32"/>
  <c r="H23" i="32"/>
  <c r="H28" i="32" s="1"/>
  <c r="I23" i="32"/>
  <c r="J23" i="32"/>
  <c r="K23" i="32"/>
  <c r="L23" i="32"/>
  <c r="M23" i="32"/>
  <c r="N23" i="32"/>
  <c r="N28" i="32" s="1"/>
  <c r="O23" i="32"/>
  <c r="F27" i="32"/>
  <c r="F28" i="32"/>
  <c r="G27" i="32"/>
  <c r="H27" i="32"/>
  <c r="I27" i="32"/>
  <c r="J27" i="32"/>
  <c r="J28" i="32" s="1"/>
  <c r="K27" i="32"/>
  <c r="L27" i="32"/>
  <c r="M27" i="32"/>
  <c r="M28" i="32" s="1"/>
  <c r="N27" i="32"/>
  <c r="O27" i="32"/>
  <c r="I28" i="32"/>
  <c r="L28" i="32"/>
  <c r="F33" i="32"/>
  <c r="G33" i="32"/>
  <c r="G38" i="32"/>
  <c r="H33" i="32"/>
  <c r="I33" i="32"/>
  <c r="J33" i="32"/>
  <c r="K33" i="32"/>
  <c r="L33" i="32"/>
  <c r="L38" i="32" s="1"/>
  <c r="M33" i="32"/>
  <c r="N33" i="32"/>
  <c r="O33" i="32"/>
  <c r="O38" i="32"/>
  <c r="F37" i="32"/>
  <c r="G37" i="32"/>
  <c r="H37" i="32"/>
  <c r="H38" i="32"/>
  <c r="I37" i="32"/>
  <c r="I38" i="32"/>
  <c r="J37" i="32"/>
  <c r="K37" i="32"/>
  <c r="K38" i="32" s="1"/>
  <c r="L37" i="32"/>
  <c r="M37" i="32"/>
  <c r="M38" i="32"/>
  <c r="N37" i="32"/>
  <c r="O37" i="32"/>
  <c r="F38" i="32"/>
  <c r="J38" i="32"/>
  <c r="N38" i="32"/>
  <c r="D2" i="33"/>
  <c r="O2" i="33"/>
  <c r="F13" i="33"/>
  <c r="G13" i="33"/>
  <c r="H13" i="33"/>
  <c r="I13" i="33"/>
  <c r="J13" i="33"/>
  <c r="J18" i="33"/>
  <c r="J39" i="33" s="1"/>
  <c r="J29" i="6" s="1"/>
  <c r="K13" i="33"/>
  <c r="L13" i="33"/>
  <c r="M13" i="33"/>
  <c r="M18" i="33"/>
  <c r="N13" i="33"/>
  <c r="O13" i="33"/>
  <c r="F17" i="33"/>
  <c r="F18" i="33"/>
  <c r="G17" i="33"/>
  <c r="G18" i="33"/>
  <c r="H17" i="33"/>
  <c r="I17" i="33"/>
  <c r="J17" i="33"/>
  <c r="K17" i="33"/>
  <c r="L17" i="33"/>
  <c r="M17" i="33"/>
  <c r="N17" i="33"/>
  <c r="N18" i="33"/>
  <c r="O17" i="33"/>
  <c r="O18" i="33" s="1"/>
  <c r="H18" i="33"/>
  <c r="F23" i="33"/>
  <c r="G23" i="33"/>
  <c r="H23" i="33"/>
  <c r="H28" i="33" s="1"/>
  <c r="H39" i="33" s="1"/>
  <c r="H29" i="6" s="1"/>
  <c r="I23" i="33"/>
  <c r="J23" i="33"/>
  <c r="K23" i="33"/>
  <c r="L23" i="33"/>
  <c r="L28" i="33" s="1"/>
  <c r="M23" i="33"/>
  <c r="N23" i="33"/>
  <c r="O23" i="33"/>
  <c r="O28" i="33" s="1"/>
  <c r="F27" i="33"/>
  <c r="F28" i="33" s="1"/>
  <c r="G27" i="33"/>
  <c r="G28" i="33" s="1"/>
  <c r="H27" i="33"/>
  <c r="I27" i="33"/>
  <c r="I28" i="33"/>
  <c r="J27" i="33"/>
  <c r="K27" i="33"/>
  <c r="L27" i="33"/>
  <c r="M27" i="33"/>
  <c r="M28" i="33"/>
  <c r="N27" i="33"/>
  <c r="O27" i="33"/>
  <c r="J28" i="33"/>
  <c r="K28" i="33"/>
  <c r="F33" i="33"/>
  <c r="G33" i="33"/>
  <c r="H33" i="33"/>
  <c r="H38" i="33" s="1"/>
  <c r="I33" i="33"/>
  <c r="J33" i="33"/>
  <c r="K33" i="33"/>
  <c r="K38" i="33" s="1"/>
  <c r="L33" i="33"/>
  <c r="M33" i="33"/>
  <c r="N33" i="33"/>
  <c r="N38" i="33" s="1"/>
  <c r="O33" i="33"/>
  <c r="F37" i="33"/>
  <c r="F38" i="33"/>
  <c r="G37" i="33"/>
  <c r="G38" i="33"/>
  <c r="H37" i="33"/>
  <c r="I37" i="33"/>
  <c r="I38" i="33" s="1"/>
  <c r="J37" i="33"/>
  <c r="J38" i="33"/>
  <c r="K37" i="33"/>
  <c r="L37" i="33"/>
  <c r="M37" i="33"/>
  <c r="M38" i="33" s="1"/>
  <c r="N37" i="33"/>
  <c r="O37" i="33"/>
  <c r="O38" i="33"/>
  <c r="L38" i="33"/>
  <c r="D2" i="34"/>
  <c r="O2" i="34"/>
  <c r="F13" i="34"/>
  <c r="G13" i="34"/>
  <c r="H13" i="34"/>
  <c r="H18" i="34" s="1"/>
  <c r="I13" i="34"/>
  <c r="I18" i="34" s="1"/>
  <c r="J13" i="34"/>
  <c r="J18" i="34" s="1"/>
  <c r="K13" i="34"/>
  <c r="L13" i="34"/>
  <c r="M13" i="34"/>
  <c r="M18" i="34" s="1"/>
  <c r="M39" i="34" s="1"/>
  <c r="N13" i="34"/>
  <c r="O13" i="34"/>
  <c r="F17" i="34"/>
  <c r="G17" i="34"/>
  <c r="G18" i="34" s="1"/>
  <c r="H17" i="34"/>
  <c r="I17" i="34"/>
  <c r="J17" i="34"/>
  <c r="K17" i="34"/>
  <c r="K18" i="34" s="1"/>
  <c r="L17" i="34"/>
  <c r="M17" i="34"/>
  <c r="N17" i="34"/>
  <c r="N18" i="34" s="1"/>
  <c r="N39" i="34" s="1"/>
  <c r="N30" i="6" s="1"/>
  <c r="O17" i="34"/>
  <c r="O18" i="34" s="1"/>
  <c r="L18" i="34"/>
  <c r="F23" i="34"/>
  <c r="G23" i="34"/>
  <c r="H23" i="34"/>
  <c r="I23" i="34"/>
  <c r="J23" i="34"/>
  <c r="J28" i="34" s="1"/>
  <c r="K23" i="34"/>
  <c r="L23" i="34"/>
  <c r="M23" i="34"/>
  <c r="N23" i="34"/>
  <c r="N28" i="34" s="1"/>
  <c r="O23" i="34"/>
  <c r="F27" i="34"/>
  <c r="G27" i="34"/>
  <c r="H27" i="34"/>
  <c r="I27" i="34"/>
  <c r="J27" i="34"/>
  <c r="K27" i="34"/>
  <c r="L27" i="34"/>
  <c r="M27" i="34"/>
  <c r="M28" i="34" s="1"/>
  <c r="N27" i="34"/>
  <c r="O27" i="34"/>
  <c r="F28" i="34"/>
  <c r="G28" i="34"/>
  <c r="L28" i="34"/>
  <c r="O28" i="34"/>
  <c r="F33" i="34"/>
  <c r="G33" i="34"/>
  <c r="H33" i="34"/>
  <c r="I33" i="34"/>
  <c r="J33" i="34"/>
  <c r="K33" i="34"/>
  <c r="L33" i="34"/>
  <c r="L38" i="34"/>
  <c r="M33" i="34"/>
  <c r="N33" i="34"/>
  <c r="O33" i="34"/>
  <c r="O38" i="34"/>
  <c r="F37" i="34"/>
  <c r="G37" i="34"/>
  <c r="G38" i="34" s="1"/>
  <c r="H37" i="34"/>
  <c r="H38" i="34" s="1"/>
  <c r="I37" i="34"/>
  <c r="J37" i="34"/>
  <c r="J38" i="34" s="1"/>
  <c r="K37" i="34"/>
  <c r="K38" i="34" s="1"/>
  <c r="L37" i="34"/>
  <c r="M37" i="34"/>
  <c r="M38" i="34" s="1"/>
  <c r="N37" i="34"/>
  <c r="O37" i="34"/>
  <c r="F38" i="34"/>
  <c r="I38" i="34"/>
  <c r="N38" i="34"/>
  <c r="D2" i="35"/>
  <c r="O2" i="35"/>
  <c r="F13" i="35"/>
  <c r="G13" i="35"/>
  <c r="H13" i="35"/>
  <c r="I13" i="35"/>
  <c r="I18" i="35" s="1"/>
  <c r="J13" i="35"/>
  <c r="J18" i="35"/>
  <c r="K13" i="35"/>
  <c r="L13" i="35"/>
  <c r="L18" i="35" s="1"/>
  <c r="M13" i="35"/>
  <c r="N13" i="35"/>
  <c r="O13" i="35"/>
  <c r="O18" i="35" s="1"/>
  <c r="F17" i="35"/>
  <c r="G17" i="35"/>
  <c r="H17" i="35"/>
  <c r="I17" i="35"/>
  <c r="J17" i="35"/>
  <c r="K17" i="35"/>
  <c r="L17" i="35"/>
  <c r="M17" i="35"/>
  <c r="M18" i="35" s="1"/>
  <c r="N17" i="35"/>
  <c r="N18" i="35" s="1"/>
  <c r="O17" i="35"/>
  <c r="G18" i="35"/>
  <c r="G39" i="35" s="1"/>
  <c r="G31" i="6" s="1"/>
  <c r="F23" i="35"/>
  <c r="F28" i="35" s="1"/>
  <c r="G23" i="35"/>
  <c r="G28" i="35" s="1"/>
  <c r="H23" i="35"/>
  <c r="I23" i="35"/>
  <c r="J23" i="35"/>
  <c r="J28" i="35" s="1"/>
  <c r="K23" i="35"/>
  <c r="L23" i="35"/>
  <c r="L28" i="35"/>
  <c r="M23" i="35"/>
  <c r="N23" i="35"/>
  <c r="N28" i="35" s="1"/>
  <c r="N39" i="35" s="1"/>
  <c r="N31" i="6" s="1"/>
  <c r="O23" i="35"/>
  <c r="F27" i="35"/>
  <c r="G27" i="35"/>
  <c r="H27" i="35"/>
  <c r="I27" i="35"/>
  <c r="J27" i="35"/>
  <c r="K27" i="35"/>
  <c r="L27" i="35"/>
  <c r="M27" i="35"/>
  <c r="N27" i="35"/>
  <c r="O27" i="35"/>
  <c r="O28" i="35" s="1"/>
  <c r="H28" i="35"/>
  <c r="K28" i="35"/>
  <c r="F33" i="35"/>
  <c r="G33" i="35"/>
  <c r="H33" i="35"/>
  <c r="I33" i="35"/>
  <c r="J33" i="35"/>
  <c r="K33" i="35"/>
  <c r="L33" i="35"/>
  <c r="M33" i="35"/>
  <c r="M38" i="35" s="1"/>
  <c r="N33" i="35"/>
  <c r="O33" i="35"/>
  <c r="F37" i="35"/>
  <c r="F38" i="35" s="1"/>
  <c r="G37" i="35"/>
  <c r="G38" i="35"/>
  <c r="H37" i="35"/>
  <c r="I37" i="35"/>
  <c r="I38" i="35" s="1"/>
  <c r="J37" i="35"/>
  <c r="K37" i="35"/>
  <c r="K38" i="35" s="1"/>
  <c r="L37" i="35"/>
  <c r="M37" i="35"/>
  <c r="N37" i="35"/>
  <c r="N38" i="35"/>
  <c r="O37" i="35"/>
  <c r="J38" i="35"/>
  <c r="J39" i="35" s="1"/>
  <c r="J31" i="6" s="1"/>
  <c r="D2" i="36"/>
  <c r="O2" i="36"/>
  <c r="F13" i="36"/>
  <c r="F18" i="36" s="1"/>
  <c r="G13" i="36"/>
  <c r="G18" i="36"/>
  <c r="H13" i="36"/>
  <c r="I13" i="36"/>
  <c r="I18" i="36" s="1"/>
  <c r="J13" i="36"/>
  <c r="K13" i="36"/>
  <c r="K18" i="36" s="1"/>
  <c r="L13" i="36"/>
  <c r="L18" i="36"/>
  <c r="M13" i="36"/>
  <c r="N13" i="36"/>
  <c r="O13" i="36"/>
  <c r="O18" i="36"/>
  <c r="F17" i="36"/>
  <c r="G17" i="36"/>
  <c r="H17" i="36"/>
  <c r="I17" i="36"/>
  <c r="J17" i="36"/>
  <c r="K17" i="36"/>
  <c r="L17" i="36"/>
  <c r="M17" i="36"/>
  <c r="M18" i="36" s="1"/>
  <c r="N17" i="36"/>
  <c r="N18" i="36" s="1"/>
  <c r="N39" i="36" s="1"/>
  <c r="O17" i="36"/>
  <c r="H18" i="36"/>
  <c r="F23" i="36"/>
  <c r="F28" i="36"/>
  <c r="G23" i="36"/>
  <c r="H23" i="36"/>
  <c r="I23" i="36"/>
  <c r="J23" i="36"/>
  <c r="J28" i="36" s="1"/>
  <c r="K23" i="36"/>
  <c r="L23" i="36"/>
  <c r="M23" i="36"/>
  <c r="N23" i="36"/>
  <c r="N28" i="36"/>
  <c r="N32" i="6"/>
  <c r="O23" i="36"/>
  <c r="F27" i="36"/>
  <c r="G27" i="36"/>
  <c r="H27" i="36"/>
  <c r="I27" i="36"/>
  <c r="J27" i="36"/>
  <c r="K27" i="36"/>
  <c r="L27" i="36"/>
  <c r="M27" i="36"/>
  <c r="N27" i="36"/>
  <c r="O27" i="36"/>
  <c r="H28" i="36"/>
  <c r="M28" i="36"/>
  <c r="F33" i="36"/>
  <c r="F38" i="36" s="1"/>
  <c r="G33" i="36"/>
  <c r="H33" i="36"/>
  <c r="I33" i="36"/>
  <c r="J33" i="36"/>
  <c r="J38" i="36" s="1"/>
  <c r="K33" i="36"/>
  <c r="L33" i="36"/>
  <c r="M33" i="36"/>
  <c r="M38" i="36" s="1"/>
  <c r="N33" i="36"/>
  <c r="O33" i="36"/>
  <c r="F37" i="36"/>
  <c r="G37" i="36"/>
  <c r="H37" i="36"/>
  <c r="H38" i="36"/>
  <c r="I37" i="36"/>
  <c r="I38" i="36" s="1"/>
  <c r="J37" i="36"/>
  <c r="K37" i="36"/>
  <c r="K38" i="36" s="1"/>
  <c r="L37" i="36"/>
  <c r="M37" i="36"/>
  <c r="N37" i="36"/>
  <c r="N38" i="36"/>
  <c r="O37" i="36"/>
  <c r="O38" i="36" s="1"/>
  <c r="G38" i="36"/>
  <c r="L38" i="36"/>
  <c r="D2" i="37"/>
  <c r="O2" i="37"/>
  <c r="F13" i="37"/>
  <c r="F18" i="37" s="1"/>
  <c r="F39" i="37" s="1"/>
  <c r="F33" i="6" s="1"/>
  <c r="R33" i="6" s="1"/>
  <c r="G13" i="37"/>
  <c r="H13" i="37"/>
  <c r="H18" i="37" s="1"/>
  <c r="I13" i="37"/>
  <c r="I18" i="37"/>
  <c r="J13" i="37"/>
  <c r="K13" i="37"/>
  <c r="L13" i="37"/>
  <c r="M13" i="37"/>
  <c r="M18" i="37" s="1"/>
  <c r="M39" i="37" s="1"/>
  <c r="M33" i="6" s="1"/>
  <c r="N13" i="37"/>
  <c r="O13" i="37"/>
  <c r="O18" i="37" s="1"/>
  <c r="O39" i="37" s="1"/>
  <c r="O33" i="6" s="1"/>
  <c r="F17" i="37"/>
  <c r="G17" i="37"/>
  <c r="G18" i="37" s="1"/>
  <c r="G39" i="37" s="1"/>
  <c r="G33" i="6" s="1"/>
  <c r="H17" i="37"/>
  <c r="I17" i="37"/>
  <c r="J17" i="37"/>
  <c r="J18" i="37" s="1"/>
  <c r="K17" i="37"/>
  <c r="L17" i="37"/>
  <c r="M17" i="37"/>
  <c r="N17" i="37"/>
  <c r="N18" i="37" s="1"/>
  <c r="O17" i="37"/>
  <c r="K18" i="37"/>
  <c r="K39" i="37" s="1"/>
  <c r="F23" i="37"/>
  <c r="G23" i="37"/>
  <c r="H23" i="37"/>
  <c r="H28" i="37" s="1"/>
  <c r="I23" i="37"/>
  <c r="I28" i="37"/>
  <c r="J23" i="37"/>
  <c r="K23" i="37"/>
  <c r="K28" i="37"/>
  <c r="L23" i="37"/>
  <c r="M23" i="37"/>
  <c r="N23" i="37"/>
  <c r="O23" i="37"/>
  <c r="O28" i="37" s="1"/>
  <c r="F27" i="37"/>
  <c r="F28" i="37" s="1"/>
  <c r="G27" i="37"/>
  <c r="H27" i="37"/>
  <c r="I27" i="37"/>
  <c r="J27" i="37"/>
  <c r="J28" i="37" s="1"/>
  <c r="K27" i="37"/>
  <c r="L27" i="37"/>
  <c r="M27" i="37"/>
  <c r="M28" i="37" s="1"/>
  <c r="N27" i="37"/>
  <c r="O27" i="37"/>
  <c r="G28" i="37"/>
  <c r="L28" i="37"/>
  <c r="F33" i="37"/>
  <c r="F38" i="37" s="1"/>
  <c r="G33" i="37"/>
  <c r="H33" i="37"/>
  <c r="I33" i="37"/>
  <c r="J33" i="37"/>
  <c r="K33" i="37"/>
  <c r="K38" i="37" s="1"/>
  <c r="L33" i="37"/>
  <c r="M33" i="37"/>
  <c r="M38" i="37"/>
  <c r="N33" i="37"/>
  <c r="O33" i="37"/>
  <c r="F37" i="37"/>
  <c r="G37" i="37"/>
  <c r="G38" i="37" s="1"/>
  <c r="H37" i="37"/>
  <c r="H38" i="37" s="1"/>
  <c r="I37" i="37"/>
  <c r="I38" i="37" s="1"/>
  <c r="J37" i="37"/>
  <c r="J38" i="37"/>
  <c r="K37" i="37"/>
  <c r="L37" i="37"/>
  <c r="L38" i="37" s="1"/>
  <c r="M37" i="37"/>
  <c r="N37" i="37"/>
  <c r="O37" i="37"/>
  <c r="N38" i="37"/>
  <c r="O38" i="37"/>
  <c r="D2" i="15"/>
  <c r="O2" i="15"/>
  <c r="P8" i="15"/>
  <c r="Q8" i="15" s="1"/>
  <c r="R8" i="15"/>
  <c r="P9" i="15"/>
  <c r="R9" i="15"/>
  <c r="Q9" i="15" s="1"/>
  <c r="P10" i="15"/>
  <c r="Q10" i="15" s="1"/>
  <c r="R10" i="15"/>
  <c r="G11" i="15"/>
  <c r="J11" i="15"/>
  <c r="J13" i="15" s="1"/>
  <c r="G12" i="15"/>
  <c r="F12" i="15"/>
  <c r="R12" i="15"/>
  <c r="J12" i="15"/>
  <c r="P12" i="15"/>
  <c r="H13" i="15"/>
  <c r="I13" i="15"/>
  <c r="K13" i="15"/>
  <c r="L13" i="15"/>
  <c r="L18" i="15" s="1"/>
  <c r="L39" i="15" s="1"/>
  <c r="L11" i="6" s="1"/>
  <c r="M13" i="15"/>
  <c r="N13" i="15"/>
  <c r="N18" i="15"/>
  <c r="O13" i="15"/>
  <c r="O18" i="15" s="1"/>
  <c r="F14" i="15"/>
  <c r="P14" i="15"/>
  <c r="R14" i="15"/>
  <c r="Q14" i="15" s="1"/>
  <c r="F15" i="15"/>
  <c r="P15" i="15"/>
  <c r="F16" i="15"/>
  <c r="R16" i="15" s="1"/>
  <c r="Q16" i="15" s="1"/>
  <c r="P16" i="15"/>
  <c r="G17" i="15"/>
  <c r="H17" i="15"/>
  <c r="H18" i="15" s="1"/>
  <c r="I17" i="15"/>
  <c r="J17" i="15"/>
  <c r="K17" i="15"/>
  <c r="K18" i="15" s="1"/>
  <c r="L17" i="15"/>
  <c r="M17" i="15"/>
  <c r="M18" i="15"/>
  <c r="N17" i="15"/>
  <c r="O17" i="15"/>
  <c r="I18" i="15"/>
  <c r="P19" i="15"/>
  <c r="Q19" i="15"/>
  <c r="R19" i="15"/>
  <c r="P20" i="15"/>
  <c r="R20" i="15"/>
  <c r="G21" i="15"/>
  <c r="J21" i="15"/>
  <c r="G22" i="15"/>
  <c r="J22" i="15"/>
  <c r="J22" i="5" s="1"/>
  <c r="H23" i="15"/>
  <c r="I23" i="15"/>
  <c r="I28" i="15"/>
  <c r="K23" i="15"/>
  <c r="K28" i="15" s="1"/>
  <c r="K39" i="15" s="1"/>
  <c r="K11" i="6" s="1"/>
  <c r="L23" i="15"/>
  <c r="L28" i="15"/>
  <c r="M23" i="15"/>
  <c r="M28" i="15" s="1"/>
  <c r="N23" i="15"/>
  <c r="N28" i="15" s="1"/>
  <c r="O23" i="15"/>
  <c r="O28" i="15"/>
  <c r="F24" i="15"/>
  <c r="R24" i="15" s="1"/>
  <c r="P24" i="15"/>
  <c r="F25" i="15"/>
  <c r="R25" i="15" s="1"/>
  <c r="Q25" i="15" s="1"/>
  <c r="P25" i="15"/>
  <c r="F26" i="15"/>
  <c r="R26" i="15" s="1"/>
  <c r="P26" i="15"/>
  <c r="G27" i="15"/>
  <c r="H27" i="15"/>
  <c r="F27" i="15"/>
  <c r="R27" i="15" s="1"/>
  <c r="I27" i="15"/>
  <c r="J27" i="15"/>
  <c r="K27" i="15"/>
  <c r="L27" i="15"/>
  <c r="M27" i="15"/>
  <c r="N27" i="15"/>
  <c r="O27" i="15"/>
  <c r="P29" i="15"/>
  <c r="R29" i="15"/>
  <c r="Q29" i="15" s="1"/>
  <c r="P30" i="15"/>
  <c r="R30" i="15"/>
  <c r="F31" i="15"/>
  <c r="R31" i="15"/>
  <c r="G31" i="15"/>
  <c r="P31" i="15"/>
  <c r="Q31" i="15" s="1"/>
  <c r="G32" i="15"/>
  <c r="P32" i="15"/>
  <c r="H33" i="15"/>
  <c r="I33" i="15"/>
  <c r="J33" i="15"/>
  <c r="K33" i="15"/>
  <c r="L33" i="15"/>
  <c r="M33" i="15"/>
  <c r="M38" i="15" s="1"/>
  <c r="N33" i="15"/>
  <c r="O33" i="15"/>
  <c r="F34" i="15"/>
  <c r="R34" i="15" s="1"/>
  <c r="P34" i="15"/>
  <c r="F35" i="15"/>
  <c r="R35" i="15"/>
  <c r="Q35" i="15" s="1"/>
  <c r="P35" i="15"/>
  <c r="F36" i="15"/>
  <c r="F36" i="5" s="1"/>
  <c r="R36" i="5" s="1"/>
  <c r="R36" i="15"/>
  <c r="Q36" i="15" s="1"/>
  <c r="P36" i="15"/>
  <c r="G37" i="15"/>
  <c r="H37" i="15"/>
  <c r="I37" i="15"/>
  <c r="J37" i="15"/>
  <c r="K37" i="15"/>
  <c r="K38" i="15"/>
  <c r="L37" i="15"/>
  <c r="L38" i="15" s="1"/>
  <c r="M37" i="15"/>
  <c r="N37" i="15"/>
  <c r="O37" i="15"/>
  <c r="O38" i="15" s="1"/>
  <c r="H38" i="15"/>
  <c r="D2" i="16"/>
  <c r="O2" i="16"/>
  <c r="F11" i="16"/>
  <c r="F12" i="16"/>
  <c r="G13" i="16"/>
  <c r="H13" i="16"/>
  <c r="I13" i="16"/>
  <c r="J13" i="16"/>
  <c r="J18" i="16"/>
  <c r="K13" i="16"/>
  <c r="L13" i="16"/>
  <c r="M13" i="16"/>
  <c r="M18" i="16" s="1"/>
  <c r="N13" i="16"/>
  <c r="O13" i="16"/>
  <c r="F14" i="16"/>
  <c r="F15" i="16"/>
  <c r="F16" i="16"/>
  <c r="G17" i="16"/>
  <c r="H17" i="16"/>
  <c r="H18" i="16" s="1"/>
  <c r="I17" i="16"/>
  <c r="J17" i="16"/>
  <c r="K17" i="16"/>
  <c r="K18" i="16" s="1"/>
  <c r="L17" i="16"/>
  <c r="L18" i="16" s="1"/>
  <c r="M17" i="16"/>
  <c r="N17" i="16"/>
  <c r="N18" i="16" s="1"/>
  <c r="N39" i="16" s="1"/>
  <c r="O17" i="16"/>
  <c r="I18" i="16"/>
  <c r="F21" i="16"/>
  <c r="F22" i="16"/>
  <c r="G23" i="16"/>
  <c r="H23" i="16"/>
  <c r="H28" i="16" s="1"/>
  <c r="I23" i="16"/>
  <c r="I28" i="16" s="1"/>
  <c r="J23" i="16"/>
  <c r="K23" i="16"/>
  <c r="L23" i="16"/>
  <c r="L28" i="16" s="1"/>
  <c r="M23" i="16"/>
  <c r="N23" i="16"/>
  <c r="O23" i="16"/>
  <c r="O28" i="16"/>
  <c r="F24" i="16"/>
  <c r="F25" i="16"/>
  <c r="F26" i="16"/>
  <c r="G27" i="16"/>
  <c r="H27" i="16"/>
  <c r="I27" i="16"/>
  <c r="J27" i="16"/>
  <c r="J28" i="16"/>
  <c r="J39" i="16" s="1"/>
  <c r="K27" i="16"/>
  <c r="K28" i="16" s="1"/>
  <c r="L27" i="16"/>
  <c r="M27" i="16"/>
  <c r="N27" i="16"/>
  <c r="N28" i="16" s="1"/>
  <c r="O27" i="16"/>
  <c r="M28" i="16"/>
  <c r="G31" i="16"/>
  <c r="F31" i="16" s="1"/>
  <c r="G32" i="16"/>
  <c r="F32" i="16" s="1"/>
  <c r="H33" i="16"/>
  <c r="I33" i="16"/>
  <c r="I38" i="16" s="1"/>
  <c r="J33" i="16"/>
  <c r="K33" i="16"/>
  <c r="L33" i="16"/>
  <c r="M33" i="16"/>
  <c r="M38" i="16" s="1"/>
  <c r="M39" i="16" s="1"/>
  <c r="M12" i="6" s="1"/>
  <c r="N33" i="16"/>
  <c r="O33" i="16"/>
  <c r="F34" i="16"/>
  <c r="F35" i="16"/>
  <c r="F36" i="16"/>
  <c r="G37" i="16"/>
  <c r="H37" i="16"/>
  <c r="H38" i="16" s="1"/>
  <c r="I37" i="16"/>
  <c r="J37" i="16"/>
  <c r="K37" i="16"/>
  <c r="K38" i="16" s="1"/>
  <c r="K39" i="16" s="1"/>
  <c r="K12" i="6" s="1"/>
  <c r="L37" i="16"/>
  <c r="L38" i="16" s="1"/>
  <c r="M37" i="16"/>
  <c r="N37" i="16"/>
  <c r="N38" i="16" s="1"/>
  <c r="O37" i="16"/>
  <c r="N12" i="6"/>
  <c r="D2" i="17"/>
  <c r="O2" i="17"/>
  <c r="F13" i="17"/>
  <c r="G13" i="17"/>
  <c r="G18" i="17" s="1"/>
  <c r="G39" i="17" s="1"/>
  <c r="G13" i="6" s="1"/>
  <c r="H13" i="17"/>
  <c r="I13" i="17"/>
  <c r="J13" i="17"/>
  <c r="K13" i="17"/>
  <c r="L13" i="17"/>
  <c r="M13" i="17"/>
  <c r="M18" i="17" s="1"/>
  <c r="N13" i="17"/>
  <c r="O13" i="17"/>
  <c r="F17" i="17"/>
  <c r="G17" i="17"/>
  <c r="H17" i="17"/>
  <c r="H18" i="17"/>
  <c r="I17" i="17"/>
  <c r="I18" i="17" s="1"/>
  <c r="J17" i="17"/>
  <c r="K17" i="17"/>
  <c r="K18" i="17"/>
  <c r="K39" i="17"/>
  <c r="K13" i="6"/>
  <c r="L17" i="17"/>
  <c r="M17" i="17"/>
  <c r="N17" i="17"/>
  <c r="N18" i="17" s="1"/>
  <c r="O17" i="17"/>
  <c r="O18" i="17" s="1"/>
  <c r="O39" i="17" s="1"/>
  <c r="O13" i="6" s="1"/>
  <c r="L18" i="17"/>
  <c r="F23" i="17"/>
  <c r="G23" i="17"/>
  <c r="H23" i="17"/>
  <c r="I23" i="17"/>
  <c r="J23" i="17"/>
  <c r="J28" i="17" s="1"/>
  <c r="K23" i="17"/>
  <c r="K28" i="17" s="1"/>
  <c r="L23" i="17"/>
  <c r="M23" i="17"/>
  <c r="N23" i="17"/>
  <c r="N28" i="17" s="1"/>
  <c r="O23" i="17"/>
  <c r="F27" i="17"/>
  <c r="G27" i="17"/>
  <c r="G28" i="17" s="1"/>
  <c r="H27" i="17"/>
  <c r="I27" i="17"/>
  <c r="I28" i="17" s="1"/>
  <c r="J27" i="17"/>
  <c r="K27" i="17"/>
  <c r="L27" i="17"/>
  <c r="L28" i="17" s="1"/>
  <c r="M27" i="17"/>
  <c r="M28" i="17"/>
  <c r="N27" i="17"/>
  <c r="O27" i="17"/>
  <c r="O28" i="17" s="1"/>
  <c r="F28" i="17"/>
  <c r="H28" i="17"/>
  <c r="F33" i="17"/>
  <c r="G33" i="17"/>
  <c r="H33" i="17"/>
  <c r="I33" i="17"/>
  <c r="I38" i="17" s="1"/>
  <c r="J33" i="17"/>
  <c r="J38" i="17" s="1"/>
  <c r="K33" i="17"/>
  <c r="L33" i="17"/>
  <c r="M33" i="17"/>
  <c r="M38" i="17" s="1"/>
  <c r="N33" i="17"/>
  <c r="O33" i="17"/>
  <c r="F37" i="17"/>
  <c r="G37" i="17"/>
  <c r="H37" i="17"/>
  <c r="H38" i="17" s="1"/>
  <c r="I37" i="17"/>
  <c r="J37" i="17"/>
  <c r="K37" i="17"/>
  <c r="K38" i="17" s="1"/>
  <c r="L37" i="17"/>
  <c r="L38" i="17"/>
  <c r="M37" i="17"/>
  <c r="N37" i="17"/>
  <c r="N38" i="17" s="1"/>
  <c r="O37" i="17"/>
  <c r="O38" i="17" s="1"/>
  <c r="G38" i="17"/>
  <c r="D2" i="18"/>
  <c r="O2" i="18"/>
  <c r="F13" i="18"/>
  <c r="G13" i="18"/>
  <c r="H13" i="18"/>
  <c r="H18" i="18" s="1"/>
  <c r="I13" i="18"/>
  <c r="I18" i="18" s="1"/>
  <c r="J13" i="18"/>
  <c r="K13" i="18"/>
  <c r="L13" i="18"/>
  <c r="L18" i="18"/>
  <c r="L39" i="18" s="1"/>
  <c r="L14" i="6" s="1"/>
  <c r="M13" i="18"/>
  <c r="N13" i="18"/>
  <c r="O13" i="18"/>
  <c r="F17" i="18"/>
  <c r="F18" i="18" s="1"/>
  <c r="G17" i="18"/>
  <c r="H17" i="18"/>
  <c r="I17" i="18"/>
  <c r="J17" i="18"/>
  <c r="J18" i="18" s="1"/>
  <c r="K17" i="18"/>
  <c r="L17" i="18"/>
  <c r="M17" i="18"/>
  <c r="M18" i="18" s="1"/>
  <c r="N17" i="18"/>
  <c r="N18" i="18" s="1"/>
  <c r="N39" i="18" s="1"/>
  <c r="N14" i="6" s="1"/>
  <c r="O17" i="18"/>
  <c r="O18" i="18" s="1"/>
  <c r="K18" i="18"/>
  <c r="F23" i="18"/>
  <c r="G23" i="18"/>
  <c r="H23" i="18"/>
  <c r="I23" i="18"/>
  <c r="J23" i="18"/>
  <c r="J28" i="18" s="1"/>
  <c r="K23" i="18"/>
  <c r="K28" i="18"/>
  <c r="L23" i="18"/>
  <c r="M23" i="18"/>
  <c r="N23" i="18"/>
  <c r="N28" i="18"/>
  <c r="O23" i="18"/>
  <c r="F27" i="18"/>
  <c r="F28" i="18" s="1"/>
  <c r="G27" i="18"/>
  <c r="G28" i="18"/>
  <c r="H27" i="18"/>
  <c r="I27" i="18"/>
  <c r="J27" i="18"/>
  <c r="K27" i="18"/>
  <c r="L27" i="18"/>
  <c r="L28" i="18"/>
  <c r="M27" i="18"/>
  <c r="N27" i="18"/>
  <c r="O27" i="18"/>
  <c r="H28" i="18"/>
  <c r="H39" i="18" s="1"/>
  <c r="H14" i="6" s="1"/>
  <c r="M28" i="18"/>
  <c r="F33" i="18"/>
  <c r="G33" i="18"/>
  <c r="H33" i="18"/>
  <c r="I33" i="18"/>
  <c r="J33" i="18"/>
  <c r="K33" i="18"/>
  <c r="L33" i="18"/>
  <c r="M33" i="18"/>
  <c r="N33" i="18"/>
  <c r="O33" i="18"/>
  <c r="F37" i="18"/>
  <c r="G37" i="18"/>
  <c r="G38" i="18" s="1"/>
  <c r="H37" i="18"/>
  <c r="H38" i="18" s="1"/>
  <c r="I37" i="18"/>
  <c r="J37" i="18"/>
  <c r="K37" i="18"/>
  <c r="K38" i="18"/>
  <c r="L37" i="18"/>
  <c r="M37" i="18"/>
  <c r="N37" i="18"/>
  <c r="N38" i="18"/>
  <c r="O37" i="18"/>
  <c r="O38" i="18" s="1"/>
  <c r="J38" i="18"/>
  <c r="L38" i="18"/>
  <c r="D2" i="19"/>
  <c r="O2" i="19"/>
  <c r="F13" i="19"/>
  <c r="F18" i="19"/>
  <c r="F39" i="19" s="1"/>
  <c r="F15" i="6" s="1"/>
  <c r="R15" i="6" s="1"/>
  <c r="G13" i="19"/>
  <c r="G18" i="19" s="1"/>
  <c r="H13" i="19"/>
  <c r="H18" i="19" s="1"/>
  <c r="H39" i="19" s="1"/>
  <c r="H15" i="6" s="1"/>
  <c r="I13" i="19"/>
  <c r="J13" i="19"/>
  <c r="K13" i="19"/>
  <c r="K18" i="19"/>
  <c r="L13" i="19"/>
  <c r="M13" i="19"/>
  <c r="N13" i="19"/>
  <c r="O13" i="19"/>
  <c r="F17" i="19"/>
  <c r="G17" i="19"/>
  <c r="H17" i="19"/>
  <c r="I17" i="19"/>
  <c r="I18" i="19" s="1"/>
  <c r="I39" i="19" s="1"/>
  <c r="I15" i="6" s="1"/>
  <c r="J17" i="19"/>
  <c r="J18" i="19" s="1"/>
  <c r="K17" i="19"/>
  <c r="L17" i="19"/>
  <c r="L18" i="19"/>
  <c r="M17" i="19"/>
  <c r="N17" i="19"/>
  <c r="N18" i="19" s="1"/>
  <c r="N39" i="19" s="1"/>
  <c r="N15" i="6" s="1"/>
  <c r="O17" i="19"/>
  <c r="O18" i="19" s="1"/>
  <c r="M18" i="19"/>
  <c r="F23" i="19"/>
  <c r="G23" i="19"/>
  <c r="G28" i="19" s="1"/>
  <c r="H23" i="19"/>
  <c r="I23" i="19"/>
  <c r="J23" i="19"/>
  <c r="K23" i="19"/>
  <c r="L23" i="19"/>
  <c r="M23" i="19"/>
  <c r="M28" i="19"/>
  <c r="N23" i="19"/>
  <c r="O23" i="19"/>
  <c r="F27" i="19"/>
  <c r="F28" i="19"/>
  <c r="G27" i="19"/>
  <c r="H27" i="19"/>
  <c r="H28" i="19" s="1"/>
  <c r="I27" i="19"/>
  <c r="J27" i="19"/>
  <c r="K27" i="19"/>
  <c r="L27" i="19"/>
  <c r="M27" i="19"/>
  <c r="N27" i="19"/>
  <c r="N28" i="19" s="1"/>
  <c r="O27" i="19"/>
  <c r="I28" i="19"/>
  <c r="L28" i="19"/>
  <c r="O28" i="19"/>
  <c r="F33" i="19"/>
  <c r="F38" i="19" s="1"/>
  <c r="G33" i="19"/>
  <c r="H33" i="19"/>
  <c r="I33" i="19"/>
  <c r="I38" i="19" s="1"/>
  <c r="J33" i="19"/>
  <c r="K33" i="19"/>
  <c r="L33" i="19"/>
  <c r="L38" i="19" s="1"/>
  <c r="M33" i="19"/>
  <c r="N33" i="19"/>
  <c r="O33" i="19"/>
  <c r="F37" i="19"/>
  <c r="G37" i="19"/>
  <c r="G38" i="19" s="1"/>
  <c r="H37" i="19"/>
  <c r="H38" i="19"/>
  <c r="I37" i="19"/>
  <c r="J37" i="19"/>
  <c r="J38" i="19" s="1"/>
  <c r="K37" i="19"/>
  <c r="K38" i="19"/>
  <c r="K39" i="19" s="1"/>
  <c r="K15" i="6" s="1"/>
  <c r="L37" i="19"/>
  <c r="M37" i="19"/>
  <c r="N37" i="19"/>
  <c r="N38" i="19" s="1"/>
  <c r="O37" i="19"/>
  <c r="O38" i="19" s="1"/>
  <c r="D2" i="20"/>
  <c r="O2" i="20"/>
  <c r="F13" i="20"/>
  <c r="F18" i="20" s="1"/>
  <c r="G13" i="20"/>
  <c r="H13" i="20"/>
  <c r="H18" i="20"/>
  <c r="I13" i="20"/>
  <c r="I18" i="20" s="1"/>
  <c r="J13" i="20"/>
  <c r="K13" i="20"/>
  <c r="L13" i="20"/>
  <c r="L18" i="20" s="1"/>
  <c r="L39" i="20" s="1"/>
  <c r="L16" i="6" s="1"/>
  <c r="M13" i="20"/>
  <c r="M18" i="20" s="1"/>
  <c r="N13" i="20"/>
  <c r="O13" i="20"/>
  <c r="F17" i="20"/>
  <c r="G17" i="20"/>
  <c r="G18" i="20" s="1"/>
  <c r="H17" i="20"/>
  <c r="I17" i="20"/>
  <c r="J17" i="20"/>
  <c r="K17" i="20"/>
  <c r="K18" i="20" s="1"/>
  <c r="K39" i="20" s="1"/>
  <c r="K16" i="6" s="1"/>
  <c r="L17" i="20"/>
  <c r="M17" i="20"/>
  <c r="N17" i="20"/>
  <c r="N18" i="20"/>
  <c r="N39" i="20" s="1"/>
  <c r="N16" i="6" s="1"/>
  <c r="O17" i="20"/>
  <c r="O18" i="20" s="1"/>
  <c r="J18" i="20"/>
  <c r="J39" i="20" s="1"/>
  <c r="J16" i="6" s="1"/>
  <c r="F23" i="20"/>
  <c r="G23" i="20"/>
  <c r="H23" i="20"/>
  <c r="H28" i="20" s="1"/>
  <c r="I23" i="20"/>
  <c r="J23" i="20"/>
  <c r="J28" i="20"/>
  <c r="K23" i="20"/>
  <c r="K28" i="20" s="1"/>
  <c r="L23" i="20"/>
  <c r="M23" i="20"/>
  <c r="M28" i="20"/>
  <c r="N23" i="20"/>
  <c r="N28" i="20" s="1"/>
  <c r="O23" i="20"/>
  <c r="F27" i="20"/>
  <c r="F28" i="20" s="1"/>
  <c r="G27" i="20"/>
  <c r="G28" i="20" s="1"/>
  <c r="H27" i="20"/>
  <c r="I27" i="20"/>
  <c r="J27" i="20"/>
  <c r="K27" i="20"/>
  <c r="L27" i="20"/>
  <c r="L28" i="20" s="1"/>
  <c r="M27" i="20"/>
  <c r="N27" i="20"/>
  <c r="O27" i="20"/>
  <c r="O28" i="20" s="1"/>
  <c r="O39" i="20" s="1"/>
  <c r="O16" i="6" s="1"/>
  <c r="I28" i="20"/>
  <c r="F33" i="20"/>
  <c r="G33" i="20"/>
  <c r="H33" i="20"/>
  <c r="I33" i="20"/>
  <c r="I38" i="20"/>
  <c r="J33" i="20"/>
  <c r="K33" i="20"/>
  <c r="L33" i="20"/>
  <c r="L38" i="20"/>
  <c r="M33" i="20"/>
  <c r="N33" i="20"/>
  <c r="O33" i="20"/>
  <c r="F37" i="20"/>
  <c r="F38" i="20" s="1"/>
  <c r="G37" i="20"/>
  <c r="G38" i="20" s="1"/>
  <c r="H37" i="20"/>
  <c r="H38" i="20" s="1"/>
  <c r="I37" i="20"/>
  <c r="J37" i="20"/>
  <c r="J38" i="20" s="1"/>
  <c r="K37" i="20"/>
  <c r="L37" i="20"/>
  <c r="M37" i="20"/>
  <c r="N37" i="20"/>
  <c r="O37" i="20"/>
  <c r="O38" i="20"/>
  <c r="K38" i="20"/>
  <c r="M38" i="20"/>
  <c r="N38" i="20"/>
  <c r="D2" i="21"/>
  <c r="O2" i="21"/>
  <c r="F13" i="21"/>
  <c r="F18" i="21" s="1"/>
  <c r="G13" i="21"/>
  <c r="G18" i="21" s="1"/>
  <c r="H13" i="21"/>
  <c r="I13" i="21"/>
  <c r="J13" i="21"/>
  <c r="J18" i="21" s="1"/>
  <c r="K13" i="21"/>
  <c r="L13" i="21"/>
  <c r="M13" i="21"/>
  <c r="M18" i="21" s="1"/>
  <c r="N13" i="21"/>
  <c r="N18" i="21" s="1"/>
  <c r="O13" i="21"/>
  <c r="F17" i="21"/>
  <c r="G17" i="21"/>
  <c r="H17" i="21"/>
  <c r="H18" i="21"/>
  <c r="I17" i="21"/>
  <c r="J17" i="21"/>
  <c r="K17" i="21"/>
  <c r="K18" i="21"/>
  <c r="L17" i="21"/>
  <c r="L18" i="21" s="1"/>
  <c r="M17" i="21"/>
  <c r="N17" i="21"/>
  <c r="O17" i="21"/>
  <c r="O18" i="21" s="1"/>
  <c r="I18" i="21"/>
  <c r="I39" i="21" s="1"/>
  <c r="I17" i="6" s="1"/>
  <c r="F23" i="21"/>
  <c r="F28" i="21" s="1"/>
  <c r="G23" i="21"/>
  <c r="H23" i="21"/>
  <c r="I23" i="21"/>
  <c r="I28" i="21"/>
  <c r="J23" i="21"/>
  <c r="K23" i="21"/>
  <c r="L23" i="21"/>
  <c r="L28" i="21"/>
  <c r="M23" i="21"/>
  <c r="N23" i="21"/>
  <c r="N28" i="21" s="1"/>
  <c r="O23" i="21"/>
  <c r="F27" i="21"/>
  <c r="G27" i="21"/>
  <c r="H27" i="21"/>
  <c r="H28" i="21" s="1"/>
  <c r="I27" i="21"/>
  <c r="J27" i="21"/>
  <c r="K27" i="21"/>
  <c r="K28" i="21" s="1"/>
  <c r="L27" i="21"/>
  <c r="M27" i="21"/>
  <c r="N27" i="21"/>
  <c r="O27" i="21"/>
  <c r="O28" i="21" s="1"/>
  <c r="M28" i="21"/>
  <c r="F33" i="21"/>
  <c r="G33" i="21"/>
  <c r="H33" i="21"/>
  <c r="I33" i="21"/>
  <c r="J33" i="21"/>
  <c r="K33" i="21"/>
  <c r="L33" i="21"/>
  <c r="M33" i="21"/>
  <c r="N33" i="21"/>
  <c r="O33" i="21"/>
  <c r="F37" i="21"/>
  <c r="G37" i="21"/>
  <c r="G38" i="21" s="1"/>
  <c r="H37" i="21"/>
  <c r="I37" i="21"/>
  <c r="I38" i="21" s="1"/>
  <c r="J37" i="21"/>
  <c r="J38" i="21" s="1"/>
  <c r="K37" i="21"/>
  <c r="K38" i="21" s="1"/>
  <c r="L37" i="21"/>
  <c r="M37" i="21"/>
  <c r="M38" i="21" s="1"/>
  <c r="N37" i="21"/>
  <c r="O37" i="21"/>
  <c r="O38" i="21" s="1"/>
  <c r="H38" i="21"/>
  <c r="D2" i="5"/>
  <c r="O2" i="5"/>
  <c r="P8" i="5"/>
  <c r="R8" i="5"/>
  <c r="P9" i="5"/>
  <c r="Q9" i="5" s="1"/>
  <c r="R9" i="5"/>
  <c r="P10" i="5"/>
  <c r="Q10" i="5" s="1"/>
  <c r="R10" i="5"/>
  <c r="H11" i="5"/>
  <c r="I11" i="5"/>
  <c r="I13" i="5" s="1"/>
  <c r="K11" i="5"/>
  <c r="L11" i="5"/>
  <c r="M11" i="5"/>
  <c r="N11" i="5"/>
  <c r="O11" i="5"/>
  <c r="H12" i="5"/>
  <c r="H13" i="5" s="1"/>
  <c r="H18" i="5" s="1"/>
  <c r="H39" i="5" s="1"/>
  <c r="I12" i="5"/>
  <c r="J12" i="5"/>
  <c r="K12" i="5"/>
  <c r="K13" i="5"/>
  <c r="L12" i="5"/>
  <c r="L13" i="5"/>
  <c r="M12" i="5"/>
  <c r="N12" i="5"/>
  <c r="O12" i="5"/>
  <c r="M13" i="5"/>
  <c r="N13" i="5"/>
  <c r="O13" i="5"/>
  <c r="O18" i="5" s="1"/>
  <c r="P14" i="5"/>
  <c r="R14" i="5"/>
  <c r="Q14" i="5" s="1"/>
  <c r="G15" i="5"/>
  <c r="P15" i="5" s="1"/>
  <c r="H15" i="5"/>
  <c r="H17" i="5" s="1"/>
  <c r="I15" i="5"/>
  <c r="I17" i="5" s="1"/>
  <c r="J15" i="5"/>
  <c r="K15" i="5"/>
  <c r="L15" i="5"/>
  <c r="M15" i="5"/>
  <c r="M17" i="5" s="1"/>
  <c r="N15" i="5"/>
  <c r="N17" i="5" s="1"/>
  <c r="O15" i="5"/>
  <c r="O17" i="5"/>
  <c r="G16" i="5"/>
  <c r="H16" i="5"/>
  <c r="I16" i="5"/>
  <c r="J16" i="5"/>
  <c r="K16" i="5"/>
  <c r="L16" i="5"/>
  <c r="L17" i="5" s="1"/>
  <c r="M16" i="5"/>
  <c r="N16" i="5"/>
  <c r="O16" i="5"/>
  <c r="K17" i="5"/>
  <c r="P19" i="5"/>
  <c r="R19" i="5"/>
  <c r="Q19" i="5" s="1"/>
  <c r="P20" i="5"/>
  <c r="R20" i="5"/>
  <c r="Q20" i="5"/>
  <c r="G21" i="5"/>
  <c r="P21" i="5" s="1"/>
  <c r="H21" i="5"/>
  <c r="I21" i="5"/>
  <c r="J21" i="5"/>
  <c r="K21" i="5"/>
  <c r="L21" i="5"/>
  <c r="L23" i="5"/>
  <c r="L28" i="5"/>
  <c r="M21" i="5"/>
  <c r="N21" i="5"/>
  <c r="N23" i="5"/>
  <c r="O21" i="5"/>
  <c r="O23" i="5" s="1"/>
  <c r="I22" i="5"/>
  <c r="I23" i="5" s="1"/>
  <c r="K22" i="5"/>
  <c r="K23" i="5" s="1"/>
  <c r="L22" i="5"/>
  <c r="M22" i="5"/>
  <c r="N22" i="5"/>
  <c r="O22" i="5"/>
  <c r="I28" i="5"/>
  <c r="J23" i="5"/>
  <c r="J28" i="5" s="1"/>
  <c r="P24" i="5"/>
  <c r="Q24" i="5"/>
  <c r="R24" i="5"/>
  <c r="G25" i="5"/>
  <c r="H25" i="5"/>
  <c r="I25" i="5"/>
  <c r="J25" i="5"/>
  <c r="P25" i="5" s="1"/>
  <c r="J27" i="5"/>
  <c r="K25" i="5"/>
  <c r="L25" i="5"/>
  <c r="L27" i="5"/>
  <c r="M25" i="5"/>
  <c r="M27" i="5" s="1"/>
  <c r="N25" i="5"/>
  <c r="O25" i="5"/>
  <c r="F26" i="5"/>
  <c r="R26" i="5" s="1"/>
  <c r="G26" i="5"/>
  <c r="H26" i="5"/>
  <c r="I26" i="5"/>
  <c r="I27" i="5" s="1"/>
  <c r="J26" i="5"/>
  <c r="K26" i="5"/>
  <c r="L26" i="5"/>
  <c r="M26" i="5"/>
  <c r="N26" i="5"/>
  <c r="N27" i="5" s="1"/>
  <c r="O26" i="5"/>
  <c r="O27" i="5" s="1"/>
  <c r="G27" i="5"/>
  <c r="H27" i="5"/>
  <c r="P29" i="5"/>
  <c r="Q29" i="5" s="1"/>
  <c r="R29" i="5"/>
  <c r="P30" i="5"/>
  <c r="Q30" i="5" s="1"/>
  <c r="R30" i="5"/>
  <c r="G31" i="5"/>
  <c r="H31" i="5"/>
  <c r="H33" i="5"/>
  <c r="I31" i="5"/>
  <c r="K31" i="5"/>
  <c r="L31" i="5"/>
  <c r="M31" i="5"/>
  <c r="N31" i="5"/>
  <c r="O31" i="5"/>
  <c r="G32" i="5"/>
  <c r="H32" i="5"/>
  <c r="I32" i="5"/>
  <c r="J32" i="5"/>
  <c r="K32" i="5"/>
  <c r="L32" i="5"/>
  <c r="L33" i="5" s="1"/>
  <c r="M32" i="5"/>
  <c r="N32" i="5"/>
  <c r="O32" i="5"/>
  <c r="O33" i="5" s="1"/>
  <c r="O38" i="5" s="1"/>
  <c r="G33" i="5"/>
  <c r="N33" i="5"/>
  <c r="P34" i="5"/>
  <c r="R34" i="5"/>
  <c r="F35" i="5"/>
  <c r="G35" i="5"/>
  <c r="H35" i="5"/>
  <c r="I35" i="5"/>
  <c r="J35" i="5"/>
  <c r="K35" i="5"/>
  <c r="L35" i="5"/>
  <c r="M35" i="5"/>
  <c r="M37" i="5" s="1"/>
  <c r="N35" i="5"/>
  <c r="O35" i="5"/>
  <c r="O37" i="5" s="1"/>
  <c r="G36" i="5"/>
  <c r="H36" i="5"/>
  <c r="H37" i="5" s="1"/>
  <c r="H38" i="5" s="1"/>
  <c r="I36" i="5"/>
  <c r="J36" i="5"/>
  <c r="J37" i="5"/>
  <c r="K36" i="5"/>
  <c r="L36" i="5"/>
  <c r="M36" i="5"/>
  <c r="N36" i="5"/>
  <c r="N37" i="5" s="1"/>
  <c r="O36" i="5"/>
  <c r="K37" i="5"/>
  <c r="L37" i="5"/>
  <c r="L38" i="5" s="1"/>
  <c r="D2" i="38"/>
  <c r="O2" i="38"/>
  <c r="F10" i="38"/>
  <c r="F13" i="12" s="1"/>
  <c r="R13" i="12" s="1"/>
  <c r="G10" i="38"/>
  <c r="G13" i="12"/>
  <c r="H10" i="38"/>
  <c r="H13" i="12"/>
  <c r="I10" i="38"/>
  <c r="I13" i="12"/>
  <c r="J10" i="38"/>
  <c r="J13" i="12"/>
  <c r="K10" i="38"/>
  <c r="K13" i="12"/>
  <c r="L10" i="38"/>
  <c r="L13" i="12"/>
  <c r="M10" i="38"/>
  <c r="M13" i="12"/>
  <c r="N10" i="38"/>
  <c r="N13" i="12"/>
  <c r="O10" i="38"/>
  <c r="O13" i="12"/>
  <c r="D2" i="10"/>
  <c r="K2" i="10"/>
  <c r="K9" i="10"/>
  <c r="N9" i="10"/>
  <c r="L9" i="10"/>
  <c r="M9" i="10" s="1"/>
  <c r="L10" i="10"/>
  <c r="M10" i="10" s="1"/>
  <c r="N10" i="10"/>
  <c r="K11" i="10"/>
  <c r="N11" i="10" s="1"/>
  <c r="L11" i="10"/>
  <c r="M11" i="10" s="1"/>
  <c r="G12" i="10"/>
  <c r="K12" i="10"/>
  <c r="N12" i="10" s="1"/>
  <c r="M12" i="10" s="1"/>
  <c r="F13" i="10"/>
  <c r="G13" i="10"/>
  <c r="H13" i="10"/>
  <c r="J13" i="10"/>
  <c r="J17" i="10" s="1"/>
  <c r="F14" i="10"/>
  <c r="J14" i="10"/>
  <c r="G15" i="10"/>
  <c r="K15" i="10" s="1"/>
  <c r="N15" i="10" s="1"/>
  <c r="K16" i="10"/>
  <c r="L16" i="10"/>
  <c r="N16" i="10"/>
  <c r="M16" i="10" s="1"/>
  <c r="F17" i="10"/>
  <c r="I17" i="10"/>
  <c r="D2" i="8"/>
  <c r="O2" i="8"/>
  <c r="F14" i="8"/>
  <c r="G14" i="8"/>
  <c r="H14" i="8"/>
  <c r="I14" i="8"/>
  <c r="J14" i="8"/>
  <c r="J22" i="8"/>
  <c r="J11" i="12"/>
  <c r="K14" i="8"/>
  <c r="K22" i="8" s="1"/>
  <c r="K11" i="12" s="1"/>
  <c r="L14" i="8"/>
  <c r="L22" i="8"/>
  <c r="L11" i="12" s="1"/>
  <c r="M14" i="8"/>
  <c r="M22" i="8"/>
  <c r="M11" i="12" s="1"/>
  <c r="N14" i="8"/>
  <c r="O14" i="8"/>
  <c r="F21" i="8"/>
  <c r="G21" i="8"/>
  <c r="G22" i="8" s="1"/>
  <c r="H21" i="8"/>
  <c r="I21" i="8"/>
  <c r="I22" i="8"/>
  <c r="I11" i="12" s="1"/>
  <c r="J21" i="8"/>
  <c r="K21" i="8"/>
  <c r="L21" i="8"/>
  <c r="M21" i="8"/>
  <c r="N21" i="8"/>
  <c r="O21" i="8"/>
  <c r="F22" i="8"/>
  <c r="F11" i="12" s="1"/>
  <c r="R11" i="12" s="1"/>
  <c r="G11" i="12"/>
  <c r="H14" i="10" s="1"/>
  <c r="H17" i="10" s="1"/>
  <c r="H22" i="8"/>
  <c r="H11" i="12" s="1"/>
  <c r="N22" i="8"/>
  <c r="N11" i="12"/>
  <c r="O22" i="8"/>
  <c r="O11" i="12" s="1"/>
  <c r="N18" i="5"/>
  <c r="N28" i="5"/>
  <c r="G18" i="18"/>
  <c r="G39" i="18" s="1"/>
  <c r="G14" i="6" s="1"/>
  <c r="N28" i="37"/>
  <c r="N39" i="37" s="1"/>
  <c r="N33" i="6" s="1"/>
  <c r="K18" i="35"/>
  <c r="K39" i="35"/>
  <c r="K31" i="6" s="1"/>
  <c r="K28" i="34"/>
  <c r="M39" i="30"/>
  <c r="M26" i="6" s="1"/>
  <c r="Q34" i="15"/>
  <c r="P17" i="15"/>
  <c r="J18" i="15"/>
  <c r="H39" i="36"/>
  <c r="H32" i="6" s="1"/>
  <c r="M39" i="33"/>
  <c r="M29" i="6" s="1"/>
  <c r="L39" i="31"/>
  <c r="L27" i="6"/>
  <c r="G39" i="29"/>
  <c r="G25" i="6" s="1"/>
  <c r="M39" i="25"/>
  <c r="M21" i="6"/>
  <c r="F16" i="5"/>
  <c r="R16" i="5" s="1"/>
  <c r="K28" i="19"/>
  <c r="L39" i="17"/>
  <c r="L13" i="6" s="1"/>
  <c r="J38" i="16"/>
  <c r="J12" i="6"/>
  <c r="F37" i="15"/>
  <c r="Q24" i="15"/>
  <c r="G13" i="15"/>
  <c r="F13" i="15" s="1"/>
  <c r="F11" i="15"/>
  <c r="K33" i="6"/>
  <c r="L18" i="37"/>
  <c r="L39" i="37" s="1"/>
  <c r="L33" i="6" s="1"/>
  <c r="J18" i="36"/>
  <c r="J39" i="36" s="1"/>
  <c r="J32" i="6" s="1"/>
  <c r="K39" i="34"/>
  <c r="K30" i="6"/>
  <c r="L12" i="10"/>
  <c r="P13" i="12"/>
  <c r="O18" i="16"/>
  <c r="O39" i="16" s="1"/>
  <c r="O12" i="6" s="1"/>
  <c r="F13" i="16"/>
  <c r="G18" i="16"/>
  <c r="Q30" i="15"/>
  <c r="Q20" i="15"/>
  <c r="F17" i="15"/>
  <c r="R17" i="15"/>
  <c r="Q17" i="15" s="1"/>
  <c r="H18" i="35"/>
  <c r="H28" i="34"/>
  <c r="H39" i="34"/>
  <c r="H30" i="6" s="1"/>
  <c r="G39" i="34"/>
  <c r="G30" i="6"/>
  <c r="P22" i="15"/>
  <c r="F22" i="15"/>
  <c r="R22" i="15" s="1"/>
  <c r="G28" i="21"/>
  <c r="I39" i="17"/>
  <c r="I13" i="6" s="1"/>
  <c r="Q26" i="15"/>
  <c r="O28" i="36"/>
  <c r="O39" i="36" s="1"/>
  <c r="O32" i="6" s="1"/>
  <c r="G28" i="36"/>
  <c r="G39" i="36"/>
  <c r="G32" i="6"/>
  <c r="M28" i="35"/>
  <c r="K39" i="31"/>
  <c r="K27" i="6"/>
  <c r="M39" i="35"/>
  <c r="M31" i="6"/>
  <c r="G22" i="5"/>
  <c r="F23" i="16"/>
  <c r="M30" i="6"/>
  <c r="G39" i="21"/>
  <c r="G17" i="6" s="1"/>
  <c r="H39" i="20"/>
  <c r="H16" i="6"/>
  <c r="M38" i="19"/>
  <c r="O38" i="16"/>
  <c r="O39" i="15"/>
  <c r="O11" i="6" s="1"/>
  <c r="Q12" i="15"/>
  <c r="I39" i="37"/>
  <c r="I33" i="6" s="1"/>
  <c r="G39" i="33"/>
  <c r="G29" i="6" s="1"/>
  <c r="I39" i="32"/>
  <c r="I28" i="6"/>
  <c r="P21" i="7"/>
  <c r="G23" i="7"/>
  <c r="F21" i="7"/>
  <c r="H39" i="32"/>
  <c r="H28" i="6"/>
  <c r="I39" i="31"/>
  <c r="I27" i="6" s="1"/>
  <c r="H39" i="28"/>
  <c r="H24" i="6" s="1"/>
  <c r="H39" i="26"/>
  <c r="H22" i="6"/>
  <c r="H39" i="31"/>
  <c r="H27" i="6"/>
  <c r="I28" i="29"/>
  <c r="I39" i="29"/>
  <c r="I25" i="6"/>
  <c r="N39" i="29"/>
  <c r="N25" i="6" s="1"/>
  <c r="F39" i="29"/>
  <c r="F25" i="6"/>
  <c r="R25" i="6" s="1"/>
  <c r="K39" i="25"/>
  <c r="K21" i="6" s="1"/>
  <c r="F13" i="1"/>
  <c r="N39" i="28"/>
  <c r="N24" i="6"/>
  <c r="F39" i="28"/>
  <c r="F24" i="6" s="1"/>
  <c r="R24" i="6" s="1"/>
  <c r="N39" i="26"/>
  <c r="N22" i="6"/>
  <c r="M39" i="1"/>
  <c r="M9" i="6"/>
  <c r="P21" i="15"/>
  <c r="M39" i="32"/>
  <c r="M28" i="6" s="1"/>
  <c r="F27" i="7"/>
  <c r="R27" i="7"/>
  <c r="Q27" i="7" s="1"/>
  <c r="P17" i="7"/>
  <c r="F17" i="7"/>
  <c r="R17" i="7"/>
  <c r="Q17" i="7" s="1"/>
  <c r="O18" i="7"/>
  <c r="O39" i="7" s="1"/>
  <c r="O10" i="6" s="1"/>
  <c r="N39" i="31"/>
  <c r="N27" i="6" s="1"/>
  <c r="F39" i="31"/>
  <c r="F27" i="6"/>
  <c r="R27" i="6"/>
  <c r="K39" i="30"/>
  <c r="K26" i="6" s="1"/>
  <c r="O28" i="28"/>
  <c r="O39" i="28"/>
  <c r="O24" i="6"/>
  <c r="G28" i="28"/>
  <c r="G39" i="28" s="1"/>
  <c r="G24" i="6" s="1"/>
  <c r="M18" i="28"/>
  <c r="M39" i="28"/>
  <c r="M24" i="6"/>
  <c r="K18" i="27"/>
  <c r="O39" i="26"/>
  <c r="O22" i="6" s="1"/>
  <c r="I28" i="25"/>
  <c r="I39" i="25"/>
  <c r="I21" i="6"/>
  <c r="N39" i="25"/>
  <c r="N21" i="6"/>
  <c r="F39" i="25"/>
  <c r="F21" i="6"/>
  <c r="R21" i="6" s="1"/>
  <c r="K39" i="23"/>
  <c r="K19" i="6"/>
  <c r="L39" i="32"/>
  <c r="L28" i="6" s="1"/>
  <c r="I39" i="7"/>
  <c r="I10" i="6"/>
  <c r="P12" i="7"/>
  <c r="H39" i="30"/>
  <c r="H26" i="6"/>
  <c r="J39" i="26"/>
  <c r="J22" i="6"/>
  <c r="I39" i="23"/>
  <c r="I19" i="6"/>
  <c r="M39" i="7"/>
  <c r="M10" i="6"/>
  <c r="M39" i="29"/>
  <c r="M25" i="6" s="1"/>
  <c r="K39" i="28"/>
  <c r="K24" i="6"/>
  <c r="O39" i="27"/>
  <c r="O23" i="6"/>
  <c r="K28" i="26"/>
  <c r="K39" i="26" s="1"/>
  <c r="K22" i="6" s="1"/>
  <c r="J23" i="15"/>
  <c r="J28" i="15" s="1"/>
  <c r="Q15" i="7"/>
  <c r="M39" i="31"/>
  <c r="M27" i="6" s="1"/>
  <c r="J39" i="28"/>
  <c r="J24" i="6" s="1"/>
  <c r="H39" i="27"/>
  <c r="H23" i="6"/>
  <c r="I39" i="24"/>
  <c r="I20" i="6"/>
  <c r="R9" i="12"/>
  <c r="L39" i="23"/>
  <c r="L19" i="6"/>
  <c r="M18" i="22"/>
  <c r="M39" i="22" s="1"/>
  <c r="M18" i="6" s="1"/>
  <c r="K38" i="1"/>
  <c r="K39" i="1"/>
  <c r="K9" i="6"/>
  <c r="J39" i="1"/>
  <c r="J9" i="6"/>
  <c r="Q46" i="6"/>
  <c r="P32" i="7"/>
  <c r="Q32" i="7" s="1"/>
  <c r="F22" i="7"/>
  <c r="R22" i="7" s="1"/>
  <c r="H39" i="24"/>
  <c r="H20" i="6" s="1"/>
  <c r="Q42" i="6"/>
  <c r="F17" i="1"/>
  <c r="F18" i="1" s="1"/>
  <c r="P45" i="6"/>
  <c r="Q45" i="6" s="1"/>
  <c r="N28" i="24"/>
  <c r="N39" i="24"/>
  <c r="N20" i="6" s="1"/>
  <c r="F28" i="24"/>
  <c r="F39" i="24"/>
  <c r="F20" i="6" s="1"/>
  <c r="R20" i="6" s="1"/>
  <c r="F33" i="1"/>
  <c r="N28" i="1"/>
  <c r="N39" i="1" s="1"/>
  <c r="N9" i="6" s="1"/>
  <c r="F23" i="1"/>
  <c r="F28" i="1" s="1"/>
  <c r="Q50" i="6"/>
  <c r="Q8" i="6"/>
  <c r="N39" i="23"/>
  <c r="N19" i="6"/>
  <c r="F39" i="23"/>
  <c r="F19" i="6" s="1"/>
  <c r="R19" i="6" s="1"/>
  <c r="M53" i="6"/>
  <c r="G33" i="7"/>
  <c r="O18" i="23"/>
  <c r="O39" i="23" s="1"/>
  <c r="O19" i="6" s="1"/>
  <c r="G18" i="23"/>
  <c r="G39" i="23"/>
  <c r="G19" i="6" s="1"/>
  <c r="S49" i="6"/>
  <c r="Q44" i="6"/>
  <c r="O39" i="1"/>
  <c r="O9" i="6"/>
  <c r="G52" i="6"/>
  <c r="G53" i="6" s="1"/>
  <c r="F47" i="6"/>
  <c r="R47" i="6"/>
  <c r="P47" i="6"/>
  <c r="Q47" i="6"/>
  <c r="R40" i="6"/>
  <c r="G18" i="15"/>
  <c r="G23" i="5"/>
  <c r="R37" i="15"/>
  <c r="G28" i="7"/>
  <c r="S47" i="6"/>
  <c r="G38" i="7"/>
  <c r="R11" i="15"/>
  <c r="J39" i="15" l="1"/>
  <c r="J11" i="6" s="1"/>
  <c r="F18" i="15"/>
  <c r="R13" i="15"/>
  <c r="L39" i="21"/>
  <c r="L17" i="6" s="1"/>
  <c r="M39" i="17"/>
  <c r="M13" i="6" s="1"/>
  <c r="M38" i="5"/>
  <c r="P11" i="12"/>
  <c r="Q11" i="12" s="1"/>
  <c r="J38" i="5"/>
  <c r="L18" i="5"/>
  <c r="L39" i="5" s="1"/>
  <c r="F37" i="5"/>
  <c r="R35" i="5"/>
  <c r="O28" i="5"/>
  <c r="O39" i="5" s="1"/>
  <c r="I18" i="5"/>
  <c r="J39" i="21"/>
  <c r="J17" i="6" s="1"/>
  <c r="G39" i="20"/>
  <c r="G16" i="6" s="1"/>
  <c r="M39" i="20"/>
  <c r="M16" i="6" s="1"/>
  <c r="I39" i="20"/>
  <c r="I16" i="6" s="1"/>
  <c r="F39" i="20"/>
  <c r="F16" i="6" s="1"/>
  <c r="R16" i="6" s="1"/>
  <c r="L39" i="19"/>
  <c r="L15" i="6" s="1"/>
  <c r="J39" i="18"/>
  <c r="J14" i="6" s="1"/>
  <c r="F21" i="15"/>
  <c r="R21" i="15" s="1"/>
  <c r="G23" i="15"/>
  <c r="F48" i="6"/>
  <c r="R48" i="6" s="1"/>
  <c r="P48" i="6"/>
  <c r="Q48" i="6" s="1"/>
  <c r="J52" i="6"/>
  <c r="H53" i="6"/>
  <c r="P40" i="6"/>
  <c r="Q40" i="6" s="1"/>
  <c r="F22" i="5"/>
  <c r="R22" i="5" s="1"/>
  <c r="Q22" i="15"/>
  <c r="I37" i="5"/>
  <c r="I38" i="5" s="1"/>
  <c r="P32" i="5"/>
  <c r="P26" i="5"/>
  <c r="Q26" i="5" s="1"/>
  <c r="J17" i="5"/>
  <c r="M39" i="21"/>
  <c r="M17" i="6" s="1"/>
  <c r="O39" i="19"/>
  <c r="O15" i="6" s="1"/>
  <c r="G39" i="19"/>
  <c r="G15" i="6" s="1"/>
  <c r="O28" i="18"/>
  <c r="J18" i="17"/>
  <c r="J39" i="17" s="1"/>
  <c r="J13" i="6" s="1"/>
  <c r="P13" i="6" s="1"/>
  <c r="Q13" i="6" s="1"/>
  <c r="I38" i="15"/>
  <c r="I39" i="15" s="1"/>
  <c r="I11" i="6" s="1"/>
  <c r="P37" i="15"/>
  <c r="Q37" i="15" s="1"/>
  <c r="J38" i="7"/>
  <c r="P38" i="7" s="1"/>
  <c r="F37" i="7"/>
  <c r="P37" i="7"/>
  <c r="J33" i="7"/>
  <c r="F33" i="7" s="1"/>
  <c r="R33" i="7" s="1"/>
  <c r="P31" i="7"/>
  <c r="J31" i="5"/>
  <c r="J33" i="5" s="1"/>
  <c r="F31" i="7"/>
  <c r="R25" i="7"/>
  <c r="Q25" i="7" s="1"/>
  <c r="F25" i="5"/>
  <c r="G12" i="5"/>
  <c r="P12" i="5" s="1"/>
  <c r="F12" i="7"/>
  <c r="G13" i="7"/>
  <c r="J39" i="37"/>
  <c r="J33" i="6" s="1"/>
  <c r="H39" i="37"/>
  <c r="H33" i="6" s="1"/>
  <c r="P33" i="6" s="1"/>
  <c r="Q33" i="6" s="1"/>
  <c r="I39" i="35"/>
  <c r="I31" i="6" s="1"/>
  <c r="G28" i="5"/>
  <c r="P18" i="15"/>
  <c r="Q21" i="15"/>
  <c r="R21" i="7"/>
  <c r="Q21" i="7" s="1"/>
  <c r="F21" i="5"/>
  <c r="G17" i="5"/>
  <c r="P17" i="5" s="1"/>
  <c r="L13" i="10"/>
  <c r="M13" i="10" s="1"/>
  <c r="P13" i="15"/>
  <c r="K13" i="10"/>
  <c r="N13" i="10" s="1"/>
  <c r="P27" i="5"/>
  <c r="P16" i="5"/>
  <c r="Q16" i="5" s="1"/>
  <c r="K18" i="5"/>
  <c r="N38" i="21"/>
  <c r="N39" i="21" s="1"/>
  <c r="N17" i="6" s="1"/>
  <c r="F38" i="21"/>
  <c r="F39" i="21" s="1"/>
  <c r="F17" i="6" s="1"/>
  <c r="R17" i="6" s="1"/>
  <c r="O39" i="21"/>
  <c r="O17" i="6" s="1"/>
  <c r="K39" i="18"/>
  <c r="K14" i="6" s="1"/>
  <c r="G28" i="16"/>
  <c r="F27" i="16"/>
  <c r="F28" i="16" s="1"/>
  <c r="L39" i="16"/>
  <c r="L12" i="6" s="1"/>
  <c r="M39" i="15"/>
  <c r="M11" i="6" s="1"/>
  <c r="F52" i="6"/>
  <c r="P22" i="5"/>
  <c r="Q22" i="5" s="1"/>
  <c r="F18" i="16"/>
  <c r="Q13" i="12"/>
  <c r="L15" i="10"/>
  <c r="M15" i="10" s="1"/>
  <c r="N38" i="5"/>
  <c r="N39" i="5" s="1"/>
  <c r="P35" i="5"/>
  <c r="Q35" i="5" s="1"/>
  <c r="G37" i="5"/>
  <c r="K33" i="5"/>
  <c r="K38" i="5" s="1"/>
  <c r="P31" i="5"/>
  <c r="M39" i="19"/>
  <c r="M15" i="6" s="1"/>
  <c r="J28" i="19"/>
  <c r="J39" i="19" s="1"/>
  <c r="J15" i="6" s="1"/>
  <c r="O39" i="18"/>
  <c r="O14" i="6" s="1"/>
  <c r="O34" i="6" s="1"/>
  <c r="O54" i="6" s="1"/>
  <c r="O10" i="12" s="1"/>
  <c r="O14" i="12" s="1"/>
  <c r="O17" i="12" s="1"/>
  <c r="F38" i="17"/>
  <c r="N39" i="17"/>
  <c r="N13" i="6" s="1"/>
  <c r="H39" i="15"/>
  <c r="H11" i="6" s="1"/>
  <c r="F39" i="36"/>
  <c r="F32" i="6" s="1"/>
  <c r="R32" i="6" s="1"/>
  <c r="L38" i="35"/>
  <c r="L39" i="35" s="1"/>
  <c r="L31" i="6" s="1"/>
  <c r="H38" i="35"/>
  <c r="H39" i="35" s="1"/>
  <c r="H31" i="6" s="1"/>
  <c r="P31" i="6" s="1"/>
  <c r="Q31" i="6" s="1"/>
  <c r="K39" i="24"/>
  <c r="K20" i="6" s="1"/>
  <c r="M33" i="5"/>
  <c r="Q8" i="5"/>
  <c r="K39" i="21"/>
  <c r="K17" i="6" s="1"/>
  <c r="H39" i="21"/>
  <c r="H17" i="6" s="1"/>
  <c r="M38" i="18"/>
  <c r="M39" i="18" s="1"/>
  <c r="M14" i="6" s="1"/>
  <c r="F38" i="18"/>
  <c r="F39" i="18" s="1"/>
  <c r="F14" i="6" s="1"/>
  <c r="R14" i="6" s="1"/>
  <c r="H39" i="17"/>
  <c r="H13" i="6" s="1"/>
  <c r="H39" i="16"/>
  <c r="H12" i="6" s="1"/>
  <c r="N38" i="15"/>
  <c r="N39" i="15" s="1"/>
  <c r="N11" i="6" s="1"/>
  <c r="F32" i="15"/>
  <c r="G33" i="15"/>
  <c r="P27" i="15"/>
  <c r="Q27" i="15" s="1"/>
  <c r="L28" i="36"/>
  <c r="L39" i="36" s="1"/>
  <c r="L32" i="6" s="1"/>
  <c r="F39" i="33"/>
  <c r="F29" i="6" s="1"/>
  <c r="R29" i="6" s="1"/>
  <c r="N39" i="32"/>
  <c r="N28" i="6" s="1"/>
  <c r="K39" i="32"/>
  <c r="K28" i="6" s="1"/>
  <c r="F39" i="30"/>
  <c r="F26" i="6" s="1"/>
  <c r="R26" i="6" s="1"/>
  <c r="I28" i="18"/>
  <c r="F18" i="17"/>
  <c r="F39" i="17" s="1"/>
  <c r="F13" i="6" s="1"/>
  <c r="R13" i="6" s="1"/>
  <c r="I39" i="16"/>
  <c r="I12" i="6" s="1"/>
  <c r="F37" i="16"/>
  <c r="P11" i="15"/>
  <c r="Q11" i="15" s="1"/>
  <c r="P36" i="5"/>
  <c r="Q36" i="5" s="1"/>
  <c r="Q34" i="5"/>
  <c r="I33" i="5"/>
  <c r="K27" i="5"/>
  <c r="K28" i="5" s="1"/>
  <c r="M23" i="5"/>
  <c r="M28" i="5" s="1"/>
  <c r="M18" i="5"/>
  <c r="M39" i="5" s="1"/>
  <c r="J11" i="5"/>
  <c r="J13" i="5" s="1"/>
  <c r="J18" i="5" s="1"/>
  <c r="L38" i="21"/>
  <c r="J28" i="21"/>
  <c r="I38" i="18"/>
  <c r="I39" i="18" s="1"/>
  <c r="I14" i="6" s="1"/>
  <c r="F17" i="16"/>
  <c r="J38" i="15"/>
  <c r="H28" i="15"/>
  <c r="R15" i="15"/>
  <c r="Q15" i="15" s="1"/>
  <c r="F15" i="5"/>
  <c r="K28" i="36"/>
  <c r="K39" i="36" s="1"/>
  <c r="K32" i="6" s="1"/>
  <c r="M39" i="36"/>
  <c r="M32" i="6" s="1"/>
  <c r="O39" i="34"/>
  <c r="O30" i="6" s="1"/>
  <c r="J39" i="34"/>
  <c r="J30" i="6" s="1"/>
  <c r="O39" i="33"/>
  <c r="O29" i="6" s="1"/>
  <c r="G28" i="32"/>
  <c r="G39" i="32" s="1"/>
  <c r="G28" i="6" s="1"/>
  <c r="P11" i="7"/>
  <c r="F11" i="7"/>
  <c r="G11" i="5"/>
  <c r="I28" i="34"/>
  <c r="I39" i="34" s="1"/>
  <c r="I30" i="6" s="1"/>
  <c r="P30" i="6" s="1"/>
  <c r="Q30" i="6" s="1"/>
  <c r="L39" i="34"/>
  <c r="L30" i="6" s="1"/>
  <c r="N28" i="33"/>
  <c r="N39" i="33" s="1"/>
  <c r="N29" i="6" s="1"/>
  <c r="O28" i="32"/>
  <c r="O39" i="32" s="1"/>
  <c r="O28" i="6" s="1"/>
  <c r="J39" i="32"/>
  <c r="J28" i="6" s="1"/>
  <c r="F18" i="32"/>
  <c r="F39" i="32" s="1"/>
  <c r="F28" i="6" s="1"/>
  <c r="R28" i="6" s="1"/>
  <c r="H23" i="7"/>
  <c r="L18" i="7"/>
  <c r="L39" i="7" s="1"/>
  <c r="L10" i="6" s="1"/>
  <c r="L34" i="6" s="1"/>
  <c r="L54" i="6" s="1"/>
  <c r="L10" i="12" s="1"/>
  <c r="L14" i="12" s="1"/>
  <c r="L17" i="12" s="1"/>
  <c r="G39" i="31"/>
  <c r="G27" i="6" s="1"/>
  <c r="M39" i="26"/>
  <c r="M22" i="6" s="1"/>
  <c r="L39" i="25"/>
  <c r="L21" i="6" s="1"/>
  <c r="I28" i="35"/>
  <c r="L18" i="33"/>
  <c r="L39" i="33" s="1"/>
  <c r="L29" i="6" s="1"/>
  <c r="I18" i="33"/>
  <c r="I39" i="33" s="1"/>
  <c r="I29" i="6" s="1"/>
  <c r="P29" i="6" s="1"/>
  <c r="Q29" i="6" s="1"/>
  <c r="K28" i="32"/>
  <c r="P22" i="7"/>
  <c r="Q22" i="7" s="1"/>
  <c r="N39" i="7"/>
  <c r="N10" i="6" s="1"/>
  <c r="N34" i="6" s="1"/>
  <c r="N54" i="6" s="1"/>
  <c r="N10" i="12" s="1"/>
  <c r="N14" i="12" s="1"/>
  <c r="N17" i="12" s="1"/>
  <c r="O28" i="31"/>
  <c r="O39" i="31" s="1"/>
  <c r="O27" i="6" s="1"/>
  <c r="I39" i="30"/>
  <c r="I26" i="6" s="1"/>
  <c r="N39" i="30"/>
  <c r="N26" i="6" s="1"/>
  <c r="O39" i="25"/>
  <c r="O21" i="6" s="1"/>
  <c r="G33" i="16"/>
  <c r="I28" i="36"/>
  <c r="I39" i="36" s="1"/>
  <c r="I32" i="6" s="1"/>
  <c r="P32" i="6" s="1"/>
  <c r="Q32" i="6" s="1"/>
  <c r="O38" i="35"/>
  <c r="O39" i="35" s="1"/>
  <c r="O31" i="6" s="1"/>
  <c r="F18" i="35"/>
  <c r="F39" i="35" s="1"/>
  <c r="F31" i="6" s="1"/>
  <c r="R31" i="6" s="1"/>
  <c r="F18" i="34"/>
  <c r="F39" i="34" s="1"/>
  <c r="F30" i="6" s="1"/>
  <c r="R30" i="6" s="1"/>
  <c r="K18" i="33"/>
  <c r="K39" i="33" s="1"/>
  <c r="K29" i="6" s="1"/>
  <c r="Q16" i="7"/>
  <c r="K18" i="7"/>
  <c r="K39" i="7" s="1"/>
  <c r="K10" i="6" s="1"/>
  <c r="J39" i="31"/>
  <c r="J27" i="6" s="1"/>
  <c r="F38" i="30"/>
  <c r="L18" i="29"/>
  <c r="L39" i="29" s="1"/>
  <c r="L25" i="6" s="1"/>
  <c r="K28" i="27"/>
  <c r="K39" i="27" s="1"/>
  <c r="K23" i="6" s="1"/>
  <c r="J39" i="27"/>
  <c r="J23" i="6" s="1"/>
  <c r="O39" i="24"/>
  <c r="O20" i="6" s="1"/>
  <c r="Q20" i="7"/>
  <c r="H13" i="7"/>
  <c r="H18" i="7" s="1"/>
  <c r="J18" i="30"/>
  <c r="J39" i="30" s="1"/>
  <c r="J26" i="6" s="1"/>
  <c r="G18" i="30"/>
  <c r="G39" i="30" s="1"/>
  <c r="G26" i="6" s="1"/>
  <c r="M38" i="23"/>
  <c r="M39" i="23" s="1"/>
  <c r="M19" i="6" s="1"/>
  <c r="G38" i="22"/>
  <c r="G39" i="22" s="1"/>
  <c r="G18" i="6" s="1"/>
  <c r="O28" i="30"/>
  <c r="O39" i="30" s="1"/>
  <c r="O26" i="6" s="1"/>
  <c r="J39" i="29"/>
  <c r="J25" i="6" s="1"/>
  <c r="P25" i="6" s="1"/>
  <c r="Q25" i="6" s="1"/>
  <c r="L39" i="26"/>
  <c r="L22" i="6" s="1"/>
  <c r="J28" i="22"/>
  <c r="J39" i="22" s="1"/>
  <c r="J18" i="6" s="1"/>
  <c r="I39" i="22"/>
  <c r="I18" i="6" s="1"/>
  <c r="G38" i="1"/>
  <c r="G39" i="1" s="1"/>
  <c r="G9" i="6" s="1"/>
  <c r="F37" i="1"/>
  <c r="F38" i="1" s="1"/>
  <c r="F39" i="1" s="1"/>
  <c r="F9" i="6" s="1"/>
  <c r="I18" i="28"/>
  <c r="I39" i="28" s="1"/>
  <c r="I24" i="6" s="1"/>
  <c r="P24" i="6" s="1"/>
  <c r="Q24" i="6" s="1"/>
  <c r="I38" i="27"/>
  <c r="I39" i="27" s="1"/>
  <c r="I23" i="6" s="1"/>
  <c r="F38" i="27"/>
  <c r="F39" i="27" s="1"/>
  <c r="F23" i="6" s="1"/>
  <c r="R23" i="6" s="1"/>
  <c r="G28" i="27"/>
  <c r="G39" i="27" s="1"/>
  <c r="G23" i="6" s="1"/>
  <c r="M18" i="27"/>
  <c r="M39" i="27" s="1"/>
  <c r="M23" i="6" s="1"/>
  <c r="F28" i="26"/>
  <c r="F39" i="26" s="1"/>
  <c r="F22" i="6" s="1"/>
  <c r="R22" i="6" s="1"/>
  <c r="H38" i="25"/>
  <c r="J38" i="24"/>
  <c r="J39" i="24" s="1"/>
  <c r="J20" i="6" s="1"/>
  <c r="M28" i="24"/>
  <c r="M39" i="24" s="1"/>
  <c r="M20" i="6" s="1"/>
  <c r="G28" i="24"/>
  <c r="G39" i="24" s="1"/>
  <c r="G20" i="6" s="1"/>
  <c r="H28" i="23"/>
  <c r="H39" i="23" s="1"/>
  <c r="H19" i="6" s="1"/>
  <c r="O28" i="22"/>
  <c r="O39" i="22" s="1"/>
  <c r="O18" i="6" s="1"/>
  <c r="H28" i="1"/>
  <c r="H39" i="1" s="1"/>
  <c r="H9" i="6" s="1"/>
  <c r="O28" i="29"/>
  <c r="O39" i="29" s="1"/>
  <c r="O25" i="6" s="1"/>
  <c r="L18" i="28"/>
  <c r="L39" i="28" s="1"/>
  <c r="L24" i="6" s="1"/>
  <c r="M28" i="27"/>
  <c r="N18" i="27"/>
  <c r="N39" i="27" s="1"/>
  <c r="N23" i="6" s="1"/>
  <c r="L18" i="27"/>
  <c r="L39" i="27" s="1"/>
  <c r="L23" i="6" s="1"/>
  <c r="G38" i="26"/>
  <c r="G39" i="26" s="1"/>
  <c r="G22" i="6" s="1"/>
  <c r="I18" i="26"/>
  <c r="I39" i="26" s="1"/>
  <c r="I22" i="6" s="1"/>
  <c r="J28" i="25"/>
  <c r="J39" i="25" s="1"/>
  <c r="J21" i="6" s="1"/>
  <c r="H39" i="25"/>
  <c r="H21" i="6" s="1"/>
  <c r="M38" i="24"/>
  <c r="L18" i="24"/>
  <c r="L39" i="24" s="1"/>
  <c r="L20" i="6" s="1"/>
  <c r="J39" i="23"/>
  <c r="J19" i="6" s="1"/>
  <c r="P19" i="6" s="1"/>
  <c r="Q19" i="6" s="1"/>
  <c r="K28" i="22"/>
  <c r="K39" i="22" s="1"/>
  <c r="K18" i="6" s="1"/>
  <c r="H39" i="22"/>
  <c r="H18" i="6" s="1"/>
  <c r="P9" i="12"/>
  <c r="Q9" i="12" s="1"/>
  <c r="R9" i="6" l="1"/>
  <c r="P20" i="6"/>
  <c r="Q20" i="6" s="1"/>
  <c r="P14" i="6"/>
  <c r="Q14" i="6" s="1"/>
  <c r="P17" i="6"/>
  <c r="Q17" i="6" s="1"/>
  <c r="K34" i="6"/>
  <c r="K54" i="6" s="1"/>
  <c r="K10" i="12" s="1"/>
  <c r="K14" i="12" s="1"/>
  <c r="K17" i="12" s="1"/>
  <c r="P27" i="6"/>
  <c r="Q27" i="6" s="1"/>
  <c r="P28" i="6"/>
  <c r="Q28" i="6" s="1"/>
  <c r="R52" i="6"/>
  <c r="F53" i="6"/>
  <c r="P23" i="5"/>
  <c r="G18" i="7"/>
  <c r="F13" i="7"/>
  <c r="P13" i="7"/>
  <c r="J53" i="6"/>
  <c r="P52" i="6"/>
  <c r="Q52" i="6" s="1"/>
  <c r="P23" i="15"/>
  <c r="G28" i="15"/>
  <c r="F23" i="15"/>
  <c r="R18" i="15"/>
  <c r="P22" i="6"/>
  <c r="Q22" i="6" s="1"/>
  <c r="P9" i="6"/>
  <c r="Q9" i="6" s="1"/>
  <c r="P18" i="6"/>
  <c r="Q18" i="6" s="1"/>
  <c r="H28" i="7"/>
  <c r="P28" i="7" s="1"/>
  <c r="P23" i="7"/>
  <c r="F23" i="7"/>
  <c r="R11" i="7"/>
  <c r="F11" i="5"/>
  <c r="F17" i="5"/>
  <c r="R17" i="5" s="1"/>
  <c r="R15" i="5"/>
  <c r="Q15" i="5" s="1"/>
  <c r="J39" i="5"/>
  <c r="P33" i="5"/>
  <c r="F38" i="16"/>
  <c r="F39" i="16" s="1"/>
  <c r="F12" i="6" s="1"/>
  <c r="R12" i="6" s="1"/>
  <c r="P33" i="15"/>
  <c r="F33" i="15"/>
  <c r="G38" i="15"/>
  <c r="P38" i="15" s="1"/>
  <c r="J39" i="7"/>
  <c r="J10" i="6" s="1"/>
  <c r="J34" i="6" s="1"/>
  <c r="P33" i="7"/>
  <c r="Q33" i="7" s="1"/>
  <c r="Q13" i="15"/>
  <c r="F23" i="5"/>
  <c r="R21" i="5"/>
  <c r="Q21" i="5" s="1"/>
  <c r="Q12" i="5"/>
  <c r="F38" i="7"/>
  <c r="R38" i="7" s="1"/>
  <c r="Q38" i="7" s="1"/>
  <c r="R37" i="7"/>
  <c r="I34" i="6"/>
  <c r="I54" i="6" s="1"/>
  <c r="I10" i="12" s="1"/>
  <c r="I14" i="12" s="1"/>
  <c r="I17" i="12" s="1"/>
  <c r="P15" i="6"/>
  <c r="Q15" i="6" s="1"/>
  <c r="S48" i="6"/>
  <c r="P16" i="6"/>
  <c r="Q16" i="6" s="1"/>
  <c r="P21" i="6"/>
  <c r="Q21" i="6" s="1"/>
  <c r="H39" i="7"/>
  <c r="H10" i="6" s="1"/>
  <c r="H34" i="6" s="1"/>
  <c r="H54" i="6" s="1"/>
  <c r="H10" i="12" s="1"/>
  <c r="H14" i="12" s="1"/>
  <c r="H17" i="12" s="1"/>
  <c r="F33" i="16"/>
  <c r="G38" i="16"/>
  <c r="G39" i="16" s="1"/>
  <c r="G12" i="6" s="1"/>
  <c r="P12" i="6" s="1"/>
  <c r="Q11" i="7"/>
  <c r="F32" i="5"/>
  <c r="R32" i="5" s="1"/>
  <c r="Q32" i="5" s="1"/>
  <c r="R32" i="15"/>
  <c r="Q32" i="15" s="1"/>
  <c r="P37" i="5"/>
  <c r="G38" i="5"/>
  <c r="P38" i="5" s="1"/>
  <c r="Q27" i="5"/>
  <c r="R25" i="5"/>
  <c r="Q25" i="5" s="1"/>
  <c r="F27" i="5"/>
  <c r="R27" i="5" s="1"/>
  <c r="P23" i="6"/>
  <c r="Q23" i="6" s="1"/>
  <c r="P26" i="6"/>
  <c r="Q26" i="6" s="1"/>
  <c r="G13" i="5"/>
  <c r="P11" i="5"/>
  <c r="M34" i="6"/>
  <c r="M54" i="6" s="1"/>
  <c r="M10" i="12" s="1"/>
  <c r="M14" i="12" s="1"/>
  <c r="M17" i="12" s="1"/>
  <c r="K39" i="5"/>
  <c r="Q17" i="5"/>
  <c r="Q18" i="15"/>
  <c r="P28" i="5"/>
  <c r="R12" i="7"/>
  <c r="Q12" i="7" s="1"/>
  <c r="F12" i="5"/>
  <c r="R12" i="5" s="1"/>
  <c r="R31" i="7"/>
  <c r="Q31" i="7" s="1"/>
  <c r="F31" i="5"/>
  <c r="Q37" i="7"/>
  <c r="I39" i="5"/>
  <c r="R37" i="5"/>
  <c r="Q12" i="6" l="1"/>
  <c r="Q33" i="15"/>
  <c r="F28" i="7"/>
  <c r="R28" i="7" s="1"/>
  <c r="Q28" i="7" s="1"/>
  <c r="R23" i="7"/>
  <c r="G39" i="7"/>
  <c r="P18" i="7"/>
  <c r="S52" i="6"/>
  <c r="Q23" i="7"/>
  <c r="F28" i="15"/>
  <c r="R23" i="15"/>
  <c r="J54" i="6"/>
  <c r="J10" i="12" s="1"/>
  <c r="J14" i="12" s="1"/>
  <c r="J17" i="12" s="1"/>
  <c r="Q23" i="5"/>
  <c r="P53" i="6"/>
  <c r="Q53" i="6" s="1"/>
  <c r="G18" i="5"/>
  <c r="P13" i="5"/>
  <c r="Q37" i="5"/>
  <c r="F28" i="5"/>
  <c r="R28" i="5" s="1"/>
  <c r="R23" i="5"/>
  <c r="F13" i="5"/>
  <c r="R11" i="5"/>
  <c r="Q11" i="5" s="1"/>
  <c r="P28" i="15"/>
  <c r="G39" i="15"/>
  <c r="R31" i="5"/>
  <c r="Q31" i="5" s="1"/>
  <c r="F33" i="5"/>
  <c r="Q28" i="5"/>
  <c r="R33" i="15"/>
  <c r="F38" i="15"/>
  <c r="R38" i="15" s="1"/>
  <c r="Q38" i="15" s="1"/>
  <c r="Q23" i="15"/>
  <c r="R13" i="7"/>
  <c r="Q13" i="7" s="1"/>
  <c r="F18" i="7"/>
  <c r="R53" i="6"/>
  <c r="P39" i="15" l="1"/>
  <c r="G11" i="6"/>
  <c r="P11" i="6" s="1"/>
  <c r="R13" i="5"/>
  <c r="Q13" i="5" s="1"/>
  <c r="F18" i="5"/>
  <c r="R28" i="15"/>
  <c r="F39" i="15"/>
  <c r="S53" i="6"/>
  <c r="R33" i="5"/>
  <c r="Q33" i="5" s="1"/>
  <c r="F38" i="5"/>
  <c r="R38" i="5" s="1"/>
  <c r="Q38" i="5" s="1"/>
  <c r="Q28" i="15"/>
  <c r="Q18" i="7"/>
  <c r="G10" i="6"/>
  <c r="P39" i="7"/>
  <c r="F39" i="7"/>
  <c r="R18" i="7"/>
  <c r="P18" i="5"/>
  <c r="G39" i="5"/>
  <c r="P39" i="5" s="1"/>
  <c r="F10" i="6" l="1"/>
  <c r="R39" i="7"/>
  <c r="Q39" i="7"/>
  <c r="R39" i="15"/>
  <c r="F11" i="6"/>
  <c r="R11" i="6" s="1"/>
  <c r="Q11" i="6"/>
  <c r="Q18" i="5"/>
  <c r="P10" i="6"/>
  <c r="G34" i="6"/>
  <c r="Q39" i="15"/>
  <c r="F39" i="5"/>
  <c r="R39" i="5" s="1"/>
  <c r="Q39" i="5" s="1"/>
  <c r="R18" i="5"/>
  <c r="P34" i="6" l="1"/>
  <c r="G54" i="6"/>
  <c r="R10" i="6"/>
  <c r="Q10" i="6" s="1"/>
  <c r="F34" i="6"/>
  <c r="G10" i="12" l="1"/>
  <c r="P54" i="6"/>
  <c r="R34" i="6"/>
  <c r="Q34" i="6" s="1"/>
  <c r="F54" i="6"/>
  <c r="F10" i="12" l="1"/>
  <c r="R54" i="6"/>
  <c r="S54" i="6" s="1"/>
  <c r="Q54" i="6"/>
  <c r="P10" i="12"/>
  <c r="G14" i="10"/>
  <c r="G14" i="12"/>
  <c r="G17" i="12" l="1"/>
  <c r="P17" i="12" s="1"/>
  <c r="P14" i="12"/>
  <c r="L14" i="10"/>
  <c r="M14" i="10" s="1"/>
  <c r="K14" i="10"/>
  <c r="N14" i="10" s="1"/>
  <c r="G17" i="10"/>
  <c r="R10" i="12"/>
  <c r="S10" i="12" s="1"/>
  <c r="F14" i="12"/>
  <c r="F17" i="12" l="1"/>
  <c r="R17" i="12" s="1"/>
  <c r="S17" i="12" s="1"/>
  <c r="R14" i="12"/>
  <c r="S14" i="12" s="1"/>
  <c r="Q14" i="12"/>
  <c r="K17" i="10"/>
  <c r="N17" i="10" s="1"/>
  <c r="L17" i="10"/>
  <c r="Q17" i="12"/>
  <c r="Q10" i="12"/>
  <c r="M17"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jkokx</author>
  </authors>
  <commentList>
    <comment ref="G17" authorId="0" shapeId="0" xr:uid="{00000000-0006-0000-1E00-000001000000}">
      <text>
        <r>
          <rPr>
            <b/>
            <sz val="8"/>
            <color indexed="81"/>
            <rFont val="Tahoma"/>
            <family val="2"/>
          </rPr>
          <t>jkokx:</t>
        </r>
        <r>
          <rPr>
            <sz val="8"/>
            <color indexed="81"/>
            <rFont val="Tahoma"/>
            <family val="2"/>
          </rPr>
          <t xml:space="preserve">
This must balance to revenue dist. Wrksheet, net CSS (incl revenue offset and OT exp).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jkokx</author>
  </authors>
  <commentList>
    <comment ref="G9" authorId="0" shapeId="0" xr:uid="{00000000-0006-0000-1F00-000001000000}">
      <text>
        <r>
          <rPr>
            <b/>
            <sz val="8"/>
            <color indexed="81"/>
            <rFont val="Tahoma"/>
            <family val="2"/>
          </rPr>
          <t>jkokx:</t>
        </r>
        <r>
          <rPr>
            <sz val="8"/>
            <color indexed="81"/>
            <rFont val="Tahoma"/>
            <family val="2"/>
          </rPr>
          <t xml:space="preserve">
This needs to balance to the bottom of the 0607 1995 - which should balance to the CSS unspent for PY</t>
        </r>
      </text>
    </comment>
    <comment ref="G11" authorId="0" shapeId="0" xr:uid="{00000000-0006-0000-1F00-000002000000}">
      <text>
        <r>
          <rPr>
            <b/>
            <sz val="8"/>
            <color indexed="81"/>
            <rFont val="Tahoma"/>
            <family val="2"/>
          </rPr>
          <t>jkokx:</t>
        </r>
        <r>
          <rPr>
            <sz val="8"/>
            <color indexed="81"/>
            <rFont val="Tahoma"/>
            <family val="2"/>
          </rPr>
          <t xml:space="preserve">
 Per Gemma DMH - Incl's Prudent Reserve pmts.</t>
        </r>
      </text>
    </comment>
    <comment ref="G14" authorId="0" shapeId="0" xr:uid="{00000000-0006-0000-1F00-000003000000}">
      <text>
        <r>
          <rPr>
            <b/>
            <sz val="8"/>
            <color indexed="81"/>
            <rFont val="Tahoma"/>
            <family val="2"/>
          </rPr>
          <t>jkokx:</t>
        </r>
        <r>
          <rPr>
            <sz val="8"/>
            <color indexed="81"/>
            <rFont val="Tahoma"/>
            <family val="2"/>
          </rPr>
          <t xml:space="preserve">
This must match 0708 1995, Line 7 - Ttl MHSA Exp.)</t>
        </r>
      </text>
    </comment>
    <comment ref="G15" authorId="0" shapeId="0" xr:uid="{00000000-0006-0000-1F00-000004000000}">
      <text>
        <r>
          <rPr>
            <b/>
            <sz val="8"/>
            <color indexed="81"/>
            <rFont val="Tahoma"/>
            <family val="2"/>
          </rPr>
          <t>jkokx:</t>
        </r>
        <r>
          <rPr>
            <sz val="8"/>
            <color indexed="81"/>
            <rFont val="Tahoma"/>
            <family val="2"/>
          </rPr>
          <t xml:space="preserve">
This amt was approved and rec'd in 0708</t>
        </r>
      </text>
    </comment>
  </commentList>
</comments>
</file>

<file path=xl/sharedStrings.xml><?xml version="1.0" encoding="utf-8"?>
<sst xmlns="http://schemas.openxmlformats.org/spreadsheetml/2006/main" count="1733" uniqueCount="184">
  <si>
    <t>MHSA</t>
  </si>
  <si>
    <t>Medi-Cal FFP</t>
  </si>
  <si>
    <t>Realignment</t>
  </si>
  <si>
    <t>County</t>
  </si>
  <si>
    <t>Other</t>
  </si>
  <si>
    <t>Contract Provider</t>
  </si>
  <si>
    <t>Total Mental Health Expenditures</t>
  </si>
  <si>
    <t>Total County</t>
  </si>
  <si>
    <t>Total Contract Provider</t>
  </si>
  <si>
    <t>Total FSP</t>
  </si>
  <si>
    <t>Outreach and Engagement (O&amp;E)</t>
  </si>
  <si>
    <t>Total O&amp;E</t>
  </si>
  <si>
    <t>Medicare</t>
  </si>
  <si>
    <t>Other Federal Funds</t>
  </si>
  <si>
    <t>County Funds</t>
  </si>
  <si>
    <t>Other State Funds</t>
  </si>
  <si>
    <t>(A)</t>
  </si>
  <si>
    <t>(B)</t>
  </si>
  <si>
    <t>(D)</t>
  </si>
  <si>
    <t>(E)</t>
  </si>
  <si>
    <t>(F)</t>
  </si>
  <si>
    <t>(G)</t>
  </si>
  <si>
    <t>(H)</t>
  </si>
  <si>
    <t>(I)</t>
  </si>
  <si>
    <t>(C)</t>
  </si>
  <si>
    <t>County:</t>
  </si>
  <si>
    <t>Date:</t>
  </si>
  <si>
    <t>Activity</t>
  </si>
  <si>
    <t>State General Fund</t>
  </si>
  <si>
    <t>Funding Source</t>
  </si>
  <si>
    <t>Personnel</t>
  </si>
  <si>
    <t>Operating Costs</t>
  </si>
  <si>
    <t>Total CSS</t>
  </si>
  <si>
    <t>City/County Allocated Administration</t>
  </si>
  <si>
    <t>Total CSS Administration</t>
  </si>
  <si>
    <t>a/ Start-up and One-Time Implementation activities not identified with specific programs.</t>
  </si>
  <si>
    <t>b/ Enhancement of Local Infrastructure consistent with DMH Information Notice No.:06-13 (11/3/06)</t>
  </si>
  <si>
    <t>Funding Category</t>
  </si>
  <si>
    <t>Workforce Staffing Support</t>
  </si>
  <si>
    <t>Training and Technical Assistance</t>
  </si>
  <si>
    <t>Mental Health Career Pathways Programs</t>
  </si>
  <si>
    <t>Residency and Internship Programs</t>
  </si>
  <si>
    <t>Financial Incentive Programs</t>
  </si>
  <si>
    <t>Community Services and Supports</t>
  </si>
  <si>
    <t>Workforce Education and Training</t>
  </si>
  <si>
    <t>Prevention and Early Intervention</t>
  </si>
  <si>
    <t>Capital Facilities and Technological Needs</t>
  </si>
  <si>
    <t>Total-All Components</t>
  </si>
  <si>
    <t>Community Program Planning</t>
  </si>
  <si>
    <t>Evaluation</t>
  </si>
  <si>
    <t>Professional Services</t>
  </si>
  <si>
    <t>Administration</t>
  </si>
  <si>
    <t>Other Funds</t>
  </si>
  <si>
    <t>(J)</t>
  </si>
  <si>
    <t>Distributions from Department of Mental Health</t>
  </si>
  <si>
    <t>Interest Income Posted to MHS Fund</t>
  </si>
  <si>
    <t>Total Deposits</t>
  </si>
  <si>
    <t>Total CSS Evaluation</t>
  </si>
  <si>
    <t>Total County Mental Health Services</t>
  </si>
  <si>
    <t>Non-MHSA Mental Health Services</t>
  </si>
  <si>
    <t>MHSA Funds Subject to Reversion from Prior Fiscal Year</t>
  </si>
  <si>
    <t>Total CPP</t>
  </si>
  <si>
    <t>Balance from SD/MC Cost Report-MH 1992 Summary</t>
  </si>
  <si>
    <t>Total MHSA Unspent Funds</t>
  </si>
  <si>
    <t>Total MHSA Unspent Funds Available from Prior Fiscal Years</t>
  </si>
  <si>
    <t>MHSA Unspent Funds Available from Prior Fiscal Years</t>
  </si>
  <si>
    <t>General System Development (GSD)</t>
  </si>
  <si>
    <t>Total GSD</t>
  </si>
  <si>
    <t>CSS Planning, Evaluation and Administration</t>
  </si>
  <si>
    <t>Planning</t>
  </si>
  <si>
    <t>Total CSS Planning</t>
  </si>
  <si>
    <t>Total CSS Planning, Evaluation and Admin.</t>
  </si>
  <si>
    <t xml:space="preserve">Full Service Partnership (FSP) </t>
  </si>
  <si>
    <t>Full Service Partnership (FSP)</t>
  </si>
  <si>
    <t>Annual Mental Health Services Act Revenue and Expenditure Report for Fiscal Year 2007-08
Community Services and Supports (CSS) Summary</t>
  </si>
  <si>
    <t>Annual Mental Health Services Act Revenue and Expenditure Report for Fiscal Year 2007-08
County Summary</t>
  </si>
  <si>
    <t>Annual Mental Health Services Act Revenue and Expenditure Report for Fiscal Year 2007-08
Identification of Unspent Funds</t>
  </si>
  <si>
    <t>Fiscal Year 2007-08</t>
  </si>
  <si>
    <t>Deposits to Local MHS Fund during FY 2007-08</t>
  </si>
  <si>
    <t>MHSA FY 2007-08 Expenditures</t>
  </si>
  <si>
    <t>Annual Mental Health Services Act Revenue and Expenditure Report for Fiscal Year 2007-08
Community Services and Supports (CSS) Work Plans</t>
  </si>
  <si>
    <t>Work Plan 1:</t>
  </si>
  <si>
    <t>Work Plan 1</t>
  </si>
  <si>
    <t>Total Work Plan 1</t>
  </si>
  <si>
    <t>All Work Plans</t>
  </si>
  <si>
    <t>CSS Work Plans</t>
  </si>
  <si>
    <t>Total CSS Work Plans</t>
  </si>
  <si>
    <t>Work Plan 2:</t>
  </si>
  <si>
    <t>Work Plan 2</t>
  </si>
  <si>
    <t>Total Work Plan 2</t>
  </si>
  <si>
    <t>Work Plan 3:</t>
  </si>
  <si>
    <t>Work Plan 3</t>
  </si>
  <si>
    <t>Total Work Plan 3</t>
  </si>
  <si>
    <t>Work Plan 4:</t>
  </si>
  <si>
    <t>Work Plan 4</t>
  </si>
  <si>
    <t>Total Work Plan 4</t>
  </si>
  <si>
    <t>Work Plan 15:</t>
  </si>
  <si>
    <t>Work Plan 5:</t>
  </si>
  <si>
    <t>Work Plan 5</t>
  </si>
  <si>
    <t>Total Work Plan 5</t>
  </si>
  <si>
    <t>Work Plan 6:</t>
  </si>
  <si>
    <t>Work Plan 6</t>
  </si>
  <si>
    <t>Total Work Plan 6</t>
  </si>
  <si>
    <t>Work Plan 7:</t>
  </si>
  <si>
    <t>Work Plan 7</t>
  </si>
  <si>
    <t>Total Work Plan 7</t>
  </si>
  <si>
    <t>Work Plan 8:</t>
  </si>
  <si>
    <t>Work Plan 8</t>
  </si>
  <si>
    <t>Total Work Plan 8</t>
  </si>
  <si>
    <t>Work Plan 9:</t>
  </si>
  <si>
    <t>Work Plan 9</t>
  </si>
  <si>
    <t>Total Work Plan 9</t>
  </si>
  <si>
    <t>Work Plan 10:</t>
  </si>
  <si>
    <t>Work Plan 10</t>
  </si>
  <si>
    <t>Total Work Plan 10</t>
  </si>
  <si>
    <t>Work Plan 11:</t>
  </si>
  <si>
    <t>Work Plan 11</t>
  </si>
  <si>
    <t>Total Work Plan 11</t>
  </si>
  <si>
    <t>Work Plan 12:</t>
  </si>
  <si>
    <t>Work Plan 12</t>
  </si>
  <si>
    <t>Total Work Plan 12</t>
  </si>
  <si>
    <t>Work Plan 13:</t>
  </si>
  <si>
    <t>Work Plan 13</t>
  </si>
  <si>
    <t>Total Work Plan 13</t>
  </si>
  <si>
    <t>Work Plan 14:</t>
  </si>
  <si>
    <t>Work Plan 14</t>
  </si>
  <si>
    <t>Total Work Plan 14</t>
  </si>
  <si>
    <t>Work Plan 15</t>
  </si>
  <si>
    <t>Total Work Plan 15</t>
  </si>
  <si>
    <t>Work Plan 16:</t>
  </si>
  <si>
    <t>Work Plan 16</t>
  </si>
  <si>
    <t>Total Work Plan 16</t>
  </si>
  <si>
    <t>Work Plan 17:</t>
  </si>
  <si>
    <t>Work Plan 17</t>
  </si>
  <si>
    <t>Total Work Plan 17</t>
  </si>
  <si>
    <t>Work Plan 18:</t>
  </si>
  <si>
    <t>Work Plan 18</t>
  </si>
  <si>
    <t>Total Work Plan 18</t>
  </si>
  <si>
    <t>Work Plan 19:</t>
  </si>
  <si>
    <t>Work Plan 19</t>
  </si>
  <si>
    <t>Total Work Plan 19</t>
  </si>
  <si>
    <t>Work Plan 20:</t>
  </si>
  <si>
    <t>Work Plan 20</t>
  </si>
  <si>
    <t>Total Work Plan 20</t>
  </si>
  <si>
    <t>Total Work Plan 21</t>
  </si>
  <si>
    <t>Work Plan 21:</t>
  </si>
  <si>
    <t>Work Plan 21</t>
  </si>
  <si>
    <t>Work Plan 22:</t>
  </si>
  <si>
    <t>Work Plan 22</t>
  </si>
  <si>
    <t>Total Work Plan 22</t>
  </si>
  <si>
    <t>Work Plan 23:</t>
  </si>
  <si>
    <t>Work Plan 23</t>
  </si>
  <si>
    <t>Total Work Plan 23</t>
  </si>
  <si>
    <t>Work Plan 24</t>
  </si>
  <si>
    <t>Work Plan 24:</t>
  </si>
  <si>
    <t>Total Work Plan 24</t>
  </si>
  <si>
    <t>Work Plan 25:</t>
  </si>
  <si>
    <t>Work Plan 25</t>
  </si>
  <si>
    <t>Total Work Plan 25</t>
  </si>
  <si>
    <t>WET Work Plans</t>
  </si>
  <si>
    <t>Total WET Work Plans</t>
  </si>
  <si>
    <t>Total Workforce Education and Training</t>
  </si>
  <si>
    <t>Annual Mental Health Services Act Revenue and Expenditure Report for Fiscal Year 2007-08
Community Services and Supports (CSS) Work Plan Summary</t>
  </si>
  <si>
    <t>Annual Mental Health Services Act Revenue and Expenditure Report for Fiscal Year 2007-08
Workforce Education and Training (WET) Summary</t>
  </si>
  <si>
    <t>Contributions to Local Prudent Reserve in FY 2007-08</t>
  </si>
  <si>
    <t>Annual Mental Health Services Act Revenue and Expenditure Report for Fiscal Year 2007-08
Prevention and Early Intervention (PEI) Community Program Planning Summary</t>
  </si>
  <si>
    <t>Total PEI Community Program Planning</t>
  </si>
  <si>
    <t>Annual Mental Health Services Act Revenue and Expenditure Report for Fiscal Year 2007-08
Community Program Planning (CPP) Summary (Prior to Initial Approval of Plan)</t>
  </si>
  <si>
    <t>WET Planning</t>
  </si>
  <si>
    <t>Total WET Planning</t>
  </si>
  <si>
    <t>a/ Community Program Planning is not a MHSA component as identified in California Code of Regulations Section 3310(b) but is included here to account for all MHSA expenditures.</t>
  </si>
  <si>
    <t>Inyo</t>
  </si>
  <si>
    <t>Childrens' Services</t>
  </si>
  <si>
    <t>Transition Age Youth Services</t>
  </si>
  <si>
    <t>Adult Services</t>
  </si>
  <si>
    <t>Older Adult (Senior) Services</t>
  </si>
  <si>
    <t>Sum of Sources</t>
  </si>
  <si>
    <t>check</t>
  </si>
  <si>
    <t>Total</t>
  </si>
  <si>
    <r>
      <t>Start-up and One-Time Implementation</t>
    </r>
    <r>
      <rPr>
        <vertAlign val="superscript"/>
        <sz val="12"/>
        <rFont val="Arial"/>
        <family val="2"/>
      </rPr>
      <t>a/</t>
    </r>
  </si>
  <si>
    <r>
      <t>Enhancement of Local Infrastructure</t>
    </r>
    <r>
      <rPr>
        <vertAlign val="superscript"/>
        <sz val="12"/>
        <rFont val="Arial"/>
        <family val="2"/>
      </rPr>
      <t>b/</t>
    </r>
  </si>
  <si>
    <r>
      <t>MHSA Components</t>
    </r>
    <r>
      <rPr>
        <b/>
        <vertAlign val="superscript"/>
        <sz val="12"/>
        <rFont val="Arial"/>
        <family val="2"/>
      </rPr>
      <t>a/</t>
    </r>
  </si>
  <si>
    <r>
      <t>Community Program Planning</t>
    </r>
    <r>
      <rPr>
        <vertAlign val="superscript"/>
        <sz val="12"/>
        <rFont val="Arial"/>
        <family val="2"/>
      </rPr>
      <t>a/</t>
    </r>
  </si>
  <si>
    <r>
      <t>Total MHSA Components</t>
    </r>
    <r>
      <rPr>
        <vertAlign val="superscript"/>
        <sz val="12"/>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</si>
</sst>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3" x14ac:knownFonts="1">
    <font>
      <sz val="10"/>
      <name val="Arial"/>
    </font>
    <font>
      <b/>
      <sz val="10"/>
      <name val="Arial"/>
      <family val="2"/>
    </font>
    <font>
      <i/>
      <sz val="10"/>
      <name val="Arial"/>
      <family val="2"/>
    </font>
    <font>
      <sz val="8"/>
      <name val="Arial"/>
      <family val="2"/>
    </font>
    <font>
      <b/>
      <sz val="12"/>
      <name val="Arial"/>
      <family val="2"/>
    </font>
    <font>
      <sz val="8"/>
      <color indexed="81"/>
      <name val="Tahoma"/>
      <family val="2"/>
    </font>
    <font>
      <b/>
      <sz val="8"/>
      <color indexed="81"/>
      <name val="Tahoma"/>
      <family val="2"/>
    </font>
    <font>
      <sz val="12"/>
      <name val="Arial"/>
      <family val="2"/>
    </font>
    <font>
      <b/>
      <sz val="12"/>
      <color indexed="10"/>
      <name val="Arial"/>
      <family val="2"/>
    </font>
    <font>
      <i/>
      <sz val="12"/>
      <name val="Arial"/>
      <family val="2"/>
    </font>
    <font>
      <sz val="12"/>
      <color indexed="10"/>
      <name val="Arial"/>
      <family val="2"/>
    </font>
    <font>
      <vertAlign val="superscript"/>
      <sz val="12"/>
      <name val="Arial"/>
      <family val="2"/>
    </font>
    <font>
      <b/>
      <vertAlign val="superscript"/>
      <sz val="12"/>
      <name val="Arial"/>
      <family val="2"/>
    </font>
  </fonts>
  <fills count="5">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2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s>
  <cellStyleXfs count="1">
    <xf numFmtId="0" fontId="0" fillId="0" borderId="0"/>
  </cellStyleXfs>
  <cellXfs count="198">
    <xf numFmtId="0" fontId="0" fillId="0" borderId="0" xfId="0"/>
    <xf numFmtId="0" fontId="0" fillId="0" borderId="0" xfId="0" applyAlignment="1">
      <alignment wrapText="1"/>
    </xf>
    <xf numFmtId="0" fontId="0" fillId="0" borderId="0" xfId="0" applyAlignment="1">
      <alignment horizontal="center" wrapText="1"/>
    </xf>
    <xf numFmtId="0" fontId="1" fillId="0" borderId="0" xfId="0" applyFont="1" applyAlignment="1">
      <alignment horizontal="center"/>
    </xf>
    <xf numFmtId="0" fontId="1" fillId="0" borderId="1" xfId="0" applyFont="1" applyBorder="1" applyAlignment="1">
      <alignment horizontal="center"/>
    </xf>
    <xf numFmtId="0" fontId="1" fillId="0" borderId="1" xfId="0" applyFont="1" applyBorder="1" applyAlignment="1">
      <alignment horizontal="center" wrapText="1"/>
    </xf>
    <xf numFmtId="0" fontId="1" fillId="0" borderId="2" xfId="0" applyFont="1"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1" fillId="0" borderId="7" xfId="0" applyFont="1" applyBorder="1"/>
    <xf numFmtId="0" fontId="0" fillId="0" borderId="8" xfId="0" applyBorder="1"/>
    <xf numFmtId="0" fontId="0" fillId="0" borderId="9" xfId="0" applyBorder="1"/>
    <xf numFmtId="164" fontId="0" fillId="0" borderId="10" xfId="0" applyNumberFormat="1" applyBorder="1"/>
    <xf numFmtId="164" fontId="0" fillId="0" borderId="11" xfId="0" applyNumberFormat="1" applyBorder="1"/>
    <xf numFmtId="164" fontId="0" fillId="0" borderId="12" xfId="0" applyNumberFormat="1" applyBorder="1"/>
    <xf numFmtId="0" fontId="0" fillId="0" borderId="13" xfId="0" applyBorder="1"/>
    <xf numFmtId="0" fontId="0" fillId="0" borderId="14" xfId="0" applyBorder="1"/>
    <xf numFmtId="0" fontId="0" fillId="0" borderId="15" xfId="0" applyBorder="1"/>
    <xf numFmtId="164" fontId="0" fillId="0" borderId="16" xfId="0" applyNumberFormat="1" applyBorder="1"/>
    <xf numFmtId="0" fontId="1" fillId="0" borderId="8" xfId="0" applyFont="1" applyBorder="1"/>
    <xf numFmtId="0" fontId="1" fillId="0" borderId="8" xfId="0" applyFont="1" applyBorder="1" applyAlignment="1">
      <alignment horizontal="right"/>
    </xf>
    <xf numFmtId="0" fontId="1" fillId="0" borderId="8" xfId="0" applyFont="1" applyBorder="1" applyAlignment="1">
      <alignment horizontal="left"/>
    </xf>
    <xf numFmtId="0" fontId="1" fillId="0" borderId="12" xfId="0" applyFont="1" applyBorder="1" applyAlignment="1">
      <alignment horizontal="center" wrapText="1"/>
    </xf>
    <xf numFmtId="0" fontId="0" fillId="0" borderId="0" xfId="0" applyFill="1" applyBorder="1"/>
    <xf numFmtId="0" fontId="1" fillId="0" borderId="10" xfId="0" applyFont="1" applyBorder="1" applyAlignment="1">
      <alignment horizontal="center"/>
    </xf>
    <xf numFmtId="0" fontId="0" fillId="0" borderId="0" xfId="0" applyFill="1"/>
    <xf numFmtId="0" fontId="0" fillId="0" borderId="0" xfId="0" applyFill="1" applyAlignment="1">
      <alignment horizontal="center"/>
    </xf>
    <xf numFmtId="164" fontId="0" fillId="0" borderId="0" xfId="0" applyNumberFormat="1" applyFill="1"/>
    <xf numFmtId="0" fontId="0" fillId="0" borderId="0" xfId="0" quotePrefix="1" applyFill="1"/>
    <xf numFmtId="0" fontId="0" fillId="0" borderId="0" xfId="0" applyAlignment="1">
      <alignment horizontal="center"/>
    </xf>
    <xf numFmtId="164" fontId="0" fillId="2" borderId="0" xfId="0" applyNumberFormat="1" applyFill="1"/>
    <xf numFmtId="0" fontId="0" fillId="0" borderId="0" xfId="0"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wrapText="1"/>
    </xf>
    <xf numFmtId="164" fontId="0" fillId="0" borderId="0" xfId="0" applyNumberFormat="1" applyFill="1" applyBorder="1"/>
    <xf numFmtId="0" fontId="4" fillId="0" borderId="8" xfId="0" applyFont="1" applyBorder="1" applyProtection="1">
      <protection locked="0"/>
    </xf>
    <xf numFmtId="0" fontId="7" fillId="0" borderId="0" xfId="0" applyFont="1" applyFill="1" applyProtection="1">
      <protection locked="0"/>
    </xf>
    <xf numFmtId="0" fontId="7" fillId="0" borderId="0" xfId="0" applyFont="1" applyProtection="1">
      <protection locked="0"/>
    </xf>
    <xf numFmtId="0" fontId="4" fillId="0" borderId="8" xfId="0" applyFont="1" applyBorder="1" applyAlignment="1" applyProtection="1">
      <alignment horizontal="left"/>
      <protection locked="0"/>
    </xf>
    <xf numFmtId="14" fontId="4" fillId="0" borderId="8" xfId="0" applyNumberFormat="1" applyFont="1" applyBorder="1" applyAlignment="1" applyProtection="1">
      <alignment horizontal="right"/>
      <protection locked="0"/>
    </xf>
    <xf numFmtId="0" fontId="4" fillId="0" borderId="2" xfId="0" applyFont="1" applyBorder="1" applyProtection="1">
      <protection locked="0"/>
    </xf>
    <xf numFmtId="0" fontId="7" fillId="0" borderId="3" xfId="0" applyFont="1" applyBorder="1" applyProtection="1">
      <protection locked="0"/>
    </xf>
    <xf numFmtId="0" fontId="7" fillId="0" borderId="4" xfId="0" applyFont="1" applyBorder="1" applyProtection="1">
      <protection locked="0"/>
    </xf>
    <xf numFmtId="164" fontId="8" fillId="0" borderId="10" xfId="0" applyNumberFormat="1" applyFont="1" applyFill="1" applyBorder="1" applyProtection="1">
      <protection locked="0"/>
    </xf>
    <xf numFmtId="164" fontId="7" fillId="0" borderId="10" xfId="0" applyNumberFormat="1" applyFont="1" applyFill="1" applyBorder="1" applyProtection="1">
      <protection locked="0"/>
    </xf>
    <xf numFmtId="164" fontId="7" fillId="0" borderId="10" xfId="0" applyNumberFormat="1" applyFont="1" applyBorder="1" applyProtection="1">
      <protection locked="0"/>
    </xf>
    <xf numFmtId="164" fontId="7" fillId="0" borderId="11" xfId="0" applyNumberFormat="1" applyFont="1" applyFill="1" applyBorder="1" applyProtection="1">
      <protection locked="0"/>
    </xf>
    <xf numFmtId="164" fontId="7" fillId="0" borderId="11" xfId="0" applyNumberFormat="1" applyFont="1" applyBorder="1" applyProtection="1">
      <protection locked="0"/>
    </xf>
    <xf numFmtId="0" fontId="7" fillId="0" borderId="0" xfId="0" applyFont="1" applyBorder="1" applyProtection="1">
      <protection locked="0"/>
    </xf>
    <xf numFmtId="0" fontId="7" fillId="0" borderId="6" xfId="0" applyFont="1" applyBorder="1" applyProtection="1">
      <protection locked="0"/>
    </xf>
    <xf numFmtId="0" fontId="7" fillId="0" borderId="14" xfId="0" applyFont="1" applyBorder="1" applyProtection="1">
      <protection locked="0"/>
    </xf>
    <xf numFmtId="0" fontId="7" fillId="0" borderId="15" xfId="0" applyFont="1" applyBorder="1" applyProtection="1">
      <protection locked="0"/>
    </xf>
    <xf numFmtId="164" fontId="7" fillId="0" borderId="16" xfId="0" applyNumberFormat="1" applyFont="1" applyFill="1" applyBorder="1" applyProtection="1">
      <protection locked="0"/>
    </xf>
    <xf numFmtId="164" fontId="7" fillId="0" borderId="16" xfId="0" applyNumberFormat="1" applyFont="1" applyBorder="1" applyProtection="1">
      <protection locked="0"/>
    </xf>
    <xf numFmtId="0" fontId="4" fillId="0" borderId="7" xfId="0" applyFont="1" applyBorder="1" applyProtection="1">
      <protection locked="0"/>
    </xf>
    <xf numFmtId="0" fontId="7" fillId="0" borderId="8" xfId="0" applyFont="1" applyBorder="1" applyProtection="1">
      <protection locked="0"/>
    </xf>
    <xf numFmtId="0" fontId="7" fillId="0" borderId="9" xfId="0" applyFont="1" applyBorder="1" applyProtection="1">
      <protection locked="0"/>
    </xf>
    <xf numFmtId="164" fontId="7" fillId="0" borderId="12" xfId="0" applyNumberFormat="1" applyFont="1" applyFill="1" applyBorder="1" applyProtection="1">
      <protection locked="0"/>
    </xf>
    <xf numFmtId="164" fontId="7" fillId="0" borderId="12" xfId="0" applyNumberFormat="1" applyFont="1" applyBorder="1" applyProtection="1">
      <protection locked="0"/>
    </xf>
    <xf numFmtId="0" fontId="4" fillId="0"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7" fillId="0" borderId="0" xfId="0" applyFont="1" applyFill="1" applyProtection="1">
      <protection hidden="1"/>
    </xf>
    <xf numFmtId="0" fontId="7" fillId="0" borderId="0" xfId="0" applyFont="1" applyProtection="1">
      <protection hidden="1"/>
    </xf>
    <xf numFmtId="0" fontId="4" fillId="0" borderId="8" xfId="0" applyFont="1" applyBorder="1" applyProtection="1">
      <protection hidden="1"/>
    </xf>
    <xf numFmtId="0" fontId="7" fillId="0" borderId="5" xfId="0" applyFont="1" applyBorder="1" applyProtection="1">
      <protection hidden="1"/>
    </xf>
    <xf numFmtId="0" fontId="7" fillId="0" borderId="13" xfId="0" applyFont="1" applyBorder="1" applyProtection="1">
      <protection hidden="1"/>
    </xf>
    <xf numFmtId="0" fontId="7" fillId="0" borderId="0" xfId="0" applyFont="1" applyAlignment="1" applyProtection="1">
      <alignment horizontal="center"/>
      <protection locked="0"/>
    </xf>
    <xf numFmtId="0" fontId="4" fillId="0" borderId="1"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4" fillId="0" borderId="10" xfId="0" applyFont="1" applyBorder="1" applyAlignment="1" applyProtection="1">
      <alignment horizontal="center"/>
      <protection locked="0"/>
    </xf>
    <xf numFmtId="0" fontId="4" fillId="3" borderId="1" xfId="0" applyFont="1" applyFill="1" applyBorder="1" applyAlignment="1" applyProtection="1">
      <alignment horizontal="center" wrapText="1"/>
      <protection locked="0"/>
    </xf>
    <xf numFmtId="164" fontId="10" fillId="0" borderId="10" xfId="0" applyNumberFormat="1" applyFont="1" applyFill="1" applyBorder="1" applyProtection="1">
      <protection locked="0"/>
    </xf>
    <xf numFmtId="164" fontId="7" fillId="3" borderId="0" xfId="0" applyNumberFormat="1" applyFont="1" applyFill="1" applyProtection="1">
      <protection locked="0"/>
    </xf>
    <xf numFmtId="0" fontId="7" fillId="3" borderId="0" xfId="0" applyFont="1" applyFill="1" applyAlignment="1" applyProtection="1">
      <alignment horizontal="center"/>
      <protection locked="0"/>
    </xf>
    <xf numFmtId="0" fontId="7" fillId="0" borderId="5" xfId="0" applyFont="1" applyBorder="1" applyProtection="1">
      <protection locked="0"/>
    </xf>
    <xf numFmtId="0" fontId="7" fillId="0" borderId="13" xfId="0" applyFont="1" applyBorder="1" applyProtection="1">
      <protection locked="0"/>
    </xf>
    <xf numFmtId="164" fontId="7" fillId="0" borderId="0" xfId="0" applyNumberFormat="1" applyFont="1" applyFill="1" applyProtection="1">
      <protection locked="0"/>
    </xf>
    <xf numFmtId="0" fontId="7" fillId="0" borderId="0" xfId="0" applyFont="1" applyFill="1" applyAlignment="1" applyProtection="1">
      <alignment horizontal="center"/>
      <protection locked="0"/>
    </xf>
    <xf numFmtId="0" fontId="4" fillId="0" borderId="12" xfId="0" applyFont="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7" fillId="0" borderId="0" xfId="0" applyFont="1" applyAlignment="1" applyProtection="1">
      <alignment horizontal="center"/>
      <protection hidden="1"/>
    </xf>
    <xf numFmtId="0" fontId="4" fillId="0" borderId="0" xfId="0" applyFont="1" applyAlignment="1" applyProtection="1">
      <alignment horizontal="center"/>
      <protection hidden="1"/>
    </xf>
    <xf numFmtId="0" fontId="4" fillId="0" borderId="2" xfId="0" applyFont="1" applyBorder="1" applyAlignment="1" applyProtection="1">
      <alignment horizontal="center"/>
      <protection locked="0"/>
    </xf>
    <xf numFmtId="164" fontId="7" fillId="0" borderId="2" xfId="0" applyNumberFormat="1" applyFont="1" applyBorder="1" applyProtection="1">
      <protection locked="0"/>
    </xf>
    <xf numFmtId="164" fontId="7" fillId="0" borderId="5" xfId="0" applyNumberFormat="1" applyFont="1" applyBorder="1" applyProtection="1">
      <protection locked="0"/>
    </xf>
    <xf numFmtId="164" fontId="7" fillId="0" borderId="13" xfId="0" applyNumberFormat="1" applyFont="1" applyBorder="1" applyProtection="1">
      <protection locked="0"/>
    </xf>
    <xf numFmtId="164" fontId="7" fillId="0" borderId="7" xfId="0" applyNumberFormat="1" applyFont="1" applyBorder="1" applyProtection="1">
      <protection locked="0"/>
    </xf>
    <xf numFmtId="0" fontId="4" fillId="0" borderId="17" xfId="0" applyFont="1" applyBorder="1" applyAlignment="1" applyProtection="1">
      <alignment horizontal="center" vertical="center" wrapText="1"/>
      <protection locked="0"/>
    </xf>
    <xf numFmtId="0" fontId="4" fillId="0" borderId="3" xfId="0" applyFont="1" applyBorder="1" applyProtection="1">
      <protection hidden="1"/>
    </xf>
    <xf numFmtId="0" fontId="4" fillId="0" borderId="5" xfId="0" applyFont="1" applyBorder="1" applyProtection="1">
      <protection locked="0"/>
    </xf>
    <xf numFmtId="0" fontId="7" fillId="0" borderId="0" xfId="0" applyFont="1" applyFill="1" applyBorder="1" applyProtection="1">
      <protection locked="0"/>
    </xf>
    <xf numFmtId="0" fontId="4" fillId="0" borderId="17" xfId="0" applyFont="1" applyBorder="1" applyProtection="1">
      <protection locked="0"/>
    </xf>
    <xf numFmtId="0" fontId="7" fillId="0" borderId="18" xfId="0" applyFont="1" applyBorder="1" applyProtection="1">
      <protection locked="0"/>
    </xf>
    <xf numFmtId="0" fontId="7" fillId="0" borderId="19" xfId="0" applyFont="1" applyBorder="1" applyProtection="1">
      <protection locked="0"/>
    </xf>
    <xf numFmtId="164" fontId="7" fillId="0" borderId="1" xfId="0" applyNumberFormat="1" applyFont="1" applyFill="1" applyBorder="1" applyProtection="1">
      <protection locked="0"/>
    </xf>
    <xf numFmtId="164" fontId="7" fillId="0" borderId="1" xfId="0" applyNumberFormat="1" applyFont="1" applyBorder="1" applyProtection="1">
      <protection locked="0"/>
    </xf>
    <xf numFmtId="0" fontId="7" fillId="0" borderId="0" xfId="0" quotePrefix="1" applyFont="1" applyFill="1" applyProtection="1">
      <protection locked="0"/>
    </xf>
    <xf numFmtId="0" fontId="7" fillId="0" borderId="0" xfId="0" applyFont="1" applyFill="1" applyAlignment="1" applyProtection="1">
      <alignment horizontal="center"/>
      <protection hidden="1"/>
    </xf>
    <xf numFmtId="164" fontId="7" fillId="0" borderId="0" xfId="0" applyNumberFormat="1" applyFont="1" applyFill="1" applyProtection="1">
      <protection hidden="1"/>
    </xf>
    <xf numFmtId="0" fontId="4" fillId="0" borderId="1" xfId="0" applyFont="1" applyBorder="1" applyAlignment="1" applyProtection="1">
      <alignment horizontal="center"/>
      <protection locked="0"/>
    </xf>
    <xf numFmtId="0" fontId="7" fillId="0" borderId="2" xfId="0" applyFont="1" applyBorder="1" applyProtection="1">
      <protection locked="0"/>
    </xf>
    <xf numFmtId="0" fontId="7" fillId="0" borderId="7" xfId="0" applyFont="1" applyBorder="1" applyProtection="1">
      <protection locked="0"/>
    </xf>
    <xf numFmtId="0" fontId="4" fillId="0" borderId="1" xfId="0" applyFont="1" applyBorder="1" applyAlignment="1" applyProtection="1">
      <alignment horizontal="center" vertical="center"/>
      <protection locked="0"/>
    </xf>
    <xf numFmtId="0" fontId="7" fillId="0" borderId="0" xfId="0" applyFont="1" applyAlignment="1" applyProtection="1">
      <alignment wrapText="1"/>
      <protection locked="0"/>
    </xf>
    <xf numFmtId="0" fontId="7" fillId="0" borderId="5" xfId="0" applyFont="1" applyBorder="1" applyAlignment="1" applyProtection="1">
      <alignment horizontal="right"/>
      <protection locked="0"/>
    </xf>
    <xf numFmtId="0" fontId="7" fillId="0" borderId="0" xfId="0" applyFont="1" applyBorder="1" applyAlignment="1" applyProtection="1">
      <alignment horizontal="left"/>
      <protection locked="0"/>
    </xf>
    <xf numFmtId="0" fontId="7" fillId="0" borderId="6" xfId="0" applyFont="1" applyBorder="1" applyAlignment="1" applyProtection="1">
      <alignment horizontal="left"/>
      <protection locked="0"/>
    </xf>
    <xf numFmtId="164" fontId="7" fillId="2" borderId="0" xfId="0" applyNumberFormat="1" applyFont="1" applyFill="1" applyProtection="1">
      <protection locked="0"/>
    </xf>
    <xf numFmtId="164" fontId="7" fillId="4" borderId="11" xfId="0" applyNumberFormat="1" applyFont="1" applyFill="1" applyBorder="1" applyProtection="1">
      <protection locked="0"/>
    </xf>
    <xf numFmtId="0" fontId="7" fillId="0" borderId="13" xfId="0" applyFont="1" applyBorder="1" applyAlignment="1" applyProtection="1">
      <alignment horizontal="right"/>
      <protection locked="0"/>
    </xf>
    <xf numFmtId="0" fontId="7" fillId="3" borderId="0" xfId="0" applyFont="1" applyFill="1" applyProtection="1">
      <protection locked="0"/>
    </xf>
    <xf numFmtId="0" fontId="7" fillId="0" borderId="14" xfId="0" applyFont="1" applyFill="1" applyBorder="1" applyProtection="1">
      <protection locked="0"/>
    </xf>
    <xf numFmtId="0" fontId="4" fillId="0" borderId="20" xfId="0" applyFont="1" applyBorder="1" applyProtection="1">
      <protection locked="0"/>
    </xf>
    <xf numFmtId="0" fontId="7" fillId="0" borderId="21" xfId="0" applyFont="1" applyBorder="1" applyProtection="1">
      <protection locked="0"/>
    </xf>
    <xf numFmtId="0" fontId="7" fillId="0" borderId="22" xfId="0" applyFont="1" applyBorder="1" applyProtection="1">
      <protection locked="0"/>
    </xf>
    <xf numFmtId="164" fontId="7" fillId="0" borderId="23" xfId="0" applyNumberFormat="1" applyFont="1" applyBorder="1" applyProtection="1">
      <protection locked="0"/>
    </xf>
    <xf numFmtId="164" fontId="7" fillId="0" borderId="23" xfId="0" applyNumberFormat="1" applyFont="1" applyFill="1" applyBorder="1" applyProtection="1">
      <protection locked="0"/>
    </xf>
    <xf numFmtId="164" fontId="7" fillId="4" borderId="1" xfId="0" applyNumberFormat="1" applyFont="1" applyFill="1" applyBorder="1" applyProtection="1">
      <protection locked="0"/>
    </xf>
    <xf numFmtId="0" fontId="0" fillId="0" borderId="0" xfId="0" applyProtection="1">
      <protection locked="0"/>
    </xf>
    <xf numFmtId="164" fontId="7" fillId="4" borderId="16" xfId="0" applyNumberFormat="1" applyFont="1" applyFill="1" applyBorder="1" applyProtection="1">
      <protection hidden="1"/>
    </xf>
    <xf numFmtId="164" fontId="7" fillId="4" borderId="11" xfId="0" applyNumberFormat="1" applyFont="1" applyFill="1" applyBorder="1" applyProtection="1">
      <protection hidden="1"/>
    </xf>
    <xf numFmtId="164" fontId="7" fillId="4" borderId="23" xfId="0" applyNumberFormat="1" applyFont="1" applyFill="1" applyBorder="1" applyProtection="1">
      <protection hidden="1"/>
    </xf>
    <xf numFmtId="0" fontId="0" fillId="0" borderId="0" xfId="0" applyProtection="1">
      <protection hidden="1"/>
    </xf>
    <xf numFmtId="0" fontId="4" fillId="0" borderId="0" xfId="0" applyFont="1" applyAlignment="1" applyProtection="1">
      <alignment horizontal="center" vertical="center" wrapText="1"/>
      <protection locked="0"/>
    </xf>
    <xf numFmtId="0" fontId="9" fillId="0" borderId="24" xfId="0" applyFont="1" applyBorder="1" applyAlignment="1" applyProtection="1">
      <alignment horizontal="left"/>
      <protection locked="0"/>
    </xf>
    <xf numFmtId="0" fontId="9" fillId="0" borderId="25" xfId="0" applyFont="1" applyBorder="1" applyAlignment="1" applyProtection="1">
      <alignment horizontal="left"/>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9" fillId="0" borderId="0" xfId="0" applyFont="1" applyBorder="1" applyAlignment="1" applyProtection="1">
      <alignment horizontal="left" wrapText="1"/>
      <protection locked="0"/>
    </xf>
    <xf numFmtId="0" fontId="9" fillId="0" borderId="6" xfId="0" applyFont="1" applyBorder="1" applyAlignment="1" applyProtection="1">
      <alignment horizontal="left" wrapText="1"/>
      <protection locked="0"/>
    </xf>
    <xf numFmtId="0" fontId="9" fillId="0" borderId="24" xfId="0" applyFont="1" applyBorder="1" applyAlignment="1" applyProtection="1">
      <alignment horizontal="left" wrapText="1"/>
      <protection locked="0"/>
    </xf>
    <xf numFmtId="0" fontId="9" fillId="0" borderId="25" xfId="0" applyFont="1" applyBorder="1" applyAlignment="1" applyProtection="1">
      <alignment horizontal="left" wrapText="1"/>
      <protection locked="0"/>
    </xf>
    <xf numFmtId="0" fontId="4" fillId="0" borderId="10"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8"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0" xfId="0" applyFont="1" applyAlignment="1" applyProtection="1">
      <alignment horizontal="center" wrapText="1"/>
      <protection locked="0"/>
    </xf>
    <xf numFmtId="0" fontId="4" fillId="0" borderId="0" xfId="0" applyFont="1" applyAlignment="1">
      <alignment horizontal="center" wrapText="1"/>
    </xf>
    <xf numFmtId="0" fontId="2" fillId="0" borderId="24" xfId="0" applyFont="1" applyBorder="1" applyAlignment="1">
      <alignment horizontal="left"/>
    </xf>
    <xf numFmtId="0" fontId="2" fillId="0" borderId="25" xfId="0" applyFont="1" applyBorder="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2" fillId="0" borderId="0" xfId="0" applyFont="1" applyBorder="1" applyAlignment="1">
      <alignment horizontal="left" wrapText="1"/>
    </xf>
    <xf numFmtId="0" fontId="2" fillId="0" borderId="6" xfId="0" applyFont="1" applyBorder="1" applyAlignment="1">
      <alignment horizontal="left" wrapText="1"/>
    </xf>
    <xf numFmtId="0" fontId="2" fillId="0" borderId="24" xfId="0" applyFont="1" applyBorder="1" applyAlignment="1">
      <alignment horizontal="left" wrapText="1"/>
    </xf>
    <xf numFmtId="0" fontId="2" fillId="0" borderId="25" xfId="0" applyFont="1" applyBorder="1" applyAlignment="1">
      <alignment horizontal="left" wrapText="1"/>
    </xf>
    <xf numFmtId="0" fontId="1" fillId="0" borderId="10" xfId="0" applyFont="1" applyBorder="1" applyAlignment="1">
      <alignment horizontal="center" wrapText="1"/>
    </xf>
    <xf numFmtId="0" fontId="1" fillId="0" borderId="12" xfId="0" applyFont="1" applyBorder="1" applyAlignment="1">
      <alignment horizontal="center" wrapText="1"/>
    </xf>
    <xf numFmtId="0" fontId="1" fillId="0" borderId="18" xfId="0" applyFont="1" applyBorder="1" applyAlignment="1">
      <alignment horizontal="center"/>
    </xf>
    <xf numFmtId="0" fontId="1" fillId="0" borderId="17" xfId="0" applyFont="1" applyBorder="1" applyAlignment="1">
      <alignment horizontal="center"/>
    </xf>
    <xf numFmtId="0" fontId="1" fillId="0" borderId="19" xfId="0" applyFont="1" applyBorder="1" applyAlignment="1">
      <alignment horizontal="center"/>
    </xf>
    <xf numFmtId="0" fontId="4" fillId="0" borderId="3" xfId="0" applyFont="1" applyBorder="1" applyAlignment="1" applyProtection="1">
      <alignment horizontal="center"/>
      <protection hidden="1"/>
    </xf>
    <xf numFmtId="0" fontId="7" fillId="0" borderId="0" xfId="0" applyFont="1" applyBorder="1" applyAlignment="1" applyProtection="1">
      <alignment horizontal="left"/>
      <protection locked="0"/>
    </xf>
    <xf numFmtId="0" fontId="7" fillId="0" borderId="0" xfId="0" applyFont="1" applyProtection="1">
      <protection locked="0"/>
    </xf>
    <xf numFmtId="0" fontId="7" fillId="0" borderId="6" xfId="0" applyFont="1" applyBorder="1" applyProtection="1">
      <protection locked="0"/>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7" fillId="0" borderId="0" xfId="0" applyFont="1" applyFill="1" applyBorder="1" applyAlignment="1" applyProtection="1">
      <alignment horizontal="left"/>
      <protection locked="0"/>
    </xf>
    <xf numFmtId="0" fontId="7" fillId="0" borderId="0" xfId="0" applyFont="1" applyFill="1" applyProtection="1">
      <protection locked="0"/>
    </xf>
    <xf numFmtId="0" fontId="7" fillId="0" borderId="6" xfId="0" applyFont="1" applyFill="1" applyBorder="1" applyProtection="1">
      <protection locked="0"/>
    </xf>
    <xf numFmtId="0" fontId="4" fillId="0" borderId="2" xfId="0" applyFont="1" applyBorder="1" applyAlignment="1" applyProtection="1">
      <alignment horizontal="left"/>
      <protection locked="0"/>
    </xf>
    <xf numFmtId="0" fontId="7" fillId="0" borderId="3" xfId="0" applyFont="1" applyBorder="1" applyProtection="1">
      <protection locked="0"/>
    </xf>
    <xf numFmtId="0" fontId="7" fillId="0" borderId="4" xfId="0" applyFont="1" applyBorder="1" applyProtection="1">
      <protection locked="0"/>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7" fillId="0" borderId="6" xfId="0" applyFont="1" applyBorder="1" applyAlignment="1" applyProtection="1">
      <alignment horizontal="left"/>
      <protection locked="0"/>
    </xf>
    <xf numFmtId="0" fontId="4" fillId="0" borderId="10"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9"/>
  <sheetViews>
    <sheetView topLeftCell="A13" zoomScale="80" zoomScaleNormal="80" workbookViewId="0">
      <selection sqref="A1:O1"/>
    </sheetView>
  </sheetViews>
  <sheetFormatPr defaultColWidth="0" defaultRowHeight="15" zeroHeight="1" x14ac:dyDescent="0.2"/>
  <cols>
    <col min="1" max="1" width="4.7109375" style="40" customWidth="1"/>
    <col min="2" max="2" width="5.140625" style="40" customWidth="1"/>
    <col min="3" max="3" width="6.5703125" style="40" customWidth="1"/>
    <col min="4" max="4" width="3.7109375" style="40" customWidth="1"/>
    <col min="5" max="5" width="22.7109375" style="40" customWidth="1"/>
    <col min="6" max="6" width="16.85546875" style="39" customWidth="1"/>
    <col min="7" max="7" width="14.140625" style="39" customWidth="1"/>
    <col min="8" max="8" width="20.140625" style="39" customWidth="1"/>
    <col min="9" max="10" width="14.5703125" style="39" customWidth="1"/>
    <col min="11" max="11" width="14.7109375" style="40" customWidth="1"/>
    <col min="12" max="12" width="17" style="40" customWidth="1"/>
    <col min="13" max="13" width="17.5703125" style="40" customWidth="1"/>
    <col min="14" max="14" width="15.5703125" style="40" customWidth="1"/>
    <col min="15" max="15" width="14.140625" style="40" customWidth="1"/>
    <col min="16" max="18" width="12.7109375" hidden="1" customWidth="1"/>
    <col min="19" max="16384" width="9.140625" hidden="1"/>
  </cols>
  <sheetData>
    <row r="1" spans="1:18" ht="41.25" customHeight="1" x14ac:dyDescent="0.2">
      <c r="A1" s="130" t="s">
        <v>80</v>
      </c>
      <c r="B1" s="130"/>
      <c r="C1" s="130"/>
      <c r="D1" s="130"/>
      <c r="E1" s="130"/>
      <c r="F1" s="130"/>
      <c r="G1" s="130"/>
      <c r="H1" s="130"/>
      <c r="I1" s="130"/>
      <c r="J1" s="130"/>
      <c r="K1" s="130"/>
      <c r="L1" s="130"/>
      <c r="M1" s="130"/>
      <c r="N1" s="130"/>
      <c r="O1" s="130"/>
    </row>
    <row r="2" spans="1:18" ht="20.100000000000001" customHeight="1" x14ac:dyDescent="0.25">
      <c r="A2" s="38" t="s">
        <v>25</v>
      </c>
      <c r="B2" s="38"/>
      <c r="C2" s="70"/>
      <c r="D2" s="149" t="s">
        <v>171</v>
      </c>
      <c r="E2" s="149"/>
      <c r="F2" s="68"/>
      <c r="G2" s="68"/>
      <c r="H2" s="68"/>
      <c r="I2" s="68"/>
      <c r="J2" s="68"/>
      <c r="K2" s="69"/>
      <c r="L2" s="69"/>
      <c r="M2" s="69"/>
      <c r="N2" s="41" t="s">
        <v>26</v>
      </c>
      <c r="O2" s="42">
        <v>39868</v>
      </c>
    </row>
    <row r="3" spans="1:18" ht="20.100000000000001" customHeight="1" x14ac:dyDescent="0.25">
      <c r="A3" s="38" t="s">
        <v>81</v>
      </c>
      <c r="B3" s="38"/>
      <c r="C3" s="38"/>
      <c r="D3" s="148" t="s">
        <v>172</v>
      </c>
      <c r="E3" s="148"/>
      <c r="F3" s="68"/>
      <c r="G3" s="68"/>
      <c r="H3" s="68"/>
      <c r="I3" s="68"/>
      <c r="J3" s="68"/>
      <c r="K3" s="69"/>
      <c r="L3" s="69"/>
      <c r="M3" s="69"/>
      <c r="N3" s="69"/>
      <c r="O3" s="69"/>
    </row>
    <row r="4" spans="1:18" x14ac:dyDescent="0.2">
      <c r="A4" s="69"/>
      <c r="B4" s="69"/>
      <c r="C4" s="69"/>
      <c r="D4" s="69"/>
      <c r="E4" s="69"/>
      <c r="F4" s="68"/>
      <c r="G4" s="68"/>
      <c r="H4" s="68"/>
      <c r="I4" s="68"/>
      <c r="J4" s="68"/>
      <c r="K4" s="69"/>
      <c r="L4" s="69"/>
      <c r="M4" s="69"/>
      <c r="N4" s="69"/>
      <c r="O4" s="69"/>
    </row>
    <row r="5" spans="1:18" s="3" customFormat="1" ht="21" customHeight="1" x14ac:dyDescent="0.2">
      <c r="A5" s="133" t="s">
        <v>27</v>
      </c>
      <c r="B5" s="134"/>
      <c r="C5" s="134"/>
      <c r="D5" s="134"/>
      <c r="E5" s="135"/>
      <c r="F5" s="65" t="s">
        <v>16</v>
      </c>
      <c r="G5" s="66" t="s">
        <v>17</v>
      </c>
      <c r="H5" s="66" t="s">
        <v>24</v>
      </c>
      <c r="I5" s="66" t="s">
        <v>18</v>
      </c>
      <c r="J5" s="66" t="s">
        <v>19</v>
      </c>
      <c r="K5" s="67" t="s">
        <v>20</v>
      </c>
      <c r="L5" s="67" t="s">
        <v>21</v>
      </c>
      <c r="M5" s="67" t="s">
        <v>22</v>
      </c>
      <c r="N5" s="67" t="s">
        <v>23</v>
      </c>
      <c r="O5" s="67" t="s">
        <v>53</v>
      </c>
    </row>
    <row r="6" spans="1:18" s="3" customFormat="1" ht="31.5" customHeight="1" x14ac:dyDescent="0.2">
      <c r="A6" s="136"/>
      <c r="B6" s="137"/>
      <c r="C6" s="137"/>
      <c r="D6" s="137"/>
      <c r="E6" s="138"/>
      <c r="F6" s="146" t="s">
        <v>6</v>
      </c>
      <c r="G6" s="150" t="s">
        <v>29</v>
      </c>
      <c r="H6" s="151"/>
      <c r="I6" s="151"/>
      <c r="J6" s="151"/>
      <c r="K6" s="151"/>
      <c r="L6" s="151"/>
      <c r="M6" s="151"/>
      <c r="N6" s="151"/>
      <c r="O6" s="152"/>
    </row>
    <row r="7" spans="1:18" s="1" customFormat="1" ht="42" customHeight="1" x14ac:dyDescent="0.2">
      <c r="A7" s="139"/>
      <c r="B7" s="140"/>
      <c r="C7" s="140"/>
      <c r="D7" s="140"/>
      <c r="E7" s="141"/>
      <c r="F7" s="147"/>
      <c r="G7" s="62" t="s">
        <v>0</v>
      </c>
      <c r="H7" s="62" t="s">
        <v>28</v>
      </c>
      <c r="I7" s="62" t="s">
        <v>15</v>
      </c>
      <c r="J7" s="62" t="s">
        <v>1</v>
      </c>
      <c r="K7" s="63" t="s">
        <v>12</v>
      </c>
      <c r="L7" s="63" t="s">
        <v>13</v>
      </c>
      <c r="M7" s="63" t="s">
        <v>2</v>
      </c>
      <c r="N7" s="63" t="s">
        <v>14</v>
      </c>
      <c r="O7" s="63" t="s">
        <v>52</v>
      </c>
      <c r="P7" s="2"/>
      <c r="Q7" s="2"/>
      <c r="R7" s="2"/>
    </row>
    <row r="8" spans="1:18" ht="15" customHeight="1" x14ac:dyDescent="0.25">
      <c r="A8" s="43" t="s">
        <v>82</v>
      </c>
      <c r="B8" s="44"/>
      <c r="C8" s="44"/>
      <c r="D8" s="44"/>
      <c r="E8" s="45"/>
      <c r="F8" s="46"/>
      <c r="G8" s="47"/>
      <c r="H8" s="47"/>
      <c r="I8" s="47"/>
      <c r="J8" s="47"/>
      <c r="K8" s="48"/>
      <c r="L8" s="48"/>
      <c r="M8" s="48"/>
      <c r="N8" s="48"/>
      <c r="O8" s="48"/>
    </row>
    <row r="9" spans="1:18" ht="15" customHeight="1" x14ac:dyDescent="0.2">
      <c r="A9" s="71"/>
      <c r="B9" s="142" t="s">
        <v>72</v>
      </c>
      <c r="C9" s="142"/>
      <c r="D9" s="142"/>
      <c r="E9" s="143"/>
      <c r="F9" s="49"/>
      <c r="G9" s="49"/>
      <c r="H9" s="49"/>
      <c r="I9" s="49"/>
      <c r="J9" s="49"/>
      <c r="K9" s="50"/>
      <c r="L9" s="50"/>
      <c r="M9" s="50"/>
      <c r="N9" s="50"/>
      <c r="O9" s="50"/>
    </row>
    <row r="10" spans="1:18" ht="15" customHeight="1" x14ac:dyDescent="0.2">
      <c r="A10" s="71"/>
      <c r="B10" s="51"/>
      <c r="C10" s="51" t="s">
        <v>3</v>
      </c>
      <c r="D10" s="51"/>
      <c r="E10" s="52"/>
      <c r="F10" s="49"/>
      <c r="G10" s="49"/>
      <c r="H10" s="49"/>
      <c r="I10" s="49"/>
      <c r="J10" s="49"/>
      <c r="K10" s="50"/>
      <c r="L10" s="50"/>
      <c r="M10" s="50"/>
      <c r="N10" s="50"/>
      <c r="O10" s="50"/>
    </row>
    <row r="11" spans="1:18" ht="15" customHeight="1" x14ac:dyDescent="0.2">
      <c r="A11" s="71"/>
      <c r="B11" s="51"/>
      <c r="C11" s="51"/>
      <c r="D11" s="51" t="s">
        <v>30</v>
      </c>
      <c r="E11" s="52"/>
      <c r="F11" s="49">
        <f>SUM(G11:O11)</f>
        <v>0</v>
      </c>
      <c r="G11" s="49"/>
      <c r="H11" s="49"/>
      <c r="I11" s="49"/>
      <c r="J11" s="49"/>
      <c r="K11" s="50"/>
      <c r="L11" s="50"/>
      <c r="M11" s="50"/>
      <c r="N11" s="50"/>
      <c r="O11" s="50"/>
    </row>
    <row r="12" spans="1:18" ht="15" customHeight="1" x14ac:dyDescent="0.2">
      <c r="A12" s="71"/>
      <c r="B12" s="51"/>
      <c r="C12" s="51"/>
      <c r="D12" s="51" t="s">
        <v>4</v>
      </c>
      <c r="E12" s="52"/>
      <c r="F12" s="49">
        <f t="shared" ref="F12:F17" si="0">SUM(G12:O12)</f>
        <v>0</v>
      </c>
      <c r="G12" s="49"/>
      <c r="H12" s="49"/>
      <c r="I12" s="49"/>
      <c r="J12" s="49"/>
      <c r="K12" s="50"/>
      <c r="L12" s="50"/>
      <c r="M12" s="50"/>
      <c r="N12" s="50"/>
      <c r="O12" s="50"/>
    </row>
    <row r="13" spans="1:18" ht="15" customHeight="1" x14ac:dyDescent="0.2">
      <c r="A13" s="71"/>
      <c r="B13" s="51"/>
      <c r="C13" s="51" t="s">
        <v>7</v>
      </c>
      <c r="D13" s="51"/>
      <c r="E13" s="52"/>
      <c r="F13" s="49">
        <f t="shared" si="0"/>
        <v>0</v>
      </c>
      <c r="G13" s="49">
        <f t="shared" ref="G13:O13" si="1">SUM(G11:G12)</f>
        <v>0</v>
      </c>
      <c r="H13" s="49">
        <f t="shared" si="1"/>
        <v>0</v>
      </c>
      <c r="I13" s="49">
        <f t="shared" si="1"/>
        <v>0</v>
      </c>
      <c r="J13" s="49">
        <f t="shared" si="1"/>
        <v>0</v>
      </c>
      <c r="K13" s="50">
        <f t="shared" si="1"/>
        <v>0</v>
      </c>
      <c r="L13" s="50">
        <f t="shared" si="1"/>
        <v>0</v>
      </c>
      <c r="M13" s="50">
        <f t="shared" si="1"/>
        <v>0</v>
      </c>
      <c r="N13" s="50">
        <f t="shared" si="1"/>
        <v>0</v>
      </c>
      <c r="O13" s="50">
        <f t="shared" si="1"/>
        <v>0</v>
      </c>
    </row>
    <row r="14" spans="1:18" ht="15" customHeight="1" x14ac:dyDescent="0.2">
      <c r="A14" s="71"/>
      <c r="B14" s="51"/>
      <c r="C14" s="51" t="s">
        <v>5</v>
      </c>
      <c r="D14" s="51"/>
      <c r="E14" s="52"/>
      <c r="F14" s="49">
        <f t="shared" si="0"/>
        <v>0</v>
      </c>
      <c r="G14" s="49"/>
      <c r="H14" s="49"/>
      <c r="I14" s="49"/>
      <c r="J14" s="49"/>
      <c r="K14" s="50"/>
      <c r="L14" s="50"/>
      <c r="M14" s="50"/>
      <c r="N14" s="50"/>
      <c r="O14" s="50"/>
    </row>
    <row r="15" spans="1:18" ht="15" customHeight="1" x14ac:dyDescent="0.2">
      <c r="A15" s="71"/>
      <c r="B15" s="51"/>
      <c r="C15" s="51"/>
      <c r="D15" s="51" t="s">
        <v>30</v>
      </c>
      <c r="E15" s="52"/>
      <c r="F15" s="49">
        <f t="shared" si="0"/>
        <v>0</v>
      </c>
      <c r="G15" s="49"/>
      <c r="H15" s="49"/>
      <c r="I15" s="49"/>
      <c r="J15" s="49"/>
      <c r="K15" s="50"/>
      <c r="L15" s="50"/>
      <c r="M15" s="50"/>
      <c r="N15" s="50"/>
      <c r="O15" s="50"/>
    </row>
    <row r="16" spans="1:18" ht="15" customHeight="1" x14ac:dyDescent="0.2">
      <c r="A16" s="71"/>
      <c r="B16" s="51"/>
      <c r="C16" s="51"/>
      <c r="D16" s="51" t="s">
        <v>4</v>
      </c>
      <c r="E16" s="52"/>
      <c r="F16" s="49">
        <f t="shared" si="0"/>
        <v>0</v>
      </c>
      <c r="G16" s="49"/>
      <c r="H16" s="49"/>
      <c r="I16" s="49"/>
      <c r="J16" s="49"/>
      <c r="K16" s="50"/>
      <c r="L16" s="50"/>
      <c r="M16" s="50"/>
      <c r="N16" s="50"/>
      <c r="O16" s="50"/>
    </row>
    <row r="17" spans="1:15" ht="15" customHeight="1" x14ac:dyDescent="0.2">
      <c r="A17" s="71"/>
      <c r="B17" s="51"/>
      <c r="C17" s="51" t="s">
        <v>8</v>
      </c>
      <c r="D17" s="51"/>
      <c r="E17" s="52"/>
      <c r="F17" s="49">
        <f t="shared" si="0"/>
        <v>0</v>
      </c>
      <c r="G17" s="49">
        <f t="shared" ref="G17:O17" si="2">SUM(G15:G16)</f>
        <v>0</v>
      </c>
      <c r="H17" s="49">
        <f t="shared" si="2"/>
        <v>0</v>
      </c>
      <c r="I17" s="49">
        <f t="shared" si="2"/>
        <v>0</v>
      </c>
      <c r="J17" s="49">
        <f t="shared" si="2"/>
        <v>0</v>
      </c>
      <c r="K17" s="50">
        <f t="shared" si="2"/>
        <v>0</v>
      </c>
      <c r="L17" s="50">
        <f t="shared" si="2"/>
        <v>0</v>
      </c>
      <c r="M17" s="50">
        <f t="shared" si="2"/>
        <v>0</v>
      </c>
      <c r="N17" s="50">
        <f t="shared" si="2"/>
        <v>0</v>
      </c>
      <c r="O17" s="50">
        <f t="shared" si="2"/>
        <v>0</v>
      </c>
    </row>
    <row r="18" spans="1:15" ht="15" customHeight="1" x14ac:dyDescent="0.2">
      <c r="A18" s="72"/>
      <c r="B18" s="53" t="s">
        <v>9</v>
      </c>
      <c r="C18" s="53"/>
      <c r="D18" s="53"/>
      <c r="E18" s="54"/>
      <c r="F18" s="55">
        <f t="shared" ref="F18:O18" si="3">F13+F17</f>
        <v>0</v>
      </c>
      <c r="G18" s="55">
        <f t="shared" si="3"/>
        <v>0</v>
      </c>
      <c r="H18" s="55">
        <f t="shared" si="3"/>
        <v>0</v>
      </c>
      <c r="I18" s="55">
        <f t="shared" si="3"/>
        <v>0</v>
      </c>
      <c r="J18" s="55">
        <f t="shared" si="3"/>
        <v>0</v>
      </c>
      <c r="K18" s="56">
        <f t="shared" si="3"/>
        <v>0</v>
      </c>
      <c r="L18" s="56">
        <f t="shared" si="3"/>
        <v>0</v>
      </c>
      <c r="M18" s="56">
        <f t="shared" si="3"/>
        <v>0</v>
      </c>
      <c r="N18" s="56">
        <f t="shared" si="3"/>
        <v>0</v>
      </c>
      <c r="O18" s="56">
        <f t="shared" si="3"/>
        <v>0</v>
      </c>
    </row>
    <row r="19" spans="1:15" ht="15" customHeight="1" x14ac:dyDescent="0.2">
      <c r="A19" s="71"/>
      <c r="B19" s="144" t="s">
        <v>66</v>
      </c>
      <c r="C19" s="144"/>
      <c r="D19" s="144"/>
      <c r="E19" s="145"/>
      <c r="F19" s="49"/>
      <c r="G19" s="49"/>
      <c r="H19" s="49"/>
      <c r="I19" s="49"/>
      <c r="J19" s="49"/>
      <c r="K19" s="50"/>
      <c r="L19" s="50"/>
      <c r="M19" s="50"/>
      <c r="N19" s="50"/>
      <c r="O19" s="50"/>
    </row>
    <row r="20" spans="1:15" ht="15" customHeight="1" x14ac:dyDescent="0.2">
      <c r="A20" s="71"/>
      <c r="B20" s="51"/>
      <c r="C20" s="51" t="s">
        <v>3</v>
      </c>
      <c r="D20" s="51"/>
      <c r="E20" s="52"/>
      <c r="F20" s="49"/>
      <c r="G20" s="49"/>
      <c r="H20" s="49"/>
      <c r="I20" s="49"/>
      <c r="J20" s="49"/>
      <c r="K20" s="50"/>
      <c r="L20" s="50"/>
      <c r="M20" s="50"/>
      <c r="N20" s="50"/>
      <c r="O20" s="50"/>
    </row>
    <row r="21" spans="1:15" ht="15" customHeight="1" x14ac:dyDescent="0.2">
      <c r="A21" s="71"/>
      <c r="B21" s="51"/>
      <c r="C21" s="51"/>
      <c r="D21" s="51" t="s">
        <v>30</v>
      </c>
      <c r="E21" s="52"/>
      <c r="F21" s="49">
        <f t="shared" ref="F21:F27" si="4">SUM(G21:O21)</f>
        <v>0</v>
      </c>
      <c r="G21" s="49"/>
      <c r="H21" s="49"/>
      <c r="I21" s="49"/>
      <c r="J21" s="49"/>
      <c r="K21" s="50"/>
      <c r="L21" s="50"/>
      <c r="M21" s="50"/>
      <c r="N21" s="50"/>
      <c r="O21" s="50"/>
    </row>
    <row r="22" spans="1:15" ht="15" customHeight="1" x14ac:dyDescent="0.2">
      <c r="A22" s="71"/>
      <c r="B22" s="51"/>
      <c r="C22" s="51"/>
      <c r="D22" s="51" t="s">
        <v>4</v>
      </c>
      <c r="E22" s="52"/>
      <c r="F22" s="49">
        <f t="shared" si="4"/>
        <v>0</v>
      </c>
      <c r="G22" s="49"/>
      <c r="H22" s="49"/>
      <c r="I22" s="49"/>
      <c r="J22" s="49"/>
      <c r="K22" s="50"/>
      <c r="L22" s="50"/>
      <c r="M22" s="50"/>
      <c r="N22" s="50"/>
      <c r="O22" s="50"/>
    </row>
    <row r="23" spans="1:15" ht="15" customHeight="1" x14ac:dyDescent="0.2">
      <c r="A23" s="71"/>
      <c r="B23" s="51"/>
      <c r="C23" s="51" t="s">
        <v>7</v>
      </c>
      <c r="D23" s="51"/>
      <c r="E23" s="52"/>
      <c r="F23" s="49">
        <f t="shared" si="4"/>
        <v>0</v>
      </c>
      <c r="G23" s="49">
        <f t="shared" ref="G23:O23" si="5">SUM(G21:G22)</f>
        <v>0</v>
      </c>
      <c r="H23" s="49">
        <f t="shared" si="5"/>
        <v>0</v>
      </c>
      <c r="I23" s="49">
        <f t="shared" si="5"/>
        <v>0</v>
      </c>
      <c r="J23" s="49">
        <f t="shared" si="5"/>
        <v>0</v>
      </c>
      <c r="K23" s="50">
        <f t="shared" si="5"/>
        <v>0</v>
      </c>
      <c r="L23" s="50">
        <f t="shared" si="5"/>
        <v>0</v>
      </c>
      <c r="M23" s="50">
        <f t="shared" si="5"/>
        <v>0</v>
      </c>
      <c r="N23" s="50">
        <f t="shared" si="5"/>
        <v>0</v>
      </c>
      <c r="O23" s="50">
        <f t="shared" si="5"/>
        <v>0</v>
      </c>
    </row>
    <row r="24" spans="1:15" ht="15" customHeight="1" x14ac:dyDescent="0.2">
      <c r="A24" s="71"/>
      <c r="B24" s="51"/>
      <c r="C24" s="51" t="s">
        <v>5</v>
      </c>
      <c r="D24" s="51"/>
      <c r="E24" s="52"/>
      <c r="F24" s="49">
        <f t="shared" si="4"/>
        <v>0</v>
      </c>
      <c r="G24" s="49"/>
      <c r="H24" s="49"/>
      <c r="I24" s="49"/>
      <c r="J24" s="49"/>
      <c r="K24" s="50"/>
      <c r="L24" s="50"/>
      <c r="M24" s="50"/>
      <c r="N24" s="50"/>
      <c r="O24" s="50"/>
    </row>
    <row r="25" spans="1:15" ht="15" customHeight="1" x14ac:dyDescent="0.2">
      <c r="A25" s="71"/>
      <c r="B25" s="51"/>
      <c r="C25" s="51"/>
      <c r="D25" s="51" t="s">
        <v>30</v>
      </c>
      <c r="E25" s="52"/>
      <c r="F25" s="49">
        <f t="shared" si="4"/>
        <v>0</v>
      </c>
      <c r="G25" s="49"/>
      <c r="H25" s="49"/>
      <c r="I25" s="49"/>
      <c r="J25" s="49"/>
      <c r="K25" s="50"/>
      <c r="L25" s="50"/>
      <c r="M25" s="50"/>
      <c r="N25" s="50"/>
      <c r="O25" s="50"/>
    </row>
    <row r="26" spans="1:15" ht="15" customHeight="1" x14ac:dyDescent="0.2">
      <c r="A26" s="71"/>
      <c r="B26" s="51"/>
      <c r="C26" s="51"/>
      <c r="D26" s="51" t="s">
        <v>4</v>
      </c>
      <c r="E26" s="52"/>
      <c r="F26" s="49">
        <f t="shared" si="4"/>
        <v>0</v>
      </c>
      <c r="G26" s="49"/>
      <c r="H26" s="49"/>
      <c r="I26" s="49"/>
      <c r="J26" s="49"/>
      <c r="K26" s="50"/>
      <c r="L26" s="50"/>
      <c r="M26" s="50"/>
      <c r="N26" s="50"/>
      <c r="O26" s="50"/>
    </row>
    <row r="27" spans="1:15" ht="15" customHeight="1" x14ac:dyDescent="0.2">
      <c r="A27" s="71"/>
      <c r="B27" s="51"/>
      <c r="C27" s="51" t="s">
        <v>8</v>
      </c>
      <c r="D27" s="51"/>
      <c r="E27" s="52"/>
      <c r="F27" s="49">
        <f t="shared" si="4"/>
        <v>0</v>
      </c>
      <c r="G27" s="49">
        <f t="shared" ref="G27:O27" si="6">SUM(G25:G26)</f>
        <v>0</v>
      </c>
      <c r="H27" s="49">
        <f t="shared" si="6"/>
        <v>0</v>
      </c>
      <c r="I27" s="49">
        <f t="shared" si="6"/>
        <v>0</v>
      </c>
      <c r="J27" s="49">
        <f t="shared" si="6"/>
        <v>0</v>
      </c>
      <c r="K27" s="50">
        <f t="shared" si="6"/>
        <v>0</v>
      </c>
      <c r="L27" s="50">
        <f t="shared" si="6"/>
        <v>0</v>
      </c>
      <c r="M27" s="50">
        <f t="shared" si="6"/>
        <v>0</v>
      </c>
      <c r="N27" s="50">
        <f t="shared" si="6"/>
        <v>0</v>
      </c>
      <c r="O27" s="50">
        <f t="shared" si="6"/>
        <v>0</v>
      </c>
    </row>
    <row r="28" spans="1:15" ht="15" customHeight="1" x14ac:dyDescent="0.2">
      <c r="A28" s="72"/>
      <c r="B28" s="53" t="s">
        <v>67</v>
      </c>
      <c r="C28" s="53"/>
      <c r="D28" s="53"/>
      <c r="E28" s="54"/>
      <c r="F28" s="55">
        <f>F23+F27</f>
        <v>0</v>
      </c>
      <c r="G28" s="55">
        <f t="shared" ref="G28:O28" si="7">G23+G27</f>
        <v>0</v>
      </c>
      <c r="H28" s="55">
        <f t="shared" si="7"/>
        <v>0</v>
      </c>
      <c r="I28" s="55">
        <f t="shared" si="7"/>
        <v>0</v>
      </c>
      <c r="J28" s="55">
        <f t="shared" si="7"/>
        <v>0</v>
      </c>
      <c r="K28" s="56">
        <f t="shared" si="7"/>
        <v>0</v>
      </c>
      <c r="L28" s="56">
        <f t="shared" si="7"/>
        <v>0</v>
      </c>
      <c r="M28" s="56">
        <f t="shared" si="7"/>
        <v>0</v>
      </c>
      <c r="N28" s="56">
        <f t="shared" si="7"/>
        <v>0</v>
      </c>
      <c r="O28" s="56">
        <f t="shared" si="7"/>
        <v>0</v>
      </c>
    </row>
    <row r="29" spans="1:15" ht="15" customHeight="1" x14ac:dyDescent="0.2">
      <c r="A29" s="71"/>
      <c r="B29" s="131" t="s">
        <v>10</v>
      </c>
      <c r="C29" s="131"/>
      <c r="D29" s="131"/>
      <c r="E29" s="132"/>
      <c r="F29" s="49"/>
      <c r="G29" s="49"/>
      <c r="H29" s="49"/>
      <c r="I29" s="49"/>
      <c r="J29" s="49"/>
      <c r="K29" s="50"/>
      <c r="L29" s="50"/>
      <c r="M29" s="50"/>
      <c r="N29" s="50"/>
      <c r="O29" s="50"/>
    </row>
    <row r="30" spans="1:15" ht="15" customHeight="1" x14ac:dyDescent="0.2">
      <c r="A30" s="71"/>
      <c r="B30" s="51"/>
      <c r="C30" s="51" t="s">
        <v>3</v>
      </c>
      <c r="D30" s="51"/>
      <c r="E30" s="52"/>
      <c r="F30" s="49"/>
      <c r="G30" s="49"/>
      <c r="H30" s="49"/>
      <c r="I30" s="49"/>
      <c r="J30" s="49"/>
      <c r="K30" s="50"/>
      <c r="L30" s="50"/>
      <c r="M30" s="50"/>
      <c r="N30" s="50"/>
      <c r="O30" s="50"/>
    </row>
    <row r="31" spans="1:15" ht="15" customHeight="1" x14ac:dyDescent="0.2">
      <c r="A31" s="71"/>
      <c r="B31" s="51"/>
      <c r="C31" s="51"/>
      <c r="D31" s="51" t="s">
        <v>30</v>
      </c>
      <c r="E31" s="52"/>
      <c r="F31" s="49">
        <f t="shared" ref="F31:F37" si="8">SUM(G31:O31)</f>
        <v>21009.32</v>
      </c>
      <c r="G31" s="49">
        <f>33886*0.62</f>
        <v>21009.32</v>
      </c>
      <c r="H31" s="49"/>
      <c r="I31" s="49"/>
      <c r="J31" s="49"/>
      <c r="K31" s="50"/>
      <c r="L31" s="50"/>
      <c r="M31" s="50"/>
      <c r="N31" s="50"/>
      <c r="O31" s="50"/>
    </row>
    <row r="32" spans="1:15" ht="15" customHeight="1" x14ac:dyDescent="0.2">
      <c r="A32" s="71"/>
      <c r="B32" s="51"/>
      <c r="C32" s="51"/>
      <c r="D32" s="51" t="s">
        <v>4</v>
      </c>
      <c r="E32" s="52"/>
      <c r="F32" s="49">
        <f t="shared" si="8"/>
        <v>12876.68</v>
      </c>
      <c r="G32" s="49">
        <f>33886*0.38</f>
        <v>12876.68</v>
      </c>
      <c r="H32" s="49"/>
      <c r="I32" s="49"/>
      <c r="J32" s="49"/>
      <c r="K32" s="50"/>
      <c r="L32" s="50"/>
      <c r="M32" s="50"/>
      <c r="N32" s="50"/>
      <c r="O32" s="50"/>
    </row>
    <row r="33" spans="1:15" ht="15" customHeight="1" x14ac:dyDescent="0.2">
      <c r="A33" s="71"/>
      <c r="B33" s="51"/>
      <c r="C33" s="51" t="s">
        <v>7</v>
      </c>
      <c r="D33" s="51"/>
      <c r="E33" s="52"/>
      <c r="F33" s="49">
        <f t="shared" si="8"/>
        <v>33886</v>
      </c>
      <c r="G33" s="49">
        <f>SUM(G31:G32)</f>
        <v>33886</v>
      </c>
      <c r="H33" s="49"/>
      <c r="I33" s="49"/>
      <c r="J33" s="49">
        <f t="shared" ref="J33:O33" si="9">SUM(J31:J32)</f>
        <v>0</v>
      </c>
      <c r="K33" s="50">
        <f t="shared" si="9"/>
        <v>0</v>
      </c>
      <c r="L33" s="50">
        <f t="shared" si="9"/>
        <v>0</v>
      </c>
      <c r="M33" s="50">
        <f t="shared" si="9"/>
        <v>0</v>
      </c>
      <c r="N33" s="50">
        <f t="shared" si="9"/>
        <v>0</v>
      </c>
      <c r="O33" s="50">
        <f t="shared" si="9"/>
        <v>0</v>
      </c>
    </row>
    <row r="34" spans="1:15" ht="15" customHeight="1" x14ac:dyDescent="0.2">
      <c r="A34" s="71"/>
      <c r="B34" s="51"/>
      <c r="C34" s="51" t="s">
        <v>5</v>
      </c>
      <c r="D34" s="51"/>
      <c r="E34" s="52"/>
      <c r="F34" s="49">
        <f t="shared" si="8"/>
        <v>0</v>
      </c>
      <c r="G34" s="49"/>
      <c r="H34" s="49"/>
      <c r="I34" s="49"/>
      <c r="J34" s="49"/>
      <c r="K34" s="50"/>
      <c r="L34" s="50"/>
      <c r="M34" s="50"/>
      <c r="N34" s="50"/>
      <c r="O34" s="50"/>
    </row>
    <row r="35" spans="1:15" ht="15" customHeight="1" x14ac:dyDescent="0.2">
      <c r="A35" s="71"/>
      <c r="B35" s="51"/>
      <c r="C35" s="51"/>
      <c r="D35" s="51" t="s">
        <v>30</v>
      </c>
      <c r="E35" s="52"/>
      <c r="F35" s="49">
        <f t="shared" si="8"/>
        <v>0</v>
      </c>
      <c r="G35" s="49"/>
      <c r="H35" s="49"/>
      <c r="I35" s="49"/>
      <c r="J35" s="49"/>
      <c r="K35" s="50"/>
      <c r="L35" s="50"/>
      <c r="M35" s="50"/>
      <c r="N35" s="50"/>
      <c r="O35" s="50"/>
    </row>
    <row r="36" spans="1:15" ht="15" customHeight="1" x14ac:dyDescent="0.2">
      <c r="A36" s="71"/>
      <c r="B36" s="51"/>
      <c r="C36" s="51"/>
      <c r="D36" s="51" t="s">
        <v>4</v>
      </c>
      <c r="E36" s="52"/>
      <c r="F36" s="49">
        <f t="shared" si="8"/>
        <v>0</v>
      </c>
      <c r="G36" s="49"/>
      <c r="H36" s="49"/>
      <c r="I36" s="49"/>
      <c r="J36" s="49"/>
      <c r="K36" s="50"/>
      <c r="L36" s="50"/>
      <c r="M36" s="50"/>
      <c r="N36" s="50"/>
      <c r="O36" s="50"/>
    </row>
    <row r="37" spans="1:15" ht="15" customHeight="1" x14ac:dyDescent="0.2">
      <c r="A37" s="71"/>
      <c r="B37" s="51"/>
      <c r="C37" s="51" t="s">
        <v>8</v>
      </c>
      <c r="D37" s="51"/>
      <c r="E37" s="52"/>
      <c r="F37" s="49">
        <f t="shared" si="8"/>
        <v>0</v>
      </c>
      <c r="G37" s="49">
        <f>SUM(G35:G36)</f>
        <v>0</v>
      </c>
      <c r="H37" s="49"/>
      <c r="I37" s="49"/>
      <c r="J37" s="49">
        <f t="shared" ref="J37:O37" si="10">SUM(J35:J36)</f>
        <v>0</v>
      </c>
      <c r="K37" s="50">
        <f t="shared" si="10"/>
        <v>0</v>
      </c>
      <c r="L37" s="50">
        <f t="shared" si="10"/>
        <v>0</v>
      </c>
      <c r="M37" s="50">
        <f t="shared" si="10"/>
        <v>0</v>
      </c>
      <c r="N37" s="50">
        <f t="shared" si="10"/>
        <v>0</v>
      </c>
      <c r="O37" s="50">
        <f t="shared" si="10"/>
        <v>0</v>
      </c>
    </row>
    <row r="38" spans="1:15" ht="15" customHeight="1" x14ac:dyDescent="0.2">
      <c r="A38" s="72"/>
      <c r="B38" s="53" t="s">
        <v>11</v>
      </c>
      <c r="C38" s="53"/>
      <c r="D38" s="53"/>
      <c r="E38" s="54"/>
      <c r="F38" s="55">
        <f>F37+F33</f>
        <v>33886</v>
      </c>
      <c r="G38" s="55">
        <f>G37+G33</f>
        <v>33886</v>
      </c>
      <c r="H38" s="55"/>
      <c r="I38" s="55"/>
      <c r="J38" s="55">
        <f t="shared" ref="J38:O38" si="11">J37+J33</f>
        <v>0</v>
      </c>
      <c r="K38" s="56">
        <f t="shared" si="11"/>
        <v>0</v>
      </c>
      <c r="L38" s="56">
        <f t="shared" si="11"/>
        <v>0</v>
      </c>
      <c r="M38" s="56">
        <f t="shared" si="11"/>
        <v>0</v>
      </c>
      <c r="N38" s="56">
        <f t="shared" si="11"/>
        <v>0</v>
      </c>
      <c r="O38" s="56">
        <f t="shared" si="11"/>
        <v>0</v>
      </c>
    </row>
    <row r="39" spans="1:15" ht="15" customHeight="1" x14ac:dyDescent="0.25">
      <c r="A39" s="57" t="s">
        <v>83</v>
      </c>
      <c r="B39" s="58"/>
      <c r="C39" s="58"/>
      <c r="D39" s="58"/>
      <c r="E39" s="59"/>
      <c r="F39" s="60">
        <f>F18+F28+F38</f>
        <v>33886</v>
      </c>
      <c r="G39" s="60">
        <f>G18+G28+G38</f>
        <v>33886</v>
      </c>
      <c r="H39" s="60">
        <f t="shared" ref="H39:O39" si="12">H18+H28+H38</f>
        <v>0</v>
      </c>
      <c r="I39" s="60">
        <f t="shared" si="12"/>
        <v>0</v>
      </c>
      <c r="J39" s="60">
        <f t="shared" si="12"/>
        <v>0</v>
      </c>
      <c r="K39" s="61">
        <f t="shared" si="12"/>
        <v>0</v>
      </c>
      <c r="L39" s="61">
        <f t="shared" si="12"/>
        <v>0</v>
      </c>
      <c r="M39" s="61">
        <f t="shared" si="12"/>
        <v>0</v>
      </c>
      <c r="N39" s="61">
        <f t="shared" si="12"/>
        <v>0</v>
      </c>
      <c r="O39" s="61">
        <f t="shared" si="12"/>
        <v>0</v>
      </c>
    </row>
  </sheetData>
  <sheetProtection sheet="1" objects="1" scenarios="1" selectLockedCells="1"/>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77" orientation="landscape" r:id="rId1"/>
  <headerFooter alignWithMargins="0">
    <oddHeader>&amp;L&amp;"Arial,Bold"&amp;16This file was created using most current EXCEL version&amp;REnclosure 2</oddHeader>
    <oddFooter>&amp;LPage 2&amp;Rver 4 (12/2008)</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39"/>
  <sheetViews>
    <sheetView workbookViewId="0">
      <pane xSplit="5" ySplit="7" topLeftCell="F8" activePane="bottomRight" state="frozen"/>
      <selection sqref="A1:O1"/>
      <selection pane="topRight" sqref="A1:O1"/>
      <selection pane="bottomLeft" sqref="A1:O1"/>
      <selection pane="bottomRight" sqref="A1:O1"/>
    </sheetView>
  </sheetViews>
  <sheetFormatPr defaultRowHeight="12.75" x14ac:dyDescent="0.2"/>
  <cols>
    <col min="1" max="3" width="4.7109375" customWidth="1"/>
    <col min="4" max="4" width="3.7109375" customWidth="1"/>
    <col min="5" max="5" width="22.7109375" customWidth="1"/>
    <col min="6" max="18" width="12.7109375" customWidth="1"/>
  </cols>
  <sheetData>
    <row r="1" spans="1:18" ht="32.1" customHeight="1" x14ac:dyDescent="0.25">
      <c r="A1" s="154" t="s">
        <v>80</v>
      </c>
      <c r="B1" s="154"/>
      <c r="C1" s="154"/>
      <c r="D1" s="154"/>
      <c r="E1" s="154"/>
      <c r="F1" s="154"/>
      <c r="G1" s="154"/>
      <c r="H1" s="154"/>
      <c r="I1" s="154"/>
      <c r="J1" s="154"/>
      <c r="K1" s="154"/>
      <c r="L1" s="154"/>
      <c r="M1" s="154"/>
      <c r="N1" s="154"/>
      <c r="O1" s="154"/>
    </row>
    <row r="2" spans="1:18" ht="20.100000000000001" customHeight="1" x14ac:dyDescent="0.2">
      <c r="A2" s="22" t="s">
        <v>25</v>
      </c>
      <c r="B2" s="22"/>
      <c r="C2" s="22"/>
      <c r="D2" s="164" t="str">
        <f>'CSS WP 1'!D2:E2</f>
        <v>Inyo</v>
      </c>
      <c r="E2" s="164"/>
      <c r="N2" s="24" t="s">
        <v>26</v>
      </c>
      <c r="O2" s="23">
        <f>'CSS WP 1'!O2</f>
        <v>39868</v>
      </c>
    </row>
    <row r="3" spans="1:18" ht="20.100000000000001" customHeight="1" x14ac:dyDescent="0.2">
      <c r="A3" s="22" t="s">
        <v>112</v>
      </c>
      <c r="B3" s="22"/>
      <c r="C3" s="22"/>
      <c r="D3" s="172"/>
      <c r="E3" s="172"/>
    </row>
    <row r="5" spans="1:18" s="3" customFormat="1" ht="15" customHeight="1" x14ac:dyDescent="0.2">
      <c r="A5" s="157" t="s">
        <v>27</v>
      </c>
      <c r="B5" s="158"/>
      <c r="C5" s="158"/>
      <c r="D5" s="158"/>
      <c r="E5" s="159"/>
      <c r="F5" s="4" t="s">
        <v>16</v>
      </c>
      <c r="G5" s="27" t="s">
        <v>17</v>
      </c>
      <c r="H5" s="27" t="s">
        <v>24</v>
      </c>
      <c r="I5" s="27" t="s">
        <v>18</v>
      </c>
      <c r="J5" s="27" t="s">
        <v>19</v>
      </c>
      <c r="K5" s="27" t="s">
        <v>20</v>
      </c>
      <c r="L5" s="27" t="s">
        <v>21</v>
      </c>
      <c r="M5" s="27" t="s">
        <v>22</v>
      </c>
      <c r="N5" s="27" t="s">
        <v>23</v>
      </c>
      <c r="O5" s="27" t="s">
        <v>53</v>
      </c>
    </row>
    <row r="6" spans="1:18" s="3" customFormat="1" ht="15" customHeight="1" x14ac:dyDescent="0.2">
      <c r="A6" s="160"/>
      <c r="B6" s="161"/>
      <c r="C6" s="161"/>
      <c r="D6" s="161"/>
      <c r="E6" s="162"/>
      <c r="F6" s="170" t="s">
        <v>6</v>
      </c>
      <c r="G6" s="173" t="s">
        <v>29</v>
      </c>
      <c r="H6" s="172"/>
      <c r="I6" s="172"/>
      <c r="J6" s="172"/>
      <c r="K6" s="172"/>
      <c r="L6" s="172"/>
      <c r="M6" s="172"/>
      <c r="N6" s="172"/>
      <c r="O6" s="174"/>
    </row>
    <row r="7" spans="1:18" s="1" customFormat="1" ht="42" customHeight="1" x14ac:dyDescent="0.2">
      <c r="A7" s="163"/>
      <c r="B7" s="164"/>
      <c r="C7" s="164"/>
      <c r="D7" s="164"/>
      <c r="E7" s="165"/>
      <c r="F7" s="171"/>
      <c r="G7" s="25" t="s">
        <v>0</v>
      </c>
      <c r="H7" s="25" t="s">
        <v>28</v>
      </c>
      <c r="I7" s="25" t="s">
        <v>15</v>
      </c>
      <c r="J7" s="25" t="s">
        <v>1</v>
      </c>
      <c r="K7" s="25" t="s">
        <v>12</v>
      </c>
      <c r="L7" s="25" t="s">
        <v>13</v>
      </c>
      <c r="M7" s="25" t="s">
        <v>2</v>
      </c>
      <c r="N7" s="25" t="s">
        <v>14</v>
      </c>
      <c r="O7" s="5" t="s">
        <v>52</v>
      </c>
      <c r="P7" s="2"/>
      <c r="Q7" s="2"/>
      <c r="R7" s="2"/>
    </row>
    <row r="8" spans="1:18" ht="15" customHeight="1" x14ac:dyDescent="0.2">
      <c r="A8" s="6" t="s">
        <v>113</v>
      </c>
      <c r="B8" s="7"/>
      <c r="C8" s="7"/>
      <c r="D8" s="7"/>
      <c r="E8" s="8"/>
      <c r="F8" s="15"/>
      <c r="G8" s="15"/>
      <c r="H8" s="15"/>
      <c r="I8" s="15"/>
      <c r="J8" s="15"/>
      <c r="K8" s="15"/>
      <c r="L8" s="15"/>
      <c r="M8" s="15"/>
      <c r="N8" s="15"/>
      <c r="O8" s="15"/>
    </row>
    <row r="9" spans="1:18" ht="15" customHeight="1" x14ac:dyDescent="0.2">
      <c r="A9" s="9"/>
      <c r="B9" s="166" t="s">
        <v>73</v>
      </c>
      <c r="C9" s="166"/>
      <c r="D9" s="166"/>
      <c r="E9" s="167"/>
      <c r="F9" s="16"/>
      <c r="G9" s="16"/>
      <c r="H9" s="16"/>
      <c r="I9" s="16"/>
      <c r="J9" s="16"/>
      <c r="K9" s="16"/>
      <c r="L9" s="16"/>
      <c r="M9" s="16"/>
      <c r="N9" s="16"/>
      <c r="O9" s="16"/>
    </row>
    <row r="10" spans="1:18" ht="15" customHeight="1" x14ac:dyDescent="0.2">
      <c r="A10" s="9"/>
      <c r="B10" s="10"/>
      <c r="C10" s="10" t="s">
        <v>3</v>
      </c>
      <c r="D10" s="10"/>
      <c r="E10" s="11"/>
      <c r="F10" s="16"/>
      <c r="G10" s="16"/>
      <c r="H10" s="16"/>
      <c r="I10" s="16"/>
      <c r="J10" s="16"/>
      <c r="K10" s="16"/>
      <c r="L10" s="16"/>
      <c r="M10" s="16"/>
      <c r="N10" s="16"/>
      <c r="O10" s="16"/>
    </row>
    <row r="11" spans="1:18" ht="15" customHeight="1" x14ac:dyDescent="0.2">
      <c r="A11" s="9"/>
      <c r="B11" s="10"/>
      <c r="C11" s="10"/>
      <c r="D11" s="10" t="s">
        <v>30</v>
      </c>
      <c r="E11" s="11"/>
      <c r="F11" s="16"/>
      <c r="G11" s="16"/>
      <c r="H11" s="16"/>
      <c r="I11" s="16"/>
      <c r="J11" s="16"/>
      <c r="K11" s="16"/>
      <c r="L11" s="16"/>
      <c r="M11" s="16"/>
      <c r="N11" s="16"/>
      <c r="O11" s="16"/>
    </row>
    <row r="12" spans="1:18" ht="15" customHeight="1" x14ac:dyDescent="0.2">
      <c r="A12" s="9"/>
      <c r="B12" s="10"/>
      <c r="C12" s="10"/>
      <c r="D12" s="10" t="s">
        <v>4</v>
      </c>
      <c r="E12" s="11"/>
      <c r="F12" s="16"/>
      <c r="G12" s="16"/>
      <c r="H12" s="16"/>
      <c r="I12" s="16"/>
      <c r="J12" s="16"/>
      <c r="K12" s="16"/>
      <c r="L12" s="16"/>
      <c r="M12" s="16"/>
      <c r="N12" s="16"/>
      <c r="O12" s="16"/>
    </row>
    <row r="13" spans="1:18" ht="15" customHeight="1" x14ac:dyDescent="0.2">
      <c r="A13" s="9"/>
      <c r="B13" s="10"/>
      <c r="C13" s="10" t="s">
        <v>7</v>
      </c>
      <c r="D13" s="10"/>
      <c r="E13" s="11"/>
      <c r="F13" s="16">
        <f t="shared" ref="F13:O13" si="0">SUM(F11:F12)</f>
        <v>0</v>
      </c>
      <c r="G13" s="16">
        <f t="shared" si="0"/>
        <v>0</v>
      </c>
      <c r="H13" s="16">
        <f t="shared" si="0"/>
        <v>0</v>
      </c>
      <c r="I13" s="16">
        <f t="shared" si="0"/>
        <v>0</v>
      </c>
      <c r="J13" s="16">
        <f t="shared" si="0"/>
        <v>0</v>
      </c>
      <c r="K13" s="16">
        <f t="shared" si="0"/>
        <v>0</v>
      </c>
      <c r="L13" s="16">
        <f t="shared" si="0"/>
        <v>0</v>
      </c>
      <c r="M13" s="16">
        <f t="shared" si="0"/>
        <v>0</v>
      </c>
      <c r="N13" s="16">
        <f t="shared" si="0"/>
        <v>0</v>
      </c>
      <c r="O13" s="16">
        <f t="shared" si="0"/>
        <v>0</v>
      </c>
    </row>
    <row r="14" spans="1:18" ht="15" customHeight="1" x14ac:dyDescent="0.2">
      <c r="A14" s="9"/>
      <c r="B14" s="10"/>
      <c r="C14" s="10" t="s">
        <v>5</v>
      </c>
      <c r="D14" s="10"/>
      <c r="E14" s="11"/>
      <c r="F14" s="16"/>
      <c r="G14" s="16"/>
      <c r="H14" s="16"/>
      <c r="I14" s="16"/>
      <c r="J14" s="16"/>
      <c r="K14" s="16"/>
      <c r="L14" s="16"/>
      <c r="M14" s="16"/>
      <c r="N14" s="16"/>
      <c r="O14" s="16"/>
    </row>
    <row r="15" spans="1:18" ht="15" customHeight="1" x14ac:dyDescent="0.2">
      <c r="A15" s="9"/>
      <c r="B15" s="10"/>
      <c r="C15" s="10"/>
      <c r="D15" s="10" t="s">
        <v>30</v>
      </c>
      <c r="E15" s="11"/>
      <c r="F15" s="16"/>
      <c r="G15" s="16"/>
      <c r="H15" s="16"/>
      <c r="I15" s="16"/>
      <c r="J15" s="16"/>
      <c r="K15" s="16"/>
      <c r="L15" s="16"/>
      <c r="M15" s="16"/>
      <c r="N15" s="16"/>
      <c r="O15" s="16"/>
    </row>
    <row r="16" spans="1:18" ht="15" customHeight="1" x14ac:dyDescent="0.2">
      <c r="A16" s="9"/>
      <c r="B16" s="10"/>
      <c r="C16" s="10"/>
      <c r="D16" s="10" t="s">
        <v>4</v>
      </c>
      <c r="E16" s="11"/>
      <c r="F16" s="16"/>
      <c r="G16" s="16"/>
      <c r="H16" s="16"/>
      <c r="I16" s="16"/>
      <c r="J16" s="16"/>
      <c r="K16" s="16"/>
      <c r="L16" s="16"/>
      <c r="M16" s="16"/>
      <c r="N16" s="16"/>
      <c r="O16" s="16"/>
    </row>
    <row r="17" spans="1:15" ht="15" customHeight="1" x14ac:dyDescent="0.2">
      <c r="A17" s="9"/>
      <c r="B17" s="10"/>
      <c r="C17" s="10" t="s">
        <v>8</v>
      </c>
      <c r="D17" s="10"/>
      <c r="E17" s="11"/>
      <c r="F17" s="16">
        <f t="shared" ref="F17:O17" si="1">SUM(F15:F16)</f>
        <v>0</v>
      </c>
      <c r="G17" s="16">
        <f t="shared" si="1"/>
        <v>0</v>
      </c>
      <c r="H17" s="16">
        <f t="shared" si="1"/>
        <v>0</v>
      </c>
      <c r="I17" s="16">
        <f t="shared" si="1"/>
        <v>0</v>
      </c>
      <c r="J17" s="16">
        <f t="shared" si="1"/>
        <v>0</v>
      </c>
      <c r="K17" s="16">
        <f t="shared" si="1"/>
        <v>0</v>
      </c>
      <c r="L17" s="16">
        <f t="shared" si="1"/>
        <v>0</v>
      </c>
      <c r="M17" s="16">
        <f t="shared" si="1"/>
        <v>0</v>
      </c>
      <c r="N17" s="16">
        <f t="shared" si="1"/>
        <v>0</v>
      </c>
      <c r="O17" s="16">
        <f t="shared" si="1"/>
        <v>0</v>
      </c>
    </row>
    <row r="18" spans="1:15" ht="15" customHeight="1" x14ac:dyDescent="0.2">
      <c r="A18" s="18"/>
      <c r="B18" s="19" t="s">
        <v>9</v>
      </c>
      <c r="C18" s="19"/>
      <c r="D18" s="19"/>
      <c r="E18" s="20"/>
      <c r="F18" s="21">
        <f t="shared" ref="F18:O18" si="2">F13+F17</f>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row>
    <row r="19" spans="1:15" ht="15" customHeight="1" x14ac:dyDescent="0.2">
      <c r="A19" s="9"/>
      <c r="B19" s="168" t="s">
        <v>66</v>
      </c>
      <c r="C19" s="168"/>
      <c r="D19" s="168"/>
      <c r="E19" s="169"/>
      <c r="F19" s="16"/>
      <c r="G19" s="16"/>
      <c r="H19" s="16"/>
      <c r="I19" s="16"/>
      <c r="J19" s="16"/>
      <c r="K19" s="16"/>
      <c r="L19" s="16"/>
      <c r="M19" s="16"/>
      <c r="N19" s="16"/>
      <c r="O19" s="16"/>
    </row>
    <row r="20" spans="1:15" ht="15" customHeight="1" x14ac:dyDescent="0.2">
      <c r="A20" s="9"/>
      <c r="B20" s="10"/>
      <c r="C20" s="10" t="s">
        <v>3</v>
      </c>
      <c r="D20" s="10"/>
      <c r="E20" s="11"/>
      <c r="F20" s="16"/>
      <c r="G20" s="16"/>
      <c r="H20" s="16"/>
      <c r="I20" s="16"/>
      <c r="J20" s="16"/>
      <c r="K20" s="16"/>
      <c r="L20" s="16"/>
      <c r="M20" s="16"/>
      <c r="N20" s="16"/>
      <c r="O20" s="16"/>
    </row>
    <row r="21" spans="1:15" ht="15" customHeight="1" x14ac:dyDescent="0.2">
      <c r="A21" s="9"/>
      <c r="B21" s="10"/>
      <c r="C21" s="10"/>
      <c r="D21" s="10" t="s">
        <v>30</v>
      </c>
      <c r="E21" s="11"/>
      <c r="F21" s="16"/>
      <c r="G21" s="16"/>
      <c r="H21" s="16"/>
      <c r="I21" s="16"/>
      <c r="J21" s="16"/>
      <c r="K21" s="16"/>
      <c r="L21" s="16"/>
      <c r="M21" s="16"/>
      <c r="N21" s="16"/>
      <c r="O21" s="16"/>
    </row>
    <row r="22" spans="1:15" ht="15" customHeight="1" x14ac:dyDescent="0.2">
      <c r="A22" s="9"/>
      <c r="B22" s="10"/>
      <c r="C22" s="10"/>
      <c r="D22" s="10" t="s">
        <v>4</v>
      </c>
      <c r="E22" s="11"/>
      <c r="F22" s="16"/>
      <c r="G22" s="16"/>
      <c r="H22" s="16"/>
      <c r="I22" s="16"/>
      <c r="J22" s="16"/>
      <c r="K22" s="16"/>
      <c r="L22" s="16"/>
      <c r="M22" s="16"/>
      <c r="N22" s="16"/>
      <c r="O22" s="16"/>
    </row>
    <row r="23" spans="1:15" ht="15" customHeight="1" x14ac:dyDescent="0.2">
      <c r="A23" s="9"/>
      <c r="B23" s="10"/>
      <c r="C23" s="10" t="s">
        <v>7</v>
      </c>
      <c r="D23" s="10"/>
      <c r="E23" s="11"/>
      <c r="F23" s="16">
        <f t="shared" ref="F23:O23" si="3">SUM(F21:F22)</f>
        <v>0</v>
      </c>
      <c r="G23" s="16">
        <f t="shared" si="3"/>
        <v>0</v>
      </c>
      <c r="H23" s="16">
        <f t="shared" si="3"/>
        <v>0</v>
      </c>
      <c r="I23" s="16">
        <f t="shared" si="3"/>
        <v>0</v>
      </c>
      <c r="J23" s="16">
        <f t="shared" si="3"/>
        <v>0</v>
      </c>
      <c r="K23" s="16">
        <f t="shared" si="3"/>
        <v>0</v>
      </c>
      <c r="L23" s="16">
        <f t="shared" si="3"/>
        <v>0</v>
      </c>
      <c r="M23" s="16">
        <f t="shared" si="3"/>
        <v>0</v>
      </c>
      <c r="N23" s="16">
        <f t="shared" si="3"/>
        <v>0</v>
      </c>
      <c r="O23" s="16">
        <f t="shared" si="3"/>
        <v>0</v>
      </c>
    </row>
    <row r="24" spans="1:15" ht="15" customHeight="1" x14ac:dyDescent="0.2">
      <c r="A24" s="9"/>
      <c r="B24" s="10"/>
      <c r="C24" s="10" t="s">
        <v>5</v>
      </c>
      <c r="D24" s="10"/>
      <c r="E24" s="11"/>
      <c r="F24" s="16"/>
      <c r="G24" s="16"/>
      <c r="H24" s="16"/>
      <c r="I24" s="16"/>
      <c r="J24" s="16"/>
      <c r="K24" s="16"/>
      <c r="L24" s="16"/>
      <c r="M24" s="16"/>
      <c r="N24" s="16"/>
      <c r="O24" s="16"/>
    </row>
    <row r="25" spans="1:15" ht="15" customHeight="1" x14ac:dyDescent="0.2">
      <c r="A25" s="9"/>
      <c r="B25" s="10"/>
      <c r="C25" s="10"/>
      <c r="D25" s="10" t="s">
        <v>30</v>
      </c>
      <c r="E25" s="11"/>
      <c r="F25" s="16"/>
      <c r="G25" s="16"/>
      <c r="H25" s="16"/>
      <c r="I25" s="16"/>
      <c r="J25" s="16"/>
      <c r="K25" s="16"/>
      <c r="L25" s="16"/>
      <c r="M25" s="16"/>
      <c r="N25" s="16"/>
      <c r="O25" s="16"/>
    </row>
    <row r="26" spans="1:15" ht="15" customHeight="1" x14ac:dyDescent="0.2">
      <c r="A26" s="9"/>
      <c r="B26" s="10"/>
      <c r="C26" s="10"/>
      <c r="D26" s="10" t="s">
        <v>4</v>
      </c>
      <c r="E26" s="11"/>
      <c r="F26" s="16"/>
      <c r="G26" s="16"/>
      <c r="H26" s="16"/>
      <c r="I26" s="16"/>
      <c r="J26" s="16"/>
      <c r="K26" s="16"/>
      <c r="L26" s="16"/>
      <c r="M26" s="16"/>
      <c r="N26" s="16"/>
      <c r="O26" s="16"/>
    </row>
    <row r="27" spans="1:15" ht="15" customHeight="1" x14ac:dyDescent="0.2">
      <c r="A27" s="9"/>
      <c r="B27" s="10"/>
      <c r="C27" s="10" t="s">
        <v>8</v>
      </c>
      <c r="D27" s="10"/>
      <c r="E27" s="11"/>
      <c r="F27" s="16">
        <f t="shared" ref="F27:O27" si="4">SUM(F25:F26)</f>
        <v>0</v>
      </c>
      <c r="G27" s="16">
        <f t="shared" si="4"/>
        <v>0</v>
      </c>
      <c r="H27" s="16">
        <f t="shared" si="4"/>
        <v>0</v>
      </c>
      <c r="I27" s="16">
        <f t="shared" si="4"/>
        <v>0</v>
      </c>
      <c r="J27" s="16">
        <f t="shared" si="4"/>
        <v>0</v>
      </c>
      <c r="K27" s="16">
        <f t="shared" si="4"/>
        <v>0</v>
      </c>
      <c r="L27" s="16">
        <f t="shared" si="4"/>
        <v>0</v>
      </c>
      <c r="M27" s="16">
        <f t="shared" si="4"/>
        <v>0</v>
      </c>
      <c r="N27" s="16">
        <f t="shared" si="4"/>
        <v>0</v>
      </c>
      <c r="O27" s="16">
        <f t="shared" si="4"/>
        <v>0</v>
      </c>
    </row>
    <row r="28" spans="1:15" ht="15" customHeight="1" x14ac:dyDescent="0.2">
      <c r="A28" s="18"/>
      <c r="B28" s="19" t="s">
        <v>67</v>
      </c>
      <c r="C28" s="19"/>
      <c r="D28" s="19"/>
      <c r="E28" s="20"/>
      <c r="F28" s="21">
        <f>F23+F27</f>
        <v>0</v>
      </c>
      <c r="G28" s="21">
        <f t="shared" ref="G28:O28" si="5">G23+G27</f>
        <v>0</v>
      </c>
      <c r="H28" s="21">
        <f t="shared" si="5"/>
        <v>0</v>
      </c>
      <c r="I28" s="21">
        <f t="shared" si="5"/>
        <v>0</v>
      </c>
      <c r="J28" s="21">
        <f t="shared" si="5"/>
        <v>0</v>
      </c>
      <c r="K28" s="21">
        <f t="shared" si="5"/>
        <v>0</v>
      </c>
      <c r="L28" s="21">
        <f t="shared" si="5"/>
        <v>0</v>
      </c>
      <c r="M28" s="21">
        <f t="shared" si="5"/>
        <v>0</v>
      </c>
      <c r="N28" s="21">
        <f t="shared" si="5"/>
        <v>0</v>
      </c>
      <c r="O28" s="21">
        <f t="shared" si="5"/>
        <v>0</v>
      </c>
    </row>
    <row r="29" spans="1:15" ht="15" customHeight="1" x14ac:dyDescent="0.2">
      <c r="A29" s="9"/>
      <c r="B29" s="155" t="s">
        <v>10</v>
      </c>
      <c r="C29" s="155"/>
      <c r="D29" s="155"/>
      <c r="E29" s="156"/>
      <c r="F29" s="16"/>
      <c r="G29" s="16"/>
      <c r="H29" s="16"/>
      <c r="I29" s="16"/>
      <c r="J29" s="16"/>
      <c r="K29" s="16"/>
      <c r="L29" s="16"/>
      <c r="M29" s="16"/>
      <c r="N29" s="16"/>
      <c r="O29" s="16"/>
    </row>
    <row r="30" spans="1:15" ht="15" customHeight="1" x14ac:dyDescent="0.2">
      <c r="A30" s="9"/>
      <c r="B30" s="10"/>
      <c r="C30" s="10" t="s">
        <v>3</v>
      </c>
      <c r="D30" s="10"/>
      <c r="E30" s="11"/>
      <c r="F30" s="16"/>
      <c r="G30" s="16"/>
      <c r="H30" s="16"/>
      <c r="I30" s="16"/>
      <c r="J30" s="16"/>
      <c r="K30" s="16"/>
      <c r="L30" s="16"/>
      <c r="M30" s="16"/>
      <c r="N30" s="16"/>
      <c r="O30" s="16"/>
    </row>
    <row r="31" spans="1:15" ht="15" customHeight="1" x14ac:dyDescent="0.2">
      <c r="A31" s="9"/>
      <c r="B31" s="10"/>
      <c r="C31" s="10"/>
      <c r="D31" s="10" t="s">
        <v>30</v>
      </c>
      <c r="E31" s="11"/>
      <c r="F31" s="16"/>
      <c r="G31" s="16"/>
      <c r="H31" s="16"/>
      <c r="I31" s="16"/>
      <c r="J31" s="16"/>
      <c r="K31" s="16"/>
      <c r="L31" s="16"/>
      <c r="M31" s="16"/>
      <c r="N31" s="16"/>
      <c r="O31" s="16"/>
    </row>
    <row r="32" spans="1:15" ht="15" customHeight="1" x14ac:dyDescent="0.2">
      <c r="A32" s="9"/>
      <c r="B32" s="10"/>
      <c r="C32" s="10"/>
      <c r="D32" s="10" t="s">
        <v>4</v>
      </c>
      <c r="E32" s="11"/>
      <c r="F32" s="16"/>
      <c r="G32" s="16"/>
      <c r="H32" s="16"/>
      <c r="I32" s="16"/>
      <c r="J32" s="16"/>
      <c r="K32" s="16"/>
      <c r="L32" s="16"/>
      <c r="M32" s="16"/>
      <c r="N32" s="16"/>
      <c r="O32" s="16"/>
    </row>
    <row r="33" spans="1:15" ht="15" customHeight="1" x14ac:dyDescent="0.2">
      <c r="A33" s="9"/>
      <c r="B33" s="10"/>
      <c r="C33" s="10" t="s">
        <v>7</v>
      </c>
      <c r="D33" s="10"/>
      <c r="E33" s="11"/>
      <c r="F33" s="16">
        <f t="shared" ref="F33:O33" si="6">SUM(F31:F32)</f>
        <v>0</v>
      </c>
      <c r="G33" s="16">
        <f t="shared" si="6"/>
        <v>0</v>
      </c>
      <c r="H33" s="16">
        <f t="shared" si="6"/>
        <v>0</v>
      </c>
      <c r="I33" s="16">
        <f t="shared" si="6"/>
        <v>0</v>
      </c>
      <c r="J33" s="16">
        <f t="shared" si="6"/>
        <v>0</v>
      </c>
      <c r="K33" s="16">
        <f t="shared" si="6"/>
        <v>0</v>
      </c>
      <c r="L33" s="16">
        <f t="shared" si="6"/>
        <v>0</v>
      </c>
      <c r="M33" s="16">
        <f t="shared" si="6"/>
        <v>0</v>
      </c>
      <c r="N33" s="16">
        <f t="shared" si="6"/>
        <v>0</v>
      </c>
      <c r="O33" s="16">
        <f t="shared" si="6"/>
        <v>0</v>
      </c>
    </row>
    <row r="34" spans="1:15" ht="15" customHeight="1" x14ac:dyDescent="0.2">
      <c r="A34" s="9"/>
      <c r="B34" s="10"/>
      <c r="C34" s="10" t="s">
        <v>5</v>
      </c>
      <c r="D34" s="10"/>
      <c r="E34" s="11"/>
      <c r="F34" s="16"/>
      <c r="G34" s="16"/>
      <c r="H34" s="16"/>
      <c r="I34" s="16"/>
      <c r="J34" s="16"/>
      <c r="K34" s="16"/>
      <c r="L34" s="16"/>
      <c r="M34" s="16"/>
      <c r="N34" s="16"/>
      <c r="O34" s="16"/>
    </row>
    <row r="35" spans="1:15" ht="15" customHeight="1" x14ac:dyDescent="0.2">
      <c r="A35" s="9"/>
      <c r="B35" s="10"/>
      <c r="C35" s="10"/>
      <c r="D35" s="10" t="s">
        <v>30</v>
      </c>
      <c r="E35" s="11"/>
      <c r="F35" s="16"/>
      <c r="G35" s="16"/>
      <c r="H35" s="16"/>
      <c r="I35" s="16"/>
      <c r="J35" s="16"/>
      <c r="K35" s="16"/>
      <c r="L35" s="16"/>
      <c r="M35" s="16"/>
      <c r="N35" s="16"/>
      <c r="O35" s="16"/>
    </row>
    <row r="36" spans="1:15" ht="15" customHeight="1" x14ac:dyDescent="0.2">
      <c r="A36" s="9"/>
      <c r="B36" s="10"/>
      <c r="C36" s="10"/>
      <c r="D36" s="10" t="s">
        <v>4</v>
      </c>
      <c r="E36" s="11"/>
      <c r="F36" s="16"/>
      <c r="G36" s="16"/>
      <c r="H36" s="16"/>
      <c r="I36" s="16"/>
      <c r="J36" s="16"/>
      <c r="K36" s="16"/>
      <c r="L36" s="16"/>
      <c r="M36" s="16"/>
      <c r="N36" s="16"/>
      <c r="O36" s="16"/>
    </row>
    <row r="37" spans="1:15" ht="15" customHeight="1" x14ac:dyDescent="0.2">
      <c r="A37" s="9"/>
      <c r="B37" s="10"/>
      <c r="C37" s="10" t="s">
        <v>8</v>
      </c>
      <c r="D37" s="10"/>
      <c r="E37" s="11"/>
      <c r="F37" s="16">
        <f t="shared" ref="F37:O37" si="7">SUM(F35:F36)</f>
        <v>0</v>
      </c>
      <c r="G37" s="16">
        <f t="shared" si="7"/>
        <v>0</v>
      </c>
      <c r="H37" s="16">
        <f t="shared" si="7"/>
        <v>0</v>
      </c>
      <c r="I37" s="16">
        <f t="shared" si="7"/>
        <v>0</v>
      </c>
      <c r="J37" s="16">
        <f t="shared" si="7"/>
        <v>0</v>
      </c>
      <c r="K37" s="16">
        <f t="shared" si="7"/>
        <v>0</v>
      </c>
      <c r="L37" s="16">
        <f t="shared" si="7"/>
        <v>0</v>
      </c>
      <c r="M37" s="16">
        <f t="shared" si="7"/>
        <v>0</v>
      </c>
      <c r="N37" s="16">
        <f t="shared" si="7"/>
        <v>0</v>
      </c>
      <c r="O37" s="16">
        <f t="shared" si="7"/>
        <v>0</v>
      </c>
    </row>
    <row r="38" spans="1:15" ht="15" customHeight="1" x14ac:dyDescent="0.2">
      <c r="A38" s="18"/>
      <c r="B38" s="19" t="s">
        <v>11</v>
      </c>
      <c r="C38" s="19"/>
      <c r="D38" s="19"/>
      <c r="E38" s="20"/>
      <c r="F38" s="21">
        <f t="shared" ref="F38:O38" si="8">F37+F33</f>
        <v>0</v>
      </c>
      <c r="G38" s="21">
        <f t="shared" si="8"/>
        <v>0</v>
      </c>
      <c r="H38" s="21">
        <f t="shared" si="8"/>
        <v>0</v>
      </c>
      <c r="I38" s="21">
        <f t="shared" si="8"/>
        <v>0</v>
      </c>
      <c r="J38" s="21">
        <f t="shared" si="8"/>
        <v>0</v>
      </c>
      <c r="K38" s="21">
        <f t="shared" si="8"/>
        <v>0</v>
      </c>
      <c r="L38" s="21">
        <f t="shared" si="8"/>
        <v>0</v>
      </c>
      <c r="M38" s="21">
        <f t="shared" si="8"/>
        <v>0</v>
      </c>
      <c r="N38" s="21">
        <f t="shared" si="8"/>
        <v>0</v>
      </c>
      <c r="O38" s="21">
        <f t="shared" si="8"/>
        <v>0</v>
      </c>
    </row>
    <row r="39" spans="1:15" ht="15" customHeight="1" x14ac:dyDescent="0.2">
      <c r="A39" s="12" t="s">
        <v>114</v>
      </c>
      <c r="B39" s="13"/>
      <c r="C39" s="13"/>
      <c r="D39" s="13"/>
      <c r="E39" s="14"/>
      <c r="F39" s="17">
        <f t="shared" ref="F39:O39" si="9">F18+F28+F38</f>
        <v>0</v>
      </c>
      <c r="G39" s="17">
        <f t="shared" si="9"/>
        <v>0</v>
      </c>
      <c r="H39" s="17">
        <f t="shared" si="9"/>
        <v>0</v>
      </c>
      <c r="I39" s="17">
        <f t="shared" si="9"/>
        <v>0</v>
      </c>
      <c r="J39" s="17">
        <f t="shared" si="9"/>
        <v>0</v>
      </c>
      <c r="K39" s="17">
        <f t="shared" si="9"/>
        <v>0</v>
      </c>
      <c r="L39" s="17">
        <f t="shared" si="9"/>
        <v>0</v>
      </c>
      <c r="M39" s="17">
        <f t="shared" si="9"/>
        <v>0</v>
      </c>
      <c r="N39" s="17">
        <f t="shared" si="9"/>
        <v>0</v>
      </c>
      <c r="O39" s="17">
        <f t="shared" si="9"/>
        <v>0</v>
      </c>
    </row>
  </sheetData>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58" orientation="portrait" r:id="rId1"/>
  <headerFooter alignWithMargins="0">
    <oddHeader>&amp;REnclosure 2</oddHeader>
    <oddFooter>&amp;LPage 10&amp;Rver 4 (12/2008)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39"/>
  <sheetViews>
    <sheetView workbookViewId="0">
      <pane xSplit="5" ySplit="7" topLeftCell="F8" activePane="bottomRight" state="frozen"/>
      <selection sqref="A1:O1"/>
      <selection pane="topRight" sqref="A1:O1"/>
      <selection pane="bottomLeft" sqref="A1:O1"/>
      <selection pane="bottomRight" sqref="A1:O1"/>
    </sheetView>
  </sheetViews>
  <sheetFormatPr defaultRowHeight="12.75" x14ac:dyDescent="0.2"/>
  <cols>
    <col min="1" max="3" width="4.7109375" customWidth="1"/>
    <col min="4" max="4" width="3.7109375" customWidth="1"/>
    <col min="5" max="5" width="22.7109375" customWidth="1"/>
    <col min="6" max="18" width="12.7109375" customWidth="1"/>
  </cols>
  <sheetData>
    <row r="1" spans="1:18" ht="32.1" customHeight="1" x14ac:dyDescent="0.25">
      <c r="A1" s="154" t="s">
        <v>80</v>
      </c>
      <c r="B1" s="154"/>
      <c r="C1" s="154"/>
      <c r="D1" s="154"/>
      <c r="E1" s="154"/>
      <c r="F1" s="154"/>
      <c r="G1" s="154"/>
      <c r="H1" s="154"/>
      <c r="I1" s="154"/>
      <c r="J1" s="154"/>
      <c r="K1" s="154"/>
      <c r="L1" s="154"/>
      <c r="M1" s="154"/>
      <c r="N1" s="154"/>
      <c r="O1" s="154"/>
    </row>
    <row r="2" spans="1:18" ht="20.100000000000001" customHeight="1" x14ac:dyDescent="0.2">
      <c r="A2" s="22" t="s">
        <v>25</v>
      </c>
      <c r="B2" s="22"/>
      <c r="C2" s="22"/>
      <c r="D2" s="164" t="str">
        <f>'CSS WP 1'!D2:E2</f>
        <v>Inyo</v>
      </c>
      <c r="E2" s="164"/>
      <c r="N2" s="24" t="s">
        <v>26</v>
      </c>
      <c r="O2" s="23">
        <f>'CSS WP 1'!O2</f>
        <v>39868</v>
      </c>
    </row>
    <row r="3" spans="1:18" ht="20.100000000000001" customHeight="1" x14ac:dyDescent="0.2">
      <c r="A3" s="22" t="s">
        <v>115</v>
      </c>
      <c r="B3" s="22"/>
      <c r="C3" s="22"/>
      <c r="D3" s="172"/>
      <c r="E3" s="172"/>
    </row>
    <row r="5" spans="1:18" s="3" customFormat="1" ht="15" customHeight="1" x14ac:dyDescent="0.2">
      <c r="A5" s="157" t="s">
        <v>27</v>
      </c>
      <c r="B5" s="158"/>
      <c r="C5" s="158"/>
      <c r="D5" s="158"/>
      <c r="E5" s="159"/>
      <c r="F5" s="4" t="s">
        <v>16</v>
      </c>
      <c r="G5" s="27" t="s">
        <v>17</v>
      </c>
      <c r="H5" s="27" t="s">
        <v>24</v>
      </c>
      <c r="I5" s="27" t="s">
        <v>18</v>
      </c>
      <c r="J5" s="27" t="s">
        <v>19</v>
      </c>
      <c r="K5" s="27" t="s">
        <v>20</v>
      </c>
      <c r="L5" s="27" t="s">
        <v>21</v>
      </c>
      <c r="M5" s="27" t="s">
        <v>22</v>
      </c>
      <c r="N5" s="27" t="s">
        <v>23</v>
      </c>
      <c r="O5" s="27" t="s">
        <v>53</v>
      </c>
    </row>
    <row r="6" spans="1:18" s="3" customFormat="1" ht="15" customHeight="1" x14ac:dyDescent="0.2">
      <c r="A6" s="160"/>
      <c r="B6" s="161"/>
      <c r="C6" s="161"/>
      <c r="D6" s="161"/>
      <c r="E6" s="162"/>
      <c r="F6" s="170" t="s">
        <v>6</v>
      </c>
      <c r="G6" s="173" t="s">
        <v>29</v>
      </c>
      <c r="H6" s="172"/>
      <c r="I6" s="172"/>
      <c r="J6" s="172"/>
      <c r="K6" s="172"/>
      <c r="L6" s="172"/>
      <c r="M6" s="172"/>
      <c r="N6" s="172"/>
      <c r="O6" s="174"/>
    </row>
    <row r="7" spans="1:18" s="1" customFormat="1" ht="42" customHeight="1" x14ac:dyDescent="0.2">
      <c r="A7" s="163"/>
      <c r="B7" s="164"/>
      <c r="C7" s="164"/>
      <c r="D7" s="164"/>
      <c r="E7" s="165"/>
      <c r="F7" s="171"/>
      <c r="G7" s="25" t="s">
        <v>0</v>
      </c>
      <c r="H7" s="25" t="s">
        <v>28</v>
      </c>
      <c r="I7" s="25" t="s">
        <v>15</v>
      </c>
      <c r="J7" s="25" t="s">
        <v>1</v>
      </c>
      <c r="K7" s="25" t="s">
        <v>12</v>
      </c>
      <c r="L7" s="25" t="s">
        <v>13</v>
      </c>
      <c r="M7" s="25" t="s">
        <v>2</v>
      </c>
      <c r="N7" s="25" t="s">
        <v>14</v>
      </c>
      <c r="O7" s="5" t="s">
        <v>52</v>
      </c>
      <c r="P7" s="2"/>
      <c r="Q7" s="2"/>
      <c r="R7" s="2"/>
    </row>
    <row r="8" spans="1:18" ht="15" customHeight="1" x14ac:dyDescent="0.2">
      <c r="A8" s="6" t="s">
        <v>116</v>
      </c>
      <c r="B8" s="7"/>
      <c r="C8" s="7"/>
      <c r="D8" s="7"/>
      <c r="E8" s="8"/>
      <c r="F8" s="15"/>
      <c r="G8" s="15"/>
      <c r="H8" s="15"/>
      <c r="I8" s="15"/>
      <c r="J8" s="15"/>
      <c r="K8" s="15"/>
      <c r="L8" s="15"/>
      <c r="M8" s="15"/>
      <c r="N8" s="15"/>
      <c r="O8" s="15"/>
    </row>
    <row r="9" spans="1:18" ht="15" customHeight="1" x14ac:dyDescent="0.2">
      <c r="A9" s="9"/>
      <c r="B9" s="166" t="s">
        <v>73</v>
      </c>
      <c r="C9" s="166"/>
      <c r="D9" s="166"/>
      <c r="E9" s="167"/>
      <c r="F9" s="16"/>
      <c r="G9" s="16"/>
      <c r="H9" s="16"/>
      <c r="I9" s="16"/>
      <c r="J9" s="16"/>
      <c r="K9" s="16"/>
      <c r="L9" s="16"/>
      <c r="M9" s="16"/>
      <c r="N9" s="16"/>
      <c r="O9" s="16"/>
    </row>
    <row r="10" spans="1:18" ht="15" customHeight="1" x14ac:dyDescent="0.2">
      <c r="A10" s="9"/>
      <c r="B10" s="10"/>
      <c r="C10" s="10" t="s">
        <v>3</v>
      </c>
      <c r="D10" s="10"/>
      <c r="E10" s="11"/>
      <c r="F10" s="16"/>
      <c r="G10" s="16"/>
      <c r="H10" s="16"/>
      <c r="I10" s="16"/>
      <c r="J10" s="16"/>
      <c r="K10" s="16"/>
      <c r="L10" s="16"/>
      <c r="M10" s="16"/>
      <c r="N10" s="16"/>
      <c r="O10" s="16"/>
    </row>
    <row r="11" spans="1:18" ht="15" customHeight="1" x14ac:dyDescent="0.2">
      <c r="A11" s="9"/>
      <c r="B11" s="10"/>
      <c r="C11" s="10"/>
      <c r="D11" s="10" t="s">
        <v>30</v>
      </c>
      <c r="E11" s="11"/>
      <c r="F11" s="16"/>
      <c r="G11" s="16"/>
      <c r="H11" s="16"/>
      <c r="I11" s="16"/>
      <c r="J11" s="16"/>
      <c r="K11" s="16"/>
      <c r="L11" s="16"/>
      <c r="M11" s="16"/>
      <c r="N11" s="16"/>
      <c r="O11" s="16"/>
    </row>
    <row r="12" spans="1:18" ht="15" customHeight="1" x14ac:dyDescent="0.2">
      <c r="A12" s="9"/>
      <c r="B12" s="10"/>
      <c r="C12" s="10"/>
      <c r="D12" s="10" t="s">
        <v>4</v>
      </c>
      <c r="E12" s="11"/>
      <c r="F12" s="16"/>
      <c r="G12" s="16"/>
      <c r="H12" s="16"/>
      <c r="I12" s="16"/>
      <c r="J12" s="16"/>
      <c r="K12" s="16"/>
      <c r="L12" s="16"/>
      <c r="M12" s="16"/>
      <c r="N12" s="16"/>
      <c r="O12" s="16"/>
    </row>
    <row r="13" spans="1:18" ht="15" customHeight="1" x14ac:dyDescent="0.2">
      <c r="A13" s="9"/>
      <c r="B13" s="10"/>
      <c r="C13" s="10" t="s">
        <v>7</v>
      </c>
      <c r="D13" s="10"/>
      <c r="E13" s="11"/>
      <c r="F13" s="16">
        <f t="shared" ref="F13:O13" si="0">SUM(F11:F12)</f>
        <v>0</v>
      </c>
      <c r="G13" s="16">
        <f t="shared" si="0"/>
        <v>0</v>
      </c>
      <c r="H13" s="16">
        <f t="shared" si="0"/>
        <v>0</v>
      </c>
      <c r="I13" s="16">
        <f t="shared" si="0"/>
        <v>0</v>
      </c>
      <c r="J13" s="16">
        <f t="shared" si="0"/>
        <v>0</v>
      </c>
      <c r="K13" s="16">
        <f t="shared" si="0"/>
        <v>0</v>
      </c>
      <c r="L13" s="16">
        <f t="shared" si="0"/>
        <v>0</v>
      </c>
      <c r="M13" s="16">
        <f t="shared" si="0"/>
        <v>0</v>
      </c>
      <c r="N13" s="16">
        <f t="shared" si="0"/>
        <v>0</v>
      </c>
      <c r="O13" s="16">
        <f t="shared" si="0"/>
        <v>0</v>
      </c>
    </row>
    <row r="14" spans="1:18" ht="15" customHeight="1" x14ac:dyDescent="0.2">
      <c r="A14" s="9"/>
      <c r="B14" s="10"/>
      <c r="C14" s="10" t="s">
        <v>5</v>
      </c>
      <c r="D14" s="10"/>
      <c r="E14" s="11"/>
      <c r="F14" s="16"/>
      <c r="G14" s="16"/>
      <c r="H14" s="16"/>
      <c r="I14" s="16"/>
      <c r="J14" s="16"/>
      <c r="K14" s="16"/>
      <c r="L14" s="16"/>
      <c r="M14" s="16"/>
      <c r="N14" s="16"/>
      <c r="O14" s="16"/>
    </row>
    <row r="15" spans="1:18" ht="15" customHeight="1" x14ac:dyDescent="0.2">
      <c r="A15" s="9"/>
      <c r="B15" s="10"/>
      <c r="C15" s="10"/>
      <c r="D15" s="10" t="s">
        <v>30</v>
      </c>
      <c r="E15" s="11"/>
      <c r="F15" s="16"/>
      <c r="G15" s="16"/>
      <c r="H15" s="16"/>
      <c r="I15" s="16"/>
      <c r="J15" s="16"/>
      <c r="K15" s="16"/>
      <c r="L15" s="16"/>
      <c r="M15" s="16"/>
      <c r="N15" s="16"/>
      <c r="O15" s="16"/>
    </row>
    <row r="16" spans="1:18" ht="15" customHeight="1" x14ac:dyDescent="0.2">
      <c r="A16" s="9"/>
      <c r="B16" s="10"/>
      <c r="C16" s="10"/>
      <c r="D16" s="10" t="s">
        <v>4</v>
      </c>
      <c r="E16" s="11"/>
      <c r="F16" s="16"/>
      <c r="G16" s="16"/>
      <c r="H16" s="16"/>
      <c r="I16" s="16"/>
      <c r="J16" s="16"/>
      <c r="K16" s="16"/>
      <c r="L16" s="16"/>
      <c r="M16" s="16"/>
      <c r="N16" s="16"/>
      <c r="O16" s="16"/>
    </row>
    <row r="17" spans="1:15" ht="15" customHeight="1" x14ac:dyDescent="0.2">
      <c r="A17" s="9"/>
      <c r="B17" s="10"/>
      <c r="C17" s="10" t="s">
        <v>8</v>
      </c>
      <c r="D17" s="10"/>
      <c r="E17" s="11"/>
      <c r="F17" s="16">
        <f t="shared" ref="F17:O17" si="1">SUM(F15:F16)</f>
        <v>0</v>
      </c>
      <c r="G17" s="16">
        <f t="shared" si="1"/>
        <v>0</v>
      </c>
      <c r="H17" s="16">
        <f t="shared" si="1"/>
        <v>0</v>
      </c>
      <c r="I17" s="16">
        <f t="shared" si="1"/>
        <v>0</v>
      </c>
      <c r="J17" s="16">
        <f t="shared" si="1"/>
        <v>0</v>
      </c>
      <c r="K17" s="16">
        <f t="shared" si="1"/>
        <v>0</v>
      </c>
      <c r="L17" s="16">
        <f t="shared" si="1"/>
        <v>0</v>
      </c>
      <c r="M17" s="16">
        <f t="shared" si="1"/>
        <v>0</v>
      </c>
      <c r="N17" s="16">
        <f t="shared" si="1"/>
        <v>0</v>
      </c>
      <c r="O17" s="16">
        <f t="shared" si="1"/>
        <v>0</v>
      </c>
    </row>
    <row r="18" spans="1:15" ht="15" customHeight="1" x14ac:dyDescent="0.2">
      <c r="A18" s="18"/>
      <c r="B18" s="19" t="s">
        <v>9</v>
      </c>
      <c r="C18" s="19"/>
      <c r="D18" s="19"/>
      <c r="E18" s="20"/>
      <c r="F18" s="21">
        <f t="shared" ref="F18:O18" si="2">F13+F17</f>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row>
    <row r="19" spans="1:15" ht="15" customHeight="1" x14ac:dyDescent="0.2">
      <c r="A19" s="9"/>
      <c r="B19" s="168" t="s">
        <v>66</v>
      </c>
      <c r="C19" s="168"/>
      <c r="D19" s="168"/>
      <c r="E19" s="169"/>
      <c r="F19" s="16"/>
      <c r="G19" s="16"/>
      <c r="H19" s="16"/>
      <c r="I19" s="16"/>
      <c r="J19" s="16"/>
      <c r="K19" s="16"/>
      <c r="L19" s="16"/>
      <c r="M19" s="16"/>
      <c r="N19" s="16"/>
      <c r="O19" s="16"/>
    </row>
    <row r="20" spans="1:15" ht="15" customHeight="1" x14ac:dyDescent="0.2">
      <c r="A20" s="9"/>
      <c r="B20" s="10"/>
      <c r="C20" s="10" t="s">
        <v>3</v>
      </c>
      <c r="D20" s="10"/>
      <c r="E20" s="11"/>
      <c r="F20" s="16"/>
      <c r="G20" s="16"/>
      <c r="H20" s="16"/>
      <c r="I20" s="16"/>
      <c r="J20" s="16"/>
      <c r="K20" s="16"/>
      <c r="L20" s="16"/>
      <c r="M20" s="16"/>
      <c r="N20" s="16"/>
      <c r="O20" s="16"/>
    </row>
    <row r="21" spans="1:15" ht="15" customHeight="1" x14ac:dyDescent="0.2">
      <c r="A21" s="9"/>
      <c r="B21" s="10"/>
      <c r="C21" s="10"/>
      <c r="D21" s="10" t="s">
        <v>30</v>
      </c>
      <c r="E21" s="11"/>
      <c r="F21" s="16"/>
      <c r="G21" s="16"/>
      <c r="H21" s="16"/>
      <c r="I21" s="16"/>
      <c r="J21" s="16"/>
      <c r="K21" s="16"/>
      <c r="L21" s="16"/>
      <c r="M21" s="16"/>
      <c r="N21" s="16"/>
      <c r="O21" s="16"/>
    </row>
    <row r="22" spans="1:15" ht="15" customHeight="1" x14ac:dyDescent="0.2">
      <c r="A22" s="9"/>
      <c r="B22" s="10"/>
      <c r="C22" s="10"/>
      <c r="D22" s="10" t="s">
        <v>4</v>
      </c>
      <c r="E22" s="11"/>
      <c r="F22" s="16"/>
      <c r="G22" s="16"/>
      <c r="H22" s="16"/>
      <c r="I22" s="16"/>
      <c r="J22" s="16"/>
      <c r="K22" s="16"/>
      <c r="L22" s="16"/>
      <c r="M22" s="16"/>
      <c r="N22" s="16"/>
      <c r="O22" s="16"/>
    </row>
    <row r="23" spans="1:15" ht="15" customHeight="1" x14ac:dyDescent="0.2">
      <c r="A23" s="9"/>
      <c r="B23" s="10"/>
      <c r="C23" s="10" t="s">
        <v>7</v>
      </c>
      <c r="D23" s="10"/>
      <c r="E23" s="11"/>
      <c r="F23" s="16">
        <f t="shared" ref="F23:O23" si="3">SUM(F21:F22)</f>
        <v>0</v>
      </c>
      <c r="G23" s="16">
        <f t="shared" si="3"/>
        <v>0</v>
      </c>
      <c r="H23" s="16">
        <f t="shared" si="3"/>
        <v>0</v>
      </c>
      <c r="I23" s="16">
        <f t="shared" si="3"/>
        <v>0</v>
      </c>
      <c r="J23" s="16">
        <f t="shared" si="3"/>
        <v>0</v>
      </c>
      <c r="K23" s="16">
        <f t="shared" si="3"/>
        <v>0</v>
      </c>
      <c r="L23" s="16">
        <f t="shared" si="3"/>
        <v>0</v>
      </c>
      <c r="M23" s="16">
        <f t="shared" si="3"/>
        <v>0</v>
      </c>
      <c r="N23" s="16">
        <f t="shared" si="3"/>
        <v>0</v>
      </c>
      <c r="O23" s="16">
        <f t="shared" si="3"/>
        <v>0</v>
      </c>
    </row>
    <row r="24" spans="1:15" ht="15" customHeight="1" x14ac:dyDescent="0.2">
      <c r="A24" s="9"/>
      <c r="B24" s="10"/>
      <c r="C24" s="10" t="s">
        <v>5</v>
      </c>
      <c r="D24" s="10"/>
      <c r="E24" s="11"/>
      <c r="F24" s="16"/>
      <c r="G24" s="16"/>
      <c r="H24" s="16"/>
      <c r="I24" s="16"/>
      <c r="J24" s="16"/>
      <c r="K24" s="16"/>
      <c r="L24" s="16"/>
      <c r="M24" s="16"/>
      <c r="N24" s="16"/>
      <c r="O24" s="16"/>
    </row>
    <row r="25" spans="1:15" ht="15" customHeight="1" x14ac:dyDescent="0.2">
      <c r="A25" s="9"/>
      <c r="B25" s="10"/>
      <c r="C25" s="10"/>
      <c r="D25" s="10" t="s">
        <v>30</v>
      </c>
      <c r="E25" s="11"/>
      <c r="F25" s="16"/>
      <c r="G25" s="16"/>
      <c r="H25" s="16"/>
      <c r="I25" s="16"/>
      <c r="J25" s="16"/>
      <c r="K25" s="16"/>
      <c r="L25" s="16"/>
      <c r="M25" s="16"/>
      <c r="N25" s="16"/>
      <c r="O25" s="16"/>
    </row>
    <row r="26" spans="1:15" ht="15" customHeight="1" x14ac:dyDescent="0.2">
      <c r="A26" s="9"/>
      <c r="B26" s="10"/>
      <c r="C26" s="10"/>
      <c r="D26" s="10" t="s">
        <v>4</v>
      </c>
      <c r="E26" s="11"/>
      <c r="F26" s="16"/>
      <c r="G26" s="16"/>
      <c r="H26" s="16"/>
      <c r="I26" s="16"/>
      <c r="J26" s="16"/>
      <c r="K26" s="16"/>
      <c r="L26" s="16"/>
      <c r="M26" s="16"/>
      <c r="N26" s="16"/>
      <c r="O26" s="16"/>
    </row>
    <row r="27" spans="1:15" ht="15" customHeight="1" x14ac:dyDescent="0.2">
      <c r="A27" s="9"/>
      <c r="B27" s="10"/>
      <c r="C27" s="10" t="s">
        <v>8</v>
      </c>
      <c r="D27" s="10"/>
      <c r="E27" s="11"/>
      <c r="F27" s="16">
        <f t="shared" ref="F27:O27" si="4">SUM(F25:F26)</f>
        <v>0</v>
      </c>
      <c r="G27" s="16">
        <f t="shared" si="4"/>
        <v>0</v>
      </c>
      <c r="H27" s="16">
        <f t="shared" si="4"/>
        <v>0</v>
      </c>
      <c r="I27" s="16">
        <f t="shared" si="4"/>
        <v>0</v>
      </c>
      <c r="J27" s="16">
        <f t="shared" si="4"/>
        <v>0</v>
      </c>
      <c r="K27" s="16">
        <f t="shared" si="4"/>
        <v>0</v>
      </c>
      <c r="L27" s="16">
        <f t="shared" si="4"/>
        <v>0</v>
      </c>
      <c r="M27" s="16">
        <f t="shared" si="4"/>
        <v>0</v>
      </c>
      <c r="N27" s="16">
        <f t="shared" si="4"/>
        <v>0</v>
      </c>
      <c r="O27" s="16">
        <f t="shared" si="4"/>
        <v>0</v>
      </c>
    </row>
    <row r="28" spans="1:15" ht="15" customHeight="1" x14ac:dyDescent="0.2">
      <c r="A28" s="18"/>
      <c r="B28" s="19" t="s">
        <v>67</v>
      </c>
      <c r="C28" s="19"/>
      <c r="D28" s="19"/>
      <c r="E28" s="20"/>
      <c r="F28" s="21">
        <f>F23+F27</f>
        <v>0</v>
      </c>
      <c r="G28" s="21">
        <f t="shared" ref="G28:O28" si="5">G23+G27</f>
        <v>0</v>
      </c>
      <c r="H28" s="21">
        <f t="shared" si="5"/>
        <v>0</v>
      </c>
      <c r="I28" s="21">
        <f t="shared" si="5"/>
        <v>0</v>
      </c>
      <c r="J28" s="21">
        <f t="shared" si="5"/>
        <v>0</v>
      </c>
      <c r="K28" s="21">
        <f t="shared" si="5"/>
        <v>0</v>
      </c>
      <c r="L28" s="21">
        <f t="shared" si="5"/>
        <v>0</v>
      </c>
      <c r="M28" s="21">
        <f t="shared" si="5"/>
        <v>0</v>
      </c>
      <c r="N28" s="21">
        <f t="shared" si="5"/>
        <v>0</v>
      </c>
      <c r="O28" s="21">
        <f t="shared" si="5"/>
        <v>0</v>
      </c>
    </row>
    <row r="29" spans="1:15" ht="15" customHeight="1" x14ac:dyDescent="0.2">
      <c r="A29" s="9"/>
      <c r="B29" s="155" t="s">
        <v>10</v>
      </c>
      <c r="C29" s="155"/>
      <c r="D29" s="155"/>
      <c r="E29" s="156"/>
      <c r="F29" s="16"/>
      <c r="G29" s="16"/>
      <c r="H29" s="16"/>
      <c r="I29" s="16"/>
      <c r="J29" s="16"/>
      <c r="K29" s="16"/>
      <c r="L29" s="16"/>
      <c r="M29" s="16"/>
      <c r="N29" s="16"/>
      <c r="O29" s="16"/>
    </row>
    <row r="30" spans="1:15" ht="15" customHeight="1" x14ac:dyDescent="0.2">
      <c r="A30" s="9"/>
      <c r="B30" s="10"/>
      <c r="C30" s="10" t="s">
        <v>3</v>
      </c>
      <c r="D30" s="10"/>
      <c r="E30" s="11"/>
      <c r="F30" s="16"/>
      <c r="G30" s="16"/>
      <c r="H30" s="16"/>
      <c r="I30" s="16"/>
      <c r="J30" s="16"/>
      <c r="K30" s="16"/>
      <c r="L30" s="16"/>
      <c r="M30" s="16"/>
      <c r="N30" s="16"/>
      <c r="O30" s="16"/>
    </row>
    <row r="31" spans="1:15" ht="15" customHeight="1" x14ac:dyDescent="0.2">
      <c r="A31" s="9"/>
      <c r="B31" s="10"/>
      <c r="C31" s="10"/>
      <c r="D31" s="10" t="s">
        <v>30</v>
      </c>
      <c r="E31" s="11"/>
      <c r="F31" s="16"/>
      <c r="G31" s="16"/>
      <c r="H31" s="16"/>
      <c r="I31" s="16"/>
      <c r="J31" s="16"/>
      <c r="K31" s="16"/>
      <c r="L31" s="16"/>
      <c r="M31" s="16"/>
      <c r="N31" s="16"/>
      <c r="O31" s="16"/>
    </row>
    <row r="32" spans="1:15" ht="15" customHeight="1" x14ac:dyDescent="0.2">
      <c r="A32" s="9"/>
      <c r="B32" s="10"/>
      <c r="C32" s="10"/>
      <c r="D32" s="10" t="s">
        <v>4</v>
      </c>
      <c r="E32" s="11"/>
      <c r="F32" s="16"/>
      <c r="G32" s="16"/>
      <c r="H32" s="16"/>
      <c r="I32" s="16"/>
      <c r="J32" s="16"/>
      <c r="K32" s="16"/>
      <c r="L32" s="16"/>
      <c r="M32" s="16"/>
      <c r="N32" s="16"/>
      <c r="O32" s="16"/>
    </row>
    <row r="33" spans="1:15" ht="15" customHeight="1" x14ac:dyDescent="0.2">
      <c r="A33" s="9"/>
      <c r="B33" s="10"/>
      <c r="C33" s="10" t="s">
        <v>7</v>
      </c>
      <c r="D33" s="10"/>
      <c r="E33" s="11"/>
      <c r="F33" s="16">
        <f t="shared" ref="F33:O33" si="6">SUM(F31:F32)</f>
        <v>0</v>
      </c>
      <c r="G33" s="16">
        <f t="shared" si="6"/>
        <v>0</v>
      </c>
      <c r="H33" s="16">
        <f t="shared" si="6"/>
        <v>0</v>
      </c>
      <c r="I33" s="16">
        <f t="shared" si="6"/>
        <v>0</v>
      </c>
      <c r="J33" s="16">
        <f t="shared" si="6"/>
        <v>0</v>
      </c>
      <c r="K33" s="16">
        <f t="shared" si="6"/>
        <v>0</v>
      </c>
      <c r="L33" s="16">
        <f t="shared" si="6"/>
        <v>0</v>
      </c>
      <c r="M33" s="16">
        <f t="shared" si="6"/>
        <v>0</v>
      </c>
      <c r="N33" s="16">
        <f t="shared" si="6"/>
        <v>0</v>
      </c>
      <c r="O33" s="16">
        <f t="shared" si="6"/>
        <v>0</v>
      </c>
    </row>
    <row r="34" spans="1:15" ht="15" customHeight="1" x14ac:dyDescent="0.2">
      <c r="A34" s="9"/>
      <c r="B34" s="10"/>
      <c r="C34" s="10" t="s">
        <v>5</v>
      </c>
      <c r="D34" s="10"/>
      <c r="E34" s="11"/>
      <c r="F34" s="16"/>
      <c r="G34" s="16"/>
      <c r="H34" s="16"/>
      <c r="I34" s="16"/>
      <c r="J34" s="16"/>
      <c r="K34" s="16"/>
      <c r="L34" s="16"/>
      <c r="M34" s="16"/>
      <c r="N34" s="16"/>
      <c r="O34" s="16"/>
    </row>
    <row r="35" spans="1:15" ht="15" customHeight="1" x14ac:dyDescent="0.2">
      <c r="A35" s="9"/>
      <c r="B35" s="10"/>
      <c r="C35" s="10"/>
      <c r="D35" s="10" t="s">
        <v>30</v>
      </c>
      <c r="E35" s="11"/>
      <c r="F35" s="16"/>
      <c r="G35" s="16"/>
      <c r="H35" s="16"/>
      <c r="I35" s="16"/>
      <c r="J35" s="16"/>
      <c r="K35" s="16"/>
      <c r="L35" s="16"/>
      <c r="M35" s="16"/>
      <c r="N35" s="16"/>
      <c r="O35" s="16"/>
    </row>
    <row r="36" spans="1:15" ht="15" customHeight="1" x14ac:dyDescent="0.2">
      <c r="A36" s="9"/>
      <c r="B36" s="10"/>
      <c r="C36" s="10"/>
      <c r="D36" s="10" t="s">
        <v>4</v>
      </c>
      <c r="E36" s="11"/>
      <c r="F36" s="16"/>
      <c r="G36" s="16"/>
      <c r="H36" s="16"/>
      <c r="I36" s="16"/>
      <c r="J36" s="16"/>
      <c r="K36" s="16"/>
      <c r="L36" s="16"/>
      <c r="M36" s="16"/>
      <c r="N36" s="16"/>
      <c r="O36" s="16"/>
    </row>
    <row r="37" spans="1:15" ht="15" customHeight="1" x14ac:dyDescent="0.2">
      <c r="A37" s="9"/>
      <c r="B37" s="10"/>
      <c r="C37" s="10" t="s">
        <v>8</v>
      </c>
      <c r="D37" s="10"/>
      <c r="E37" s="11"/>
      <c r="F37" s="16">
        <f t="shared" ref="F37:O37" si="7">SUM(F35:F36)</f>
        <v>0</v>
      </c>
      <c r="G37" s="16">
        <f t="shared" si="7"/>
        <v>0</v>
      </c>
      <c r="H37" s="16">
        <f t="shared" si="7"/>
        <v>0</v>
      </c>
      <c r="I37" s="16">
        <f t="shared" si="7"/>
        <v>0</v>
      </c>
      <c r="J37" s="16">
        <f t="shared" si="7"/>
        <v>0</v>
      </c>
      <c r="K37" s="16">
        <f t="shared" si="7"/>
        <v>0</v>
      </c>
      <c r="L37" s="16">
        <f t="shared" si="7"/>
        <v>0</v>
      </c>
      <c r="M37" s="16">
        <f t="shared" si="7"/>
        <v>0</v>
      </c>
      <c r="N37" s="16">
        <f t="shared" si="7"/>
        <v>0</v>
      </c>
      <c r="O37" s="16">
        <f t="shared" si="7"/>
        <v>0</v>
      </c>
    </row>
    <row r="38" spans="1:15" ht="15" customHeight="1" x14ac:dyDescent="0.2">
      <c r="A38" s="18"/>
      <c r="B38" s="19" t="s">
        <v>11</v>
      </c>
      <c r="C38" s="19"/>
      <c r="D38" s="19"/>
      <c r="E38" s="20"/>
      <c r="F38" s="21">
        <f t="shared" ref="F38:O38" si="8">F37+F33</f>
        <v>0</v>
      </c>
      <c r="G38" s="21">
        <f t="shared" si="8"/>
        <v>0</v>
      </c>
      <c r="H38" s="21">
        <f t="shared" si="8"/>
        <v>0</v>
      </c>
      <c r="I38" s="21">
        <f t="shared" si="8"/>
        <v>0</v>
      </c>
      <c r="J38" s="21">
        <f t="shared" si="8"/>
        <v>0</v>
      </c>
      <c r="K38" s="21">
        <f t="shared" si="8"/>
        <v>0</v>
      </c>
      <c r="L38" s="21">
        <f t="shared" si="8"/>
        <v>0</v>
      </c>
      <c r="M38" s="21">
        <f t="shared" si="8"/>
        <v>0</v>
      </c>
      <c r="N38" s="21">
        <f t="shared" si="8"/>
        <v>0</v>
      </c>
      <c r="O38" s="21">
        <f t="shared" si="8"/>
        <v>0</v>
      </c>
    </row>
    <row r="39" spans="1:15" ht="15" customHeight="1" x14ac:dyDescent="0.2">
      <c r="A39" s="12" t="s">
        <v>117</v>
      </c>
      <c r="B39" s="13"/>
      <c r="C39" s="13"/>
      <c r="D39" s="13"/>
      <c r="E39" s="14"/>
      <c r="F39" s="17">
        <f t="shared" ref="F39:O39" si="9">F18+F28+F38</f>
        <v>0</v>
      </c>
      <c r="G39" s="17">
        <f t="shared" si="9"/>
        <v>0</v>
      </c>
      <c r="H39" s="17">
        <f t="shared" si="9"/>
        <v>0</v>
      </c>
      <c r="I39" s="17">
        <f t="shared" si="9"/>
        <v>0</v>
      </c>
      <c r="J39" s="17">
        <f t="shared" si="9"/>
        <v>0</v>
      </c>
      <c r="K39" s="17">
        <f t="shared" si="9"/>
        <v>0</v>
      </c>
      <c r="L39" s="17">
        <f t="shared" si="9"/>
        <v>0</v>
      </c>
      <c r="M39" s="17">
        <f t="shared" si="9"/>
        <v>0</v>
      </c>
      <c r="N39" s="17">
        <f t="shared" si="9"/>
        <v>0</v>
      </c>
      <c r="O39" s="17">
        <f t="shared" si="9"/>
        <v>0</v>
      </c>
    </row>
  </sheetData>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58" orientation="portrait" r:id="rId1"/>
  <headerFooter alignWithMargins="0">
    <oddHeader>&amp;REnclosure 2</oddHeader>
    <oddFooter>&amp;LPage 11&amp;Rver 4 (12/2008)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39"/>
  <sheetViews>
    <sheetView workbookViewId="0">
      <pane xSplit="5" ySplit="7" topLeftCell="F8" activePane="bottomRight" state="frozen"/>
      <selection sqref="A1:O1"/>
      <selection pane="topRight" sqref="A1:O1"/>
      <selection pane="bottomLeft" sqref="A1:O1"/>
      <selection pane="bottomRight" sqref="A1:O1"/>
    </sheetView>
  </sheetViews>
  <sheetFormatPr defaultRowHeight="12.75" x14ac:dyDescent="0.2"/>
  <cols>
    <col min="1" max="3" width="4.7109375" customWidth="1"/>
    <col min="4" max="4" width="3.7109375" customWidth="1"/>
    <col min="5" max="5" width="22.7109375" customWidth="1"/>
    <col min="6" max="18" width="12.7109375" customWidth="1"/>
  </cols>
  <sheetData>
    <row r="1" spans="1:18" ht="32.1" customHeight="1" x14ac:dyDescent="0.25">
      <c r="A1" s="154" t="s">
        <v>80</v>
      </c>
      <c r="B1" s="154"/>
      <c r="C1" s="154"/>
      <c r="D1" s="154"/>
      <c r="E1" s="154"/>
      <c r="F1" s="154"/>
      <c r="G1" s="154"/>
      <c r="H1" s="154"/>
      <c r="I1" s="154"/>
      <c r="J1" s="154"/>
      <c r="K1" s="154"/>
      <c r="L1" s="154"/>
      <c r="M1" s="154"/>
      <c r="N1" s="154"/>
      <c r="O1" s="154"/>
    </row>
    <row r="2" spans="1:18" ht="20.100000000000001" customHeight="1" x14ac:dyDescent="0.2">
      <c r="A2" s="22" t="s">
        <v>25</v>
      </c>
      <c r="B2" s="22"/>
      <c r="C2" s="22"/>
      <c r="D2" s="164" t="str">
        <f>'CSS WP 1'!D2:E2</f>
        <v>Inyo</v>
      </c>
      <c r="E2" s="164"/>
      <c r="N2" s="24" t="s">
        <v>26</v>
      </c>
      <c r="O2" s="23">
        <f>'CSS WP 1'!O2</f>
        <v>39868</v>
      </c>
    </row>
    <row r="3" spans="1:18" ht="20.100000000000001" customHeight="1" x14ac:dyDescent="0.2">
      <c r="A3" s="22" t="s">
        <v>118</v>
      </c>
      <c r="B3" s="22"/>
      <c r="C3" s="22"/>
      <c r="D3" s="172"/>
      <c r="E3" s="172"/>
    </row>
    <row r="5" spans="1:18" s="3" customFormat="1" ht="15" customHeight="1" x14ac:dyDescent="0.2">
      <c r="A5" s="157" t="s">
        <v>27</v>
      </c>
      <c r="B5" s="158"/>
      <c r="C5" s="158"/>
      <c r="D5" s="158"/>
      <c r="E5" s="159"/>
      <c r="F5" s="4" t="s">
        <v>16</v>
      </c>
      <c r="G5" s="27" t="s">
        <v>17</v>
      </c>
      <c r="H5" s="27" t="s">
        <v>24</v>
      </c>
      <c r="I5" s="27" t="s">
        <v>18</v>
      </c>
      <c r="J5" s="27" t="s">
        <v>19</v>
      </c>
      <c r="K5" s="27" t="s">
        <v>20</v>
      </c>
      <c r="L5" s="27" t="s">
        <v>21</v>
      </c>
      <c r="M5" s="27" t="s">
        <v>22</v>
      </c>
      <c r="N5" s="27" t="s">
        <v>23</v>
      </c>
      <c r="O5" s="27" t="s">
        <v>53</v>
      </c>
    </row>
    <row r="6" spans="1:18" s="3" customFormat="1" ht="15" customHeight="1" x14ac:dyDescent="0.2">
      <c r="A6" s="160"/>
      <c r="B6" s="161"/>
      <c r="C6" s="161"/>
      <c r="D6" s="161"/>
      <c r="E6" s="162"/>
      <c r="F6" s="170" t="s">
        <v>6</v>
      </c>
      <c r="G6" s="173" t="s">
        <v>29</v>
      </c>
      <c r="H6" s="172"/>
      <c r="I6" s="172"/>
      <c r="J6" s="172"/>
      <c r="K6" s="172"/>
      <c r="L6" s="172"/>
      <c r="M6" s="172"/>
      <c r="N6" s="172"/>
      <c r="O6" s="174"/>
    </row>
    <row r="7" spans="1:18" s="1" customFormat="1" ht="42" customHeight="1" x14ac:dyDescent="0.2">
      <c r="A7" s="163"/>
      <c r="B7" s="164"/>
      <c r="C7" s="164"/>
      <c r="D7" s="164"/>
      <c r="E7" s="165"/>
      <c r="F7" s="171"/>
      <c r="G7" s="25" t="s">
        <v>0</v>
      </c>
      <c r="H7" s="25" t="s">
        <v>28</v>
      </c>
      <c r="I7" s="25" t="s">
        <v>15</v>
      </c>
      <c r="J7" s="25" t="s">
        <v>1</v>
      </c>
      <c r="K7" s="25" t="s">
        <v>12</v>
      </c>
      <c r="L7" s="25" t="s">
        <v>13</v>
      </c>
      <c r="M7" s="25" t="s">
        <v>2</v>
      </c>
      <c r="N7" s="25" t="s">
        <v>14</v>
      </c>
      <c r="O7" s="5" t="s">
        <v>52</v>
      </c>
      <c r="P7" s="2"/>
      <c r="Q7" s="2"/>
      <c r="R7" s="2"/>
    </row>
    <row r="8" spans="1:18" ht="15" customHeight="1" x14ac:dyDescent="0.2">
      <c r="A8" s="6" t="s">
        <v>119</v>
      </c>
      <c r="B8" s="7"/>
      <c r="C8" s="7"/>
      <c r="D8" s="7"/>
      <c r="E8" s="8"/>
      <c r="F8" s="15"/>
      <c r="G8" s="15"/>
      <c r="H8" s="15"/>
      <c r="I8" s="15"/>
      <c r="J8" s="15"/>
      <c r="K8" s="15"/>
      <c r="L8" s="15"/>
      <c r="M8" s="15"/>
      <c r="N8" s="15"/>
      <c r="O8" s="15"/>
    </row>
    <row r="9" spans="1:18" ht="15" customHeight="1" x14ac:dyDescent="0.2">
      <c r="A9" s="9"/>
      <c r="B9" s="166" t="s">
        <v>73</v>
      </c>
      <c r="C9" s="166"/>
      <c r="D9" s="166"/>
      <c r="E9" s="167"/>
      <c r="F9" s="16"/>
      <c r="G9" s="16"/>
      <c r="H9" s="16"/>
      <c r="I9" s="16"/>
      <c r="J9" s="16"/>
      <c r="K9" s="16"/>
      <c r="L9" s="16"/>
      <c r="M9" s="16"/>
      <c r="N9" s="16"/>
      <c r="O9" s="16"/>
    </row>
    <row r="10" spans="1:18" ht="15" customHeight="1" x14ac:dyDescent="0.2">
      <c r="A10" s="9"/>
      <c r="B10" s="10"/>
      <c r="C10" s="10" t="s">
        <v>3</v>
      </c>
      <c r="D10" s="10"/>
      <c r="E10" s="11"/>
      <c r="F10" s="16"/>
      <c r="G10" s="16"/>
      <c r="H10" s="16"/>
      <c r="I10" s="16"/>
      <c r="J10" s="16"/>
      <c r="K10" s="16"/>
      <c r="L10" s="16"/>
      <c r="M10" s="16"/>
      <c r="N10" s="16"/>
      <c r="O10" s="16"/>
    </row>
    <row r="11" spans="1:18" ht="15" customHeight="1" x14ac:dyDescent="0.2">
      <c r="A11" s="9"/>
      <c r="B11" s="10"/>
      <c r="C11" s="10"/>
      <c r="D11" s="10" t="s">
        <v>30</v>
      </c>
      <c r="E11" s="11"/>
      <c r="F11" s="16"/>
      <c r="G11" s="16"/>
      <c r="H11" s="16"/>
      <c r="I11" s="16"/>
      <c r="J11" s="16"/>
      <c r="K11" s="16"/>
      <c r="L11" s="16"/>
      <c r="M11" s="16"/>
      <c r="N11" s="16"/>
      <c r="O11" s="16"/>
    </row>
    <row r="12" spans="1:18" ht="15" customHeight="1" x14ac:dyDescent="0.2">
      <c r="A12" s="9"/>
      <c r="B12" s="10"/>
      <c r="C12" s="10"/>
      <c r="D12" s="10" t="s">
        <v>4</v>
      </c>
      <c r="E12" s="11"/>
      <c r="F12" s="16"/>
      <c r="G12" s="16"/>
      <c r="H12" s="16"/>
      <c r="I12" s="16"/>
      <c r="J12" s="16"/>
      <c r="K12" s="16"/>
      <c r="L12" s="16"/>
      <c r="M12" s="16"/>
      <c r="N12" s="16"/>
      <c r="O12" s="16"/>
    </row>
    <row r="13" spans="1:18" ht="15" customHeight="1" x14ac:dyDescent="0.2">
      <c r="A13" s="9"/>
      <c r="B13" s="10"/>
      <c r="C13" s="10" t="s">
        <v>7</v>
      </c>
      <c r="D13" s="10"/>
      <c r="E13" s="11"/>
      <c r="F13" s="16">
        <f t="shared" ref="F13:O13" si="0">SUM(F11:F12)</f>
        <v>0</v>
      </c>
      <c r="G13" s="16">
        <f t="shared" si="0"/>
        <v>0</v>
      </c>
      <c r="H13" s="16">
        <f t="shared" si="0"/>
        <v>0</v>
      </c>
      <c r="I13" s="16">
        <f t="shared" si="0"/>
        <v>0</v>
      </c>
      <c r="J13" s="16">
        <f t="shared" si="0"/>
        <v>0</v>
      </c>
      <c r="K13" s="16">
        <f t="shared" si="0"/>
        <v>0</v>
      </c>
      <c r="L13" s="16">
        <f t="shared" si="0"/>
        <v>0</v>
      </c>
      <c r="M13" s="16">
        <f t="shared" si="0"/>
        <v>0</v>
      </c>
      <c r="N13" s="16">
        <f t="shared" si="0"/>
        <v>0</v>
      </c>
      <c r="O13" s="16">
        <f t="shared" si="0"/>
        <v>0</v>
      </c>
    </row>
    <row r="14" spans="1:18" ht="15" customHeight="1" x14ac:dyDescent="0.2">
      <c r="A14" s="9"/>
      <c r="B14" s="10"/>
      <c r="C14" s="10" t="s">
        <v>5</v>
      </c>
      <c r="D14" s="10"/>
      <c r="E14" s="11"/>
      <c r="F14" s="16"/>
      <c r="G14" s="16"/>
      <c r="H14" s="16"/>
      <c r="I14" s="16"/>
      <c r="J14" s="16"/>
      <c r="K14" s="16"/>
      <c r="L14" s="16"/>
      <c r="M14" s="16"/>
      <c r="N14" s="16"/>
      <c r="O14" s="16"/>
    </row>
    <row r="15" spans="1:18" ht="15" customHeight="1" x14ac:dyDescent="0.2">
      <c r="A15" s="9"/>
      <c r="B15" s="10"/>
      <c r="C15" s="10"/>
      <c r="D15" s="10" t="s">
        <v>30</v>
      </c>
      <c r="E15" s="11"/>
      <c r="F15" s="16"/>
      <c r="G15" s="16"/>
      <c r="H15" s="16"/>
      <c r="I15" s="16"/>
      <c r="J15" s="16"/>
      <c r="K15" s="16"/>
      <c r="L15" s="16"/>
      <c r="M15" s="16"/>
      <c r="N15" s="16"/>
      <c r="O15" s="16"/>
    </row>
    <row r="16" spans="1:18" ht="15" customHeight="1" x14ac:dyDescent="0.2">
      <c r="A16" s="9"/>
      <c r="B16" s="10"/>
      <c r="C16" s="10"/>
      <c r="D16" s="10" t="s">
        <v>4</v>
      </c>
      <c r="E16" s="11"/>
      <c r="F16" s="16"/>
      <c r="G16" s="16"/>
      <c r="H16" s="16"/>
      <c r="I16" s="16"/>
      <c r="J16" s="16"/>
      <c r="K16" s="16"/>
      <c r="L16" s="16"/>
      <c r="M16" s="16"/>
      <c r="N16" s="16"/>
      <c r="O16" s="16"/>
    </row>
    <row r="17" spans="1:15" ht="15" customHeight="1" x14ac:dyDescent="0.2">
      <c r="A17" s="9"/>
      <c r="B17" s="10"/>
      <c r="C17" s="10" t="s">
        <v>8</v>
      </c>
      <c r="D17" s="10"/>
      <c r="E17" s="11"/>
      <c r="F17" s="16">
        <f t="shared" ref="F17:O17" si="1">SUM(F15:F16)</f>
        <v>0</v>
      </c>
      <c r="G17" s="16">
        <f t="shared" si="1"/>
        <v>0</v>
      </c>
      <c r="H17" s="16">
        <f t="shared" si="1"/>
        <v>0</v>
      </c>
      <c r="I17" s="16">
        <f t="shared" si="1"/>
        <v>0</v>
      </c>
      <c r="J17" s="16">
        <f t="shared" si="1"/>
        <v>0</v>
      </c>
      <c r="K17" s="16">
        <f t="shared" si="1"/>
        <v>0</v>
      </c>
      <c r="L17" s="16">
        <f t="shared" si="1"/>
        <v>0</v>
      </c>
      <c r="M17" s="16">
        <f t="shared" si="1"/>
        <v>0</v>
      </c>
      <c r="N17" s="16">
        <f t="shared" si="1"/>
        <v>0</v>
      </c>
      <c r="O17" s="16">
        <f t="shared" si="1"/>
        <v>0</v>
      </c>
    </row>
    <row r="18" spans="1:15" ht="15" customHeight="1" x14ac:dyDescent="0.2">
      <c r="A18" s="18"/>
      <c r="B18" s="19" t="s">
        <v>9</v>
      </c>
      <c r="C18" s="19"/>
      <c r="D18" s="19"/>
      <c r="E18" s="20"/>
      <c r="F18" s="21">
        <f t="shared" ref="F18:O18" si="2">F13+F17</f>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row>
    <row r="19" spans="1:15" ht="15" customHeight="1" x14ac:dyDescent="0.2">
      <c r="A19" s="9"/>
      <c r="B19" s="168" t="s">
        <v>66</v>
      </c>
      <c r="C19" s="168"/>
      <c r="D19" s="168"/>
      <c r="E19" s="169"/>
      <c r="F19" s="16"/>
      <c r="G19" s="16"/>
      <c r="H19" s="16"/>
      <c r="I19" s="16"/>
      <c r="J19" s="16"/>
      <c r="K19" s="16"/>
      <c r="L19" s="16"/>
      <c r="M19" s="16"/>
      <c r="N19" s="16"/>
      <c r="O19" s="16"/>
    </row>
    <row r="20" spans="1:15" ht="15" customHeight="1" x14ac:dyDescent="0.2">
      <c r="A20" s="9"/>
      <c r="B20" s="10"/>
      <c r="C20" s="10" t="s">
        <v>3</v>
      </c>
      <c r="D20" s="10"/>
      <c r="E20" s="11"/>
      <c r="F20" s="16"/>
      <c r="G20" s="16"/>
      <c r="H20" s="16"/>
      <c r="I20" s="16"/>
      <c r="J20" s="16"/>
      <c r="K20" s="16"/>
      <c r="L20" s="16"/>
      <c r="M20" s="16"/>
      <c r="N20" s="16"/>
      <c r="O20" s="16"/>
    </row>
    <row r="21" spans="1:15" ht="15" customHeight="1" x14ac:dyDescent="0.2">
      <c r="A21" s="9"/>
      <c r="B21" s="10"/>
      <c r="C21" s="10"/>
      <c r="D21" s="10" t="s">
        <v>30</v>
      </c>
      <c r="E21" s="11"/>
      <c r="F21" s="16"/>
      <c r="G21" s="16"/>
      <c r="H21" s="16"/>
      <c r="I21" s="16"/>
      <c r="J21" s="16"/>
      <c r="K21" s="16"/>
      <c r="L21" s="16"/>
      <c r="M21" s="16"/>
      <c r="N21" s="16"/>
      <c r="O21" s="16"/>
    </row>
    <row r="22" spans="1:15" ht="15" customHeight="1" x14ac:dyDescent="0.2">
      <c r="A22" s="9"/>
      <c r="B22" s="10"/>
      <c r="C22" s="10"/>
      <c r="D22" s="10" t="s">
        <v>4</v>
      </c>
      <c r="E22" s="11"/>
      <c r="F22" s="16"/>
      <c r="G22" s="16"/>
      <c r="H22" s="16"/>
      <c r="I22" s="16"/>
      <c r="J22" s="16"/>
      <c r="K22" s="16"/>
      <c r="L22" s="16"/>
      <c r="M22" s="16"/>
      <c r="N22" s="16"/>
      <c r="O22" s="16"/>
    </row>
    <row r="23" spans="1:15" ht="15" customHeight="1" x14ac:dyDescent="0.2">
      <c r="A23" s="9"/>
      <c r="B23" s="10"/>
      <c r="C23" s="10" t="s">
        <v>7</v>
      </c>
      <c r="D23" s="10"/>
      <c r="E23" s="11"/>
      <c r="F23" s="16">
        <f t="shared" ref="F23:O23" si="3">SUM(F21:F22)</f>
        <v>0</v>
      </c>
      <c r="G23" s="16">
        <f t="shared" si="3"/>
        <v>0</v>
      </c>
      <c r="H23" s="16">
        <f t="shared" si="3"/>
        <v>0</v>
      </c>
      <c r="I23" s="16">
        <f t="shared" si="3"/>
        <v>0</v>
      </c>
      <c r="J23" s="16">
        <f t="shared" si="3"/>
        <v>0</v>
      </c>
      <c r="K23" s="16">
        <f t="shared" si="3"/>
        <v>0</v>
      </c>
      <c r="L23" s="16">
        <f t="shared" si="3"/>
        <v>0</v>
      </c>
      <c r="M23" s="16">
        <f t="shared" si="3"/>
        <v>0</v>
      </c>
      <c r="N23" s="16">
        <f t="shared" si="3"/>
        <v>0</v>
      </c>
      <c r="O23" s="16">
        <f t="shared" si="3"/>
        <v>0</v>
      </c>
    </row>
    <row r="24" spans="1:15" ht="15" customHeight="1" x14ac:dyDescent="0.2">
      <c r="A24" s="9"/>
      <c r="B24" s="10"/>
      <c r="C24" s="10" t="s">
        <v>5</v>
      </c>
      <c r="D24" s="10"/>
      <c r="E24" s="11"/>
      <c r="F24" s="16"/>
      <c r="G24" s="16"/>
      <c r="H24" s="16"/>
      <c r="I24" s="16"/>
      <c r="J24" s="16"/>
      <c r="K24" s="16"/>
      <c r="L24" s="16"/>
      <c r="M24" s="16"/>
      <c r="N24" s="16"/>
      <c r="O24" s="16"/>
    </row>
    <row r="25" spans="1:15" ht="15" customHeight="1" x14ac:dyDescent="0.2">
      <c r="A25" s="9"/>
      <c r="B25" s="10"/>
      <c r="C25" s="10"/>
      <c r="D25" s="10" t="s">
        <v>30</v>
      </c>
      <c r="E25" s="11"/>
      <c r="F25" s="16"/>
      <c r="G25" s="16"/>
      <c r="H25" s="16"/>
      <c r="I25" s="16"/>
      <c r="J25" s="16"/>
      <c r="K25" s="16"/>
      <c r="L25" s="16"/>
      <c r="M25" s="16"/>
      <c r="N25" s="16"/>
      <c r="O25" s="16"/>
    </row>
    <row r="26" spans="1:15" ht="15" customHeight="1" x14ac:dyDescent="0.2">
      <c r="A26" s="9"/>
      <c r="B26" s="10"/>
      <c r="C26" s="10"/>
      <c r="D26" s="10" t="s">
        <v>4</v>
      </c>
      <c r="E26" s="11"/>
      <c r="F26" s="16"/>
      <c r="G26" s="16"/>
      <c r="H26" s="16"/>
      <c r="I26" s="16"/>
      <c r="J26" s="16"/>
      <c r="K26" s="16"/>
      <c r="L26" s="16"/>
      <c r="M26" s="16"/>
      <c r="N26" s="16"/>
      <c r="O26" s="16"/>
    </row>
    <row r="27" spans="1:15" ht="15" customHeight="1" x14ac:dyDescent="0.2">
      <c r="A27" s="9"/>
      <c r="B27" s="10"/>
      <c r="C27" s="10" t="s">
        <v>8</v>
      </c>
      <c r="D27" s="10"/>
      <c r="E27" s="11"/>
      <c r="F27" s="16">
        <f t="shared" ref="F27:O27" si="4">SUM(F25:F26)</f>
        <v>0</v>
      </c>
      <c r="G27" s="16">
        <f t="shared" si="4"/>
        <v>0</v>
      </c>
      <c r="H27" s="16">
        <f t="shared" si="4"/>
        <v>0</v>
      </c>
      <c r="I27" s="16">
        <f t="shared" si="4"/>
        <v>0</v>
      </c>
      <c r="J27" s="16">
        <f t="shared" si="4"/>
        <v>0</v>
      </c>
      <c r="K27" s="16">
        <f t="shared" si="4"/>
        <v>0</v>
      </c>
      <c r="L27" s="16">
        <f t="shared" si="4"/>
        <v>0</v>
      </c>
      <c r="M27" s="16">
        <f t="shared" si="4"/>
        <v>0</v>
      </c>
      <c r="N27" s="16">
        <f t="shared" si="4"/>
        <v>0</v>
      </c>
      <c r="O27" s="16">
        <f t="shared" si="4"/>
        <v>0</v>
      </c>
    </row>
    <row r="28" spans="1:15" ht="15" customHeight="1" x14ac:dyDescent="0.2">
      <c r="A28" s="18"/>
      <c r="B28" s="19" t="s">
        <v>67</v>
      </c>
      <c r="C28" s="19"/>
      <c r="D28" s="19"/>
      <c r="E28" s="20"/>
      <c r="F28" s="21">
        <f>F23+F27</f>
        <v>0</v>
      </c>
      <c r="G28" s="21">
        <f t="shared" ref="G28:O28" si="5">G23+G27</f>
        <v>0</v>
      </c>
      <c r="H28" s="21">
        <f t="shared" si="5"/>
        <v>0</v>
      </c>
      <c r="I28" s="21">
        <f t="shared" si="5"/>
        <v>0</v>
      </c>
      <c r="J28" s="21">
        <f t="shared" si="5"/>
        <v>0</v>
      </c>
      <c r="K28" s="21">
        <f t="shared" si="5"/>
        <v>0</v>
      </c>
      <c r="L28" s="21">
        <f t="shared" si="5"/>
        <v>0</v>
      </c>
      <c r="M28" s="21">
        <f t="shared" si="5"/>
        <v>0</v>
      </c>
      <c r="N28" s="21">
        <f t="shared" si="5"/>
        <v>0</v>
      </c>
      <c r="O28" s="21">
        <f t="shared" si="5"/>
        <v>0</v>
      </c>
    </row>
    <row r="29" spans="1:15" ht="15" customHeight="1" x14ac:dyDescent="0.2">
      <c r="A29" s="9"/>
      <c r="B29" s="155" t="s">
        <v>10</v>
      </c>
      <c r="C29" s="155"/>
      <c r="D29" s="155"/>
      <c r="E29" s="156"/>
      <c r="F29" s="16"/>
      <c r="G29" s="16"/>
      <c r="H29" s="16"/>
      <c r="I29" s="16"/>
      <c r="J29" s="16"/>
      <c r="K29" s="16"/>
      <c r="L29" s="16"/>
      <c r="M29" s="16"/>
      <c r="N29" s="16"/>
      <c r="O29" s="16"/>
    </row>
    <row r="30" spans="1:15" ht="15" customHeight="1" x14ac:dyDescent="0.2">
      <c r="A30" s="9"/>
      <c r="B30" s="10"/>
      <c r="C30" s="10" t="s">
        <v>3</v>
      </c>
      <c r="D30" s="10"/>
      <c r="E30" s="11"/>
      <c r="F30" s="16"/>
      <c r="G30" s="16"/>
      <c r="H30" s="16"/>
      <c r="I30" s="16"/>
      <c r="J30" s="16"/>
      <c r="K30" s="16"/>
      <c r="L30" s="16"/>
      <c r="M30" s="16"/>
      <c r="N30" s="16"/>
      <c r="O30" s="16"/>
    </row>
    <row r="31" spans="1:15" ht="15" customHeight="1" x14ac:dyDescent="0.2">
      <c r="A31" s="9"/>
      <c r="B31" s="10"/>
      <c r="C31" s="10"/>
      <c r="D31" s="10" t="s">
        <v>30</v>
      </c>
      <c r="E31" s="11"/>
      <c r="F31" s="16"/>
      <c r="G31" s="16"/>
      <c r="H31" s="16"/>
      <c r="I31" s="16"/>
      <c r="J31" s="16"/>
      <c r="K31" s="16"/>
      <c r="L31" s="16"/>
      <c r="M31" s="16"/>
      <c r="N31" s="16"/>
      <c r="O31" s="16"/>
    </row>
    <row r="32" spans="1:15" ht="15" customHeight="1" x14ac:dyDescent="0.2">
      <c r="A32" s="9"/>
      <c r="B32" s="10"/>
      <c r="C32" s="10"/>
      <c r="D32" s="10" t="s">
        <v>4</v>
      </c>
      <c r="E32" s="11"/>
      <c r="F32" s="16"/>
      <c r="G32" s="16"/>
      <c r="H32" s="16"/>
      <c r="I32" s="16"/>
      <c r="J32" s="16"/>
      <c r="K32" s="16"/>
      <c r="L32" s="16"/>
      <c r="M32" s="16"/>
      <c r="N32" s="16"/>
      <c r="O32" s="16"/>
    </row>
    <row r="33" spans="1:15" ht="15" customHeight="1" x14ac:dyDescent="0.2">
      <c r="A33" s="9"/>
      <c r="B33" s="10"/>
      <c r="C33" s="10" t="s">
        <v>7</v>
      </c>
      <c r="D33" s="10"/>
      <c r="E33" s="11"/>
      <c r="F33" s="16">
        <f t="shared" ref="F33:O33" si="6">SUM(F31:F32)</f>
        <v>0</v>
      </c>
      <c r="G33" s="16">
        <f t="shared" si="6"/>
        <v>0</v>
      </c>
      <c r="H33" s="16">
        <f t="shared" si="6"/>
        <v>0</v>
      </c>
      <c r="I33" s="16">
        <f t="shared" si="6"/>
        <v>0</v>
      </c>
      <c r="J33" s="16">
        <f t="shared" si="6"/>
        <v>0</v>
      </c>
      <c r="K33" s="16">
        <f t="shared" si="6"/>
        <v>0</v>
      </c>
      <c r="L33" s="16">
        <f t="shared" si="6"/>
        <v>0</v>
      </c>
      <c r="M33" s="16">
        <f t="shared" si="6"/>
        <v>0</v>
      </c>
      <c r="N33" s="16">
        <f t="shared" si="6"/>
        <v>0</v>
      </c>
      <c r="O33" s="16">
        <f t="shared" si="6"/>
        <v>0</v>
      </c>
    </row>
    <row r="34" spans="1:15" ht="15" customHeight="1" x14ac:dyDescent="0.2">
      <c r="A34" s="9"/>
      <c r="B34" s="10"/>
      <c r="C34" s="10" t="s">
        <v>5</v>
      </c>
      <c r="D34" s="10"/>
      <c r="E34" s="11"/>
      <c r="F34" s="16"/>
      <c r="G34" s="16"/>
      <c r="H34" s="16"/>
      <c r="I34" s="16"/>
      <c r="J34" s="16"/>
      <c r="K34" s="16"/>
      <c r="L34" s="16"/>
      <c r="M34" s="16"/>
      <c r="N34" s="16"/>
      <c r="O34" s="16"/>
    </row>
    <row r="35" spans="1:15" ht="15" customHeight="1" x14ac:dyDescent="0.2">
      <c r="A35" s="9"/>
      <c r="B35" s="10"/>
      <c r="C35" s="10"/>
      <c r="D35" s="10" t="s">
        <v>30</v>
      </c>
      <c r="E35" s="11"/>
      <c r="F35" s="16"/>
      <c r="G35" s="16"/>
      <c r="H35" s="16"/>
      <c r="I35" s="16"/>
      <c r="J35" s="16"/>
      <c r="K35" s="16"/>
      <c r="L35" s="16"/>
      <c r="M35" s="16"/>
      <c r="N35" s="16"/>
      <c r="O35" s="16"/>
    </row>
    <row r="36" spans="1:15" ht="15" customHeight="1" x14ac:dyDescent="0.2">
      <c r="A36" s="9"/>
      <c r="B36" s="10"/>
      <c r="C36" s="10"/>
      <c r="D36" s="10" t="s">
        <v>4</v>
      </c>
      <c r="E36" s="11"/>
      <c r="F36" s="16"/>
      <c r="G36" s="16"/>
      <c r="H36" s="16"/>
      <c r="I36" s="16"/>
      <c r="J36" s="16"/>
      <c r="K36" s="16"/>
      <c r="L36" s="16"/>
      <c r="M36" s="16"/>
      <c r="N36" s="16"/>
      <c r="O36" s="16"/>
    </row>
    <row r="37" spans="1:15" ht="15" customHeight="1" x14ac:dyDescent="0.2">
      <c r="A37" s="9"/>
      <c r="B37" s="10"/>
      <c r="C37" s="10" t="s">
        <v>8</v>
      </c>
      <c r="D37" s="10"/>
      <c r="E37" s="11"/>
      <c r="F37" s="16">
        <f t="shared" ref="F37:O37" si="7">SUM(F35:F36)</f>
        <v>0</v>
      </c>
      <c r="G37" s="16">
        <f t="shared" si="7"/>
        <v>0</v>
      </c>
      <c r="H37" s="16">
        <f t="shared" si="7"/>
        <v>0</v>
      </c>
      <c r="I37" s="16">
        <f t="shared" si="7"/>
        <v>0</v>
      </c>
      <c r="J37" s="16">
        <f t="shared" si="7"/>
        <v>0</v>
      </c>
      <c r="K37" s="16">
        <f t="shared" si="7"/>
        <v>0</v>
      </c>
      <c r="L37" s="16">
        <f t="shared" si="7"/>
        <v>0</v>
      </c>
      <c r="M37" s="16">
        <f t="shared" si="7"/>
        <v>0</v>
      </c>
      <c r="N37" s="16">
        <f t="shared" si="7"/>
        <v>0</v>
      </c>
      <c r="O37" s="16">
        <f t="shared" si="7"/>
        <v>0</v>
      </c>
    </row>
    <row r="38" spans="1:15" ht="15" customHeight="1" x14ac:dyDescent="0.2">
      <c r="A38" s="18"/>
      <c r="B38" s="19" t="s">
        <v>11</v>
      </c>
      <c r="C38" s="19"/>
      <c r="D38" s="19"/>
      <c r="E38" s="20"/>
      <c r="F38" s="21">
        <f t="shared" ref="F38:O38" si="8">F37+F33</f>
        <v>0</v>
      </c>
      <c r="G38" s="21">
        <f t="shared" si="8"/>
        <v>0</v>
      </c>
      <c r="H38" s="21">
        <f t="shared" si="8"/>
        <v>0</v>
      </c>
      <c r="I38" s="21">
        <f t="shared" si="8"/>
        <v>0</v>
      </c>
      <c r="J38" s="21">
        <f t="shared" si="8"/>
        <v>0</v>
      </c>
      <c r="K38" s="21">
        <f t="shared" si="8"/>
        <v>0</v>
      </c>
      <c r="L38" s="21">
        <f t="shared" si="8"/>
        <v>0</v>
      </c>
      <c r="M38" s="21">
        <f t="shared" si="8"/>
        <v>0</v>
      </c>
      <c r="N38" s="21">
        <f t="shared" si="8"/>
        <v>0</v>
      </c>
      <c r="O38" s="21">
        <f t="shared" si="8"/>
        <v>0</v>
      </c>
    </row>
    <row r="39" spans="1:15" ht="15" customHeight="1" x14ac:dyDescent="0.2">
      <c r="A39" s="12" t="s">
        <v>120</v>
      </c>
      <c r="B39" s="13"/>
      <c r="C39" s="13"/>
      <c r="D39" s="13"/>
      <c r="E39" s="14"/>
      <c r="F39" s="17">
        <f t="shared" ref="F39:O39" si="9">F18+F28+F38</f>
        <v>0</v>
      </c>
      <c r="G39" s="17">
        <f t="shared" si="9"/>
        <v>0</v>
      </c>
      <c r="H39" s="17">
        <f t="shared" si="9"/>
        <v>0</v>
      </c>
      <c r="I39" s="17">
        <f t="shared" si="9"/>
        <v>0</v>
      </c>
      <c r="J39" s="17">
        <f t="shared" si="9"/>
        <v>0</v>
      </c>
      <c r="K39" s="17">
        <f t="shared" si="9"/>
        <v>0</v>
      </c>
      <c r="L39" s="17">
        <f t="shared" si="9"/>
        <v>0</v>
      </c>
      <c r="M39" s="17">
        <f t="shared" si="9"/>
        <v>0</v>
      </c>
      <c r="N39" s="17">
        <f t="shared" si="9"/>
        <v>0</v>
      </c>
      <c r="O39" s="17">
        <f t="shared" si="9"/>
        <v>0</v>
      </c>
    </row>
  </sheetData>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58" orientation="portrait" r:id="rId1"/>
  <headerFooter alignWithMargins="0">
    <oddHeader>&amp;REnclosure 2</oddHeader>
    <oddFooter>&amp;LPage 12&amp;Rver 4 (12/2008)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39"/>
  <sheetViews>
    <sheetView workbookViewId="0">
      <pane xSplit="5" ySplit="7" topLeftCell="F8" activePane="bottomRight" state="frozen"/>
      <selection sqref="A1:O1"/>
      <selection pane="topRight" sqref="A1:O1"/>
      <selection pane="bottomLeft" sqref="A1:O1"/>
      <selection pane="bottomRight" sqref="A1:O1"/>
    </sheetView>
  </sheetViews>
  <sheetFormatPr defaultRowHeight="12.75" x14ac:dyDescent="0.2"/>
  <cols>
    <col min="1" max="3" width="4.7109375" customWidth="1"/>
    <col min="4" max="4" width="3.7109375" customWidth="1"/>
    <col min="5" max="5" width="22.7109375" customWidth="1"/>
    <col min="6" max="18" width="12.7109375" customWidth="1"/>
  </cols>
  <sheetData>
    <row r="1" spans="1:18" ht="32.1" customHeight="1" x14ac:dyDescent="0.25">
      <c r="A1" s="154" t="s">
        <v>80</v>
      </c>
      <c r="B1" s="154"/>
      <c r="C1" s="154"/>
      <c r="D1" s="154"/>
      <c r="E1" s="154"/>
      <c r="F1" s="154"/>
      <c r="G1" s="154"/>
      <c r="H1" s="154"/>
      <c r="I1" s="154"/>
      <c r="J1" s="154"/>
      <c r="K1" s="154"/>
      <c r="L1" s="154"/>
      <c r="M1" s="154"/>
      <c r="N1" s="154"/>
      <c r="O1" s="154"/>
    </row>
    <row r="2" spans="1:18" ht="20.100000000000001" customHeight="1" x14ac:dyDescent="0.2">
      <c r="A2" s="22" t="s">
        <v>25</v>
      </c>
      <c r="B2" s="22"/>
      <c r="C2" s="22"/>
      <c r="D2" s="164" t="str">
        <f>'CSS WP 1'!D2:E2</f>
        <v>Inyo</v>
      </c>
      <c r="E2" s="164"/>
      <c r="N2" s="24" t="s">
        <v>26</v>
      </c>
      <c r="O2" s="23">
        <f>'CSS WP 1'!O2</f>
        <v>39868</v>
      </c>
    </row>
    <row r="3" spans="1:18" ht="20.100000000000001" customHeight="1" x14ac:dyDescent="0.2">
      <c r="A3" s="22" t="s">
        <v>121</v>
      </c>
      <c r="B3" s="22"/>
      <c r="C3" s="22"/>
      <c r="D3" s="172"/>
      <c r="E3" s="172"/>
    </row>
    <row r="5" spans="1:18" s="3" customFormat="1" ht="15" customHeight="1" x14ac:dyDescent="0.2">
      <c r="A5" s="157" t="s">
        <v>27</v>
      </c>
      <c r="B5" s="158"/>
      <c r="C5" s="158"/>
      <c r="D5" s="158"/>
      <c r="E5" s="159"/>
      <c r="F5" s="4" t="s">
        <v>16</v>
      </c>
      <c r="G5" s="27" t="s">
        <v>17</v>
      </c>
      <c r="H5" s="27" t="s">
        <v>24</v>
      </c>
      <c r="I5" s="27" t="s">
        <v>18</v>
      </c>
      <c r="J5" s="27" t="s">
        <v>19</v>
      </c>
      <c r="K5" s="27" t="s">
        <v>20</v>
      </c>
      <c r="L5" s="27" t="s">
        <v>21</v>
      </c>
      <c r="M5" s="27" t="s">
        <v>22</v>
      </c>
      <c r="N5" s="27" t="s">
        <v>23</v>
      </c>
      <c r="O5" s="27" t="s">
        <v>53</v>
      </c>
    </row>
    <row r="6" spans="1:18" s="3" customFormat="1" ht="15" customHeight="1" x14ac:dyDescent="0.2">
      <c r="A6" s="160"/>
      <c r="B6" s="161"/>
      <c r="C6" s="161"/>
      <c r="D6" s="161"/>
      <c r="E6" s="162"/>
      <c r="F6" s="170" t="s">
        <v>6</v>
      </c>
      <c r="G6" s="173" t="s">
        <v>29</v>
      </c>
      <c r="H6" s="172"/>
      <c r="I6" s="172"/>
      <c r="J6" s="172"/>
      <c r="K6" s="172"/>
      <c r="L6" s="172"/>
      <c r="M6" s="172"/>
      <c r="N6" s="172"/>
      <c r="O6" s="174"/>
    </row>
    <row r="7" spans="1:18" s="1" customFormat="1" ht="42" customHeight="1" x14ac:dyDescent="0.2">
      <c r="A7" s="163"/>
      <c r="B7" s="164"/>
      <c r="C7" s="164"/>
      <c r="D7" s="164"/>
      <c r="E7" s="165"/>
      <c r="F7" s="171"/>
      <c r="G7" s="25" t="s">
        <v>0</v>
      </c>
      <c r="H7" s="25" t="s">
        <v>28</v>
      </c>
      <c r="I7" s="25" t="s">
        <v>15</v>
      </c>
      <c r="J7" s="25" t="s">
        <v>1</v>
      </c>
      <c r="K7" s="25" t="s">
        <v>12</v>
      </c>
      <c r="L7" s="25" t="s">
        <v>13</v>
      </c>
      <c r="M7" s="25" t="s">
        <v>2</v>
      </c>
      <c r="N7" s="25" t="s">
        <v>14</v>
      </c>
      <c r="O7" s="5" t="s">
        <v>52</v>
      </c>
      <c r="P7" s="2"/>
      <c r="Q7" s="2"/>
      <c r="R7" s="2"/>
    </row>
    <row r="8" spans="1:18" ht="15" customHeight="1" x14ac:dyDescent="0.2">
      <c r="A8" s="6" t="s">
        <v>122</v>
      </c>
      <c r="B8" s="7"/>
      <c r="C8" s="7"/>
      <c r="D8" s="7"/>
      <c r="E8" s="8"/>
      <c r="F8" s="15"/>
      <c r="G8" s="15"/>
      <c r="H8" s="15"/>
      <c r="I8" s="15"/>
      <c r="J8" s="15"/>
      <c r="K8" s="15"/>
      <c r="L8" s="15"/>
      <c r="M8" s="15"/>
      <c r="N8" s="15"/>
      <c r="O8" s="15"/>
    </row>
    <row r="9" spans="1:18" ht="15" customHeight="1" x14ac:dyDescent="0.2">
      <c r="A9" s="9"/>
      <c r="B9" s="166" t="s">
        <v>73</v>
      </c>
      <c r="C9" s="166"/>
      <c r="D9" s="166"/>
      <c r="E9" s="167"/>
      <c r="F9" s="16"/>
      <c r="G9" s="16"/>
      <c r="H9" s="16"/>
      <c r="I9" s="16"/>
      <c r="J9" s="16"/>
      <c r="K9" s="16"/>
      <c r="L9" s="16"/>
      <c r="M9" s="16"/>
      <c r="N9" s="16"/>
      <c r="O9" s="16"/>
    </row>
    <row r="10" spans="1:18" ht="15" customHeight="1" x14ac:dyDescent="0.2">
      <c r="A10" s="9"/>
      <c r="B10" s="10"/>
      <c r="C10" s="10" t="s">
        <v>3</v>
      </c>
      <c r="D10" s="10"/>
      <c r="E10" s="11"/>
      <c r="F10" s="16"/>
      <c r="G10" s="16"/>
      <c r="H10" s="16"/>
      <c r="I10" s="16"/>
      <c r="J10" s="16"/>
      <c r="K10" s="16"/>
      <c r="L10" s="16"/>
      <c r="M10" s="16"/>
      <c r="N10" s="16"/>
      <c r="O10" s="16"/>
    </row>
    <row r="11" spans="1:18" ht="15" customHeight="1" x14ac:dyDescent="0.2">
      <c r="A11" s="9"/>
      <c r="B11" s="10"/>
      <c r="C11" s="10"/>
      <c r="D11" s="10" t="s">
        <v>30</v>
      </c>
      <c r="E11" s="11"/>
      <c r="F11" s="16"/>
      <c r="G11" s="16"/>
      <c r="H11" s="16"/>
      <c r="I11" s="16"/>
      <c r="J11" s="16"/>
      <c r="K11" s="16"/>
      <c r="L11" s="16"/>
      <c r="M11" s="16"/>
      <c r="N11" s="16"/>
      <c r="O11" s="16"/>
    </row>
    <row r="12" spans="1:18" ht="15" customHeight="1" x14ac:dyDescent="0.2">
      <c r="A12" s="9"/>
      <c r="B12" s="10"/>
      <c r="C12" s="10"/>
      <c r="D12" s="10" t="s">
        <v>4</v>
      </c>
      <c r="E12" s="11"/>
      <c r="F12" s="16"/>
      <c r="G12" s="16"/>
      <c r="H12" s="16"/>
      <c r="I12" s="16"/>
      <c r="J12" s="16"/>
      <c r="K12" s="16"/>
      <c r="L12" s="16"/>
      <c r="M12" s="16"/>
      <c r="N12" s="16"/>
      <c r="O12" s="16"/>
    </row>
    <row r="13" spans="1:18" ht="15" customHeight="1" x14ac:dyDescent="0.2">
      <c r="A13" s="9"/>
      <c r="B13" s="10"/>
      <c r="C13" s="10" t="s">
        <v>7</v>
      </c>
      <c r="D13" s="10"/>
      <c r="E13" s="11"/>
      <c r="F13" s="16">
        <f t="shared" ref="F13:O13" si="0">SUM(F11:F12)</f>
        <v>0</v>
      </c>
      <c r="G13" s="16">
        <f t="shared" si="0"/>
        <v>0</v>
      </c>
      <c r="H13" s="16">
        <f t="shared" si="0"/>
        <v>0</v>
      </c>
      <c r="I13" s="16">
        <f t="shared" si="0"/>
        <v>0</v>
      </c>
      <c r="J13" s="16">
        <f t="shared" si="0"/>
        <v>0</v>
      </c>
      <c r="K13" s="16">
        <f t="shared" si="0"/>
        <v>0</v>
      </c>
      <c r="L13" s="16">
        <f t="shared" si="0"/>
        <v>0</v>
      </c>
      <c r="M13" s="16">
        <f t="shared" si="0"/>
        <v>0</v>
      </c>
      <c r="N13" s="16">
        <f t="shared" si="0"/>
        <v>0</v>
      </c>
      <c r="O13" s="16">
        <f t="shared" si="0"/>
        <v>0</v>
      </c>
    </row>
    <row r="14" spans="1:18" ht="15" customHeight="1" x14ac:dyDescent="0.2">
      <c r="A14" s="9"/>
      <c r="B14" s="10"/>
      <c r="C14" s="10" t="s">
        <v>5</v>
      </c>
      <c r="D14" s="10"/>
      <c r="E14" s="11"/>
      <c r="F14" s="16"/>
      <c r="G14" s="16"/>
      <c r="H14" s="16"/>
      <c r="I14" s="16"/>
      <c r="J14" s="16"/>
      <c r="K14" s="16"/>
      <c r="L14" s="16"/>
      <c r="M14" s="16"/>
      <c r="N14" s="16"/>
      <c r="O14" s="16"/>
    </row>
    <row r="15" spans="1:18" ht="15" customHeight="1" x14ac:dyDescent="0.2">
      <c r="A15" s="9"/>
      <c r="B15" s="10"/>
      <c r="C15" s="10"/>
      <c r="D15" s="10" t="s">
        <v>30</v>
      </c>
      <c r="E15" s="11"/>
      <c r="F15" s="16"/>
      <c r="G15" s="16"/>
      <c r="H15" s="16"/>
      <c r="I15" s="16"/>
      <c r="J15" s="16"/>
      <c r="K15" s="16"/>
      <c r="L15" s="16"/>
      <c r="M15" s="16"/>
      <c r="N15" s="16"/>
      <c r="O15" s="16"/>
    </row>
    <row r="16" spans="1:18" ht="15" customHeight="1" x14ac:dyDescent="0.2">
      <c r="A16" s="9"/>
      <c r="B16" s="10"/>
      <c r="C16" s="10"/>
      <c r="D16" s="10" t="s">
        <v>4</v>
      </c>
      <c r="E16" s="11"/>
      <c r="F16" s="16"/>
      <c r="G16" s="16"/>
      <c r="H16" s="16"/>
      <c r="I16" s="16"/>
      <c r="J16" s="16"/>
      <c r="K16" s="16"/>
      <c r="L16" s="16"/>
      <c r="M16" s="16"/>
      <c r="N16" s="16"/>
      <c r="O16" s="16"/>
    </row>
    <row r="17" spans="1:15" ht="15" customHeight="1" x14ac:dyDescent="0.2">
      <c r="A17" s="9"/>
      <c r="B17" s="10"/>
      <c r="C17" s="10" t="s">
        <v>8</v>
      </c>
      <c r="D17" s="10"/>
      <c r="E17" s="11"/>
      <c r="F17" s="16">
        <f t="shared" ref="F17:O17" si="1">SUM(F15:F16)</f>
        <v>0</v>
      </c>
      <c r="G17" s="16">
        <f t="shared" si="1"/>
        <v>0</v>
      </c>
      <c r="H17" s="16">
        <f t="shared" si="1"/>
        <v>0</v>
      </c>
      <c r="I17" s="16">
        <f t="shared" si="1"/>
        <v>0</v>
      </c>
      <c r="J17" s="16">
        <f t="shared" si="1"/>
        <v>0</v>
      </c>
      <c r="K17" s="16">
        <f t="shared" si="1"/>
        <v>0</v>
      </c>
      <c r="L17" s="16">
        <f t="shared" si="1"/>
        <v>0</v>
      </c>
      <c r="M17" s="16">
        <f t="shared" si="1"/>
        <v>0</v>
      </c>
      <c r="N17" s="16">
        <f t="shared" si="1"/>
        <v>0</v>
      </c>
      <c r="O17" s="16">
        <f t="shared" si="1"/>
        <v>0</v>
      </c>
    </row>
    <row r="18" spans="1:15" ht="15" customHeight="1" x14ac:dyDescent="0.2">
      <c r="A18" s="18"/>
      <c r="B18" s="19" t="s">
        <v>9</v>
      </c>
      <c r="C18" s="19"/>
      <c r="D18" s="19"/>
      <c r="E18" s="20"/>
      <c r="F18" s="21">
        <f t="shared" ref="F18:O18" si="2">F13+F17</f>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row>
    <row r="19" spans="1:15" ht="15" customHeight="1" x14ac:dyDescent="0.2">
      <c r="A19" s="9"/>
      <c r="B19" s="168" t="s">
        <v>66</v>
      </c>
      <c r="C19" s="168"/>
      <c r="D19" s="168"/>
      <c r="E19" s="169"/>
      <c r="F19" s="16"/>
      <c r="G19" s="16"/>
      <c r="H19" s="16"/>
      <c r="I19" s="16"/>
      <c r="J19" s="16"/>
      <c r="K19" s="16"/>
      <c r="L19" s="16"/>
      <c r="M19" s="16"/>
      <c r="N19" s="16"/>
      <c r="O19" s="16"/>
    </row>
    <row r="20" spans="1:15" ht="15" customHeight="1" x14ac:dyDescent="0.2">
      <c r="A20" s="9"/>
      <c r="B20" s="10"/>
      <c r="C20" s="10" t="s">
        <v>3</v>
      </c>
      <c r="D20" s="10"/>
      <c r="E20" s="11"/>
      <c r="F20" s="16"/>
      <c r="G20" s="16"/>
      <c r="H20" s="16"/>
      <c r="I20" s="16"/>
      <c r="J20" s="16"/>
      <c r="K20" s="16"/>
      <c r="L20" s="16"/>
      <c r="M20" s="16"/>
      <c r="N20" s="16"/>
      <c r="O20" s="16"/>
    </row>
    <row r="21" spans="1:15" ht="15" customHeight="1" x14ac:dyDescent="0.2">
      <c r="A21" s="9"/>
      <c r="B21" s="10"/>
      <c r="C21" s="10"/>
      <c r="D21" s="10" t="s">
        <v>30</v>
      </c>
      <c r="E21" s="11"/>
      <c r="F21" s="16"/>
      <c r="G21" s="16"/>
      <c r="H21" s="16"/>
      <c r="I21" s="16"/>
      <c r="J21" s="16"/>
      <c r="K21" s="16"/>
      <c r="L21" s="16"/>
      <c r="M21" s="16"/>
      <c r="N21" s="16"/>
      <c r="O21" s="16"/>
    </row>
    <row r="22" spans="1:15" ht="15" customHeight="1" x14ac:dyDescent="0.2">
      <c r="A22" s="9"/>
      <c r="B22" s="10"/>
      <c r="C22" s="10"/>
      <c r="D22" s="10" t="s">
        <v>4</v>
      </c>
      <c r="E22" s="11"/>
      <c r="F22" s="16"/>
      <c r="G22" s="16"/>
      <c r="H22" s="16"/>
      <c r="I22" s="16"/>
      <c r="J22" s="16"/>
      <c r="K22" s="16"/>
      <c r="L22" s="16"/>
      <c r="M22" s="16"/>
      <c r="N22" s="16"/>
      <c r="O22" s="16"/>
    </row>
    <row r="23" spans="1:15" ht="15" customHeight="1" x14ac:dyDescent="0.2">
      <c r="A23" s="9"/>
      <c r="B23" s="10"/>
      <c r="C23" s="10" t="s">
        <v>7</v>
      </c>
      <c r="D23" s="10"/>
      <c r="E23" s="11"/>
      <c r="F23" s="16">
        <f t="shared" ref="F23:O23" si="3">SUM(F21:F22)</f>
        <v>0</v>
      </c>
      <c r="G23" s="16">
        <f t="shared" si="3"/>
        <v>0</v>
      </c>
      <c r="H23" s="16">
        <f t="shared" si="3"/>
        <v>0</v>
      </c>
      <c r="I23" s="16">
        <f t="shared" si="3"/>
        <v>0</v>
      </c>
      <c r="J23" s="16">
        <f t="shared" si="3"/>
        <v>0</v>
      </c>
      <c r="K23" s="16">
        <f t="shared" si="3"/>
        <v>0</v>
      </c>
      <c r="L23" s="16">
        <f t="shared" si="3"/>
        <v>0</v>
      </c>
      <c r="M23" s="16">
        <f t="shared" si="3"/>
        <v>0</v>
      </c>
      <c r="N23" s="16">
        <f t="shared" si="3"/>
        <v>0</v>
      </c>
      <c r="O23" s="16">
        <f t="shared" si="3"/>
        <v>0</v>
      </c>
    </row>
    <row r="24" spans="1:15" ht="15" customHeight="1" x14ac:dyDescent="0.2">
      <c r="A24" s="9"/>
      <c r="B24" s="10"/>
      <c r="C24" s="10" t="s">
        <v>5</v>
      </c>
      <c r="D24" s="10"/>
      <c r="E24" s="11"/>
      <c r="F24" s="16"/>
      <c r="G24" s="16"/>
      <c r="H24" s="16"/>
      <c r="I24" s="16"/>
      <c r="J24" s="16"/>
      <c r="K24" s="16"/>
      <c r="L24" s="16"/>
      <c r="M24" s="16"/>
      <c r="N24" s="16"/>
      <c r="O24" s="16"/>
    </row>
    <row r="25" spans="1:15" ht="15" customHeight="1" x14ac:dyDescent="0.2">
      <c r="A25" s="9"/>
      <c r="B25" s="10"/>
      <c r="C25" s="10"/>
      <c r="D25" s="10" t="s">
        <v>30</v>
      </c>
      <c r="E25" s="11"/>
      <c r="F25" s="16"/>
      <c r="G25" s="16"/>
      <c r="H25" s="16"/>
      <c r="I25" s="16"/>
      <c r="J25" s="16"/>
      <c r="K25" s="16"/>
      <c r="L25" s="16"/>
      <c r="M25" s="16"/>
      <c r="N25" s="16"/>
      <c r="O25" s="16"/>
    </row>
    <row r="26" spans="1:15" ht="15" customHeight="1" x14ac:dyDescent="0.2">
      <c r="A26" s="9"/>
      <c r="B26" s="10"/>
      <c r="C26" s="10"/>
      <c r="D26" s="10" t="s">
        <v>4</v>
      </c>
      <c r="E26" s="11"/>
      <c r="F26" s="16"/>
      <c r="G26" s="16"/>
      <c r="H26" s="16"/>
      <c r="I26" s="16"/>
      <c r="J26" s="16"/>
      <c r="K26" s="16"/>
      <c r="L26" s="16"/>
      <c r="M26" s="16"/>
      <c r="N26" s="16"/>
      <c r="O26" s="16"/>
    </row>
    <row r="27" spans="1:15" ht="15" customHeight="1" x14ac:dyDescent="0.2">
      <c r="A27" s="9"/>
      <c r="B27" s="10"/>
      <c r="C27" s="10" t="s">
        <v>8</v>
      </c>
      <c r="D27" s="10"/>
      <c r="E27" s="11"/>
      <c r="F27" s="16">
        <f t="shared" ref="F27:O27" si="4">SUM(F25:F26)</f>
        <v>0</v>
      </c>
      <c r="G27" s="16">
        <f t="shared" si="4"/>
        <v>0</v>
      </c>
      <c r="H27" s="16">
        <f t="shared" si="4"/>
        <v>0</v>
      </c>
      <c r="I27" s="16">
        <f t="shared" si="4"/>
        <v>0</v>
      </c>
      <c r="J27" s="16">
        <f t="shared" si="4"/>
        <v>0</v>
      </c>
      <c r="K27" s="16">
        <f t="shared" si="4"/>
        <v>0</v>
      </c>
      <c r="L27" s="16">
        <f t="shared" si="4"/>
        <v>0</v>
      </c>
      <c r="M27" s="16">
        <f t="shared" si="4"/>
        <v>0</v>
      </c>
      <c r="N27" s="16">
        <f t="shared" si="4"/>
        <v>0</v>
      </c>
      <c r="O27" s="16">
        <f t="shared" si="4"/>
        <v>0</v>
      </c>
    </row>
    <row r="28" spans="1:15" ht="15" customHeight="1" x14ac:dyDescent="0.2">
      <c r="A28" s="18"/>
      <c r="B28" s="19" t="s">
        <v>67</v>
      </c>
      <c r="C28" s="19"/>
      <c r="D28" s="19"/>
      <c r="E28" s="20"/>
      <c r="F28" s="21">
        <f>F23+F27</f>
        <v>0</v>
      </c>
      <c r="G28" s="21">
        <f t="shared" ref="G28:O28" si="5">G23+G27</f>
        <v>0</v>
      </c>
      <c r="H28" s="21">
        <f t="shared" si="5"/>
        <v>0</v>
      </c>
      <c r="I28" s="21">
        <f t="shared" si="5"/>
        <v>0</v>
      </c>
      <c r="J28" s="21">
        <f t="shared" si="5"/>
        <v>0</v>
      </c>
      <c r="K28" s="21">
        <f t="shared" si="5"/>
        <v>0</v>
      </c>
      <c r="L28" s="21">
        <f t="shared" si="5"/>
        <v>0</v>
      </c>
      <c r="M28" s="21">
        <f t="shared" si="5"/>
        <v>0</v>
      </c>
      <c r="N28" s="21">
        <f t="shared" si="5"/>
        <v>0</v>
      </c>
      <c r="O28" s="21">
        <f t="shared" si="5"/>
        <v>0</v>
      </c>
    </row>
    <row r="29" spans="1:15" ht="15" customHeight="1" x14ac:dyDescent="0.2">
      <c r="A29" s="9"/>
      <c r="B29" s="155" t="s">
        <v>10</v>
      </c>
      <c r="C29" s="155"/>
      <c r="D29" s="155"/>
      <c r="E29" s="156"/>
      <c r="F29" s="16"/>
      <c r="G29" s="16"/>
      <c r="H29" s="16"/>
      <c r="I29" s="16"/>
      <c r="J29" s="16"/>
      <c r="K29" s="16"/>
      <c r="L29" s="16"/>
      <c r="M29" s="16"/>
      <c r="N29" s="16"/>
      <c r="O29" s="16"/>
    </row>
    <row r="30" spans="1:15" ht="15" customHeight="1" x14ac:dyDescent="0.2">
      <c r="A30" s="9"/>
      <c r="B30" s="10"/>
      <c r="C30" s="10" t="s">
        <v>3</v>
      </c>
      <c r="D30" s="10"/>
      <c r="E30" s="11"/>
      <c r="F30" s="16"/>
      <c r="G30" s="16"/>
      <c r="H30" s="16"/>
      <c r="I30" s="16"/>
      <c r="J30" s="16"/>
      <c r="K30" s="16"/>
      <c r="L30" s="16"/>
      <c r="M30" s="16"/>
      <c r="N30" s="16"/>
      <c r="O30" s="16"/>
    </row>
    <row r="31" spans="1:15" ht="15" customHeight="1" x14ac:dyDescent="0.2">
      <c r="A31" s="9"/>
      <c r="B31" s="10"/>
      <c r="C31" s="10"/>
      <c r="D31" s="10" t="s">
        <v>30</v>
      </c>
      <c r="E31" s="11"/>
      <c r="F31" s="16"/>
      <c r="G31" s="16"/>
      <c r="H31" s="16"/>
      <c r="I31" s="16"/>
      <c r="J31" s="16"/>
      <c r="K31" s="16"/>
      <c r="L31" s="16"/>
      <c r="M31" s="16"/>
      <c r="N31" s="16"/>
      <c r="O31" s="16"/>
    </row>
    <row r="32" spans="1:15" ht="15" customHeight="1" x14ac:dyDescent="0.2">
      <c r="A32" s="9"/>
      <c r="B32" s="10"/>
      <c r="C32" s="10"/>
      <c r="D32" s="10" t="s">
        <v>4</v>
      </c>
      <c r="E32" s="11"/>
      <c r="F32" s="16"/>
      <c r="G32" s="16"/>
      <c r="H32" s="16"/>
      <c r="I32" s="16"/>
      <c r="J32" s="16"/>
      <c r="K32" s="16"/>
      <c r="L32" s="16"/>
      <c r="M32" s="16"/>
      <c r="N32" s="16"/>
      <c r="O32" s="16"/>
    </row>
    <row r="33" spans="1:15" ht="15" customHeight="1" x14ac:dyDescent="0.2">
      <c r="A33" s="9"/>
      <c r="B33" s="10"/>
      <c r="C33" s="10" t="s">
        <v>7</v>
      </c>
      <c r="D33" s="10"/>
      <c r="E33" s="11"/>
      <c r="F33" s="16">
        <f t="shared" ref="F33:O33" si="6">SUM(F31:F32)</f>
        <v>0</v>
      </c>
      <c r="G33" s="16">
        <f t="shared" si="6"/>
        <v>0</v>
      </c>
      <c r="H33" s="16">
        <f t="shared" si="6"/>
        <v>0</v>
      </c>
      <c r="I33" s="16">
        <f t="shared" si="6"/>
        <v>0</v>
      </c>
      <c r="J33" s="16">
        <f t="shared" si="6"/>
        <v>0</v>
      </c>
      <c r="K33" s="16">
        <f t="shared" si="6"/>
        <v>0</v>
      </c>
      <c r="L33" s="16">
        <f t="shared" si="6"/>
        <v>0</v>
      </c>
      <c r="M33" s="16">
        <f t="shared" si="6"/>
        <v>0</v>
      </c>
      <c r="N33" s="16">
        <f t="shared" si="6"/>
        <v>0</v>
      </c>
      <c r="O33" s="16">
        <f t="shared" si="6"/>
        <v>0</v>
      </c>
    </row>
    <row r="34" spans="1:15" ht="15" customHeight="1" x14ac:dyDescent="0.2">
      <c r="A34" s="9"/>
      <c r="B34" s="10"/>
      <c r="C34" s="10" t="s">
        <v>5</v>
      </c>
      <c r="D34" s="10"/>
      <c r="E34" s="11"/>
      <c r="F34" s="16"/>
      <c r="G34" s="16"/>
      <c r="H34" s="16"/>
      <c r="I34" s="16"/>
      <c r="J34" s="16"/>
      <c r="K34" s="16"/>
      <c r="L34" s="16"/>
      <c r="M34" s="16"/>
      <c r="N34" s="16"/>
      <c r="O34" s="16"/>
    </row>
    <row r="35" spans="1:15" ht="15" customHeight="1" x14ac:dyDescent="0.2">
      <c r="A35" s="9"/>
      <c r="B35" s="10"/>
      <c r="C35" s="10"/>
      <c r="D35" s="10" t="s">
        <v>30</v>
      </c>
      <c r="E35" s="11"/>
      <c r="F35" s="16"/>
      <c r="G35" s="16"/>
      <c r="H35" s="16"/>
      <c r="I35" s="16"/>
      <c r="J35" s="16"/>
      <c r="K35" s="16"/>
      <c r="L35" s="16"/>
      <c r="M35" s="16"/>
      <c r="N35" s="16"/>
      <c r="O35" s="16"/>
    </row>
    <row r="36" spans="1:15" ht="15" customHeight="1" x14ac:dyDescent="0.2">
      <c r="A36" s="9"/>
      <c r="B36" s="10"/>
      <c r="C36" s="10"/>
      <c r="D36" s="10" t="s">
        <v>4</v>
      </c>
      <c r="E36" s="11"/>
      <c r="F36" s="16"/>
      <c r="G36" s="16"/>
      <c r="H36" s="16"/>
      <c r="I36" s="16"/>
      <c r="J36" s="16"/>
      <c r="K36" s="16"/>
      <c r="L36" s="16"/>
      <c r="M36" s="16"/>
      <c r="N36" s="16"/>
      <c r="O36" s="16"/>
    </row>
    <row r="37" spans="1:15" ht="15" customHeight="1" x14ac:dyDescent="0.2">
      <c r="A37" s="9"/>
      <c r="B37" s="10"/>
      <c r="C37" s="10" t="s">
        <v>8</v>
      </c>
      <c r="D37" s="10"/>
      <c r="E37" s="11"/>
      <c r="F37" s="16">
        <f t="shared" ref="F37:O37" si="7">SUM(F35:F36)</f>
        <v>0</v>
      </c>
      <c r="G37" s="16">
        <f t="shared" si="7"/>
        <v>0</v>
      </c>
      <c r="H37" s="16">
        <f t="shared" si="7"/>
        <v>0</v>
      </c>
      <c r="I37" s="16">
        <f t="shared" si="7"/>
        <v>0</v>
      </c>
      <c r="J37" s="16">
        <f t="shared" si="7"/>
        <v>0</v>
      </c>
      <c r="K37" s="16">
        <f t="shared" si="7"/>
        <v>0</v>
      </c>
      <c r="L37" s="16">
        <f t="shared" si="7"/>
        <v>0</v>
      </c>
      <c r="M37" s="16">
        <f t="shared" si="7"/>
        <v>0</v>
      </c>
      <c r="N37" s="16">
        <f t="shared" si="7"/>
        <v>0</v>
      </c>
      <c r="O37" s="16">
        <f t="shared" si="7"/>
        <v>0</v>
      </c>
    </row>
    <row r="38" spans="1:15" ht="15" customHeight="1" x14ac:dyDescent="0.2">
      <c r="A38" s="18"/>
      <c r="B38" s="19" t="s">
        <v>11</v>
      </c>
      <c r="C38" s="19"/>
      <c r="D38" s="19"/>
      <c r="E38" s="20"/>
      <c r="F38" s="21">
        <f t="shared" ref="F38:O38" si="8">F37+F33</f>
        <v>0</v>
      </c>
      <c r="G38" s="21">
        <f t="shared" si="8"/>
        <v>0</v>
      </c>
      <c r="H38" s="21">
        <f t="shared" si="8"/>
        <v>0</v>
      </c>
      <c r="I38" s="21">
        <f t="shared" si="8"/>
        <v>0</v>
      </c>
      <c r="J38" s="21">
        <f t="shared" si="8"/>
        <v>0</v>
      </c>
      <c r="K38" s="21">
        <f t="shared" si="8"/>
        <v>0</v>
      </c>
      <c r="L38" s="21">
        <f t="shared" si="8"/>
        <v>0</v>
      </c>
      <c r="M38" s="21">
        <f t="shared" si="8"/>
        <v>0</v>
      </c>
      <c r="N38" s="21">
        <f t="shared" si="8"/>
        <v>0</v>
      </c>
      <c r="O38" s="21">
        <f t="shared" si="8"/>
        <v>0</v>
      </c>
    </row>
    <row r="39" spans="1:15" ht="15" customHeight="1" x14ac:dyDescent="0.2">
      <c r="A39" s="12" t="s">
        <v>123</v>
      </c>
      <c r="B39" s="13"/>
      <c r="C39" s="13"/>
      <c r="D39" s="13"/>
      <c r="E39" s="14"/>
      <c r="F39" s="17">
        <f t="shared" ref="F39:O39" si="9">F18+F28+F38</f>
        <v>0</v>
      </c>
      <c r="G39" s="17">
        <f t="shared" si="9"/>
        <v>0</v>
      </c>
      <c r="H39" s="17">
        <f t="shared" si="9"/>
        <v>0</v>
      </c>
      <c r="I39" s="17">
        <f t="shared" si="9"/>
        <v>0</v>
      </c>
      <c r="J39" s="17">
        <f t="shared" si="9"/>
        <v>0</v>
      </c>
      <c r="K39" s="17">
        <f t="shared" si="9"/>
        <v>0</v>
      </c>
      <c r="L39" s="17">
        <f t="shared" si="9"/>
        <v>0</v>
      </c>
      <c r="M39" s="17">
        <f t="shared" si="9"/>
        <v>0</v>
      </c>
      <c r="N39" s="17">
        <f t="shared" si="9"/>
        <v>0</v>
      </c>
      <c r="O39" s="17">
        <f t="shared" si="9"/>
        <v>0</v>
      </c>
    </row>
  </sheetData>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58" orientation="portrait" r:id="rId1"/>
  <headerFooter alignWithMargins="0">
    <oddHeader>&amp;REnclosure 2</oddHeader>
    <oddFooter>&amp;LPage 13&amp;Rver 4 (12/2008)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39"/>
  <sheetViews>
    <sheetView workbookViewId="0">
      <pane xSplit="5" ySplit="7" topLeftCell="F8" activePane="bottomRight" state="frozen"/>
      <selection sqref="A1:O1"/>
      <selection pane="topRight" sqref="A1:O1"/>
      <selection pane="bottomLeft" sqref="A1:O1"/>
      <selection pane="bottomRight" sqref="A1:O1"/>
    </sheetView>
  </sheetViews>
  <sheetFormatPr defaultRowHeight="12.75" x14ac:dyDescent="0.2"/>
  <cols>
    <col min="1" max="3" width="4.7109375" customWidth="1"/>
    <col min="4" max="4" width="3.7109375" customWidth="1"/>
    <col min="5" max="5" width="22.7109375" customWidth="1"/>
    <col min="6" max="18" width="12.7109375" customWidth="1"/>
  </cols>
  <sheetData>
    <row r="1" spans="1:18" ht="32.1" customHeight="1" x14ac:dyDescent="0.25">
      <c r="A1" s="154" t="s">
        <v>80</v>
      </c>
      <c r="B1" s="154"/>
      <c r="C1" s="154"/>
      <c r="D1" s="154"/>
      <c r="E1" s="154"/>
      <c r="F1" s="154"/>
      <c r="G1" s="154"/>
      <c r="H1" s="154"/>
      <c r="I1" s="154"/>
      <c r="J1" s="154"/>
      <c r="K1" s="154"/>
      <c r="L1" s="154"/>
      <c r="M1" s="154"/>
      <c r="N1" s="154"/>
      <c r="O1" s="154"/>
    </row>
    <row r="2" spans="1:18" ht="20.100000000000001" customHeight="1" x14ac:dyDescent="0.2">
      <c r="A2" s="22" t="s">
        <v>25</v>
      </c>
      <c r="B2" s="22"/>
      <c r="C2" s="22"/>
      <c r="D2" s="164" t="str">
        <f>'CSS WP 1'!D2:E2</f>
        <v>Inyo</v>
      </c>
      <c r="E2" s="164"/>
      <c r="N2" s="24" t="s">
        <v>26</v>
      </c>
      <c r="O2" s="23">
        <f>'CSS WP 1'!O2</f>
        <v>39868</v>
      </c>
    </row>
    <row r="3" spans="1:18" ht="20.100000000000001" customHeight="1" x14ac:dyDescent="0.2">
      <c r="A3" s="22" t="s">
        <v>124</v>
      </c>
      <c r="B3" s="22"/>
      <c r="C3" s="22"/>
      <c r="D3" s="172"/>
      <c r="E3" s="172"/>
    </row>
    <row r="5" spans="1:18" s="3" customFormat="1" ht="15" customHeight="1" x14ac:dyDescent="0.2">
      <c r="A5" s="157" t="s">
        <v>27</v>
      </c>
      <c r="B5" s="158"/>
      <c r="C5" s="158"/>
      <c r="D5" s="158"/>
      <c r="E5" s="159"/>
      <c r="F5" s="4" t="s">
        <v>16</v>
      </c>
      <c r="G5" s="27" t="s">
        <v>17</v>
      </c>
      <c r="H5" s="27" t="s">
        <v>24</v>
      </c>
      <c r="I5" s="27" t="s">
        <v>18</v>
      </c>
      <c r="J5" s="27" t="s">
        <v>19</v>
      </c>
      <c r="K5" s="27" t="s">
        <v>20</v>
      </c>
      <c r="L5" s="27" t="s">
        <v>21</v>
      </c>
      <c r="M5" s="27" t="s">
        <v>22</v>
      </c>
      <c r="N5" s="27" t="s">
        <v>23</v>
      </c>
      <c r="O5" s="27" t="s">
        <v>53</v>
      </c>
    </row>
    <row r="6" spans="1:18" s="3" customFormat="1" ht="15" customHeight="1" x14ac:dyDescent="0.2">
      <c r="A6" s="160"/>
      <c r="B6" s="161"/>
      <c r="C6" s="161"/>
      <c r="D6" s="161"/>
      <c r="E6" s="162"/>
      <c r="F6" s="170" t="s">
        <v>6</v>
      </c>
      <c r="G6" s="173" t="s">
        <v>29</v>
      </c>
      <c r="H6" s="172"/>
      <c r="I6" s="172"/>
      <c r="J6" s="172"/>
      <c r="K6" s="172"/>
      <c r="L6" s="172"/>
      <c r="M6" s="172"/>
      <c r="N6" s="172"/>
      <c r="O6" s="174"/>
    </row>
    <row r="7" spans="1:18" s="1" customFormat="1" ht="42" customHeight="1" x14ac:dyDescent="0.2">
      <c r="A7" s="163"/>
      <c r="B7" s="164"/>
      <c r="C7" s="164"/>
      <c r="D7" s="164"/>
      <c r="E7" s="165"/>
      <c r="F7" s="171"/>
      <c r="G7" s="25" t="s">
        <v>0</v>
      </c>
      <c r="H7" s="25" t="s">
        <v>28</v>
      </c>
      <c r="I7" s="25" t="s">
        <v>15</v>
      </c>
      <c r="J7" s="25" t="s">
        <v>1</v>
      </c>
      <c r="K7" s="25" t="s">
        <v>12</v>
      </c>
      <c r="L7" s="25" t="s">
        <v>13</v>
      </c>
      <c r="M7" s="25" t="s">
        <v>2</v>
      </c>
      <c r="N7" s="25" t="s">
        <v>14</v>
      </c>
      <c r="O7" s="5" t="s">
        <v>52</v>
      </c>
      <c r="P7" s="2"/>
      <c r="Q7" s="2"/>
      <c r="R7" s="2"/>
    </row>
    <row r="8" spans="1:18" ht="15" customHeight="1" x14ac:dyDescent="0.2">
      <c r="A8" s="6" t="s">
        <v>125</v>
      </c>
      <c r="B8" s="7"/>
      <c r="C8" s="7"/>
      <c r="D8" s="7"/>
      <c r="E8" s="8"/>
      <c r="F8" s="15"/>
      <c r="G8" s="15"/>
      <c r="H8" s="15"/>
      <c r="I8" s="15"/>
      <c r="J8" s="15"/>
      <c r="K8" s="15"/>
      <c r="L8" s="15"/>
      <c r="M8" s="15"/>
      <c r="N8" s="15"/>
      <c r="O8" s="15"/>
    </row>
    <row r="9" spans="1:18" ht="15" customHeight="1" x14ac:dyDescent="0.2">
      <c r="A9" s="9"/>
      <c r="B9" s="166" t="s">
        <v>73</v>
      </c>
      <c r="C9" s="166"/>
      <c r="D9" s="166"/>
      <c r="E9" s="167"/>
      <c r="F9" s="16"/>
      <c r="G9" s="16"/>
      <c r="H9" s="16"/>
      <c r="I9" s="16"/>
      <c r="J9" s="16"/>
      <c r="K9" s="16"/>
      <c r="L9" s="16"/>
      <c r="M9" s="16"/>
      <c r="N9" s="16"/>
      <c r="O9" s="16"/>
    </row>
    <row r="10" spans="1:18" ht="15" customHeight="1" x14ac:dyDescent="0.2">
      <c r="A10" s="9"/>
      <c r="B10" s="10"/>
      <c r="C10" s="10" t="s">
        <v>3</v>
      </c>
      <c r="D10" s="10"/>
      <c r="E10" s="11"/>
      <c r="F10" s="16"/>
      <c r="G10" s="16"/>
      <c r="H10" s="16"/>
      <c r="I10" s="16"/>
      <c r="J10" s="16"/>
      <c r="K10" s="16"/>
      <c r="L10" s="16"/>
      <c r="M10" s="16"/>
      <c r="N10" s="16"/>
      <c r="O10" s="16"/>
    </row>
    <row r="11" spans="1:18" ht="15" customHeight="1" x14ac:dyDescent="0.2">
      <c r="A11" s="9"/>
      <c r="B11" s="10"/>
      <c r="C11" s="10"/>
      <c r="D11" s="10" t="s">
        <v>30</v>
      </c>
      <c r="E11" s="11"/>
      <c r="F11" s="16"/>
      <c r="G11" s="16"/>
      <c r="H11" s="16"/>
      <c r="I11" s="16"/>
      <c r="J11" s="16"/>
      <c r="K11" s="16"/>
      <c r="L11" s="16"/>
      <c r="M11" s="16"/>
      <c r="N11" s="16"/>
      <c r="O11" s="16"/>
    </row>
    <row r="12" spans="1:18" ht="15" customHeight="1" x14ac:dyDescent="0.2">
      <c r="A12" s="9"/>
      <c r="B12" s="10"/>
      <c r="C12" s="10"/>
      <c r="D12" s="10" t="s">
        <v>4</v>
      </c>
      <c r="E12" s="11"/>
      <c r="F12" s="16"/>
      <c r="G12" s="16"/>
      <c r="H12" s="16"/>
      <c r="I12" s="16"/>
      <c r="J12" s="16"/>
      <c r="K12" s="16"/>
      <c r="L12" s="16"/>
      <c r="M12" s="16"/>
      <c r="N12" s="16"/>
      <c r="O12" s="16"/>
    </row>
    <row r="13" spans="1:18" ht="15" customHeight="1" x14ac:dyDescent="0.2">
      <c r="A13" s="9"/>
      <c r="B13" s="10"/>
      <c r="C13" s="10" t="s">
        <v>7</v>
      </c>
      <c r="D13" s="10"/>
      <c r="E13" s="11"/>
      <c r="F13" s="16">
        <f t="shared" ref="F13:O13" si="0">SUM(F11:F12)</f>
        <v>0</v>
      </c>
      <c r="G13" s="16">
        <f t="shared" si="0"/>
        <v>0</v>
      </c>
      <c r="H13" s="16">
        <f t="shared" si="0"/>
        <v>0</v>
      </c>
      <c r="I13" s="16">
        <f t="shared" si="0"/>
        <v>0</v>
      </c>
      <c r="J13" s="16">
        <f t="shared" si="0"/>
        <v>0</v>
      </c>
      <c r="K13" s="16">
        <f t="shared" si="0"/>
        <v>0</v>
      </c>
      <c r="L13" s="16">
        <f t="shared" si="0"/>
        <v>0</v>
      </c>
      <c r="M13" s="16">
        <f t="shared" si="0"/>
        <v>0</v>
      </c>
      <c r="N13" s="16">
        <f t="shared" si="0"/>
        <v>0</v>
      </c>
      <c r="O13" s="16">
        <f t="shared" si="0"/>
        <v>0</v>
      </c>
    </row>
    <row r="14" spans="1:18" ht="15" customHeight="1" x14ac:dyDescent="0.2">
      <c r="A14" s="9"/>
      <c r="B14" s="10"/>
      <c r="C14" s="10" t="s">
        <v>5</v>
      </c>
      <c r="D14" s="10"/>
      <c r="E14" s="11"/>
      <c r="F14" s="16"/>
      <c r="G14" s="16"/>
      <c r="H14" s="16"/>
      <c r="I14" s="16"/>
      <c r="J14" s="16"/>
      <c r="K14" s="16"/>
      <c r="L14" s="16"/>
      <c r="M14" s="16"/>
      <c r="N14" s="16"/>
      <c r="O14" s="16"/>
    </row>
    <row r="15" spans="1:18" ht="15" customHeight="1" x14ac:dyDescent="0.2">
      <c r="A15" s="9"/>
      <c r="B15" s="10"/>
      <c r="C15" s="10"/>
      <c r="D15" s="10" t="s">
        <v>30</v>
      </c>
      <c r="E15" s="11"/>
      <c r="F15" s="16"/>
      <c r="G15" s="16"/>
      <c r="H15" s="16"/>
      <c r="I15" s="16"/>
      <c r="J15" s="16"/>
      <c r="K15" s="16"/>
      <c r="L15" s="16"/>
      <c r="M15" s="16"/>
      <c r="N15" s="16"/>
      <c r="O15" s="16"/>
    </row>
    <row r="16" spans="1:18" ht="15" customHeight="1" x14ac:dyDescent="0.2">
      <c r="A16" s="9"/>
      <c r="B16" s="10"/>
      <c r="C16" s="10"/>
      <c r="D16" s="10" t="s">
        <v>4</v>
      </c>
      <c r="E16" s="11"/>
      <c r="F16" s="16"/>
      <c r="G16" s="16"/>
      <c r="H16" s="16"/>
      <c r="I16" s="16"/>
      <c r="J16" s="16"/>
      <c r="K16" s="16"/>
      <c r="L16" s="16"/>
      <c r="M16" s="16"/>
      <c r="N16" s="16"/>
      <c r="O16" s="16"/>
    </row>
    <row r="17" spans="1:15" ht="15" customHeight="1" x14ac:dyDescent="0.2">
      <c r="A17" s="9"/>
      <c r="B17" s="10"/>
      <c r="C17" s="10" t="s">
        <v>8</v>
      </c>
      <c r="D17" s="10"/>
      <c r="E17" s="11"/>
      <c r="F17" s="16">
        <f t="shared" ref="F17:O17" si="1">SUM(F15:F16)</f>
        <v>0</v>
      </c>
      <c r="G17" s="16">
        <f t="shared" si="1"/>
        <v>0</v>
      </c>
      <c r="H17" s="16">
        <f t="shared" si="1"/>
        <v>0</v>
      </c>
      <c r="I17" s="16">
        <f t="shared" si="1"/>
        <v>0</v>
      </c>
      <c r="J17" s="16">
        <f t="shared" si="1"/>
        <v>0</v>
      </c>
      <c r="K17" s="16">
        <f t="shared" si="1"/>
        <v>0</v>
      </c>
      <c r="L17" s="16">
        <f t="shared" si="1"/>
        <v>0</v>
      </c>
      <c r="M17" s="16">
        <f t="shared" si="1"/>
        <v>0</v>
      </c>
      <c r="N17" s="16">
        <f t="shared" si="1"/>
        <v>0</v>
      </c>
      <c r="O17" s="16">
        <f t="shared" si="1"/>
        <v>0</v>
      </c>
    </row>
    <row r="18" spans="1:15" ht="15" customHeight="1" x14ac:dyDescent="0.2">
      <c r="A18" s="18"/>
      <c r="B18" s="19" t="s">
        <v>9</v>
      </c>
      <c r="C18" s="19"/>
      <c r="D18" s="19"/>
      <c r="E18" s="20"/>
      <c r="F18" s="21">
        <f t="shared" ref="F18:O18" si="2">F13+F17</f>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row>
    <row r="19" spans="1:15" ht="15" customHeight="1" x14ac:dyDescent="0.2">
      <c r="A19" s="9"/>
      <c r="B19" s="168" t="s">
        <v>66</v>
      </c>
      <c r="C19" s="168"/>
      <c r="D19" s="168"/>
      <c r="E19" s="169"/>
      <c r="F19" s="16"/>
      <c r="G19" s="16"/>
      <c r="H19" s="16"/>
      <c r="I19" s="16"/>
      <c r="J19" s="16"/>
      <c r="K19" s="16"/>
      <c r="L19" s="16"/>
      <c r="M19" s="16"/>
      <c r="N19" s="16"/>
      <c r="O19" s="16"/>
    </row>
    <row r="20" spans="1:15" ht="15" customHeight="1" x14ac:dyDescent="0.2">
      <c r="A20" s="9"/>
      <c r="B20" s="10"/>
      <c r="C20" s="10" t="s">
        <v>3</v>
      </c>
      <c r="D20" s="10"/>
      <c r="E20" s="11"/>
      <c r="F20" s="16"/>
      <c r="G20" s="16"/>
      <c r="H20" s="16"/>
      <c r="I20" s="16"/>
      <c r="J20" s="16"/>
      <c r="K20" s="16"/>
      <c r="L20" s="16"/>
      <c r="M20" s="16"/>
      <c r="N20" s="16"/>
      <c r="O20" s="16"/>
    </row>
    <row r="21" spans="1:15" ht="15" customHeight="1" x14ac:dyDescent="0.2">
      <c r="A21" s="9"/>
      <c r="B21" s="10"/>
      <c r="C21" s="10"/>
      <c r="D21" s="10" t="s">
        <v>30</v>
      </c>
      <c r="E21" s="11"/>
      <c r="F21" s="16"/>
      <c r="G21" s="16"/>
      <c r="H21" s="16"/>
      <c r="I21" s="16"/>
      <c r="J21" s="16"/>
      <c r="K21" s="16"/>
      <c r="L21" s="16"/>
      <c r="M21" s="16"/>
      <c r="N21" s="16"/>
      <c r="O21" s="16"/>
    </row>
    <row r="22" spans="1:15" ht="15" customHeight="1" x14ac:dyDescent="0.2">
      <c r="A22" s="9"/>
      <c r="B22" s="10"/>
      <c r="C22" s="10"/>
      <c r="D22" s="10" t="s">
        <v>4</v>
      </c>
      <c r="E22" s="11"/>
      <c r="F22" s="16"/>
      <c r="G22" s="16"/>
      <c r="H22" s="16"/>
      <c r="I22" s="16"/>
      <c r="J22" s="16"/>
      <c r="K22" s="16"/>
      <c r="L22" s="16"/>
      <c r="M22" s="16"/>
      <c r="N22" s="16"/>
      <c r="O22" s="16"/>
    </row>
    <row r="23" spans="1:15" ht="15" customHeight="1" x14ac:dyDescent="0.2">
      <c r="A23" s="9"/>
      <c r="B23" s="10"/>
      <c r="C23" s="10" t="s">
        <v>7</v>
      </c>
      <c r="D23" s="10"/>
      <c r="E23" s="11"/>
      <c r="F23" s="16">
        <f t="shared" ref="F23:O23" si="3">SUM(F21:F22)</f>
        <v>0</v>
      </c>
      <c r="G23" s="16">
        <f t="shared" si="3"/>
        <v>0</v>
      </c>
      <c r="H23" s="16">
        <f t="shared" si="3"/>
        <v>0</v>
      </c>
      <c r="I23" s="16">
        <f t="shared" si="3"/>
        <v>0</v>
      </c>
      <c r="J23" s="16">
        <f t="shared" si="3"/>
        <v>0</v>
      </c>
      <c r="K23" s="16">
        <f t="shared" si="3"/>
        <v>0</v>
      </c>
      <c r="L23" s="16">
        <f t="shared" si="3"/>
        <v>0</v>
      </c>
      <c r="M23" s="16">
        <f t="shared" si="3"/>
        <v>0</v>
      </c>
      <c r="N23" s="16">
        <f t="shared" si="3"/>
        <v>0</v>
      </c>
      <c r="O23" s="16">
        <f t="shared" si="3"/>
        <v>0</v>
      </c>
    </row>
    <row r="24" spans="1:15" ht="15" customHeight="1" x14ac:dyDescent="0.2">
      <c r="A24" s="9"/>
      <c r="B24" s="10"/>
      <c r="C24" s="10" t="s">
        <v>5</v>
      </c>
      <c r="D24" s="10"/>
      <c r="E24" s="11"/>
      <c r="F24" s="16"/>
      <c r="G24" s="16"/>
      <c r="H24" s="16"/>
      <c r="I24" s="16"/>
      <c r="J24" s="16"/>
      <c r="K24" s="16"/>
      <c r="L24" s="16"/>
      <c r="M24" s="16"/>
      <c r="N24" s="16"/>
      <c r="O24" s="16"/>
    </row>
    <row r="25" spans="1:15" ht="15" customHeight="1" x14ac:dyDescent="0.2">
      <c r="A25" s="9"/>
      <c r="B25" s="10"/>
      <c r="C25" s="10"/>
      <c r="D25" s="10" t="s">
        <v>30</v>
      </c>
      <c r="E25" s="11"/>
      <c r="F25" s="16"/>
      <c r="G25" s="16"/>
      <c r="H25" s="16"/>
      <c r="I25" s="16"/>
      <c r="J25" s="16"/>
      <c r="K25" s="16"/>
      <c r="L25" s="16"/>
      <c r="M25" s="16"/>
      <c r="N25" s="16"/>
      <c r="O25" s="16"/>
    </row>
    <row r="26" spans="1:15" ht="15" customHeight="1" x14ac:dyDescent="0.2">
      <c r="A26" s="9"/>
      <c r="B26" s="10"/>
      <c r="C26" s="10"/>
      <c r="D26" s="10" t="s">
        <v>4</v>
      </c>
      <c r="E26" s="11"/>
      <c r="F26" s="16"/>
      <c r="G26" s="16"/>
      <c r="H26" s="16"/>
      <c r="I26" s="16"/>
      <c r="J26" s="16"/>
      <c r="K26" s="16"/>
      <c r="L26" s="16"/>
      <c r="M26" s="16"/>
      <c r="N26" s="16"/>
      <c r="O26" s="16"/>
    </row>
    <row r="27" spans="1:15" ht="15" customHeight="1" x14ac:dyDescent="0.2">
      <c r="A27" s="9"/>
      <c r="B27" s="10"/>
      <c r="C27" s="10" t="s">
        <v>8</v>
      </c>
      <c r="D27" s="10"/>
      <c r="E27" s="11"/>
      <c r="F27" s="16">
        <f t="shared" ref="F27:O27" si="4">SUM(F25:F26)</f>
        <v>0</v>
      </c>
      <c r="G27" s="16">
        <f t="shared" si="4"/>
        <v>0</v>
      </c>
      <c r="H27" s="16">
        <f t="shared" si="4"/>
        <v>0</v>
      </c>
      <c r="I27" s="16">
        <f t="shared" si="4"/>
        <v>0</v>
      </c>
      <c r="J27" s="16">
        <f t="shared" si="4"/>
        <v>0</v>
      </c>
      <c r="K27" s="16">
        <f t="shared" si="4"/>
        <v>0</v>
      </c>
      <c r="L27" s="16">
        <f t="shared" si="4"/>
        <v>0</v>
      </c>
      <c r="M27" s="16">
        <f t="shared" si="4"/>
        <v>0</v>
      </c>
      <c r="N27" s="16">
        <f t="shared" si="4"/>
        <v>0</v>
      </c>
      <c r="O27" s="16">
        <f t="shared" si="4"/>
        <v>0</v>
      </c>
    </row>
    <row r="28" spans="1:15" ht="15" customHeight="1" x14ac:dyDescent="0.2">
      <c r="A28" s="18"/>
      <c r="B28" s="19" t="s">
        <v>67</v>
      </c>
      <c r="C28" s="19"/>
      <c r="D28" s="19"/>
      <c r="E28" s="20"/>
      <c r="F28" s="21">
        <f>F23+F27</f>
        <v>0</v>
      </c>
      <c r="G28" s="21">
        <f t="shared" ref="G28:O28" si="5">G23+G27</f>
        <v>0</v>
      </c>
      <c r="H28" s="21">
        <f t="shared" si="5"/>
        <v>0</v>
      </c>
      <c r="I28" s="21">
        <f t="shared" si="5"/>
        <v>0</v>
      </c>
      <c r="J28" s="21">
        <f t="shared" si="5"/>
        <v>0</v>
      </c>
      <c r="K28" s="21">
        <f t="shared" si="5"/>
        <v>0</v>
      </c>
      <c r="L28" s="21">
        <f t="shared" si="5"/>
        <v>0</v>
      </c>
      <c r="M28" s="21">
        <f t="shared" si="5"/>
        <v>0</v>
      </c>
      <c r="N28" s="21">
        <f t="shared" si="5"/>
        <v>0</v>
      </c>
      <c r="O28" s="21">
        <f t="shared" si="5"/>
        <v>0</v>
      </c>
    </row>
    <row r="29" spans="1:15" ht="15" customHeight="1" x14ac:dyDescent="0.2">
      <c r="A29" s="9"/>
      <c r="B29" s="155" t="s">
        <v>10</v>
      </c>
      <c r="C29" s="155"/>
      <c r="D29" s="155"/>
      <c r="E29" s="156"/>
      <c r="F29" s="16"/>
      <c r="G29" s="16"/>
      <c r="H29" s="16"/>
      <c r="I29" s="16"/>
      <c r="J29" s="16"/>
      <c r="K29" s="16"/>
      <c r="L29" s="16"/>
      <c r="M29" s="16"/>
      <c r="N29" s="16"/>
      <c r="O29" s="16"/>
    </row>
    <row r="30" spans="1:15" ht="15" customHeight="1" x14ac:dyDescent="0.2">
      <c r="A30" s="9"/>
      <c r="B30" s="10"/>
      <c r="C30" s="10" t="s">
        <v>3</v>
      </c>
      <c r="D30" s="10"/>
      <c r="E30" s="11"/>
      <c r="F30" s="16"/>
      <c r="G30" s="16"/>
      <c r="H30" s="16"/>
      <c r="I30" s="16"/>
      <c r="J30" s="16"/>
      <c r="K30" s="16"/>
      <c r="L30" s="16"/>
      <c r="M30" s="16"/>
      <c r="N30" s="16"/>
      <c r="O30" s="16"/>
    </row>
    <row r="31" spans="1:15" ht="15" customHeight="1" x14ac:dyDescent="0.2">
      <c r="A31" s="9"/>
      <c r="B31" s="10"/>
      <c r="C31" s="10"/>
      <c r="D31" s="10" t="s">
        <v>30</v>
      </c>
      <c r="E31" s="11"/>
      <c r="F31" s="16"/>
      <c r="G31" s="16"/>
      <c r="H31" s="16"/>
      <c r="I31" s="16"/>
      <c r="J31" s="16"/>
      <c r="K31" s="16"/>
      <c r="L31" s="16"/>
      <c r="M31" s="16"/>
      <c r="N31" s="16"/>
      <c r="O31" s="16"/>
    </row>
    <row r="32" spans="1:15" ht="15" customHeight="1" x14ac:dyDescent="0.2">
      <c r="A32" s="9"/>
      <c r="B32" s="10"/>
      <c r="C32" s="10"/>
      <c r="D32" s="10" t="s">
        <v>4</v>
      </c>
      <c r="E32" s="11"/>
      <c r="F32" s="16"/>
      <c r="G32" s="16"/>
      <c r="H32" s="16"/>
      <c r="I32" s="16"/>
      <c r="J32" s="16"/>
      <c r="K32" s="16"/>
      <c r="L32" s="16"/>
      <c r="M32" s="16"/>
      <c r="N32" s="16"/>
      <c r="O32" s="16"/>
    </row>
    <row r="33" spans="1:15" ht="15" customHeight="1" x14ac:dyDescent="0.2">
      <c r="A33" s="9"/>
      <c r="B33" s="10"/>
      <c r="C33" s="10" t="s">
        <v>7</v>
      </c>
      <c r="D33" s="10"/>
      <c r="E33" s="11"/>
      <c r="F33" s="16">
        <f t="shared" ref="F33:O33" si="6">SUM(F31:F32)</f>
        <v>0</v>
      </c>
      <c r="G33" s="16">
        <f t="shared" si="6"/>
        <v>0</v>
      </c>
      <c r="H33" s="16">
        <f t="shared" si="6"/>
        <v>0</v>
      </c>
      <c r="I33" s="16">
        <f t="shared" si="6"/>
        <v>0</v>
      </c>
      <c r="J33" s="16">
        <f t="shared" si="6"/>
        <v>0</v>
      </c>
      <c r="K33" s="16">
        <f t="shared" si="6"/>
        <v>0</v>
      </c>
      <c r="L33" s="16">
        <f t="shared" si="6"/>
        <v>0</v>
      </c>
      <c r="M33" s="16">
        <f t="shared" si="6"/>
        <v>0</v>
      </c>
      <c r="N33" s="16">
        <f t="shared" si="6"/>
        <v>0</v>
      </c>
      <c r="O33" s="16">
        <f t="shared" si="6"/>
        <v>0</v>
      </c>
    </row>
    <row r="34" spans="1:15" ht="15" customHeight="1" x14ac:dyDescent="0.2">
      <c r="A34" s="9"/>
      <c r="B34" s="10"/>
      <c r="C34" s="10" t="s">
        <v>5</v>
      </c>
      <c r="D34" s="10"/>
      <c r="E34" s="11"/>
      <c r="F34" s="16"/>
      <c r="G34" s="16"/>
      <c r="H34" s="16"/>
      <c r="I34" s="16"/>
      <c r="J34" s="16"/>
      <c r="K34" s="16"/>
      <c r="L34" s="16"/>
      <c r="M34" s="16"/>
      <c r="N34" s="16"/>
      <c r="O34" s="16"/>
    </row>
    <row r="35" spans="1:15" ht="15" customHeight="1" x14ac:dyDescent="0.2">
      <c r="A35" s="9"/>
      <c r="B35" s="10"/>
      <c r="C35" s="10"/>
      <c r="D35" s="10" t="s">
        <v>30</v>
      </c>
      <c r="E35" s="11"/>
      <c r="F35" s="16"/>
      <c r="G35" s="16"/>
      <c r="H35" s="16"/>
      <c r="I35" s="16"/>
      <c r="J35" s="16"/>
      <c r="K35" s="16"/>
      <c r="L35" s="16"/>
      <c r="M35" s="16"/>
      <c r="N35" s="16"/>
      <c r="O35" s="16"/>
    </row>
    <row r="36" spans="1:15" ht="15" customHeight="1" x14ac:dyDescent="0.2">
      <c r="A36" s="9"/>
      <c r="B36" s="10"/>
      <c r="C36" s="10"/>
      <c r="D36" s="10" t="s">
        <v>4</v>
      </c>
      <c r="E36" s="11"/>
      <c r="F36" s="16"/>
      <c r="G36" s="16"/>
      <c r="H36" s="16"/>
      <c r="I36" s="16"/>
      <c r="J36" s="16"/>
      <c r="K36" s="16"/>
      <c r="L36" s="16"/>
      <c r="M36" s="16"/>
      <c r="N36" s="16"/>
      <c r="O36" s="16"/>
    </row>
    <row r="37" spans="1:15" ht="15" customHeight="1" x14ac:dyDescent="0.2">
      <c r="A37" s="9"/>
      <c r="B37" s="10"/>
      <c r="C37" s="10" t="s">
        <v>8</v>
      </c>
      <c r="D37" s="10"/>
      <c r="E37" s="11"/>
      <c r="F37" s="16">
        <f t="shared" ref="F37:O37" si="7">SUM(F35:F36)</f>
        <v>0</v>
      </c>
      <c r="G37" s="16">
        <f t="shared" si="7"/>
        <v>0</v>
      </c>
      <c r="H37" s="16">
        <f t="shared" si="7"/>
        <v>0</v>
      </c>
      <c r="I37" s="16">
        <f t="shared" si="7"/>
        <v>0</v>
      </c>
      <c r="J37" s="16">
        <f t="shared" si="7"/>
        <v>0</v>
      </c>
      <c r="K37" s="16">
        <f t="shared" si="7"/>
        <v>0</v>
      </c>
      <c r="L37" s="16">
        <f t="shared" si="7"/>
        <v>0</v>
      </c>
      <c r="M37" s="16">
        <f t="shared" si="7"/>
        <v>0</v>
      </c>
      <c r="N37" s="16">
        <f t="shared" si="7"/>
        <v>0</v>
      </c>
      <c r="O37" s="16">
        <f t="shared" si="7"/>
        <v>0</v>
      </c>
    </row>
    <row r="38" spans="1:15" ht="15" customHeight="1" x14ac:dyDescent="0.2">
      <c r="A38" s="18"/>
      <c r="B38" s="19" t="s">
        <v>11</v>
      </c>
      <c r="C38" s="19"/>
      <c r="D38" s="19"/>
      <c r="E38" s="20"/>
      <c r="F38" s="21">
        <f t="shared" ref="F38:O38" si="8">F37+F33</f>
        <v>0</v>
      </c>
      <c r="G38" s="21">
        <f t="shared" si="8"/>
        <v>0</v>
      </c>
      <c r="H38" s="21">
        <f t="shared" si="8"/>
        <v>0</v>
      </c>
      <c r="I38" s="21">
        <f t="shared" si="8"/>
        <v>0</v>
      </c>
      <c r="J38" s="21">
        <f t="shared" si="8"/>
        <v>0</v>
      </c>
      <c r="K38" s="21">
        <f t="shared" si="8"/>
        <v>0</v>
      </c>
      <c r="L38" s="21">
        <f t="shared" si="8"/>
        <v>0</v>
      </c>
      <c r="M38" s="21">
        <f t="shared" si="8"/>
        <v>0</v>
      </c>
      <c r="N38" s="21">
        <f t="shared" si="8"/>
        <v>0</v>
      </c>
      <c r="O38" s="21">
        <f t="shared" si="8"/>
        <v>0</v>
      </c>
    </row>
    <row r="39" spans="1:15" ht="15" customHeight="1" x14ac:dyDescent="0.2">
      <c r="A39" s="12" t="s">
        <v>126</v>
      </c>
      <c r="B39" s="13"/>
      <c r="C39" s="13"/>
      <c r="D39" s="13"/>
      <c r="E39" s="14"/>
      <c r="F39" s="17">
        <f t="shared" ref="F39:O39" si="9">F18+F28+F38</f>
        <v>0</v>
      </c>
      <c r="G39" s="17">
        <f t="shared" si="9"/>
        <v>0</v>
      </c>
      <c r="H39" s="17">
        <f t="shared" si="9"/>
        <v>0</v>
      </c>
      <c r="I39" s="17">
        <f t="shared" si="9"/>
        <v>0</v>
      </c>
      <c r="J39" s="17">
        <f t="shared" si="9"/>
        <v>0</v>
      </c>
      <c r="K39" s="17">
        <f t="shared" si="9"/>
        <v>0</v>
      </c>
      <c r="L39" s="17">
        <f t="shared" si="9"/>
        <v>0</v>
      </c>
      <c r="M39" s="17">
        <f t="shared" si="9"/>
        <v>0</v>
      </c>
      <c r="N39" s="17">
        <f t="shared" si="9"/>
        <v>0</v>
      </c>
      <c r="O39" s="17">
        <f t="shared" si="9"/>
        <v>0</v>
      </c>
    </row>
  </sheetData>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58" orientation="portrait" r:id="rId1"/>
  <headerFooter alignWithMargins="0">
    <oddHeader>&amp;REnclosure 2</oddHeader>
    <oddFooter>&amp;LPage 14&amp;Rver 4 (12/2008)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39"/>
  <sheetViews>
    <sheetView workbookViewId="0">
      <pane xSplit="5" ySplit="7" topLeftCell="F8" activePane="bottomRight" state="frozen"/>
      <selection sqref="A1:O1"/>
      <selection pane="topRight" sqref="A1:O1"/>
      <selection pane="bottomLeft" sqref="A1:O1"/>
      <selection pane="bottomRight" sqref="A1:O1"/>
    </sheetView>
  </sheetViews>
  <sheetFormatPr defaultRowHeight="12.75" x14ac:dyDescent="0.2"/>
  <cols>
    <col min="1" max="3" width="4.7109375" customWidth="1"/>
    <col min="4" max="4" width="3.7109375" customWidth="1"/>
    <col min="5" max="5" width="22.7109375" customWidth="1"/>
    <col min="6" max="18" width="12.7109375" customWidth="1"/>
  </cols>
  <sheetData>
    <row r="1" spans="1:18" ht="32.1" customHeight="1" x14ac:dyDescent="0.25">
      <c r="A1" s="154" t="s">
        <v>80</v>
      </c>
      <c r="B1" s="154"/>
      <c r="C1" s="154"/>
      <c r="D1" s="154"/>
      <c r="E1" s="154"/>
      <c r="F1" s="154"/>
      <c r="G1" s="154"/>
      <c r="H1" s="154"/>
      <c r="I1" s="154"/>
      <c r="J1" s="154"/>
      <c r="K1" s="154"/>
      <c r="L1" s="154"/>
      <c r="M1" s="154"/>
      <c r="N1" s="154"/>
      <c r="O1" s="154"/>
    </row>
    <row r="2" spans="1:18" ht="20.100000000000001" customHeight="1" x14ac:dyDescent="0.2">
      <c r="A2" s="22" t="s">
        <v>25</v>
      </c>
      <c r="B2" s="22"/>
      <c r="C2" s="22"/>
      <c r="D2" s="164" t="str">
        <f>'CSS WP 1'!D2:E2</f>
        <v>Inyo</v>
      </c>
      <c r="E2" s="164"/>
      <c r="N2" s="24" t="s">
        <v>26</v>
      </c>
      <c r="O2" s="23">
        <f>'CSS WP 1'!O2</f>
        <v>39868</v>
      </c>
    </row>
    <row r="3" spans="1:18" ht="20.100000000000001" customHeight="1" x14ac:dyDescent="0.2">
      <c r="A3" s="22" t="s">
        <v>96</v>
      </c>
      <c r="B3" s="22"/>
      <c r="C3" s="22"/>
      <c r="D3" s="172"/>
      <c r="E3" s="172"/>
    </row>
    <row r="5" spans="1:18" s="3" customFormat="1" ht="15" customHeight="1" x14ac:dyDescent="0.2">
      <c r="A5" s="157" t="s">
        <v>27</v>
      </c>
      <c r="B5" s="158"/>
      <c r="C5" s="158"/>
      <c r="D5" s="158"/>
      <c r="E5" s="159"/>
      <c r="F5" s="4" t="s">
        <v>16</v>
      </c>
      <c r="G5" s="27" t="s">
        <v>17</v>
      </c>
      <c r="H5" s="27" t="s">
        <v>24</v>
      </c>
      <c r="I5" s="27" t="s">
        <v>18</v>
      </c>
      <c r="J5" s="27" t="s">
        <v>19</v>
      </c>
      <c r="K5" s="27" t="s">
        <v>20</v>
      </c>
      <c r="L5" s="27" t="s">
        <v>21</v>
      </c>
      <c r="M5" s="27" t="s">
        <v>22</v>
      </c>
      <c r="N5" s="27" t="s">
        <v>23</v>
      </c>
      <c r="O5" s="27" t="s">
        <v>53</v>
      </c>
    </row>
    <row r="6" spans="1:18" s="3" customFormat="1" ht="15" customHeight="1" x14ac:dyDescent="0.2">
      <c r="A6" s="160"/>
      <c r="B6" s="161"/>
      <c r="C6" s="161"/>
      <c r="D6" s="161"/>
      <c r="E6" s="162"/>
      <c r="F6" s="170" t="s">
        <v>6</v>
      </c>
      <c r="G6" s="173" t="s">
        <v>29</v>
      </c>
      <c r="H6" s="172"/>
      <c r="I6" s="172"/>
      <c r="J6" s="172"/>
      <c r="K6" s="172"/>
      <c r="L6" s="172"/>
      <c r="M6" s="172"/>
      <c r="N6" s="172"/>
      <c r="O6" s="174"/>
    </row>
    <row r="7" spans="1:18" s="1" customFormat="1" ht="42" customHeight="1" x14ac:dyDescent="0.2">
      <c r="A7" s="163"/>
      <c r="B7" s="164"/>
      <c r="C7" s="164"/>
      <c r="D7" s="164"/>
      <c r="E7" s="165"/>
      <c r="F7" s="171"/>
      <c r="G7" s="25" t="s">
        <v>0</v>
      </c>
      <c r="H7" s="25" t="s">
        <v>28</v>
      </c>
      <c r="I7" s="25" t="s">
        <v>15</v>
      </c>
      <c r="J7" s="25" t="s">
        <v>1</v>
      </c>
      <c r="K7" s="25" t="s">
        <v>12</v>
      </c>
      <c r="L7" s="25" t="s">
        <v>13</v>
      </c>
      <c r="M7" s="25" t="s">
        <v>2</v>
      </c>
      <c r="N7" s="25" t="s">
        <v>14</v>
      </c>
      <c r="O7" s="5" t="s">
        <v>52</v>
      </c>
      <c r="P7" s="2"/>
      <c r="Q7" s="2"/>
      <c r="R7" s="2"/>
    </row>
    <row r="8" spans="1:18" ht="15" customHeight="1" x14ac:dyDescent="0.2">
      <c r="A8" s="6" t="s">
        <v>127</v>
      </c>
      <c r="B8" s="7"/>
      <c r="C8" s="7"/>
      <c r="D8" s="7"/>
      <c r="E8" s="8"/>
      <c r="F8" s="15"/>
      <c r="G8" s="15"/>
      <c r="H8" s="15"/>
      <c r="I8" s="15"/>
      <c r="J8" s="15"/>
      <c r="K8" s="15"/>
      <c r="L8" s="15"/>
      <c r="M8" s="15"/>
      <c r="N8" s="15"/>
      <c r="O8" s="15"/>
    </row>
    <row r="9" spans="1:18" ht="15" customHeight="1" x14ac:dyDescent="0.2">
      <c r="A9" s="9"/>
      <c r="B9" s="166" t="s">
        <v>73</v>
      </c>
      <c r="C9" s="166"/>
      <c r="D9" s="166"/>
      <c r="E9" s="167"/>
      <c r="F9" s="16"/>
      <c r="G9" s="16"/>
      <c r="H9" s="16"/>
      <c r="I9" s="16"/>
      <c r="J9" s="16"/>
      <c r="K9" s="16"/>
      <c r="L9" s="16"/>
      <c r="M9" s="16"/>
      <c r="N9" s="16"/>
      <c r="O9" s="16"/>
    </row>
    <row r="10" spans="1:18" ht="15" customHeight="1" x14ac:dyDescent="0.2">
      <c r="A10" s="9"/>
      <c r="B10" s="10"/>
      <c r="C10" s="10" t="s">
        <v>3</v>
      </c>
      <c r="D10" s="10"/>
      <c r="E10" s="11"/>
      <c r="F10" s="16"/>
      <c r="G10" s="16"/>
      <c r="H10" s="16"/>
      <c r="I10" s="16"/>
      <c r="J10" s="16"/>
      <c r="K10" s="16"/>
      <c r="L10" s="16"/>
      <c r="M10" s="16"/>
      <c r="N10" s="16"/>
      <c r="O10" s="16"/>
    </row>
    <row r="11" spans="1:18" ht="15" customHeight="1" x14ac:dyDescent="0.2">
      <c r="A11" s="9"/>
      <c r="B11" s="10"/>
      <c r="C11" s="10"/>
      <c r="D11" s="10" t="s">
        <v>30</v>
      </c>
      <c r="E11" s="11"/>
      <c r="F11" s="16"/>
      <c r="G11" s="16"/>
      <c r="H11" s="16"/>
      <c r="I11" s="16"/>
      <c r="J11" s="16"/>
      <c r="K11" s="16"/>
      <c r="L11" s="16"/>
      <c r="M11" s="16"/>
      <c r="N11" s="16"/>
      <c r="O11" s="16"/>
    </row>
    <row r="12" spans="1:18" ht="15" customHeight="1" x14ac:dyDescent="0.2">
      <c r="A12" s="9"/>
      <c r="B12" s="10"/>
      <c r="C12" s="10"/>
      <c r="D12" s="10" t="s">
        <v>4</v>
      </c>
      <c r="E12" s="11"/>
      <c r="F12" s="16"/>
      <c r="G12" s="16"/>
      <c r="H12" s="16"/>
      <c r="I12" s="16"/>
      <c r="J12" s="16"/>
      <c r="K12" s="16"/>
      <c r="L12" s="16"/>
      <c r="M12" s="16"/>
      <c r="N12" s="16"/>
      <c r="O12" s="16"/>
    </row>
    <row r="13" spans="1:18" ht="15" customHeight="1" x14ac:dyDescent="0.2">
      <c r="A13" s="9"/>
      <c r="B13" s="10"/>
      <c r="C13" s="10" t="s">
        <v>7</v>
      </c>
      <c r="D13" s="10"/>
      <c r="E13" s="11"/>
      <c r="F13" s="16">
        <f t="shared" ref="F13:O13" si="0">SUM(F11:F12)</f>
        <v>0</v>
      </c>
      <c r="G13" s="16">
        <f t="shared" si="0"/>
        <v>0</v>
      </c>
      <c r="H13" s="16">
        <f t="shared" si="0"/>
        <v>0</v>
      </c>
      <c r="I13" s="16">
        <f t="shared" si="0"/>
        <v>0</v>
      </c>
      <c r="J13" s="16">
        <f t="shared" si="0"/>
        <v>0</v>
      </c>
      <c r="K13" s="16">
        <f t="shared" si="0"/>
        <v>0</v>
      </c>
      <c r="L13" s="16">
        <f t="shared" si="0"/>
        <v>0</v>
      </c>
      <c r="M13" s="16">
        <f t="shared" si="0"/>
        <v>0</v>
      </c>
      <c r="N13" s="16">
        <f t="shared" si="0"/>
        <v>0</v>
      </c>
      <c r="O13" s="16">
        <f t="shared" si="0"/>
        <v>0</v>
      </c>
    </row>
    <row r="14" spans="1:18" ht="15" customHeight="1" x14ac:dyDescent="0.2">
      <c r="A14" s="9"/>
      <c r="B14" s="10"/>
      <c r="C14" s="10" t="s">
        <v>5</v>
      </c>
      <c r="D14" s="10"/>
      <c r="E14" s="11"/>
      <c r="F14" s="16"/>
      <c r="G14" s="16"/>
      <c r="H14" s="16"/>
      <c r="I14" s="16"/>
      <c r="J14" s="16"/>
      <c r="K14" s="16"/>
      <c r="L14" s="16"/>
      <c r="M14" s="16"/>
      <c r="N14" s="16"/>
      <c r="O14" s="16"/>
    </row>
    <row r="15" spans="1:18" ht="15" customHeight="1" x14ac:dyDescent="0.2">
      <c r="A15" s="9"/>
      <c r="B15" s="10"/>
      <c r="C15" s="10"/>
      <c r="D15" s="10" t="s">
        <v>30</v>
      </c>
      <c r="E15" s="11"/>
      <c r="F15" s="16"/>
      <c r="G15" s="16"/>
      <c r="H15" s="16"/>
      <c r="I15" s="16"/>
      <c r="J15" s="16"/>
      <c r="K15" s="16"/>
      <c r="L15" s="16"/>
      <c r="M15" s="16"/>
      <c r="N15" s="16"/>
      <c r="O15" s="16"/>
    </row>
    <row r="16" spans="1:18" ht="15" customHeight="1" x14ac:dyDescent="0.2">
      <c r="A16" s="9"/>
      <c r="B16" s="10"/>
      <c r="C16" s="10"/>
      <c r="D16" s="10" t="s">
        <v>4</v>
      </c>
      <c r="E16" s="11"/>
      <c r="F16" s="16"/>
      <c r="G16" s="16"/>
      <c r="H16" s="16"/>
      <c r="I16" s="16"/>
      <c r="J16" s="16"/>
      <c r="K16" s="16"/>
      <c r="L16" s="16"/>
      <c r="M16" s="16"/>
      <c r="N16" s="16"/>
      <c r="O16" s="16"/>
    </row>
    <row r="17" spans="1:15" ht="15" customHeight="1" x14ac:dyDescent="0.2">
      <c r="A17" s="9"/>
      <c r="B17" s="10"/>
      <c r="C17" s="10" t="s">
        <v>8</v>
      </c>
      <c r="D17" s="10"/>
      <c r="E17" s="11"/>
      <c r="F17" s="16">
        <f t="shared" ref="F17:O17" si="1">SUM(F15:F16)</f>
        <v>0</v>
      </c>
      <c r="G17" s="16">
        <f t="shared" si="1"/>
        <v>0</v>
      </c>
      <c r="H17" s="16">
        <f t="shared" si="1"/>
        <v>0</v>
      </c>
      <c r="I17" s="16">
        <f t="shared" si="1"/>
        <v>0</v>
      </c>
      <c r="J17" s="16">
        <f t="shared" si="1"/>
        <v>0</v>
      </c>
      <c r="K17" s="16">
        <f t="shared" si="1"/>
        <v>0</v>
      </c>
      <c r="L17" s="16">
        <f t="shared" si="1"/>
        <v>0</v>
      </c>
      <c r="M17" s="16">
        <f t="shared" si="1"/>
        <v>0</v>
      </c>
      <c r="N17" s="16">
        <f t="shared" si="1"/>
        <v>0</v>
      </c>
      <c r="O17" s="16">
        <f t="shared" si="1"/>
        <v>0</v>
      </c>
    </row>
    <row r="18" spans="1:15" ht="15" customHeight="1" x14ac:dyDescent="0.2">
      <c r="A18" s="18"/>
      <c r="B18" s="19" t="s">
        <v>9</v>
      </c>
      <c r="C18" s="19"/>
      <c r="D18" s="19"/>
      <c r="E18" s="20"/>
      <c r="F18" s="21">
        <f t="shared" ref="F18:O18" si="2">F13+F17</f>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row>
    <row r="19" spans="1:15" ht="15" customHeight="1" x14ac:dyDescent="0.2">
      <c r="A19" s="9"/>
      <c r="B19" s="168" t="s">
        <v>66</v>
      </c>
      <c r="C19" s="168"/>
      <c r="D19" s="168"/>
      <c r="E19" s="169"/>
      <c r="F19" s="16"/>
      <c r="G19" s="16"/>
      <c r="H19" s="16"/>
      <c r="I19" s="16"/>
      <c r="J19" s="16"/>
      <c r="K19" s="16"/>
      <c r="L19" s="16"/>
      <c r="M19" s="16"/>
      <c r="N19" s="16"/>
      <c r="O19" s="16"/>
    </row>
    <row r="20" spans="1:15" ht="15" customHeight="1" x14ac:dyDescent="0.2">
      <c r="A20" s="9"/>
      <c r="B20" s="10"/>
      <c r="C20" s="10" t="s">
        <v>3</v>
      </c>
      <c r="D20" s="10"/>
      <c r="E20" s="11"/>
      <c r="F20" s="16"/>
      <c r="G20" s="16"/>
      <c r="H20" s="16"/>
      <c r="I20" s="16"/>
      <c r="J20" s="16"/>
      <c r="K20" s="16"/>
      <c r="L20" s="16"/>
      <c r="M20" s="16"/>
      <c r="N20" s="16"/>
      <c r="O20" s="16"/>
    </row>
    <row r="21" spans="1:15" ht="15" customHeight="1" x14ac:dyDescent="0.2">
      <c r="A21" s="9"/>
      <c r="B21" s="10"/>
      <c r="C21" s="10"/>
      <c r="D21" s="10" t="s">
        <v>30</v>
      </c>
      <c r="E21" s="11"/>
      <c r="F21" s="16"/>
      <c r="G21" s="16"/>
      <c r="H21" s="16"/>
      <c r="I21" s="16"/>
      <c r="J21" s="16"/>
      <c r="K21" s="16"/>
      <c r="L21" s="16"/>
      <c r="M21" s="16"/>
      <c r="N21" s="16"/>
      <c r="O21" s="16"/>
    </row>
    <row r="22" spans="1:15" ht="15" customHeight="1" x14ac:dyDescent="0.2">
      <c r="A22" s="9"/>
      <c r="B22" s="10"/>
      <c r="C22" s="10"/>
      <c r="D22" s="10" t="s">
        <v>4</v>
      </c>
      <c r="E22" s="11"/>
      <c r="F22" s="16"/>
      <c r="G22" s="16"/>
      <c r="H22" s="16"/>
      <c r="I22" s="16"/>
      <c r="J22" s="16"/>
      <c r="K22" s="16"/>
      <c r="L22" s="16"/>
      <c r="M22" s="16"/>
      <c r="N22" s="16"/>
      <c r="O22" s="16"/>
    </row>
    <row r="23" spans="1:15" ht="15" customHeight="1" x14ac:dyDescent="0.2">
      <c r="A23" s="9"/>
      <c r="B23" s="10"/>
      <c r="C23" s="10" t="s">
        <v>7</v>
      </c>
      <c r="D23" s="10"/>
      <c r="E23" s="11"/>
      <c r="F23" s="16">
        <f t="shared" ref="F23:O23" si="3">SUM(F21:F22)</f>
        <v>0</v>
      </c>
      <c r="G23" s="16">
        <f t="shared" si="3"/>
        <v>0</v>
      </c>
      <c r="H23" s="16">
        <f t="shared" si="3"/>
        <v>0</v>
      </c>
      <c r="I23" s="16">
        <f t="shared" si="3"/>
        <v>0</v>
      </c>
      <c r="J23" s="16">
        <f t="shared" si="3"/>
        <v>0</v>
      </c>
      <c r="K23" s="16">
        <f t="shared" si="3"/>
        <v>0</v>
      </c>
      <c r="L23" s="16">
        <f t="shared" si="3"/>
        <v>0</v>
      </c>
      <c r="M23" s="16">
        <f t="shared" si="3"/>
        <v>0</v>
      </c>
      <c r="N23" s="16">
        <f t="shared" si="3"/>
        <v>0</v>
      </c>
      <c r="O23" s="16">
        <f t="shared" si="3"/>
        <v>0</v>
      </c>
    </row>
    <row r="24" spans="1:15" ht="15" customHeight="1" x14ac:dyDescent="0.2">
      <c r="A24" s="9"/>
      <c r="B24" s="10"/>
      <c r="C24" s="10" t="s">
        <v>5</v>
      </c>
      <c r="D24" s="10"/>
      <c r="E24" s="11"/>
      <c r="F24" s="16"/>
      <c r="G24" s="16"/>
      <c r="H24" s="16"/>
      <c r="I24" s="16"/>
      <c r="J24" s="16"/>
      <c r="K24" s="16"/>
      <c r="L24" s="16"/>
      <c r="M24" s="16"/>
      <c r="N24" s="16"/>
      <c r="O24" s="16"/>
    </row>
    <row r="25" spans="1:15" ht="15" customHeight="1" x14ac:dyDescent="0.2">
      <c r="A25" s="9"/>
      <c r="B25" s="10"/>
      <c r="C25" s="10"/>
      <c r="D25" s="10" t="s">
        <v>30</v>
      </c>
      <c r="E25" s="11"/>
      <c r="F25" s="16"/>
      <c r="G25" s="16"/>
      <c r="H25" s="16"/>
      <c r="I25" s="16"/>
      <c r="J25" s="16"/>
      <c r="K25" s="16"/>
      <c r="L25" s="16"/>
      <c r="M25" s="16"/>
      <c r="N25" s="16"/>
      <c r="O25" s="16"/>
    </row>
    <row r="26" spans="1:15" ht="15" customHeight="1" x14ac:dyDescent="0.2">
      <c r="A26" s="9"/>
      <c r="B26" s="10"/>
      <c r="C26" s="10"/>
      <c r="D26" s="10" t="s">
        <v>4</v>
      </c>
      <c r="E26" s="11"/>
      <c r="F26" s="16"/>
      <c r="G26" s="16"/>
      <c r="H26" s="16"/>
      <c r="I26" s="16"/>
      <c r="J26" s="16"/>
      <c r="K26" s="16"/>
      <c r="L26" s="16"/>
      <c r="M26" s="16"/>
      <c r="N26" s="16"/>
      <c r="O26" s="16"/>
    </row>
    <row r="27" spans="1:15" ht="15" customHeight="1" x14ac:dyDescent="0.2">
      <c r="A27" s="9"/>
      <c r="B27" s="10"/>
      <c r="C27" s="10" t="s">
        <v>8</v>
      </c>
      <c r="D27" s="10"/>
      <c r="E27" s="11"/>
      <c r="F27" s="16">
        <f t="shared" ref="F27:O27" si="4">SUM(F25:F26)</f>
        <v>0</v>
      </c>
      <c r="G27" s="16">
        <f t="shared" si="4"/>
        <v>0</v>
      </c>
      <c r="H27" s="16">
        <f t="shared" si="4"/>
        <v>0</v>
      </c>
      <c r="I27" s="16">
        <f t="shared" si="4"/>
        <v>0</v>
      </c>
      <c r="J27" s="16">
        <f t="shared" si="4"/>
        <v>0</v>
      </c>
      <c r="K27" s="16">
        <f t="shared" si="4"/>
        <v>0</v>
      </c>
      <c r="L27" s="16">
        <f t="shared" si="4"/>
        <v>0</v>
      </c>
      <c r="M27" s="16">
        <f t="shared" si="4"/>
        <v>0</v>
      </c>
      <c r="N27" s="16">
        <f t="shared" si="4"/>
        <v>0</v>
      </c>
      <c r="O27" s="16">
        <f t="shared" si="4"/>
        <v>0</v>
      </c>
    </row>
    <row r="28" spans="1:15" ht="15" customHeight="1" x14ac:dyDescent="0.2">
      <c r="A28" s="18"/>
      <c r="B28" s="19" t="s">
        <v>67</v>
      </c>
      <c r="C28" s="19"/>
      <c r="D28" s="19"/>
      <c r="E28" s="20"/>
      <c r="F28" s="21">
        <f>F23+F27</f>
        <v>0</v>
      </c>
      <c r="G28" s="21">
        <f t="shared" ref="G28:O28" si="5">G23+G27</f>
        <v>0</v>
      </c>
      <c r="H28" s="21">
        <f t="shared" si="5"/>
        <v>0</v>
      </c>
      <c r="I28" s="21">
        <f t="shared" si="5"/>
        <v>0</v>
      </c>
      <c r="J28" s="21">
        <f t="shared" si="5"/>
        <v>0</v>
      </c>
      <c r="K28" s="21">
        <f t="shared" si="5"/>
        <v>0</v>
      </c>
      <c r="L28" s="21">
        <f t="shared" si="5"/>
        <v>0</v>
      </c>
      <c r="M28" s="21">
        <f t="shared" si="5"/>
        <v>0</v>
      </c>
      <c r="N28" s="21">
        <f t="shared" si="5"/>
        <v>0</v>
      </c>
      <c r="O28" s="21">
        <f t="shared" si="5"/>
        <v>0</v>
      </c>
    </row>
    <row r="29" spans="1:15" ht="15" customHeight="1" x14ac:dyDescent="0.2">
      <c r="A29" s="9"/>
      <c r="B29" s="155" t="s">
        <v>10</v>
      </c>
      <c r="C29" s="155"/>
      <c r="D29" s="155"/>
      <c r="E29" s="156"/>
      <c r="F29" s="16"/>
      <c r="G29" s="16"/>
      <c r="H29" s="16"/>
      <c r="I29" s="16"/>
      <c r="J29" s="16"/>
      <c r="K29" s="16"/>
      <c r="L29" s="16"/>
      <c r="M29" s="16"/>
      <c r="N29" s="16"/>
      <c r="O29" s="16"/>
    </row>
    <row r="30" spans="1:15" ht="15" customHeight="1" x14ac:dyDescent="0.2">
      <c r="A30" s="9"/>
      <c r="B30" s="10"/>
      <c r="C30" s="10" t="s">
        <v>3</v>
      </c>
      <c r="D30" s="10"/>
      <c r="E30" s="11"/>
      <c r="F30" s="16"/>
      <c r="G30" s="16"/>
      <c r="H30" s="16"/>
      <c r="I30" s="16"/>
      <c r="J30" s="16"/>
      <c r="K30" s="16"/>
      <c r="L30" s="16"/>
      <c r="M30" s="16"/>
      <c r="N30" s="16"/>
      <c r="O30" s="16"/>
    </row>
    <row r="31" spans="1:15" ht="15" customHeight="1" x14ac:dyDescent="0.2">
      <c r="A31" s="9"/>
      <c r="B31" s="10"/>
      <c r="C31" s="10"/>
      <c r="D31" s="10" t="s">
        <v>30</v>
      </c>
      <c r="E31" s="11"/>
      <c r="F31" s="16"/>
      <c r="G31" s="16"/>
      <c r="H31" s="16"/>
      <c r="I31" s="16"/>
      <c r="J31" s="16"/>
      <c r="K31" s="16"/>
      <c r="L31" s="16"/>
      <c r="M31" s="16"/>
      <c r="N31" s="16"/>
      <c r="O31" s="16"/>
    </row>
    <row r="32" spans="1:15" ht="15" customHeight="1" x14ac:dyDescent="0.2">
      <c r="A32" s="9"/>
      <c r="B32" s="10"/>
      <c r="C32" s="10"/>
      <c r="D32" s="10" t="s">
        <v>4</v>
      </c>
      <c r="E32" s="11"/>
      <c r="F32" s="16"/>
      <c r="G32" s="16"/>
      <c r="H32" s="16"/>
      <c r="I32" s="16"/>
      <c r="J32" s="16"/>
      <c r="K32" s="16"/>
      <c r="L32" s="16"/>
      <c r="M32" s="16"/>
      <c r="N32" s="16"/>
      <c r="O32" s="16"/>
    </row>
    <row r="33" spans="1:15" ht="15" customHeight="1" x14ac:dyDescent="0.2">
      <c r="A33" s="9"/>
      <c r="B33" s="10"/>
      <c r="C33" s="10" t="s">
        <v>7</v>
      </c>
      <c r="D33" s="10"/>
      <c r="E33" s="11"/>
      <c r="F33" s="16">
        <f t="shared" ref="F33:O33" si="6">SUM(F31:F32)</f>
        <v>0</v>
      </c>
      <c r="G33" s="16">
        <f t="shared" si="6"/>
        <v>0</v>
      </c>
      <c r="H33" s="16">
        <f t="shared" si="6"/>
        <v>0</v>
      </c>
      <c r="I33" s="16">
        <f t="shared" si="6"/>
        <v>0</v>
      </c>
      <c r="J33" s="16">
        <f t="shared" si="6"/>
        <v>0</v>
      </c>
      <c r="K33" s="16">
        <f t="shared" si="6"/>
        <v>0</v>
      </c>
      <c r="L33" s="16">
        <f t="shared" si="6"/>
        <v>0</v>
      </c>
      <c r="M33" s="16">
        <f t="shared" si="6"/>
        <v>0</v>
      </c>
      <c r="N33" s="16">
        <f t="shared" si="6"/>
        <v>0</v>
      </c>
      <c r="O33" s="16">
        <f t="shared" si="6"/>
        <v>0</v>
      </c>
    </row>
    <row r="34" spans="1:15" ht="15" customHeight="1" x14ac:dyDescent="0.2">
      <c r="A34" s="9"/>
      <c r="B34" s="10"/>
      <c r="C34" s="10" t="s">
        <v>5</v>
      </c>
      <c r="D34" s="10"/>
      <c r="E34" s="11"/>
      <c r="F34" s="16"/>
      <c r="G34" s="16"/>
      <c r="H34" s="16"/>
      <c r="I34" s="16"/>
      <c r="J34" s="16"/>
      <c r="K34" s="16"/>
      <c r="L34" s="16"/>
      <c r="M34" s="16"/>
      <c r="N34" s="16"/>
      <c r="O34" s="16"/>
    </row>
    <row r="35" spans="1:15" ht="15" customHeight="1" x14ac:dyDescent="0.2">
      <c r="A35" s="9"/>
      <c r="B35" s="10"/>
      <c r="C35" s="10"/>
      <c r="D35" s="10" t="s">
        <v>30</v>
      </c>
      <c r="E35" s="11"/>
      <c r="F35" s="16"/>
      <c r="G35" s="16"/>
      <c r="H35" s="16"/>
      <c r="I35" s="16"/>
      <c r="J35" s="16"/>
      <c r="K35" s="16"/>
      <c r="L35" s="16"/>
      <c r="M35" s="16"/>
      <c r="N35" s="16"/>
      <c r="O35" s="16"/>
    </row>
    <row r="36" spans="1:15" ht="15" customHeight="1" x14ac:dyDescent="0.2">
      <c r="A36" s="9"/>
      <c r="B36" s="10"/>
      <c r="C36" s="10"/>
      <c r="D36" s="10" t="s">
        <v>4</v>
      </c>
      <c r="E36" s="11"/>
      <c r="F36" s="16"/>
      <c r="G36" s="16"/>
      <c r="H36" s="16"/>
      <c r="I36" s="16"/>
      <c r="J36" s="16"/>
      <c r="K36" s="16"/>
      <c r="L36" s="16"/>
      <c r="M36" s="16"/>
      <c r="N36" s="16"/>
      <c r="O36" s="16"/>
    </row>
    <row r="37" spans="1:15" ht="15" customHeight="1" x14ac:dyDescent="0.2">
      <c r="A37" s="9"/>
      <c r="B37" s="10"/>
      <c r="C37" s="10" t="s">
        <v>8</v>
      </c>
      <c r="D37" s="10"/>
      <c r="E37" s="11"/>
      <c r="F37" s="16">
        <f t="shared" ref="F37:O37" si="7">SUM(F35:F36)</f>
        <v>0</v>
      </c>
      <c r="G37" s="16">
        <f t="shared" si="7"/>
        <v>0</v>
      </c>
      <c r="H37" s="16">
        <f t="shared" si="7"/>
        <v>0</v>
      </c>
      <c r="I37" s="16">
        <f t="shared" si="7"/>
        <v>0</v>
      </c>
      <c r="J37" s="16">
        <f t="shared" si="7"/>
        <v>0</v>
      </c>
      <c r="K37" s="16">
        <f t="shared" si="7"/>
        <v>0</v>
      </c>
      <c r="L37" s="16">
        <f t="shared" si="7"/>
        <v>0</v>
      </c>
      <c r="M37" s="16">
        <f t="shared" si="7"/>
        <v>0</v>
      </c>
      <c r="N37" s="16">
        <f t="shared" si="7"/>
        <v>0</v>
      </c>
      <c r="O37" s="16">
        <f t="shared" si="7"/>
        <v>0</v>
      </c>
    </row>
    <row r="38" spans="1:15" ht="15" customHeight="1" x14ac:dyDescent="0.2">
      <c r="A38" s="18"/>
      <c r="B38" s="19" t="s">
        <v>11</v>
      </c>
      <c r="C38" s="19"/>
      <c r="D38" s="19"/>
      <c r="E38" s="20"/>
      <c r="F38" s="21">
        <f t="shared" ref="F38:O38" si="8">F37+F33</f>
        <v>0</v>
      </c>
      <c r="G38" s="21">
        <f t="shared" si="8"/>
        <v>0</v>
      </c>
      <c r="H38" s="21">
        <f t="shared" si="8"/>
        <v>0</v>
      </c>
      <c r="I38" s="21">
        <f t="shared" si="8"/>
        <v>0</v>
      </c>
      <c r="J38" s="21">
        <f t="shared" si="8"/>
        <v>0</v>
      </c>
      <c r="K38" s="21">
        <f t="shared" si="8"/>
        <v>0</v>
      </c>
      <c r="L38" s="21">
        <f t="shared" si="8"/>
        <v>0</v>
      </c>
      <c r="M38" s="21">
        <f t="shared" si="8"/>
        <v>0</v>
      </c>
      <c r="N38" s="21">
        <f t="shared" si="8"/>
        <v>0</v>
      </c>
      <c r="O38" s="21">
        <f t="shared" si="8"/>
        <v>0</v>
      </c>
    </row>
    <row r="39" spans="1:15" ht="15" customHeight="1" x14ac:dyDescent="0.2">
      <c r="A39" s="12" t="s">
        <v>128</v>
      </c>
      <c r="B39" s="13"/>
      <c r="C39" s="13"/>
      <c r="D39" s="13"/>
      <c r="E39" s="14"/>
      <c r="F39" s="17">
        <f t="shared" ref="F39:O39" si="9">F18+F28+F38</f>
        <v>0</v>
      </c>
      <c r="G39" s="17">
        <f t="shared" si="9"/>
        <v>0</v>
      </c>
      <c r="H39" s="17">
        <f t="shared" si="9"/>
        <v>0</v>
      </c>
      <c r="I39" s="17">
        <f t="shared" si="9"/>
        <v>0</v>
      </c>
      <c r="J39" s="17">
        <f t="shared" si="9"/>
        <v>0</v>
      </c>
      <c r="K39" s="17">
        <f t="shared" si="9"/>
        <v>0</v>
      </c>
      <c r="L39" s="17">
        <f t="shared" si="9"/>
        <v>0</v>
      </c>
      <c r="M39" s="17">
        <f t="shared" si="9"/>
        <v>0</v>
      </c>
      <c r="N39" s="17">
        <f t="shared" si="9"/>
        <v>0</v>
      </c>
      <c r="O39" s="17">
        <f t="shared" si="9"/>
        <v>0</v>
      </c>
    </row>
  </sheetData>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58" orientation="portrait" r:id="rId1"/>
  <headerFooter alignWithMargins="0">
    <oddHeader>&amp;REnclosure 2</oddHeader>
    <oddFooter>&amp;LPage 15&amp;Rver 4 (12/2008)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39"/>
  <sheetViews>
    <sheetView workbookViewId="0">
      <pane xSplit="5" ySplit="7" topLeftCell="F8" activePane="bottomRight" state="frozen"/>
      <selection sqref="A1:O1"/>
      <selection pane="topRight" sqref="A1:O1"/>
      <selection pane="bottomLeft" sqref="A1:O1"/>
      <selection pane="bottomRight" sqref="A1:O1"/>
    </sheetView>
  </sheetViews>
  <sheetFormatPr defaultRowHeight="12.75" x14ac:dyDescent="0.2"/>
  <cols>
    <col min="1" max="3" width="4.7109375" customWidth="1"/>
    <col min="4" max="4" width="3.7109375" customWidth="1"/>
    <col min="5" max="5" width="22.7109375" customWidth="1"/>
    <col min="6" max="18" width="12.7109375" customWidth="1"/>
  </cols>
  <sheetData>
    <row r="1" spans="1:18" ht="32.1" customHeight="1" x14ac:dyDescent="0.25">
      <c r="A1" s="154" t="s">
        <v>80</v>
      </c>
      <c r="B1" s="154"/>
      <c r="C1" s="154"/>
      <c r="D1" s="154"/>
      <c r="E1" s="154"/>
      <c r="F1" s="154"/>
      <c r="G1" s="154"/>
      <c r="H1" s="154"/>
      <c r="I1" s="154"/>
      <c r="J1" s="154"/>
      <c r="K1" s="154"/>
      <c r="L1" s="154"/>
      <c r="M1" s="154"/>
      <c r="N1" s="154"/>
      <c r="O1" s="154"/>
    </row>
    <row r="2" spans="1:18" ht="20.100000000000001" customHeight="1" x14ac:dyDescent="0.2">
      <c r="A2" s="22" t="s">
        <v>25</v>
      </c>
      <c r="B2" s="22"/>
      <c r="C2" s="22"/>
      <c r="D2" s="164" t="str">
        <f>'CSS WP 1'!D2:E2</f>
        <v>Inyo</v>
      </c>
      <c r="E2" s="164"/>
      <c r="N2" s="24" t="s">
        <v>26</v>
      </c>
      <c r="O2" s="23">
        <f>'CSS WP 1'!O2</f>
        <v>39868</v>
      </c>
    </row>
    <row r="3" spans="1:18" ht="20.100000000000001" customHeight="1" x14ac:dyDescent="0.2">
      <c r="A3" s="22" t="s">
        <v>129</v>
      </c>
      <c r="B3" s="22"/>
      <c r="C3" s="22"/>
      <c r="D3" s="172"/>
      <c r="E3" s="172"/>
    </row>
    <row r="5" spans="1:18" s="3" customFormat="1" ht="15" customHeight="1" x14ac:dyDescent="0.2">
      <c r="A5" s="157" t="s">
        <v>27</v>
      </c>
      <c r="B5" s="158"/>
      <c r="C5" s="158"/>
      <c r="D5" s="158"/>
      <c r="E5" s="159"/>
      <c r="F5" s="4" t="s">
        <v>16</v>
      </c>
      <c r="G5" s="27" t="s">
        <v>17</v>
      </c>
      <c r="H5" s="27" t="s">
        <v>24</v>
      </c>
      <c r="I5" s="27" t="s">
        <v>18</v>
      </c>
      <c r="J5" s="27" t="s">
        <v>19</v>
      </c>
      <c r="K5" s="27" t="s">
        <v>20</v>
      </c>
      <c r="L5" s="27" t="s">
        <v>21</v>
      </c>
      <c r="M5" s="27" t="s">
        <v>22</v>
      </c>
      <c r="N5" s="27" t="s">
        <v>23</v>
      </c>
      <c r="O5" s="27" t="s">
        <v>53</v>
      </c>
    </row>
    <row r="6" spans="1:18" s="3" customFormat="1" ht="15" customHeight="1" x14ac:dyDescent="0.2">
      <c r="A6" s="160"/>
      <c r="B6" s="161"/>
      <c r="C6" s="161"/>
      <c r="D6" s="161"/>
      <c r="E6" s="162"/>
      <c r="F6" s="170" t="s">
        <v>6</v>
      </c>
      <c r="G6" s="173" t="s">
        <v>29</v>
      </c>
      <c r="H6" s="172"/>
      <c r="I6" s="172"/>
      <c r="J6" s="172"/>
      <c r="K6" s="172"/>
      <c r="L6" s="172"/>
      <c r="M6" s="172"/>
      <c r="N6" s="172"/>
      <c r="O6" s="174"/>
    </row>
    <row r="7" spans="1:18" s="1" customFormat="1" ht="42" customHeight="1" x14ac:dyDescent="0.2">
      <c r="A7" s="163"/>
      <c r="B7" s="164"/>
      <c r="C7" s="164"/>
      <c r="D7" s="164"/>
      <c r="E7" s="165"/>
      <c r="F7" s="171"/>
      <c r="G7" s="25" t="s">
        <v>0</v>
      </c>
      <c r="H7" s="25" t="s">
        <v>28</v>
      </c>
      <c r="I7" s="25" t="s">
        <v>15</v>
      </c>
      <c r="J7" s="25" t="s">
        <v>1</v>
      </c>
      <c r="K7" s="25" t="s">
        <v>12</v>
      </c>
      <c r="L7" s="25" t="s">
        <v>13</v>
      </c>
      <c r="M7" s="25" t="s">
        <v>2</v>
      </c>
      <c r="N7" s="25" t="s">
        <v>14</v>
      </c>
      <c r="O7" s="5" t="s">
        <v>52</v>
      </c>
      <c r="P7" s="2"/>
      <c r="Q7" s="2"/>
      <c r="R7" s="2"/>
    </row>
    <row r="8" spans="1:18" ht="15" customHeight="1" x14ac:dyDescent="0.2">
      <c r="A8" s="6" t="s">
        <v>130</v>
      </c>
      <c r="B8" s="7"/>
      <c r="C8" s="7"/>
      <c r="D8" s="7"/>
      <c r="E8" s="8"/>
      <c r="F8" s="15"/>
      <c r="G8" s="15"/>
      <c r="H8" s="15"/>
      <c r="I8" s="15"/>
      <c r="J8" s="15"/>
      <c r="K8" s="15"/>
      <c r="L8" s="15"/>
      <c r="M8" s="15"/>
      <c r="N8" s="15"/>
      <c r="O8" s="15"/>
    </row>
    <row r="9" spans="1:18" ht="15" customHeight="1" x14ac:dyDescent="0.2">
      <c r="A9" s="9"/>
      <c r="B9" s="166" t="s">
        <v>73</v>
      </c>
      <c r="C9" s="166"/>
      <c r="D9" s="166"/>
      <c r="E9" s="167"/>
      <c r="F9" s="16"/>
      <c r="G9" s="16"/>
      <c r="H9" s="16"/>
      <c r="I9" s="16"/>
      <c r="J9" s="16"/>
      <c r="K9" s="16"/>
      <c r="L9" s="16"/>
      <c r="M9" s="16"/>
      <c r="N9" s="16"/>
      <c r="O9" s="16"/>
    </row>
    <row r="10" spans="1:18" ht="15" customHeight="1" x14ac:dyDescent="0.2">
      <c r="A10" s="9"/>
      <c r="B10" s="10"/>
      <c r="C10" s="10" t="s">
        <v>3</v>
      </c>
      <c r="D10" s="10"/>
      <c r="E10" s="11"/>
      <c r="F10" s="16"/>
      <c r="G10" s="16"/>
      <c r="H10" s="16"/>
      <c r="I10" s="16"/>
      <c r="J10" s="16"/>
      <c r="K10" s="16"/>
      <c r="L10" s="16"/>
      <c r="M10" s="16"/>
      <c r="N10" s="16"/>
      <c r="O10" s="16"/>
    </row>
    <row r="11" spans="1:18" ht="15" customHeight="1" x14ac:dyDescent="0.2">
      <c r="A11" s="9"/>
      <c r="B11" s="10"/>
      <c r="C11" s="10"/>
      <c r="D11" s="10" t="s">
        <v>30</v>
      </c>
      <c r="E11" s="11"/>
      <c r="F11" s="16"/>
      <c r="G11" s="16"/>
      <c r="H11" s="16"/>
      <c r="I11" s="16"/>
      <c r="J11" s="16"/>
      <c r="K11" s="16"/>
      <c r="L11" s="16"/>
      <c r="M11" s="16"/>
      <c r="N11" s="16"/>
      <c r="O11" s="16"/>
    </row>
    <row r="12" spans="1:18" ht="15" customHeight="1" x14ac:dyDescent="0.2">
      <c r="A12" s="9"/>
      <c r="B12" s="10"/>
      <c r="C12" s="10"/>
      <c r="D12" s="10" t="s">
        <v>4</v>
      </c>
      <c r="E12" s="11"/>
      <c r="F12" s="16"/>
      <c r="G12" s="16"/>
      <c r="H12" s="16"/>
      <c r="I12" s="16"/>
      <c r="J12" s="16"/>
      <c r="K12" s="16"/>
      <c r="L12" s="16"/>
      <c r="M12" s="16"/>
      <c r="N12" s="16"/>
      <c r="O12" s="16"/>
    </row>
    <row r="13" spans="1:18" ht="15" customHeight="1" x14ac:dyDescent="0.2">
      <c r="A13" s="9"/>
      <c r="B13" s="10"/>
      <c r="C13" s="10" t="s">
        <v>7</v>
      </c>
      <c r="D13" s="10"/>
      <c r="E13" s="11"/>
      <c r="F13" s="16">
        <f t="shared" ref="F13:O13" si="0">SUM(F11:F12)</f>
        <v>0</v>
      </c>
      <c r="G13" s="16">
        <f t="shared" si="0"/>
        <v>0</v>
      </c>
      <c r="H13" s="16">
        <f t="shared" si="0"/>
        <v>0</v>
      </c>
      <c r="I13" s="16">
        <f t="shared" si="0"/>
        <v>0</v>
      </c>
      <c r="J13" s="16">
        <f t="shared" si="0"/>
        <v>0</v>
      </c>
      <c r="K13" s="16">
        <f t="shared" si="0"/>
        <v>0</v>
      </c>
      <c r="L13" s="16">
        <f t="shared" si="0"/>
        <v>0</v>
      </c>
      <c r="M13" s="16">
        <f t="shared" si="0"/>
        <v>0</v>
      </c>
      <c r="N13" s="16">
        <f t="shared" si="0"/>
        <v>0</v>
      </c>
      <c r="O13" s="16">
        <f t="shared" si="0"/>
        <v>0</v>
      </c>
    </row>
    <row r="14" spans="1:18" ht="15" customHeight="1" x14ac:dyDescent="0.2">
      <c r="A14" s="9"/>
      <c r="B14" s="10"/>
      <c r="C14" s="10" t="s">
        <v>5</v>
      </c>
      <c r="D14" s="10"/>
      <c r="E14" s="11"/>
      <c r="F14" s="16"/>
      <c r="G14" s="16"/>
      <c r="H14" s="16"/>
      <c r="I14" s="16"/>
      <c r="J14" s="16"/>
      <c r="K14" s="16"/>
      <c r="L14" s="16"/>
      <c r="M14" s="16"/>
      <c r="N14" s="16"/>
      <c r="O14" s="16"/>
    </row>
    <row r="15" spans="1:18" ht="15" customHeight="1" x14ac:dyDescent="0.2">
      <c r="A15" s="9"/>
      <c r="B15" s="10"/>
      <c r="C15" s="10"/>
      <c r="D15" s="10" t="s">
        <v>30</v>
      </c>
      <c r="E15" s="11"/>
      <c r="F15" s="16"/>
      <c r="G15" s="16"/>
      <c r="H15" s="16"/>
      <c r="I15" s="16"/>
      <c r="J15" s="16"/>
      <c r="K15" s="16"/>
      <c r="L15" s="16"/>
      <c r="M15" s="16"/>
      <c r="N15" s="16"/>
      <c r="O15" s="16"/>
    </row>
    <row r="16" spans="1:18" ht="15" customHeight="1" x14ac:dyDescent="0.2">
      <c r="A16" s="9"/>
      <c r="B16" s="10"/>
      <c r="C16" s="10"/>
      <c r="D16" s="10" t="s">
        <v>4</v>
      </c>
      <c r="E16" s="11"/>
      <c r="F16" s="16"/>
      <c r="G16" s="16"/>
      <c r="H16" s="16"/>
      <c r="I16" s="16"/>
      <c r="J16" s="16"/>
      <c r="K16" s="16"/>
      <c r="L16" s="16"/>
      <c r="M16" s="16"/>
      <c r="N16" s="16"/>
      <c r="O16" s="16"/>
    </row>
    <row r="17" spans="1:15" ht="15" customHeight="1" x14ac:dyDescent="0.2">
      <c r="A17" s="9"/>
      <c r="B17" s="10"/>
      <c r="C17" s="10" t="s">
        <v>8</v>
      </c>
      <c r="D17" s="10"/>
      <c r="E17" s="11"/>
      <c r="F17" s="16">
        <f t="shared" ref="F17:O17" si="1">SUM(F15:F16)</f>
        <v>0</v>
      </c>
      <c r="G17" s="16">
        <f t="shared" si="1"/>
        <v>0</v>
      </c>
      <c r="H17" s="16">
        <f t="shared" si="1"/>
        <v>0</v>
      </c>
      <c r="I17" s="16">
        <f t="shared" si="1"/>
        <v>0</v>
      </c>
      <c r="J17" s="16">
        <f t="shared" si="1"/>
        <v>0</v>
      </c>
      <c r="K17" s="16">
        <f t="shared" si="1"/>
        <v>0</v>
      </c>
      <c r="L17" s="16">
        <f t="shared" si="1"/>
        <v>0</v>
      </c>
      <c r="M17" s="16">
        <f t="shared" si="1"/>
        <v>0</v>
      </c>
      <c r="N17" s="16">
        <f t="shared" si="1"/>
        <v>0</v>
      </c>
      <c r="O17" s="16">
        <f t="shared" si="1"/>
        <v>0</v>
      </c>
    </row>
    <row r="18" spans="1:15" ht="15" customHeight="1" x14ac:dyDescent="0.2">
      <c r="A18" s="18"/>
      <c r="B18" s="19" t="s">
        <v>9</v>
      </c>
      <c r="C18" s="19"/>
      <c r="D18" s="19"/>
      <c r="E18" s="20"/>
      <c r="F18" s="21">
        <f t="shared" ref="F18:O18" si="2">F13+F17</f>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row>
    <row r="19" spans="1:15" ht="15" customHeight="1" x14ac:dyDescent="0.2">
      <c r="A19" s="9"/>
      <c r="B19" s="168" t="s">
        <v>66</v>
      </c>
      <c r="C19" s="168"/>
      <c r="D19" s="168"/>
      <c r="E19" s="169"/>
      <c r="F19" s="16"/>
      <c r="G19" s="16"/>
      <c r="H19" s="16"/>
      <c r="I19" s="16"/>
      <c r="J19" s="16"/>
      <c r="K19" s="16"/>
      <c r="L19" s="16"/>
      <c r="M19" s="16"/>
      <c r="N19" s="16"/>
      <c r="O19" s="16"/>
    </row>
    <row r="20" spans="1:15" ht="15" customHeight="1" x14ac:dyDescent="0.2">
      <c r="A20" s="9"/>
      <c r="B20" s="10"/>
      <c r="C20" s="10" t="s">
        <v>3</v>
      </c>
      <c r="D20" s="10"/>
      <c r="E20" s="11"/>
      <c r="F20" s="16"/>
      <c r="G20" s="16"/>
      <c r="H20" s="16"/>
      <c r="I20" s="16"/>
      <c r="J20" s="16"/>
      <c r="K20" s="16"/>
      <c r="L20" s="16"/>
      <c r="M20" s="16"/>
      <c r="N20" s="16"/>
      <c r="O20" s="16"/>
    </row>
    <row r="21" spans="1:15" ht="15" customHeight="1" x14ac:dyDescent="0.2">
      <c r="A21" s="9"/>
      <c r="B21" s="10"/>
      <c r="C21" s="10"/>
      <c r="D21" s="10" t="s">
        <v>30</v>
      </c>
      <c r="E21" s="11"/>
      <c r="F21" s="16"/>
      <c r="G21" s="16"/>
      <c r="H21" s="16"/>
      <c r="I21" s="16"/>
      <c r="J21" s="16"/>
      <c r="K21" s="16"/>
      <c r="L21" s="16"/>
      <c r="M21" s="16"/>
      <c r="N21" s="16"/>
      <c r="O21" s="16"/>
    </row>
    <row r="22" spans="1:15" ht="15" customHeight="1" x14ac:dyDescent="0.2">
      <c r="A22" s="9"/>
      <c r="B22" s="10"/>
      <c r="C22" s="10"/>
      <c r="D22" s="10" t="s">
        <v>4</v>
      </c>
      <c r="E22" s="11"/>
      <c r="F22" s="16"/>
      <c r="G22" s="16"/>
      <c r="H22" s="16"/>
      <c r="I22" s="16"/>
      <c r="J22" s="16"/>
      <c r="K22" s="16"/>
      <c r="L22" s="16"/>
      <c r="M22" s="16"/>
      <c r="N22" s="16"/>
      <c r="O22" s="16"/>
    </row>
    <row r="23" spans="1:15" ht="15" customHeight="1" x14ac:dyDescent="0.2">
      <c r="A23" s="9"/>
      <c r="B23" s="10"/>
      <c r="C23" s="10" t="s">
        <v>7</v>
      </c>
      <c r="D23" s="10"/>
      <c r="E23" s="11"/>
      <c r="F23" s="16">
        <f t="shared" ref="F23:O23" si="3">SUM(F21:F22)</f>
        <v>0</v>
      </c>
      <c r="G23" s="16">
        <f t="shared" si="3"/>
        <v>0</v>
      </c>
      <c r="H23" s="16">
        <f t="shared" si="3"/>
        <v>0</v>
      </c>
      <c r="I23" s="16">
        <f t="shared" si="3"/>
        <v>0</v>
      </c>
      <c r="J23" s="16">
        <f t="shared" si="3"/>
        <v>0</v>
      </c>
      <c r="K23" s="16">
        <f t="shared" si="3"/>
        <v>0</v>
      </c>
      <c r="L23" s="16">
        <f t="shared" si="3"/>
        <v>0</v>
      </c>
      <c r="M23" s="16">
        <f t="shared" si="3"/>
        <v>0</v>
      </c>
      <c r="N23" s="16">
        <f t="shared" si="3"/>
        <v>0</v>
      </c>
      <c r="O23" s="16">
        <f t="shared" si="3"/>
        <v>0</v>
      </c>
    </row>
    <row r="24" spans="1:15" ht="15" customHeight="1" x14ac:dyDescent="0.2">
      <c r="A24" s="9"/>
      <c r="B24" s="10"/>
      <c r="C24" s="10" t="s">
        <v>5</v>
      </c>
      <c r="D24" s="10"/>
      <c r="E24" s="11"/>
      <c r="F24" s="16"/>
      <c r="G24" s="16"/>
      <c r="H24" s="16"/>
      <c r="I24" s="16"/>
      <c r="J24" s="16"/>
      <c r="K24" s="16"/>
      <c r="L24" s="16"/>
      <c r="M24" s="16"/>
      <c r="N24" s="16"/>
      <c r="O24" s="16"/>
    </row>
    <row r="25" spans="1:15" ht="15" customHeight="1" x14ac:dyDescent="0.2">
      <c r="A25" s="9"/>
      <c r="B25" s="10"/>
      <c r="C25" s="10"/>
      <c r="D25" s="10" t="s">
        <v>30</v>
      </c>
      <c r="E25" s="11"/>
      <c r="F25" s="16"/>
      <c r="G25" s="16"/>
      <c r="H25" s="16"/>
      <c r="I25" s="16"/>
      <c r="J25" s="16"/>
      <c r="K25" s="16"/>
      <c r="L25" s="16"/>
      <c r="M25" s="16"/>
      <c r="N25" s="16"/>
      <c r="O25" s="16"/>
    </row>
    <row r="26" spans="1:15" ht="15" customHeight="1" x14ac:dyDescent="0.2">
      <c r="A26" s="9"/>
      <c r="B26" s="10"/>
      <c r="C26" s="10"/>
      <c r="D26" s="10" t="s">
        <v>4</v>
      </c>
      <c r="E26" s="11"/>
      <c r="F26" s="16"/>
      <c r="G26" s="16"/>
      <c r="H26" s="16"/>
      <c r="I26" s="16"/>
      <c r="J26" s="16"/>
      <c r="K26" s="16"/>
      <c r="L26" s="16"/>
      <c r="M26" s="16"/>
      <c r="N26" s="16"/>
      <c r="O26" s="16"/>
    </row>
    <row r="27" spans="1:15" ht="15" customHeight="1" x14ac:dyDescent="0.2">
      <c r="A27" s="9"/>
      <c r="B27" s="10"/>
      <c r="C27" s="10" t="s">
        <v>8</v>
      </c>
      <c r="D27" s="10"/>
      <c r="E27" s="11"/>
      <c r="F27" s="16">
        <f t="shared" ref="F27:O27" si="4">SUM(F25:F26)</f>
        <v>0</v>
      </c>
      <c r="G27" s="16">
        <f t="shared" si="4"/>
        <v>0</v>
      </c>
      <c r="H27" s="16">
        <f t="shared" si="4"/>
        <v>0</v>
      </c>
      <c r="I27" s="16">
        <f t="shared" si="4"/>
        <v>0</v>
      </c>
      <c r="J27" s="16">
        <f t="shared" si="4"/>
        <v>0</v>
      </c>
      <c r="K27" s="16">
        <f t="shared" si="4"/>
        <v>0</v>
      </c>
      <c r="L27" s="16">
        <f t="shared" si="4"/>
        <v>0</v>
      </c>
      <c r="M27" s="16">
        <f t="shared" si="4"/>
        <v>0</v>
      </c>
      <c r="N27" s="16">
        <f t="shared" si="4"/>
        <v>0</v>
      </c>
      <c r="O27" s="16">
        <f t="shared" si="4"/>
        <v>0</v>
      </c>
    </row>
    <row r="28" spans="1:15" ht="15" customHeight="1" x14ac:dyDescent="0.2">
      <c r="A28" s="18"/>
      <c r="B28" s="19" t="s">
        <v>67</v>
      </c>
      <c r="C28" s="19"/>
      <c r="D28" s="19"/>
      <c r="E28" s="20"/>
      <c r="F28" s="21">
        <f t="shared" ref="F28:O28" si="5">F23+F27</f>
        <v>0</v>
      </c>
      <c r="G28" s="21">
        <f t="shared" si="5"/>
        <v>0</v>
      </c>
      <c r="H28" s="21">
        <f t="shared" si="5"/>
        <v>0</v>
      </c>
      <c r="I28" s="21">
        <f t="shared" si="5"/>
        <v>0</v>
      </c>
      <c r="J28" s="21">
        <f t="shared" si="5"/>
        <v>0</v>
      </c>
      <c r="K28" s="21">
        <f t="shared" si="5"/>
        <v>0</v>
      </c>
      <c r="L28" s="21">
        <f t="shared" si="5"/>
        <v>0</v>
      </c>
      <c r="M28" s="21">
        <f t="shared" si="5"/>
        <v>0</v>
      </c>
      <c r="N28" s="21">
        <f t="shared" si="5"/>
        <v>0</v>
      </c>
      <c r="O28" s="21">
        <f t="shared" si="5"/>
        <v>0</v>
      </c>
    </row>
    <row r="29" spans="1:15" ht="15" customHeight="1" x14ac:dyDescent="0.2">
      <c r="A29" s="9"/>
      <c r="B29" s="155" t="s">
        <v>10</v>
      </c>
      <c r="C29" s="155"/>
      <c r="D29" s="155"/>
      <c r="E29" s="156"/>
      <c r="F29" s="16"/>
      <c r="G29" s="16"/>
      <c r="H29" s="16"/>
      <c r="I29" s="16"/>
      <c r="J29" s="16"/>
      <c r="K29" s="16"/>
      <c r="L29" s="16"/>
      <c r="M29" s="16"/>
      <c r="N29" s="16"/>
      <c r="O29" s="16"/>
    </row>
    <row r="30" spans="1:15" ht="15" customHeight="1" x14ac:dyDescent="0.2">
      <c r="A30" s="9"/>
      <c r="B30" s="10"/>
      <c r="C30" s="10" t="s">
        <v>3</v>
      </c>
      <c r="D30" s="10"/>
      <c r="E30" s="11"/>
      <c r="F30" s="16"/>
      <c r="G30" s="16"/>
      <c r="H30" s="16"/>
      <c r="I30" s="16"/>
      <c r="J30" s="16"/>
      <c r="K30" s="16"/>
      <c r="L30" s="16"/>
      <c r="M30" s="16"/>
      <c r="N30" s="16"/>
      <c r="O30" s="16"/>
    </row>
    <row r="31" spans="1:15" ht="15" customHeight="1" x14ac:dyDescent="0.2">
      <c r="A31" s="9"/>
      <c r="B31" s="10"/>
      <c r="C31" s="10"/>
      <c r="D31" s="10" t="s">
        <v>30</v>
      </c>
      <c r="E31" s="11"/>
      <c r="F31" s="16"/>
      <c r="G31" s="16"/>
      <c r="H31" s="16"/>
      <c r="I31" s="16"/>
      <c r="J31" s="16"/>
      <c r="K31" s="16"/>
      <c r="L31" s="16"/>
      <c r="M31" s="16"/>
      <c r="N31" s="16"/>
      <c r="O31" s="16"/>
    </row>
    <row r="32" spans="1:15" ht="15" customHeight="1" x14ac:dyDescent="0.2">
      <c r="A32" s="9"/>
      <c r="B32" s="10"/>
      <c r="C32" s="10"/>
      <c r="D32" s="10" t="s">
        <v>4</v>
      </c>
      <c r="E32" s="11"/>
      <c r="F32" s="16"/>
      <c r="G32" s="16"/>
      <c r="H32" s="16"/>
      <c r="I32" s="16"/>
      <c r="J32" s="16"/>
      <c r="K32" s="16"/>
      <c r="L32" s="16"/>
      <c r="M32" s="16"/>
      <c r="N32" s="16"/>
      <c r="O32" s="16"/>
    </row>
    <row r="33" spans="1:15" ht="15" customHeight="1" x14ac:dyDescent="0.2">
      <c r="A33" s="9"/>
      <c r="B33" s="10"/>
      <c r="C33" s="10" t="s">
        <v>7</v>
      </c>
      <c r="D33" s="10"/>
      <c r="E33" s="11"/>
      <c r="F33" s="16">
        <f t="shared" ref="F33:O33" si="6">SUM(F31:F32)</f>
        <v>0</v>
      </c>
      <c r="G33" s="16">
        <f t="shared" si="6"/>
        <v>0</v>
      </c>
      <c r="H33" s="16">
        <f t="shared" si="6"/>
        <v>0</v>
      </c>
      <c r="I33" s="16">
        <f t="shared" si="6"/>
        <v>0</v>
      </c>
      <c r="J33" s="16">
        <f t="shared" si="6"/>
        <v>0</v>
      </c>
      <c r="K33" s="16">
        <f t="shared" si="6"/>
        <v>0</v>
      </c>
      <c r="L33" s="16">
        <f t="shared" si="6"/>
        <v>0</v>
      </c>
      <c r="M33" s="16">
        <f t="shared" si="6"/>
        <v>0</v>
      </c>
      <c r="N33" s="16">
        <f t="shared" si="6"/>
        <v>0</v>
      </c>
      <c r="O33" s="16">
        <f t="shared" si="6"/>
        <v>0</v>
      </c>
    </row>
    <row r="34" spans="1:15" ht="15" customHeight="1" x14ac:dyDescent="0.2">
      <c r="A34" s="9"/>
      <c r="B34" s="10"/>
      <c r="C34" s="10" t="s">
        <v>5</v>
      </c>
      <c r="D34" s="10"/>
      <c r="E34" s="11"/>
      <c r="F34" s="16"/>
      <c r="G34" s="16"/>
      <c r="H34" s="16"/>
      <c r="I34" s="16"/>
      <c r="J34" s="16"/>
      <c r="K34" s="16"/>
      <c r="L34" s="16"/>
      <c r="M34" s="16"/>
      <c r="N34" s="16"/>
      <c r="O34" s="16"/>
    </row>
    <row r="35" spans="1:15" ht="15" customHeight="1" x14ac:dyDescent="0.2">
      <c r="A35" s="9"/>
      <c r="B35" s="10"/>
      <c r="C35" s="10"/>
      <c r="D35" s="10" t="s">
        <v>30</v>
      </c>
      <c r="E35" s="11"/>
      <c r="F35" s="16"/>
      <c r="G35" s="16"/>
      <c r="H35" s="16"/>
      <c r="I35" s="16"/>
      <c r="J35" s="16"/>
      <c r="K35" s="16"/>
      <c r="L35" s="16"/>
      <c r="M35" s="16"/>
      <c r="N35" s="16"/>
      <c r="O35" s="16"/>
    </row>
    <row r="36" spans="1:15" ht="15" customHeight="1" x14ac:dyDescent="0.2">
      <c r="A36" s="9"/>
      <c r="B36" s="10"/>
      <c r="C36" s="10"/>
      <c r="D36" s="10" t="s">
        <v>4</v>
      </c>
      <c r="E36" s="11"/>
      <c r="F36" s="16"/>
      <c r="G36" s="16"/>
      <c r="H36" s="16"/>
      <c r="I36" s="16"/>
      <c r="J36" s="16"/>
      <c r="K36" s="16"/>
      <c r="L36" s="16"/>
      <c r="M36" s="16"/>
      <c r="N36" s="16"/>
      <c r="O36" s="16"/>
    </row>
    <row r="37" spans="1:15" ht="15" customHeight="1" x14ac:dyDescent="0.2">
      <c r="A37" s="9"/>
      <c r="B37" s="10"/>
      <c r="C37" s="10" t="s">
        <v>8</v>
      </c>
      <c r="D37" s="10"/>
      <c r="E37" s="11"/>
      <c r="F37" s="16">
        <f t="shared" ref="F37:O37" si="7">SUM(F35:F36)</f>
        <v>0</v>
      </c>
      <c r="G37" s="16">
        <f t="shared" si="7"/>
        <v>0</v>
      </c>
      <c r="H37" s="16">
        <f t="shared" si="7"/>
        <v>0</v>
      </c>
      <c r="I37" s="16">
        <f t="shared" si="7"/>
        <v>0</v>
      </c>
      <c r="J37" s="16">
        <f t="shared" si="7"/>
        <v>0</v>
      </c>
      <c r="K37" s="16">
        <f t="shared" si="7"/>
        <v>0</v>
      </c>
      <c r="L37" s="16">
        <f t="shared" si="7"/>
        <v>0</v>
      </c>
      <c r="M37" s="16">
        <f t="shared" si="7"/>
        <v>0</v>
      </c>
      <c r="N37" s="16">
        <f t="shared" si="7"/>
        <v>0</v>
      </c>
      <c r="O37" s="16">
        <f t="shared" si="7"/>
        <v>0</v>
      </c>
    </row>
    <row r="38" spans="1:15" ht="15" customHeight="1" x14ac:dyDescent="0.2">
      <c r="A38" s="18"/>
      <c r="B38" s="19" t="s">
        <v>11</v>
      </c>
      <c r="C38" s="19"/>
      <c r="D38" s="19"/>
      <c r="E38" s="20"/>
      <c r="F38" s="21">
        <f t="shared" ref="F38:O38" si="8">F37+F33</f>
        <v>0</v>
      </c>
      <c r="G38" s="21">
        <f t="shared" si="8"/>
        <v>0</v>
      </c>
      <c r="H38" s="21">
        <f t="shared" si="8"/>
        <v>0</v>
      </c>
      <c r="I38" s="21">
        <f t="shared" si="8"/>
        <v>0</v>
      </c>
      <c r="J38" s="21">
        <f t="shared" si="8"/>
        <v>0</v>
      </c>
      <c r="K38" s="21">
        <f t="shared" si="8"/>
        <v>0</v>
      </c>
      <c r="L38" s="21">
        <f t="shared" si="8"/>
        <v>0</v>
      </c>
      <c r="M38" s="21">
        <f t="shared" si="8"/>
        <v>0</v>
      </c>
      <c r="N38" s="21">
        <f t="shared" si="8"/>
        <v>0</v>
      </c>
      <c r="O38" s="21">
        <f t="shared" si="8"/>
        <v>0</v>
      </c>
    </row>
    <row r="39" spans="1:15" ht="15" customHeight="1" x14ac:dyDescent="0.2">
      <c r="A39" s="12" t="s">
        <v>131</v>
      </c>
      <c r="B39" s="13"/>
      <c r="C39" s="13"/>
      <c r="D39" s="13"/>
      <c r="E39" s="14"/>
      <c r="F39" s="17">
        <f t="shared" ref="F39:O39" si="9">F18+F28+F38</f>
        <v>0</v>
      </c>
      <c r="G39" s="17">
        <f t="shared" si="9"/>
        <v>0</v>
      </c>
      <c r="H39" s="17">
        <f t="shared" si="9"/>
        <v>0</v>
      </c>
      <c r="I39" s="17">
        <f t="shared" si="9"/>
        <v>0</v>
      </c>
      <c r="J39" s="17">
        <f t="shared" si="9"/>
        <v>0</v>
      </c>
      <c r="K39" s="17">
        <f t="shared" si="9"/>
        <v>0</v>
      </c>
      <c r="L39" s="17">
        <f t="shared" si="9"/>
        <v>0</v>
      </c>
      <c r="M39" s="17">
        <f t="shared" si="9"/>
        <v>0</v>
      </c>
      <c r="N39" s="17">
        <f t="shared" si="9"/>
        <v>0</v>
      </c>
      <c r="O39" s="17">
        <f t="shared" si="9"/>
        <v>0</v>
      </c>
    </row>
  </sheetData>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58" orientation="portrait" r:id="rId1"/>
  <headerFooter alignWithMargins="0">
    <oddHeader>&amp;REnclosure 2</oddHeader>
    <oddFooter>&amp;LPage 16&amp;Rver 4 (12/2008)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39"/>
  <sheetViews>
    <sheetView workbookViewId="0">
      <pane xSplit="5" ySplit="7" topLeftCell="F8" activePane="bottomRight" state="frozen"/>
      <selection sqref="A1:O1"/>
      <selection pane="topRight" sqref="A1:O1"/>
      <selection pane="bottomLeft" sqref="A1:O1"/>
      <selection pane="bottomRight" sqref="A1:O1"/>
    </sheetView>
  </sheetViews>
  <sheetFormatPr defaultRowHeight="12.75" x14ac:dyDescent="0.2"/>
  <cols>
    <col min="1" max="3" width="4.7109375" customWidth="1"/>
    <col min="4" max="4" width="3.7109375" customWidth="1"/>
    <col min="5" max="5" width="22.7109375" customWidth="1"/>
    <col min="6" max="18" width="12.7109375" customWidth="1"/>
  </cols>
  <sheetData>
    <row r="1" spans="1:18" ht="32.1" customHeight="1" x14ac:dyDescent="0.25">
      <c r="A1" s="154" t="s">
        <v>80</v>
      </c>
      <c r="B1" s="154"/>
      <c r="C1" s="154"/>
      <c r="D1" s="154"/>
      <c r="E1" s="154"/>
      <c r="F1" s="154"/>
      <c r="G1" s="154"/>
      <c r="H1" s="154"/>
      <c r="I1" s="154"/>
      <c r="J1" s="154"/>
      <c r="K1" s="154"/>
      <c r="L1" s="154"/>
      <c r="M1" s="154"/>
      <c r="N1" s="154"/>
      <c r="O1" s="154"/>
    </row>
    <row r="2" spans="1:18" ht="20.100000000000001" customHeight="1" x14ac:dyDescent="0.2">
      <c r="A2" s="22" t="s">
        <v>25</v>
      </c>
      <c r="B2" s="22"/>
      <c r="C2" s="22"/>
      <c r="D2" s="164" t="str">
        <f>'CSS WP 1'!D2:E2</f>
        <v>Inyo</v>
      </c>
      <c r="E2" s="164"/>
      <c r="N2" s="24" t="s">
        <v>26</v>
      </c>
      <c r="O2" s="23">
        <f>'CSS WP 1'!O2</f>
        <v>39868</v>
      </c>
    </row>
    <row r="3" spans="1:18" ht="20.100000000000001" customHeight="1" x14ac:dyDescent="0.2">
      <c r="A3" s="22" t="s">
        <v>132</v>
      </c>
      <c r="B3" s="22"/>
      <c r="C3" s="22"/>
      <c r="D3" s="172"/>
      <c r="E3" s="172"/>
    </row>
    <row r="5" spans="1:18" s="3" customFormat="1" ht="15" customHeight="1" x14ac:dyDescent="0.2">
      <c r="A5" s="157" t="s">
        <v>27</v>
      </c>
      <c r="B5" s="158"/>
      <c r="C5" s="158"/>
      <c r="D5" s="158"/>
      <c r="E5" s="159"/>
      <c r="F5" s="4" t="s">
        <v>16</v>
      </c>
      <c r="G5" s="27" t="s">
        <v>17</v>
      </c>
      <c r="H5" s="27" t="s">
        <v>24</v>
      </c>
      <c r="I5" s="27" t="s">
        <v>18</v>
      </c>
      <c r="J5" s="27" t="s">
        <v>19</v>
      </c>
      <c r="K5" s="27" t="s">
        <v>20</v>
      </c>
      <c r="L5" s="27" t="s">
        <v>21</v>
      </c>
      <c r="M5" s="27" t="s">
        <v>22</v>
      </c>
      <c r="N5" s="27" t="s">
        <v>23</v>
      </c>
      <c r="O5" s="27" t="s">
        <v>53</v>
      </c>
    </row>
    <row r="6" spans="1:18" s="3" customFormat="1" ht="15" customHeight="1" x14ac:dyDescent="0.2">
      <c r="A6" s="160"/>
      <c r="B6" s="161"/>
      <c r="C6" s="161"/>
      <c r="D6" s="161"/>
      <c r="E6" s="162"/>
      <c r="F6" s="170" t="s">
        <v>6</v>
      </c>
      <c r="G6" s="173" t="s">
        <v>29</v>
      </c>
      <c r="H6" s="172"/>
      <c r="I6" s="172"/>
      <c r="J6" s="172"/>
      <c r="K6" s="172"/>
      <c r="L6" s="172"/>
      <c r="M6" s="172"/>
      <c r="N6" s="172"/>
      <c r="O6" s="174"/>
    </row>
    <row r="7" spans="1:18" s="1" customFormat="1" ht="42" customHeight="1" x14ac:dyDescent="0.2">
      <c r="A7" s="163"/>
      <c r="B7" s="164"/>
      <c r="C7" s="164"/>
      <c r="D7" s="164"/>
      <c r="E7" s="165"/>
      <c r="F7" s="171"/>
      <c r="G7" s="25" t="s">
        <v>0</v>
      </c>
      <c r="H7" s="25" t="s">
        <v>28</v>
      </c>
      <c r="I7" s="25" t="s">
        <v>15</v>
      </c>
      <c r="J7" s="25" t="s">
        <v>1</v>
      </c>
      <c r="K7" s="25" t="s">
        <v>12</v>
      </c>
      <c r="L7" s="25" t="s">
        <v>13</v>
      </c>
      <c r="M7" s="25" t="s">
        <v>2</v>
      </c>
      <c r="N7" s="25" t="s">
        <v>14</v>
      </c>
      <c r="O7" s="5" t="s">
        <v>52</v>
      </c>
      <c r="P7" s="2"/>
      <c r="Q7" s="2"/>
      <c r="R7" s="2"/>
    </row>
    <row r="8" spans="1:18" ht="15" customHeight="1" x14ac:dyDescent="0.2">
      <c r="A8" s="6" t="s">
        <v>133</v>
      </c>
      <c r="B8" s="7"/>
      <c r="C8" s="7"/>
      <c r="D8" s="7"/>
      <c r="E8" s="8"/>
      <c r="F8" s="15"/>
      <c r="G8" s="15"/>
      <c r="H8" s="15"/>
      <c r="I8" s="15"/>
      <c r="J8" s="15"/>
      <c r="K8" s="15"/>
      <c r="L8" s="15"/>
      <c r="M8" s="15"/>
      <c r="N8" s="15"/>
      <c r="O8" s="15"/>
    </row>
    <row r="9" spans="1:18" ht="15" customHeight="1" x14ac:dyDescent="0.2">
      <c r="A9" s="9"/>
      <c r="B9" s="166" t="s">
        <v>73</v>
      </c>
      <c r="C9" s="166"/>
      <c r="D9" s="166"/>
      <c r="E9" s="167"/>
      <c r="F9" s="16"/>
      <c r="G9" s="16"/>
      <c r="H9" s="16"/>
      <c r="I9" s="16"/>
      <c r="J9" s="16"/>
      <c r="K9" s="16"/>
      <c r="L9" s="16"/>
      <c r="M9" s="16"/>
      <c r="N9" s="16"/>
      <c r="O9" s="16"/>
    </row>
    <row r="10" spans="1:18" ht="15" customHeight="1" x14ac:dyDescent="0.2">
      <c r="A10" s="9"/>
      <c r="B10" s="10"/>
      <c r="C10" s="10" t="s">
        <v>3</v>
      </c>
      <c r="D10" s="10"/>
      <c r="E10" s="11"/>
      <c r="F10" s="16"/>
      <c r="G10" s="16"/>
      <c r="H10" s="16"/>
      <c r="I10" s="16"/>
      <c r="J10" s="16"/>
      <c r="K10" s="16"/>
      <c r="L10" s="16"/>
      <c r="M10" s="16"/>
      <c r="N10" s="16"/>
      <c r="O10" s="16"/>
    </row>
    <row r="11" spans="1:18" ht="15" customHeight="1" x14ac:dyDescent="0.2">
      <c r="A11" s="9"/>
      <c r="B11" s="10"/>
      <c r="C11" s="10"/>
      <c r="D11" s="10" t="s">
        <v>30</v>
      </c>
      <c r="E11" s="11"/>
      <c r="F11" s="16"/>
      <c r="G11" s="16"/>
      <c r="H11" s="16"/>
      <c r="I11" s="16"/>
      <c r="J11" s="16"/>
      <c r="K11" s="16"/>
      <c r="L11" s="16"/>
      <c r="M11" s="16"/>
      <c r="N11" s="16"/>
      <c r="O11" s="16"/>
    </row>
    <row r="12" spans="1:18" ht="15" customHeight="1" x14ac:dyDescent="0.2">
      <c r="A12" s="9"/>
      <c r="B12" s="10"/>
      <c r="C12" s="10"/>
      <c r="D12" s="10" t="s">
        <v>4</v>
      </c>
      <c r="E12" s="11"/>
      <c r="F12" s="16"/>
      <c r="G12" s="16"/>
      <c r="H12" s="16"/>
      <c r="I12" s="16"/>
      <c r="J12" s="16"/>
      <c r="K12" s="16"/>
      <c r="L12" s="16"/>
      <c r="M12" s="16"/>
      <c r="N12" s="16"/>
      <c r="O12" s="16"/>
    </row>
    <row r="13" spans="1:18" ht="15" customHeight="1" x14ac:dyDescent="0.2">
      <c r="A13" s="9"/>
      <c r="B13" s="10"/>
      <c r="C13" s="10" t="s">
        <v>7</v>
      </c>
      <c r="D13" s="10"/>
      <c r="E13" s="11"/>
      <c r="F13" s="16">
        <f t="shared" ref="F13:O13" si="0">SUM(F11:F12)</f>
        <v>0</v>
      </c>
      <c r="G13" s="16">
        <f t="shared" si="0"/>
        <v>0</v>
      </c>
      <c r="H13" s="16">
        <f t="shared" si="0"/>
        <v>0</v>
      </c>
      <c r="I13" s="16">
        <f t="shared" si="0"/>
        <v>0</v>
      </c>
      <c r="J13" s="16">
        <f t="shared" si="0"/>
        <v>0</v>
      </c>
      <c r="K13" s="16">
        <f t="shared" si="0"/>
        <v>0</v>
      </c>
      <c r="L13" s="16">
        <f t="shared" si="0"/>
        <v>0</v>
      </c>
      <c r="M13" s="16">
        <f t="shared" si="0"/>
        <v>0</v>
      </c>
      <c r="N13" s="16">
        <f t="shared" si="0"/>
        <v>0</v>
      </c>
      <c r="O13" s="16">
        <f t="shared" si="0"/>
        <v>0</v>
      </c>
    </row>
    <row r="14" spans="1:18" ht="15" customHeight="1" x14ac:dyDescent="0.2">
      <c r="A14" s="9"/>
      <c r="B14" s="10"/>
      <c r="C14" s="10" t="s">
        <v>5</v>
      </c>
      <c r="D14" s="10"/>
      <c r="E14" s="11"/>
      <c r="F14" s="16"/>
      <c r="G14" s="16"/>
      <c r="H14" s="16"/>
      <c r="I14" s="16"/>
      <c r="J14" s="16"/>
      <c r="K14" s="16"/>
      <c r="L14" s="16"/>
      <c r="M14" s="16"/>
      <c r="N14" s="16"/>
      <c r="O14" s="16"/>
    </row>
    <row r="15" spans="1:18" ht="15" customHeight="1" x14ac:dyDescent="0.2">
      <c r="A15" s="9"/>
      <c r="B15" s="10"/>
      <c r="C15" s="10"/>
      <c r="D15" s="10" t="s">
        <v>30</v>
      </c>
      <c r="E15" s="11"/>
      <c r="F15" s="16"/>
      <c r="G15" s="16"/>
      <c r="H15" s="16"/>
      <c r="I15" s="16"/>
      <c r="J15" s="16"/>
      <c r="K15" s="16"/>
      <c r="L15" s="16"/>
      <c r="M15" s="16"/>
      <c r="N15" s="16"/>
      <c r="O15" s="16"/>
    </row>
    <row r="16" spans="1:18" ht="15" customHeight="1" x14ac:dyDescent="0.2">
      <c r="A16" s="9"/>
      <c r="B16" s="10"/>
      <c r="C16" s="10"/>
      <c r="D16" s="10" t="s">
        <v>4</v>
      </c>
      <c r="E16" s="11"/>
      <c r="F16" s="16"/>
      <c r="G16" s="16"/>
      <c r="H16" s="16"/>
      <c r="I16" s="16"/>
      <c r="J16" s="16"/>
      <c r="K16" s="16"/>
      <c r="L16" s="16"/>
      <c r="M16" s="16"/>
      <c r="N16" s="16"/>
      <c r="O16" s="16"/>
    </row>
    <row r="17" spans="1:15" ht="15" customHeight="1" x14ac:dyDescent="0.2">
      <c r="A17" s="9"/>
      <c r="B17" s="10"/>
      <c r="C17" s="10" t="s">
        <v>8</v>
      </c>
      <c r="D17" s="10"/>
      <c r="E17" s="11"/>
      <c r="F17" s="16">
        <f t="shared" ref="F17:O17" si="1">SUM(F15:F16)</f>
        <v>0</v>
      </c>
      <c r="G17" s="16">
        <f t="shared" si="1"/>
        <v>0</v>
      </c>
      <c r="H17" s="16">
        <f t="shared" si="1"/>
        <v>0</v>
      </c>
      <c r="I17" s="16">
        <f t="shared" si="1"/>
        <v>0</v>
      </c>
      <c r="J17" s="16">
        <f t="shared" si="1"/>
        <v>0</v>
      </c>
      <c r="K17" s="16">
        <f t="shared" si="1"/>
        <v>0</v>
      </c>
      <c r="L17" s="16">
        <f t="shared" si="1"/>
        <v>0</v>
      </c>
      <c r="M17" s="16">
        <f t="shared" si="1"/>
        <v>0</v>
      </c>
      <c r="N17" s="16">
        <f t="shared" si="1"/>
        <v>0</v>
      </c>
      <c r="O17" s="16">
        <f t="shared" si="1"/>
        <v>0</v>
      </c>
    </row>
    <row r="18" spans="1:15" ht="15" customHeight="1" x14ac:dyDescent="0.2">
      <c r="A18" s="18"/>
      <c r="B18" s="19" t="s">
        <v>9</v>
      </c>
      <c r="C18" s="19"/>
      <c r="D18" s="19"/>
      <c r="E18" s="20"/>
      <c r="F18" s="21">
        <f t="shared" ref="F18:O18" si="2">F13+F17</f>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row>
    <row r="19" spans="1:15" ht="15" customHeight="1" x14ac:dyDescent="0.2">
      <c r="A19" s="9"/>
      <c r="B19" s="168" t="s">
        <v>66</v>
      </c>
      <c r="C19" s="168"/>
      <c r="D19" s="168"/>
      <c r="E19" s="169"/>
      <c r="F19" s="16"/>
      <c r="G19" s="16"/>
      <c r="H19" s="16"/>
      <c r="I19" s="16"/>
      <c r="J19" s="16"/>
      <c r="K19" s="16"/>
      <c r="L19" s="16"/>
      <c r="M19" s="16"/>
      <c r="N19" s="16"/>
      <c r="O19" s="16"/>
    </row>
    <row r="20" spans="1:15" ht="15" customHeight="1" x14ac:dyDescent="0.2">
      <c r="A20" s="9"/>
      <c r="B20" s="10"/>
      <c r="C20" s="10" t="s">
        <v>3</v>
      </c>
      <c r="D20" s="10"/>
      <c r="E20" s="11"/>
      <c r="F20" s="16"/>
      <c r="G20" s="16"/>
      <c r="H20" s="16"/>
      <c r="I20" s="16"/>
      <c r="J20" s="16"/>
      <c r="K20" s="16"/>
      <c r="L20" s="16"/>
      <c r="M20" s="16"/>
      <c r="N20" s="16"/>
      <c r="O20" s="16"/>
    </row>
    <row r="21" spans="1:15" ht="15" customHeight="1" x14ac:dyDescent="0.2">
      <c r="A21" s="9"/>
      <c r="B21" s="10"/>
      <c r="C21" s="10"/>
      <c r="D21" s="10" t="s">
        <v>30</v>
      </c>
      <c r="E21" s="11"/>
      <c r="F21" s="16"/>
      <c r="G21" s="16"/>
      <c r="H21" s="16"/>
      <c r="I21" s="16"/>
      <c r="J21" s="16"/>
      <c r="K21" s="16"/>
      <c r="L21" s="16"/>
      <c r="M21" s="16"/>
      <c r="N21" s="16"/>
      <c r="O21" s="16"/>
    </row>
    <row r="22" spans="1:15" ht="15" customHeight="1" x14ac:dyDescent="0.2">
      <c r="A22" s="9"/>
      <c r="B22" s="10"/>
      <c r="C22" s="10"/>
      <c r="D22" s="10" t="s">
        <v>4</v>
      </c>
      <c r="E22" s="11"/>
      <c r="F22" s="16"/>
      <c r="G22" s="16"/>
      <c r="H22" s="16"/>
      <c r="I22" s="16"/>
      <c r="J22" s="16"/>
      <c r="K22" s="16"/>
      <c r="L22" s="16"/>
      <c r="M22" s="16"/>
      <c r="N22" s="16"/>
      <c r="O22" s="16"/>
    </row>
    <row r="23" spans="1:15" ht="15" customHeight="1" x14ac:dyDescent="0.2">
      <c r="A23" s="9"/>
      <c r="B23" s="10"/>
      <c r="C23" s="10" t="s">
        <v>7</v>
      </c>
      <c r="D23" s="10"/>
      <c r="E23" s="11"/>
      <c r="F23" s="16">
        <f t="shared" ref="F23:O23" si="3">SUM(F21:F22)</f>
        <v>0</v>
      </c>
      <c r="G23" s="16">
        <f t="shared" si="3"/>
        <v>0</v>
      </c>
      <c r="H23" s="16">
        <f t="shared" si="3"/>
        <v>0</v>
      </c>
      <c r="I23" s="16">
        <f t="shared" si="3"/>
        <v>0</v>
      </c>
      <c r="J23" s="16">
        <f t="shared" si="3"/>
        <v>0</v>
      </c>
      <c r="K23" s="16">
        <f t="shared" si="3"/>
        <v>0</v>
      </c>
      <c r="L23" s="16">
        <f t="shared" si="3"/>
        <v>0</v>
      </c>
      <c r="M23" s="16">
        <f t="shared" si="3"/>
        <v>0</v>
      </c>
      <c r="N23" s="16">
        <f t="shared" si="3"/>
        <v>0</v>
      </c>
      <c r="O23" s="16">
        <f t="shared" si="3"/>
        <v>0</v>
      </c>
    </row>
    <row r="24" spans="1:15" ht="15" customHeight="1" x14ac:dyDescent="0.2">
      <c r="A24" s="9"/>
      <c r="B24" s="10"/>
      <c r="C24" s="10" t="s">
        <v>5</v>
      </c>
      <c r="D24" s="10"/>
      <c r="E24" s="11"/>
      <c r="F24" s="16"/>
      <c r="G24" s="16"/>
      <c r="H24" s="16"/>
      <c r="I24" s="16"/>
      <c r="J24" s="16"/>
      <c r="K24" s="16"/>
      <c r="L24" s="16"/>
      <c r="M24" s="16"/>
      <c r="N24" s="16"/>
      <c r="O24" s="16"/>
    </row>
    <row r="25" spans="1:15" ht="15" customHeight="1" x14ac:dyDescent="0.2">
      <c r="A25" s="9"/>
      <c r="B25" s="10"/>
      <c r="C25" s="10"/>
      <c r="D25" s="10" t="s">
        <v>30</v>
      </c>
      <c r="E25" s="11"/>
      <c r="F25" s="16"/>
      <c r="G25" s="16"/>
      <c r="H25" s="16"/>
      <c r="I25" s="16"/>
      <c r="J25" s="16"/>
      <c r="K25" s="16"/>
      <c r="L25" s="16"/>
      <c r="M25" s="16"/>
      <c r="N25" s="16"/>
      <c r="O25" s="16"/>
    </row>
    <row r="26" spans="1:15" ht="15" customHeight="1" x14ac:dyDescent="0.2">
      <c r="A26" s="9"/>
      <c r="B26" s="10"/>
      <c r="C26" s="10"/>
      <c r="D26" s="10" t="s">
        <v>4</v>
      </c>
      <c r="E26" s="11"/>
      <c r="F26" s="16"/>
      <c r="G26" s="16"/>
      <c r="H26" s="16"/>
      <c r="I26" s="16"/>
      <c r="J26" s="16"/>
      <c r="K26" s="16"/>
      <c r="L26" s="16"/>
      <c r="M26" s="16"/>
      <c r="N26" s="16"/>
      <c r="O26" s="16"/>
    </row>
    <row r="27" spans="1:15" ht="15" customHeight="1" x14ac:dyDescent="0.2">
      <c r="A27" s="9"/>
      <c r="B27" s="10"/>
      <c r="C27" s="10" t="s">
        <v>8</v>
      </c>
      <c r="D27" s="10"/>
      <c r="E27" s="11"/>
      <c r="F27" s="16">
        <f t="shared" ref="F27:O27" si="4">SUM(F25:F26)</f>
        <v>0</v>
      </c>
      <c r="G27" s="16">
        <f t="shared" si="4"/>
        <v>0</v>
      </c>
      <c r="H27" s="16">
        <f t="shared" si="4"/>
        <v>0</v>
      </c>
      <c r="I27" s="16">
        <f t="shared" si="4"/>
        <v>0</v>
      </c>
      <c r="J27" s="16">
        <f t="shared" si="4"/>
        <v>0</v>
      </c>
      <c r="K27" s="16">
        <f t="shared" si="4"/>
        <v>0</v>
      </c>
      <c r="L27" s="16">
        <f t="shared" si="4"/>
        <v>0</v>
      </c>
      <c r="M27" s="16">
        <f t="shared" si="4"/>
        <v>0</v>
      </c>
      <c r="N27" s="16">
        <f t="shared" si="4"/>
        <v>0</v>
      </c>
      <c r="O27" s="16">
        <f t="shared" si="4"/>
        <v>0</v>
      </c>
    </row>
    <row r="28" spans="1:15" ht="15" customHeight="1" x14ac:dyDescent="0.2">
      <c r="A28" s="18"/>
      <c r="B28" s="19" t="s">
        <v>67</v>
      </c>
      <c r="C28" s="19"/>
      <c r="D28" s="19"/>
      <c r="E28" s="20"/>
      <c r="F28" s="21">
        <f t="shared" ref="F28:O28" si="5">F23+F27</f>
        <v>0</v>
      </c>
      <c r="G28" s="21">
        <f t="shared" si="5"/>
        <v>0</v>
      </c>
      <c r="H28" s="21">
        <f t="shared" si="5"/>
        <v>0</v>
      </c>
      <c r="I28" s="21">
        <f t="shared" si="5"/>
        <v>0</v>
      </c>
      <c r="J28" s="21">
        <f t="shared" si="5"/>
        <v>0</v>
      </c>
      <c r="K28" s="21">
        <f t="shared" si="5"/>
        <v>0</v>
      </c>
      <c r="L28" s="21">
        <f t="shared" si="5"/>
        <v>0</v>
      </c>
      <c r="M28" s="21">
        <f t="shared" si="5"/>
        <v>0</v>
      </c>
      <c r="N28" s="21">
        <f t="shared" si="5"/>
        <v>0</v>
      </c>
      <c r="O28" s="21">
        <f t="shared" si="5"/>
        <v>0</v>
      </c>
    </row>
    <row r="29" spans="1:15" ht="15" customHeight="1" x14ac:dyDescent="0.2">
      <c r="A29" s="9"/>
      <c r="B29" s="155" t="s">
        <v>10</v>
      </c>
      <c r="C29" s="155"/>
      <c r="D29" s="155"/>
      <c r="E29" s="156"/>
      <c r="F29" s="16"/>
      <c r="G29" s="16"/>
      <c r="H29" s="16"/>
      <c r="I29" s="16"/>
      <c r="J29" s="16"/>
      <c r="K29" s="16"/>
      <c r="L29" s="16"/>
      <c r="M29" s="16"/>
      <c r="N29" s="16"/>
      <c r="O29" s="16"/>
    </row>
    <row r="30" spans="1:15" ht="15" customHeight="1" x14ac:dyDescent="0.2">
      <c r="A30" s="9"/>
      <c r="B30" s="10"/>
      <c r="C30" s="10" t="s">
        <v>3</v>
      </c>
      <c r="D30" s="10"/>
      <c r="E30" s="11"/>
      <c r="F30" s="16"/>
      <c r="G30" s="16"/>
      <c r="H30" s="16"/>
      <c r="I30" s="16"/>
      <c r="J30" s="16"/>
      <c r="K30" s="16"/>
      <c r="L30" s="16"/>
      <c r="M30" s="16"/>
      <c r="N30" s="16"/>
      <c r="O30" s="16"/>
    </row>
    <row r="31" spans="1:15" ht="15" customHeight="1" x14ac:dyDescent="0.2">
      <c r="A31" s="9"/>
      <c r="B31" s="10"/>
      <c r="C31" s="10"/>
      <c r="D31" s="10" t="s">
        <v>30</v>
      </c>
      <c r="E31" s="11"/>
      <c r="F31" s="16"/>
      <c r="G31" s="16"/>
      <c r="H31" s="16"/>
      <c r="I31" s="16"/>
      <c r="J31" s="16"/>
      <c r="K31" s="16"/>
      <c r="L31" s="16"/>
      <c r="M31" s="16"/>
      <c r="N31" s="16"/>
      <c r="O31" s="16"/>
    </row>
    <row r="32" spans="1:15" ht="15" customHeight="1" x14ac:dyDescent="0.2">
      <c r="A32" s="9"/>
      <c r="B32" s="10"/>
      <c r="C32" s="10"/>
      <c r="D32" s="10" t="s">
        <v>4</v>
      </c>
      <c r="E32" s="11"/>
      <c r="F32" s="16"/>
      <c r="G32" s="16"/>
      <c r="H32" s="16"/>
      <c r="I32" s="16"/>
      <c r="J32" s="16"/>
      <c r="K32" s="16"/>
      <c r="L32" s="16"/>
      <c r="M32" s="16"/>
      <c r="N32" s="16"/>
      <c r="O32" s="16"/>
    </row>
    <row r="33" spans="1:15" ht="15" customHeight="1" x14ac:dyDescent="0.2">
      <c r="A33" s="9"/>
      <c r="B33" s="10"/>
      <c r="C33" s="10" t="s">
        <v>7</v>
      </c>
      <c r="D33" s="10"/>
      <c r="E33" s="11"/>
      <c r="F33" s="16">
        <f t="shared" ref="F33:O33" si="6">SUM(F31:F32)</f>
        <v>0</v>
      </c>
      <c r="G33" s="16">
        <f t="shared" si="6"/>
        <v>0</v>
      </c>
      <c r="H33" s="16">
        <f t="shared" si="6"/>
        <v>0</v>
      </c>
      <c r="I33" s="16">
        <f t="shared" si="6"/>
        <v>0</v>
      </c>
      <c r="J33" s="16">
        <f t="shared" si="6"/>
        <v>0</v>
      </c>
      <c r="K33" s="16">
        <f t="shared" si="6"/>
        <v>0</v>
      </c>
      <c r="L33" s="16">
        <f t="shared" si="6"/>
        <v>0</v>
      </c>
      <c r="M33" s="16">
        <f t="shared" si="6"/>
        <v>0</v>
      </c>
      <c r="N33" s="16">
        <f t="shared" si="6"/>
        <v>0</v>
      </c>
      <c r="O33" s="16">
        <f t="shared" si="6"/>
        <v>0</v>
      </c>
    </row>
    <row r="34" spans="1:15" ht="15" customHeight="1" x14ac:dyDescent="0.2">
      <c r="A34" s="9"/>
      <c r="B34" s="10"/>
      <c r="C34" s="10" t="s">
        <v>5</v>
      </c>
      <c r="D34" s="10"/>
      <c r="E34" s="11"/>
      <c r="F34" s="16"/>
      <c r="G34" s="16"/>
      <c r="H34" s="16"/>
      <c r="I34" s="16"/>
      <c r="J34" s="16"/>
      <c r="K34" s="16"/>
      <c r="L34" s="16"/>
      <c r="M34" s="16"/>
      <c r="N34" s="16"/>
      <c r="O34" s="16"/>
    </row>
    <row r="35" spans="1:15" ht="15" customHeight="1" x14ac:dyDescent="0.2">
      <c r="A35" s="9"/>
      <c r="B35" s="10"/>
      <c r="C35" s="10"/>
      <c r="D35" s="10" t="s">
        <v>30</v>
      </c>
      <c r="E35" s="11"/>
      <c r="F35" s="16"/>
      <c r="G35" s="16"/>
      <c r="H35" s="16"/>
      <c r="I35" s="16"/>
      <c r="J35" s="16"/>
      <c r="K35" s="16"/>
      <c r="L35" s="16"/>
      <c r="M35" s="16"/>
      <c r="N35" s="16"/>
      <c r="O35" s="16"/>
    </row>
    <row r="36" spans="1:15" ht="15" customHeight="1" x14ac:dyDescent="0.2">
      <c r="A36" s="9"/>
      <c r="B36" s="10"/>
      <c r="C36" s="10"/>
      <c r="D36" s="10" t="s">
        <v>4</v>
      </c>
      <c r="E36" s="11"/>
      <c r="F36" s="16"/>
      <c r="G36" s="16"/>
      <c r="H36" s="16"/>
      <c r="I36" s="16"/>
      <c r="J36" s="16"/>
      <c r="K36" s="16"/>
      <c r="L36" s="16"/>
      <c r="M36" s="16"/>
      <c r="N36" s="16"/>
      <c r="O36" s="16"/>
    </row>
    <row r="37" spans="1:15" ht="15" customHeight="1" x14ac:dyDescent="0.2">
      <c r="A37" s="9"/>
      <c r="B37" s="10"/>
      <c r="C37" s="10" t="s">
        <v>8</v>
      </c>
      <c r="D37" s="10"/>
      <c r="E37" s="11"/>
      <c r="F37" s="16">
        <f t="shared" ref="F37:O37" si="7">SUM(F35:F36)</f>
        <v>0</v>
      </c>
      <c r="G37" s="16">
        <f t="shared" si="7"/>
        <v>0</v>
      </c>
      <c r="H37" s="16">
        <f t="shared" si="7"/>
        <v>0</v>
      </c>
      <c r="I37" s="16">
        <f t="shared" si="7"/>
        <v>0</v>
      </c>
      <c r="J37" s="16">
        <f t="shared" si="7"/>
        <v>0</v>
      </c>
      <c r="K37" s="16">
        <f t="shared" si="7"/>
        <v>0</v>
      </c>
      <c r="L37" s="16">
        <f t="shared" si="7"/>
        <v>0</v>
      </c>
      <c r="M37" s="16">
        <f t="shared" si="7"/>
        <v>0</v>
      </c>
      <c r="N37" s="16">
        <f t="shared" si="7"/>
        <v>0</v>
      </c>
      <c r="O37" s="16">
        <f t="shared" si="7"/>
        <v>0</v>
      </c>
    </row>
    <row r="38" spans="1:15" ht="15" customHeight="1" x14ac:dyDescent="0.2">
      <c r="A38" s="18"/>
      <c r="B38" s="19" t="s">
        <v>11</v>
      </c>
      <c r="C38" s="19"/>
      <c r="D38" s="19"/>
      <c r="E38" s="20"/>
      <c r="F38" s="21">
        <f t="shared" ref="F38:O38" si="8">F37+F33</f>
        <v>0</v>
      </c>
      <c r="G38" s="21">
        <f t="shared" si="8"/>
        <v>0</v>
      </c>
      <c r="H38" s="21">
        <f t="shared" si="8"/>
        <v>0</v>
      </c>
      <c r="I38" s="21">
        <f t="shared" si="8"/>
        <v>0</v>
      </c>
      <c r="J38" s="21">
        <f t="shared" si="8"/>
        <v>0</v>
      </c>
      <c r="K38" s="21">
        <f t="shared" si="8"/>
        <v>0</v>
      </c>
      <c r="L38" s="21">
        <f t="shared" si="8"/>
        <v>0</v>
      </c>
      <c r="M38" s="21">
        <f t="shared" si="8"/>
        <v>0</v>
      </c>
      <c r="N38" s="21">
        <f t="shared" si="8"/>
        <v>0</v>
      </c>
      <c r="O38" s="21">
        <f t="shared" si="8"/>
        <v>0</v>
      </c>
    </row>
    <row r="39" spans="1:15" ht="15" customHeight="1" x14ac:dyDescent="0.2">
      <c r="A39" s="12" t="s">
        <v>134</v>
      </c>
      <c r="B39" s="13"/>
      <c r="C39" s="13"/>
      <c r="D39" s="13"/>
      <c r="E39" s="14"/>
      <c r="F39" s="17">
        <f t="shared" ref="F39:O39" si="9">F18+F28+F38</f>
        <v>0</v>
      </c>
      <c r="G39" s="17">
        <f t="shared" si="9"/>
        <v>0</v>
      </c>
      <c r="H39" s="17">
        <f t="shared" si="9"/>
        <v>0</v>
      </c>
      <c r="I39" s="17">
        <f t="shared" si="9"/>
        <v>0</v>
      </c>
      <c r="J39" s="17">
        <f t="shared" si="9"/>
        <v>0</v>
      </c>
      <c r="K39" s="17">
        <f t="shared" si="9"/>
        <v>0</v>
      </c>
      <c r="L39" s="17">
        <f t="shared" si="9"/>
        <v>0</v>
      </c>
      <c r="M39" s="17">
        <f t="shared" si="9"/>
        <v>0</v>
      </c>
      <c r="N39" s="17">
        <f t="shared" si="9"/>
        <v>0</v>
      </c>
      <c r="O39" s="17">
        <f t="shared" si="9"/>
        <v>0</v>
      </c>
    </row>
  </sheetData>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58" orientation="portrait" r:id="rId1"/>
  <headerFooter alignWithMargins="0">
    <oddHeader>&amp;REnclosure 2</oddHeader>
    <oddFooter>&amp;LPage 17&amp;Rver 4 (12/2008)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39"/>
  <sheetViews>
    <sheetView workbookViewId="0">
      <pane xSplit="5" ySplit="7" topLeftCell="F8" activePane="bottomRight" state="frozen"/>
      <selection sqref="A1:O1"/>
      <selection pane="topRight" sqref="A1:O1"/>
      <selection pane="bottomLeft" sqref="A1:O1"/>
      <selection pane="bottomRight" sqref="A1:O1"/>
    </sheetView>
  </sheetViews>
  <sheetFormatPr defaultRowHeight="12.75" x14ac:dyDescent="0.2"/>
  <cols>
    <col min="1" max="3" width="4.7109375" customWidth="1"/>
    <col min="4" max="4" width="3.7109375" customWidth="1"/>
    <col min="5" max="5" width="22.7109375" customWidth="1"/>
    <col min="6" max="18" width="12.7109375" customWidth="1"/>
  </cols>
  <sheetData>
    <row r="1" spans="1:18" ht="32.1" customHeight="1" x14ac:dyDescent="0.25">
      <c r="A1" s="154" t="s">
        <v>80</v>
      </c>
      <c r="B1" s="154"/>
      <c r="C1" s="154"/>
      <c r="D1" s="154"/>
      <c r="E1" s="154"/>
      <c r="F1" s="154"/>
      <c r="G1" s="154"/>
      <c r="H1" s="154"/>
      <c r="I1" s="154"/>
      <c r="J1" s="154"/>
      <c r="K1" s="154"/>
      <c r="L1" s="154"/>
      <c r="M1" s="154"/>
      <c r="N1" s="154"/>
      <c r="O1" s="154"/>
    </row>
    <row r="2" spans="1:18" ht="20.100000000000001" customHeight="1" x14ac:dyDescent="0.2">
      <c r="A2" s="22" t="s">
        <v>25</v>
      </c>
      <c r="B2" s="22"/>
      <c r="C2" s="22"/>
      <c r="D2" s="164" t="str">
        <f>'CSS WP 1'!D2:E2</f>
        <v>Inyo</v>
      </c>
      <c r="E2" s="164"/>
      <c r="N2" s="24" t="s">
        <v>26</v>
      </c>
      <c r="O2" s="23">
        <f>'CSS WP 1'!O2</f>
        <v>39868</v>
      </c>
    </row>
    <row r="3" spans="1:18" ht="20.100000000000001" customHeight="1" x14ac:dyDescent="0.2">
      <c r="A3" s="22" t="s">
        <v>135</v>
      </c>
      <c r="B3" s="22"/>
      <c r="C3" s="22"/>
      <c r="D3" s="172"/>
      <c r="E3" s="172"/>
    </row>
    <row r="5" spans="1:18" s="3" customFormat="1" ht="15" customHeight="1" x14ac:dyDescent="0.2">
      <c r="A5" s="157" t="s">
        <v>27</v>
      </c>
      <c r="B5" s="158"/>
      <c r="C5" s="158"/>
      <c r="D5" s="158"/>
      <c r="E5" s="159"/>
      <c r="F5" s="4" t="s">
        <v>16</v>
      </c>
      <c r="G5" s="27" t="s">
        <v>17</v>
      </c>
      <c r="H5" s="27" t="s">
        <v>24</v>
      </c>
      <c r="I5" s="27" t="s">
        <v>18</v>
      </c>
      <c r="J5" s="27" t="s">
        <v>19</v>
      </c>
      <c r="K5" s="27" t="s">
        <v>20</v>
      </c>
      <c r="L5" s="27" t="s">
        <v>21</v>
      </c>
      <c r="M5" s="27" t="s">
        <v>22</v>
      </c>
      <c r="N5" s="27" t="s">
        <v>23</v>
      </c>
      <c r="O5" s="27" t="s">
        <v>53</v>
      </c>
    </row>
    <row r="6" spans="1:18" s="3" customFormat="1" ht="15" customHeight="1" x14ac:dyDescent="0.2">
      <c r="A6" s="160"/>
      <c r="B6" s="161"/>
      <c r="C6" s="161"/>
      <c r="D6" s="161"/>
      <c r="E6" s="162"/>
      <c r="F6" s="170" t="s">
        <v>6</v>
      </c>
      <c r="G6" s="173" t="s">
        <v>29</v>
      </c>
      <c r="H6" s="172"/>
      <c r="I6" s="172"/>
      <c r="J6" s="172"/>
      <c r="K6" s="172"/>
      <c r="L6" s="172"/>
      <c r="M6" s="172"/>
      <c r="N6" s="172"/>
      <c r="O6" s="174"/>
    </row>
    <row r="7" spans="1:18" s="1" customFormat="1" ht="42" customHeight="1" x14ac:dyDescent="0.2">
      <c r="A7" s="163"/>
      <c r="B7" s="164"/>
      <c r="C7" s="164"/>
      <c r="D7" s="164"/>
      <c r="E7" s="165"/>
      <c r="F7" s="171"/>
      <c r="G7" s="25" t="s">
        <v>0</v>
      </c>
      <c r="H7" s="25" t="s">
        <v>28</v>
      </c>
      <c r="I7" s="25" t="s">
        <v>15</v>
      </c>
      <c r="J7" s="25" t="s">
        <v>1</v>
      </c>
      <c r="K7" s="25" t="s">
        <v>12</v>
      </c>
      <c r="L7" s="25" t="s">
        <v>13</v>
      </c>
      <c r="M7" s="25" t="s">
        <v>2</v>
      </c>
      <c r="N7" s="25" t="s">
        <v>14</v>
      </c>
      <c r="O7" s="5" t="s">
        <v>52</v>
      </c>
      <c r="P7" s="2"/>
      <c r="Q7" s="2"/>
      <c r="R7" s="2"/>
    </row>
    <row r="8" spans="1:18" ht="15" customHeight="1" x14ac:dyDescent="0.2">
      <c r="A8" s="6" t="s">
        <v>136</v>
      </c>
      <c r="B8" s="7"/>
      <c r="C8" s="7"/>
      <c r="D8" s="7"/>
      <c r="E8" s="8"/>
      <c r="F8" s="15"/>
      <c r="G8" s="15"/>
      <c r="H8" s="15"/>
      <c r="I8" s="15"/>
      <c r="J8" s="15"/>
      <c r="K8" s="15"/>
      <c r="L8" s="15"/>
      <c r="M8" s="15"/>
      <c r="N8" s="15"/>
      <c r="O8" s="15"/>
    </row>
    <row r="9" spans="1:18" ht="15" customHeight="1" x14ac:dyDescent="0.2">
      <c r="A9" s="9"/>
      <c r="B9" s="166" t="s">
        <v>73</v>
      </c>
      <c r="C9" s="166"/>
      <c r="D9" s="166"/>
      <c r="E9" s="167"/>
      <c r="F9" s="16"/>
      <c r="G9" s="16"/>
      <c r="H9" s="16"/>
      <c r="I9" s="16"/>
      <c r="J9" s="16"/>
      <c r="K9" s="16"/>
      <c r="L9" s="16"/>
      <c r="M9" s="16"/>
      <c r="N9" s="16"/>
      <c r="O9" s="16"/>
    </row>
    <row r="10" spans="1:18" ht="15" customHeight="1" x14ac:dyDescent="0.2">
      <c r="A10" s="9"/>
      <c r="B10" s="10"/>
      <c r="C10" s="10" t="s">
        <v>3</v>
      </c>
      <c r="D10" s="10"/>
      <c r="E10" s="11"/>
      <c r="F10" s="16"/>
      <c r="G10" s="16"/>
      <c r="H10" s="16"/>
      <c r="I10" s="16"/>
      <c r="J10" s="16"/>
      <c r="K10" s="16"/>
      <c r="L10" s="16"/>
      <c r="M10" s="16"/>
      <c r="N10" s="16"/>
      <c r="O10" s="16"/>
    </row>
    <row r="11" spans="1:18" ht="15" customHeight="1" x14ac:dyDescent="0.2">
      <c r="A11" s="9"/>
      <c r="B11" s="10"/>
      <c r="C11" s="10"/>
      <c r="D11" s="10" t="s">
        <v>30</v>
      </c>
      <c r="E11" s="11"/>
      <c r="F11" s="16"/>
      <c r="G11" s="16"/>
      <c r="H11" s="16"/>
      <c r="I11" s="16"/>
      <c r="J11" s="16"/>
      <c r="K11" s="16"/>
      <c r="L11" s="16"/>
      <c r="M11" s="16"/>
      <c r="N11" s="16"/>
      <c r="O11" s="16"/>
    </row>
    <row r="12" spans="1:18" ht="15" customHeight="1" x14ac:dyDescent="0.2">
      <c r="A12" s="9"/>
      <c r="B12" s="10"/>
      <c r="C12" s="10"/>
      <c r="D12" s="10" t="s">
        <v>4</v>
      </c>
      <c r="E12" s="11"/>
      <c r="F12" s="16"/>
      <c r="G12" s="16"/>
      <c r="H12" s="16"/>
      <c r="I12" s="16"/>
      <c r="J12" s="16"/>
      <c r="K12" s="16"/>
      <c r="L12" s="16"/>
      <c r="M12" s="16"/>
      <c r="N12" s="16"/>
      <c r="O12" s="16"/>
    </row>
    <row r="13" spans="1:18" ht="15" customHeight="1" x14ac:dyDescent="0.2">
      <c r="A13" s="9"/>
      <c r="B13" s="10"/>
      <c r="C13" s="10" t="s">
        <v>7</v>
      </c>
      <c r="D13" s="10"/>
      <c r="E13" s="11"/>
      <c r="F13" s="16">
        <f t="shared" ref="F13:O13" si="0">SUM(F11:F12)</f>
        <v>0</v>
      </c>
      <c r="G13" s="16">
        <f t="shared" si="0"/>
        <v>0</v>
      </c>
      <c r="H13" s="16">
        <f t="shared" si="0"/>
        <v>0</v>
      </c>
      <c r="I13" s="16">
        <f t="shared" si="0"/>
        <v>0</v>
      </c>
      <c r="J13" s="16">
        <f t="shared" si="0"/>
        <v>0</v>
      </c>
      <c r="K13" s="16">
        <f t="shared" si="0"/>
        <v>0</v>
      </c>
      <c r="L13" s="16">
        <f t="shared" si="0"/>
        <v>0</v>
      </c>
      <c r="M13" s="16">
        <f t="shared" si="0"/>
        <v>0</v>
      </c>
      <c r="N13" s="16">
        <f t="shared" si="0"/>
        <v>0</v>
      </c>
      <c r="O13" s="16">
        <f t="shared" si="0"/>
        <v>0</v>
      </c>
    </row>
    <row r="14" spans="1:18" ht="15" customHeight="1" x14ac:dyDescent="0.2">
      <c r="A14" s="9"/>
      <c r="B14" s="10"/>
      <c r="C14" s="10" t="s">
        <v>5</v>
      </c>
      <c r="D14" s="10"/>
      <c r="E14" s="11"/>
      <c r="F14" s="16"/>
      <c r="G14" s="16"/>
      <c r="H14" s="16"/>
      <c r="I14" s="16"/>
      <c r="J14" s="16"/>
      <c r="K14" s="16"/>
      <c r="L14" s="16"/>
      <c r="M14" s="16"/>
      <c r="N14" s="16"/>
      <c r="O14" s="16"/>
    </row>
    <row r="15" spans="1:18" ht="15" customHeight="1" x14ac:dyDescent="0.2">
      <c r="A15" s="9"/>
      <c r="B15" s="10"/>
      <c r="C15" s="10"/>
      <c r="D15" s="10" t="s">
        <v>30</v>
      </c>
      <c r="E15" s="11"/>
      <c r="F15" s="16"/>
      <c r="G15" s="16"/>
      <c r="H15" s="16"/>
      <c r="I15" s="16"/>
      <c r="J15" s="16"/>
      <c r="K15" s="16"/>
      <c r="L15" s="16"/>
      <c r="M15" s="16"/>
      <c r="N15" s="16"/>
      <c r="O15" s="16"/>
    </row>
    <row r="16" spans="1:18" ht="15" customHeight="1" x14ac:dyDescent="0.2">
      <c r="A16" s="9"/>
      <c r="B16" s="10"/>
      <c r="C16" s="10"/>
      <c r="D16" s="10" t="s">
        <v>4</v>
      </c>
      <c r="E16" s="11"/>
      <c r="F16" s="16"/>
      <c r="G16" s="16"/>
      <c r="H16" s="16"/>
      <c r="I16" s="16"/>
      <c r="J16" s="16"/>
      <c r="K16" s="16"/>
      <c r="L16" s="16"/>
      <c r="M16" s="16"/>
      <c r="N16" s="16"/>
      <c r="O16" s="16"/>
    </row>
    <row r="17" spans="1:15" ht="15" customHeight="1" x14ac:dyDescent="0.2">
      <c r="A17" s="9"/>
      <c r="B17" s="10"/>
      <c r="C17" s="10" t="s">
        <v>8</v>
      </c>
      <c r="D17" s="10"/>
      <c r="E17" s="11"/>
      <c r="F17" s="16">
        <f t="shared" ref="F17:O17" si="1">SUM(F15:F16)</f>
        <v>0</v>
      </c>
      <c r="G17" s="16">
        <f t="shared" si="1"/>
        <v>0</v>
      </c>
      <c r="H17" s="16">
        <f t="shared" si="1"/>
        <v>0</v>
      </c>
      <c r="I17" s="16">
        <f t="shared" si="1"/>
        <v>0</v>
      </c>
      <c r="J17" s="16">
        <f t="shared" si="1"/>
        <v>0</v>
      </c>
      <c r="K17" s="16">
        <f t="shared" si="1"/>
        <v>0</v>
      </c>
      <c r="L17" s="16">
        <f t="shared" si="1"/>
        <v>0</v>
      </c>
      <c r="M17" s="16">
        <f t="shared" si="1"/>
        <v>0</v>
      </c>
      <c r="N17" s="16">
        <f t="shared" si="1"/>
        <v>0</v>
      </c>
      <c r="O17" s="16">
        <f t="shared" si="1"/>
        <v>0</v>
      </c>
    </row>
    <row r="18" spans="1:15" ht="15" customHeight="1" x14ac:dyDescent="0.2">
      <c r="A18" s="18"/>
      <c r="B18" s="19" t="s">
        <v>9</v>
      </c>
      <c r="C18" s="19"/>
      <c r="D18" s="19"/>
      <c r="E18" s="20"/>
      <c r="F18" s="21">
        <f t="shared" ref="F18:O18" si="2">F13+F17</f>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row>
    <row r="19" spans="1:15" ht="15" customHeight="1" x14ac:dyDescent="0.2">
      <c r="A19" s="9"/>
      <c r="B19" s="168" t="s">
        <v>66</v>
      </c>
      <c r="C19" s="168"/>
      <c r="D19" s="168"/>
      <c r="E19" s="169"/>
      <c r="F19" s="16"/>
      <c r="G19" s="16"/>
      <c r="H19" s="16"/>
      <c r="I19" s="16"/>
      <c r="J19" s="16"/>
      <c r="K19" s="16"/>
      <c r="L19" s="16"/>
      <c r="M19" s="16"/>
      <c r="N19" s="16"/>
      <c r="O19" s="16"/>
    </row>
    <row r="20" spans="1:15" ht="15" customHeight="1" x14ac:dyDescent="0.2">
      <c r="A20" s="9"/>
      <c r="B20" s="10"/>
      <c r="C20" s="10" t="s">
        <v>3</v>
      </c>
      <c r="D20" s="10"/>
      <c r="E20" s="11"/>
      <c r="F20" s="16"/>
      <c r="G20" s="16"/>
      <c r="H20" s="16"/>
      <c r="I20" s="16"/>
      <c r="J20" s="16"/>
      <c r="K20" s="16"/>
      <c r="L20" s="16"/>
      <c r="M20" s="16"/>
      <c r="N20" s="16"/>
      <c r="O20" s="16"/>
    </row>
    <row r="21" spans="1:15" ht="15" customHeight="1" x14ac:dyDescent="0.2">
      <c r="A21" s="9"/>
      <c r="B21" s="10"/>
      <c r="C21" s="10"/>
      <c r="D21" s="10" t="s">
        <v>30</v>
      </c>
      <c r="E21" s="11"/>
      <c r="F21" s="16"/>
      <c r="G21" s="16"/>
      <c r="H21" s="16"/>
      <c r="I21" s="16"/>
      <c r="J21" s="16"/>
      <c r="K21" s="16"/>
      <c r="L21" s="16"/>
      <c r="M21" s="16"/>
      <c r="N21" s="16"/>
      <c r="O21" s="16"/>
    </row>
    <row r="22" spans="1:15" ht="15" customHeight="1" x14ac:dyDescent="0.2">
      <c r="A22" s="9"/>
      <c r="B22" s="10"/>
      <c r="C22" s="10"/>
      <c r="D22" s="10" t="s">
        <v>4</v>
      </c>
      <c r="E22" s="11"/>
      <c r="F22" s="16"/>
      <c r="G22" s="16"/>
      <c r="H22" s="16"/>
      <c r="I22" s="16"/>
      <c r="J22" s="16"/>
      <c r="K22" s="16"/>
      <c r="L22" s="16"/>
      <c r="M22" s="16"/>
      <c r="N22" s="16"/>
      <c r="O22" s="16"/>
    </row>
    <row r="23" spans="1:15" ht="15" customHeight="1" x14ac:dyDescent="0.2">
      <c r="A23" s="9"/>
      <c r="B23" s="10"/>
      <c r="C23" s="10" t="s">
        <v>7</v>
      </c>
      <c r="D23" s="10"/>
      <c r="E23" s="11"/>
      <c r="F23" s="16">
        <f t="shared" ref="F23:O23" si="3">SUM(F21:F22)</f>
        <v>0</v>
      </c>
      <c r="G23" s="16">
        <f t="shared" si="3"/>
        <v>0</v>
      </c>
      <c r="H23" s="16">
        <f t="shared" si="3"/>
        <v>0</v>
      </c>
      <c r="I23" s="16">
        <f t="shared" si="3"/>
        <v>0</v>
      </c>
      <c r="J23" s="16">
        <f t="shared" si="3"/>
        <v>0</v>
      </c>
      <c r="K23" s="16">
        <f t="shared" si="3"/>
        <v>0</v>
      </c>
      <c r="L23" s="16">
        <f t="shared" si="3"/>
        <v>0</v>
      </c>
      <c r="M23" s="16">
        <f t="shared" si="3"/>
        <v>0</v>
      </c>
      <c r="N23" s="16">
        <f t="shared" si="3"/>
        <v>0</v>
      </c>
      <c r="O23" s="16">
        <f t="shared" si="3"/>
        <v>0</v>
      </c>
    </row>
    <row r="24" spans="1:15" ht="15" customHeight="1" x14ac:dyDescent="0.2">
      <c r="A24" s="9"/>
      <c r="B24" s="10"/>
      <c r="C24" s="10" t="s">
        <v>5</v>
      </c>
      <c r="D24" s="10"/>
      <c r="E24" s="11"/>
      <c r="F24" s="16"/>
      <c r="G24" s="16"/>
      <c r="H24" s="16"/>
      <c r="I24" s="16"/>
      <c r="J24" s="16"/>
      <c r="K24" s="16"/>
      <c r="L24" s="16"/>
      <c r="M24" s="16"/>
      <c r="N24" s="16"/>
      <c r="O24" s="16"/>
    </row>
    <row r="25" spans="1:15" ht="15" customHeight="1" x14ac:dyDescent="0.2">
      <c r="A25" s="9"/>
      <c r="B25" s="10"/>
      <c r="C25" s="10"/>
      <c r="D25" s="10" t="s">
        <v>30</v>
      </c>
      <c r="E25" s="11"/>
      <c r="F25" s="16"/>
      <c r="G25" s="16"/>
      <c r="H25" s="16"/>
      <c r="I25" s="16"/>
      <c r="J25" s="16"/>
      <c r="K25" s="16"/>
      <c r="L25" s="16"/>
      <c r="M25" s="16"/>
      <c r="N25" s="16"/>
      <c r="O25" s="16"/>
    </row>
    <row r="26" spans="1:15" ht="15" customHeight="1" x14ac:dyDescent="0.2">
      <c r="A26" s="9"/>
      <c r="B26" s="10"/>
      <c r="C26" s="10"/>
      <c r="D26" s="10" t="s">
        <v>4</v>
      </c>
      <c r="E26" s="11"/>
      <c r="F26" s="16"/>
      <c r="G26" s="16"/>
      <c r="H26" s="16"/>
      <c r="I26" s="16"/>
      <c r="J26" s="16"/>
      <c r="K26" s="16"/>
      <c r="L26" s="16"/>
      <c r="M26" s="16"/>
      <c r="N26" s="16"/>
      <c r="O26" s="16"/>
    </row>
    <row r="27" spans="1:15" ht="15" customHeight="1" x14ac:dyDescent="0.2">
      <c r="A27" s="9"/>
      <c r="B27" s="10"/>
      <c r="C27" s="10" t="s">
        <v>8</v>
      </c>
      <c r="D27" s="10"/>
      <c r="E27" s="11"/>
      <c r="F27" s="16">
        <f t="shared" ref="F27:O27" si="4">SUM(F25:F26)</f>
        <v>0</v>
      </c>
      <c r="G27" s="16">
        <f t="shared" si="4"/>
        <v>0</v>
      </c>
      <c r="H27" s="16">
        <f t="shared" si="4"/>
        <v>0</v>
      </c>
      <c r="I27" s="16">
        <f t="shared" si="4"/>
        <v>0</v>
      </c>
      <c r="J27" s="16">
        <f t="shared" si="4"/>
        <v>0</v>
      </c>
      <c r="K27" s="16">
        <f t="shared" si="4"/>
        <v>0</v>
      </c>
      <c r="L27" s="16">
        <f t="shared" si="4"/>
        <v>0</v>
      </c>
      <c r="M27" s="16">
        <f t="shared" si="4"/>
        <v>0</v>
      </c>
      <c r="N27" s="16">
        <f t="shared" si="4"/>
        <v>0</v>
      </c>
      <c r="O27" s="16">
        <f t="shared" si="4"/>
        <v>0</v>
      </c>
    </row>
    <row r="28" spans="1:15" ht="15" customHeight="1" x14ac:dyDescent="0.2">
      <c r="A28" s="18"/>
      <c r="B28" s="19" t="s">
        <v>67</v>
      </c>
      <c r="C28" s="19"/>
      <c r="D28" s="19"/>
      <c r="E28" s="20"/>
      <c r="F28" s="21">
        <f t="shared" ref="F28:O28" si="5">F23+F27</f>
        <v>0</v>
      </c>
      <c r="G28" s="21">
        <f t="shared" si="5"/>
        <v>0</v>
      </c>
      <c r="H28" s="21">
        <f t="shared" si="5"/>
        <v>0</v>
      </c>
      <c r="I28" s="21">
        <f t="shared" si="5"/>
        <v>0</v>
      </c>
      <c r="J28" s="21">
        <f t="shared" si="5"/>
        <v>0</v>
      </c>
      <c r="K28" s="21">
        <f t="shared" si="5"/>
        <v>0</v>
      </c>
      <c r="L28" s="21">
        <f t="shared" si="5"/>
        <v>0</v>
      </c>
      <c r="M28" s="21">
        <f t="shared" si="5"/>
        <v>0</v>
      </c>
      <c r="N28" s="21">
        <f t="shared" si="5"/>
        <v>0</v>
      </c>
      <c r="O28" s="21">
        <f t="shared" si="5"/>
        <v>0</v>
      </c>
    </row>
    <row r="29" spans="1:15" ht="15" customHeight="1" x14ac:dyDescent="0.2">
      <c r="A29" s="9"/>
      <c r="B29" s="155" t="s">
        <v>10</v>
      </c>
      <c r="C29" s="155"/>
      <c r="D29" s="155"/>
      <c r="E29" s="156"/>
      <c r="F29" s="16"/>
      <c r="G29" s="16"/>
      <c r="H29" s="16"/>
      <c r="I29" s="16"/>
      <c r="J29" s="16"/>
      <c r="K29" s="16"/>
      <c r="L29" s="16"/>
      <c r="M29" s="16"/>
      <c r="N29" s="16"/>
      <c r="O29" s="16"/>
    </row>
    <row r="30" spans="1:15" ht="15" customHeight="1" x14ac:dyDescent="0.2">
      <c r="A30" s="9"/>
      <c r="B30" s="10"/>
      <c r="C30" s="10" t="s">
        <v>3</v>
      </c>
      <c r="D30" s="10"/>
      <c r="E30" s="11"/>
      <c r="F30" s="16"/>
      <c r="G30" s="16"/>
      <c r="H30" s="16"/>
      <c r="I30" s="16"/>
      <c r="J30" s="16"/>
      <c r="K30" s="16"/>
      <c r="L30" s="16"/>
      <c r="M30" s="16"/>
      <c r="N30" s="16"/>
      <c r="O30" s="16"/>
    </row>
    <row r="31" spans="1:15" ht="15" customHeight="1" x14ac:dyDescent="0.2">
      <c r="A31" s="9"/>
      <c r="B31" s="10"/>
      <c r="C31" s="10"/>
      <c r="D31" s="10" t="s">
        <v>30</v>
      </c>
      <c r="E31" s="11"/>
      <c r="F31" s="16"/>
      <c r="G31" s="16"/>
      <c r="H31" s="16"/>
      <c r="I31" s="16"/>
      <c r="J31" s="16"/>
      <c r="K31" s="16"/>
      <c r="L31" s="16"/>
      <c r="M31" s="16"/>
      <c r="N31" s="16"/>
      <c r="O31" s="16"/>
    </row>
    <row r="32" spans="1:15" ht="15" customHeight="1" x14ac:dyDescent="0.2">
      <c r="A32" s="9"/>
      <c r="B32" s="10"/>
      <c r="C32" s="10"/>
      <c r="D32" s="10" t="s">
        <v>4</v>
      </c>
      <c r="E32" s="11"/>
      <c r="F32" s="16"/>
      <c r="G32" s="16"/>
      <c r="H32" s="16"/>
      <c r="I32" s="16"/>
      <c r="J32" s="16"/>
      <c r="K32" s="16"/>
      <c r="L32" s="16"/>
      <c r="M32" s="16"/>
      <c r="N32" s="16"/>
      <c r="O32" s="16"/>
    </row>
    <row r="33" spans="1:15" ht="15" customHeight="1" x14ac:dyDescent="0.2">
      <c r="A33" s="9"/>
      <c r="B33" s="10"/>
      <c r="C33" s="10" t="s">
        <v>7</v>
      </c>
      <c r="D33" s="10"/>
      <c r="E33" s="11"/>
      <c r="F33" s="16">
        <f t="shared" ref="F33:O33" si="6">SUM(F31:F32)</f>
        <v>0</v>
      </c>
      <c r="G33" s="16">
        <f t="shared" si="6"/>
        <v>0</v>
      </c>
      <c r="H33" s="16">
        <f t="shared" si="6"/>
        <v>0</v>
      </c>
      <c r="I33" s="16">
        <f t="shared" si="6"/>
        <v>0</v>
      </c>
      <c r="J33" s="16">
        <f t="shared" si="6"/>
        <v>0</v>
      </c>
      <c r="K33" s="16">
        <f t="shared" si="6"/>
        <v>0</v>
      </c>
      <c r="L33" s="16">
        <f t="shared" si="6"/>
        <v>0</v>
      </c>
      <c r="M33" s="16">
        <f t="shared" si="6"/>
        <v>0</v>
      </c>
      <c r="N33" s="16">
        <f t="shared" si="6"/>
        <v>0</v>
      </c>
      <c r="O33" s="16">
        <f t="shared" si="6"/>
        <v>0</v>
      </c>
    </row>
    <row r="34" spans="1:15" ht="15" customHeight="1" x14ac:dyDescent="0.2">
      <c r="A34" s="9"/>
      <c r="B34" s="10"/>
      <c r="C34" s="10" t="s">
        <v>5</v>
      </c>
      <c r="D34" s="10"/>
      <c r="E34" s="11"/>
      <c r="F34" s="16"/>
      <c r="G34" s="16"/>
      <c r="H34" s="16"/>
      <c r="I34" s="16"/>
      <c r="J34" s="16"/>
      <c r="K34" s="16"/>
      <c r="L34" s="16"/>
      <c r="M34" s="16"/>
      <c r="N34" s="16"/>
      <c r="O34" s="16"/>
    </row>
    <row r="35" spans="1:15" ht="15" customHeight="1" x14ac:dyDescent="0.2">
      <c r="A35" s="9"/>
      <c r="B35" s="10"/>
      <c r="C35" s="10"/>
      <c r="D35" s="10" t="s">
        <v>30</v>
      </c>
      <c r="E35" s="11"/>
      <c r="F35" s="16"/>
      <c r="G35" s="16"/>
      <c r="H35" s="16"/>
      <c r="I35" s="16"/>
      <c r="J35" s="16"/>
      <c r="K35" s="16"/>
      <c r="L35" s="16"/>
      <c r="M35" s="16"/>
      <c r="N35" s="16"/>
      <c r="O35" s="16"/>
    </row>
    <row r="36" spans="1:15" ht="15" customHeight="1" x14ac:dyDescent="0.2">
      <c r="A36" s="9"/>
      <c r="B36" s="10"/>
      <c r="C36" s="10"/>
      <c r="D36" s="10" t="s">
        <v>4</v>
      </c>
      <c r="E36" s="11"/>
      <c r="F36" s="16"/>
      <c r="G36" s="16"/>
      <c r="H36" s="16"/>
      <c r="I36" s="16"/>
      <c r="J36" s="16"/>
      <c r="K36" s="16"/>
      <c r="L36" s="16"/>
      <c r="M36" s="16"/>
      <c r="N36" s="16"/>
      <c r="O36" s="16"/>
    </row>
    <row r="37" spans="1:15" ht="15" customHeight="1" x14ac:dyDescent="0.2">
      <c r="A37" s="9"/>
      <c r="B37" s="10"/>
      <c r="C37" s="10" t="s">
        <v>8</v>
      </c>
      <c r="D37" s="10"/>
      <c r="E37" s="11"/>
      <c r="F37" s="16">
        <f t="shared" ref="F37:O37" si="7">SUM(F35:F36)</f>
        <v>0</v>
      </c>
      <c r="G37" s="16">
        <f t="shared" si="7"/>
        <v>0</v>
      </c>
      <c r="H37" s="16">
        <f t="shared" si="7"/>
        <v>0</v>
      </c>
      <c r="I37" s="16">
        <f t="shared" si="7"/>
        <v>0</v>
      </c>
      <c r="J37" s="16">
        <f t="shared" si="7"/>
        <v>0</v>
      </c>
      <c r="K37" s="16">
        <f t="shared" si="7"/>
        <v>0</v>
      </c>
      <c r="L37" s="16">
        <f t="shared" si="7"/>
        <v>0</v>
      </c>
      <c r="M37" s="16">
        <f t="shared" si="7"/>
        <v>0</v>
      </c>
      <c r="N37" s="16">
        <f t="shared" si="7"/>
        <v>0</v>
      </c>
      <c r="O37" s="16">
        <f t="shared" si="7"/>
        <v>0</v>
      </c>
    </row>
    <row r="38" spans="1:15" ht="15" customHeight="1" x14ac:dyDescent="0.2">
      <c r="A38" s="18"/>
      <c r="B38" s="19" t="s">
        <v>11</v>
      </c>
      <c r="C38" s="19"/>
      <c r="D38" s="19"/>
      <c r="E38" s="20"/>
      <c r="F38" s="21">
        <f t="shared" ref="F38:O38" si="8">F37+F33</f>
        <v>0</v>
      </c>
      <c r="G38" s="21">
        <f t="shared" si="8"/>
        <v>0</v>
      </c>
      <c r="H38" s="21">
        <f t="shared" si="8"/>
        <v>0</v>
      </c>
      <c r="I38" s="21">
        <f t="shared" si="8"/>
        <v>0</v>
      </c>
      <c r="J38" s="21">
        <f t="shared" si="8"/>
        <v>0</v>
      </c>
      <c r="K38" s="21">
        <f t="shared" si="8"/>
        <v>0</v>
      </c>
      <c r="L38" s="21">
        <f t="shared" si="8"/>
        <v>0</v>
      </c>
      <c r="M38" s="21">
        <f t="shared" si="8"/>
        <v>0</v>
      </c>
      <c r="N38" s="21">
        <f t="shared" si="8"/>
        <v>0</v>
      </c>
      <c r="O38" s="21">
        <f t="shared" si="8"/>
        <v>0</v>
      </c>
    </row>
    <row r="39" spans="1:15" ht="15" customHeight="1" x14ac:dyDescent="0.2">
      <c r="A39" s="12" t="s">
        <v>137</v>
      </c>
      <c r="B39" s="13"/>
      <c r="C39" s="13"/>
      <c r="D39" s="13"/>
      <c r="E39" s="14"/>
      <c r="F39" s="17">
        <f t="shared" ref="F39:O39" si="9">F18+F28+F38</f>
        <v>0</v>
      </c>
      <c r="G39" s="17">
        <f t="shared" si="9"/>
        <v>0</v>
      </c>
      <c r="H39" s="17">
        <f t="shared" si="9"/>
        <v>0</v>
      </c>
      <c r="I39" s="17">
        <f t="shared" si="9"/>
        <v>0</v>
      </c>
      <c r="J39" s="17">
        <f t="shared" si="9"/>
        <v>0</v>
      </c>
      <c r="K39" s="17">
        <f t="shared" si="9"/>
        <v>0</v>
      </c>
      <c r="L39" s="17">
        <f t="shared" si="9"/>
        <v>0</v>
      </c>
      <c r="M39" s="17">
        <f t="shared" si="9"/>
        <v>0</v>
      </c>
      <c r="N39" s="17">
        <f t="shared" si="9"/>
        <v>0</v>
      </c>
      <c r="O39" s="17">
        <f t="shared" si="9"/>
        <v>0</v>
      </c>
    </row>
  </sheetData>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58" orientation="portrait" r:id="rId1"/>
  <headerFooter alignWithMargins="0">
    <oddHeader>&amp;REnclosure 2</oddHeader>
    <oddFooter>&amp;LPage 18&amp;Rver 4 (12/2008)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R39"/>
  <sheetViews>
    <sheetView workbookViewId="0">
      <pane xSplit="5" ySplit="7" topLeftCell="F8" activePane="bottomRight" state="frozen"/>
      <selection sqref="A1:O1"/>
      <selection pane="topRight" sqref="A1:O1"/>
      <selection pane="bottomLeft" sqref="A1:O1"/>
      <selection pane="bottomRight" sqref="A1:O1"/>
    </sheetView>
  </sheetViews>
  <sheetFormatPr defaultRowHeight="12.75" x14ac:dyDescent="0.2"/>
  <cols>
    <col min="1" max="3" width="4.7109375" customWidth="1"/>
    <col min="4" max="4" width="3.7109375" customWidth="1"/>
    <col min="5" max="5" width="22.7109375" customWidth="1"/>
    <col min="6" max="18" width="12.7109375" customWidth="1"/>
  </cols>
  <sheetData>
    <row r="1" spans="1:18" ht="32.1" customHeight="1" x14ac:dyDescent="0.25">
      <c r="A1" s="154" t="s">
        <v>80</v>
      </c>
      <c r="B1" s="154"/>
      <c r="C1" s="154"/>
      <c r="D1" s="154"/>
      <c r="E1" s="154"/>
      <c r="F1" s="154"/>
      <c r="G1" s="154"/>
      <c r="H1" s="154"/>
      <c r="I1" s="154"/>
      <c r="J1" s="154"/>
      <c r="K1" s="154"/>
      <c r="L1" s="154"/>
      <c r="M1" s="154"/>
      <c r="N1" s="154"/>
      <c r="O1" s="154"/>
    </row>
    <row r="2" spans="1:18" ht="20.100000000000001" customHeight="1" x14ac:dyDescent="0.2">
      <c r="A2" s="22" t="s">
        <v>25</v>
      </c>
      <c r="B2" s="22"/>
      <c r="C2" s="22"/>
      <c r="D2" s="164" t="str">
        <f>'CSS WP 1'!D2:E2</f>
        <v>Inyo</v>
      </c>
      <c r="E2" s="164"/>
      <c r="N2" s="24" t="s">
        <v>26</v>
      </c>
      <c r="O2" s="23">
        <f>'CSS WP 1'!O2</f>
        <v>39868</v>
      </c>
    </row>
    <row r="3" spans="1:18" ht="20.100000000000001" customHeight="1" x14ac:dyDescent="0.2">
      <c r="A3" s="22" t="s">
        <v>138</v>
      </c>
      <c r="B3" s="22"/>
      <c r="C3" s="22"/>
      <c r="D3" s="172"/>
      <c r="E3" s="172"/>
    </row>
    <row r="5" spans="1:18" s="3" customFormat="1" ht="15" customHeight="1" x14ac:dyDescent="0.2">
      <c r="A5" s="157" t="s">
        <v>27</v>
      </c>
      <c r="B5" s="158"/>
      <c r="C5" s="158"/>
      <c r="D5" s="158"/>
      <c r="E5" s="159"/>
      <c r="F5" s="4" t="s">
        <v>16</v>
      </c>
      <c r="G5" s="27" t="s">
        <v>17</v>
      </c>
      <c r="H5" s="27" t="s">
        <v>24</v>
      </c>
      <c r="I5" s="27" t="s">
        <v>18</v>
      </c>
      <c r="J5" s="27" t="s">
        <v>19</v>
      </c>
      <c r="K5" s="27" t="s">
        <v>20</v>
      </c>
      <c r="L5" s="27" t="s">
        <v>21</v>
      </c>
      <c r="M5" s="27" t="s">
        <v>22</v>
      </c>
      <c r="N5" s="27" t="s">
        <v>23</v>
      </c>
      <c r="O5" s="27" t="s">
        <v>53</v>
      </c>
    </row>
    <row r="6" spans="1:18" s="3" customFormat="1" ht="15" customHeight="1" x14ac:dyDescent="0.2">
      <c r="A6" s="160"/>
      <c r="B6" s="161"/>
      <c r="C6" s="161"/>
      <c r="D6" s="161"/>
      <c r="E6" s="162"/>
      <c r="F6" s="170" t="s">
        <v>6</v>
      </c>
      <c r="G6" s="173" t="s">
        <v>29</v>
      </c>
      <c r="H6" s="172"/>
      <c r="I6" s="172"/>
      <c r="J6" s="172"/>
      <c r="K6" s="172"/>
      <c r="L6" s="172"/>
      <c r="M6" s="172"/>
      <c r="N6" s="172"/>
      <c r="O6" s="174"/>
    </row>
    <row r="7" spans="1:18" s="1" customFormat="1" ht="42" customHeight="1" x14ac:dyDescent="0.2">
      <c r="A7" s="163"/>
      <c r="B7" s="164"/>
      <c r="C7" s="164"/>
      <c r="D7" s="164"/>
      <c r="E7" s="165"/>
      <c r="F7" s="171"/>
      <c r="G7" s="25" t="s">
        <v>0</v>
      </c>
      <c r="H7" s="25" t="s">
        <v>28</v>
      </c>
      <c r="I7" s="25" t="s">
        <v>15</v>
      </c>
      <c r="J7" s="25" t="s">
        <v>1</v>
      </c>
      <c r="K7" s="25" t="s">
        <v>12</v>
      </c>
      <c r="L7" s="25" t="s">
        <v>13</v>
      </c>
      <c r="M7" s="25" t="s">
        <v>2</v>
      </c>
      <c r="N7" s="25" t="s">
        <v>14</v>
      </c>
      <c r="O7" s="5" t="s">
        <v>52</v>
      </c>
      <c r="P7" s="2"/>
      <c r="Q7" s="2"/>
      <c r="R7" s="2"/>
    </row>
    <row r="8" spans="1:18" ht="15" customHeight="1" x14ac:dyDescent="0.2">
      <c r="A8" s="6" t="s">
        <v>139</v>
      </c>
      <c r="B8" s="7"/>
      <c r="C8" s="7"/>
      <c r="D8" s="7"/>
      <c r="E8" s="8"/>
      <c r="F8" s="15"/>
      <c r="G8" s="15"/>
      <c r="H8" s="15"/>
      <c r="I8" s="15"/>
      <c r="J8" s="15"/>
      <c r="K8" s="15"/>
      <c r="L8" s="15"/>
      <c r="M8" s="15"/>
      <c r="N8" s="15"/>
      <c r="O8" s="15"/>
    </row>
    <row r="9" spans="1:18" ht="15" customHeight="1" x14ac:dyDescent="0.2">
      <c r="A9" s="9"/>
      <c r="B9" s="166" t="s">
        <v>73</v>
      </c>
      <c r="C9" s="166"/>
      <c r="D9" s="166"/>
      <c r="E9" s="167"/>
      <c r="F9" s="16"/>
      <c r="G9" s="16"/>
      <c r="H9" s="16"/>
      <c r="I9" s="16"/>
      <c r="J9" s="16"/>
      <c r="K9" s="16"/>
      <c r="L9" s="16"/>
      <c r="M9" s="16"/>
      <c r="N9" s="16"/>
      <c r="O9" s="16"/>
    </row>
    <row r="10" spans="1:18" ht="15" customHeight="1" x14ac:dyDescent="0.2">
      <c r="A10" s="9"/>
      <c r="B10" s="10"/>
      <c r="C10" s="10" t="s">
        <v>3</v>
      </c>
      <c r="D10" s="10"/>
      <c r="E10" s="11"/>
      <c r="F10" s="16"/>
      <c r="G10" s="16"/>
      <c r="H10" s="16"/>
      <c r="I10" s="16"/>
      <c r="J10" s="16"/>
      <c r="K10" s="16"/>
      <c r="L10" s="16"/>
      <c r="M10" s="16"/>
      <c r="N10" s="16"/>
      <c r="O10" s="16"/>
    </row>
    <row r="11" spans="1:18" ht="15" customHeight="1" x14ac:dyDescent="0.2">
      <c r="A11" s="9"/>
      <c r="B11" s="10"/>
      <c r="C11" s="10"/>
      <c r="D11" s="10" t="s">
        <v>30</v>
      </c>
      <c r="E11" s="11"/>
      <c r="F11" s="16"/>
      <c r="G11" s="16"/>
      <c r="H11" s="16"/>
      <c r="I11" s="16"/>
      <c r="J11" s="16"/>
      <c r="K11" s="16"/>
      <c r="L11" s="16"/>
      <c r="M11" s="16"/>
      <c r="N11" s="16"/>
      <c r="O11" s="16"/>
    </row>
    <row r="12" spans="1:18" ht="15" customHeight="1" x14ac:dyDescent="0.2">
      <c r="A12" s="9"/>
      <c r="B12" s="10"/>
      <c r="C12" s="10"/>
      <c r="D12" s="10" t="s">
        <v>4</v>
      </c>
      <c r="E12" s="11"/>
      <c r="F12" s="16"/>
      <c r="G12" s="16"/>
      <c r="H12" s="16"/>
      <c r="I12" s="16"/>
      <c r="J12" s="16"/>
      <c r="K12" s="16"/>
      <c r="L12" s="16"/>
      <c r="M12" s="16"/>
      <c r="N12" s="16"/>
      <c r="O12" s="16"/>
    </row>
    <row r="13" spans="1:18" ht="15" customHeight="1" x14ac:dyDescent="0.2">
      <c r="A13" s="9"/>
      <c r="B13" s="10"/>
      <c r="C13" s="10" t="s">
        <v>7</v>
      </c>
      <c r="D13" s="10"/>
      <c r="E13" s="11"/>
      <c r="F13" s="16">
        <f t="shared" ref="F13:O13" si="0">SUM(F11:F12)</f>
        <v>0</v>
      </c>
      <c r="G13" s="16">
        <f t="shared" si="0"/>
        <v>0</v>
      </c>
      <c r="H13" s="16">
        <f t="shared" si="0"/>
        <v>0</v>
      </c>
      <c r="I13" s="16">
        <f t="shared" si="0"/>
        <v>0</v>
      </c>
      <c r="J13" s="16">
        <f t="shared" si="0"/>
        <v>0</v>
      </c>
      <c r="K13" s="16">
        <f t="shared" si="0"/>
        <v>0</v>
      </c>
      <c r="L13" s="16">
        <f t="shared" si="0"/>
        <v>0</v>
      </c>
      <c r="M13" s="16">
        <f t="shared" si="0"/>
        <v>0</v>
      </c>
      <c r="N13" s="16">
        <f t="shared" si="0"/>
        <v>0</v>
      </c>
      <c r="O13" s="16">
        <f t="shared" si="0"/>
        <v>0</v>
      </c>
    </row>
    <row r="14" spans="1:18" ht="15" customHeight="1" x14ac:dyDescent="0.2">
      <c r="A14" s="9"/>
      <c r="B14" s="10"/>
      <c r="C14" s="10" t="s">
        <v>5</v>
      </c>
      <c r="D14" s="10"/>
      <c r="E14" s="11"/>
      <c r="F14" s="16"/>
      <c r="G14" s="16"/>
      <c r="H14" s="16"/>
      <c r="I14" s="16"/>
      <c r="J14" s="16"/>
      <c r="K14" s="16"/>
      <c r="L14" s="16"/>
      <c r="M14" s="16"/>
      <c r="N14" s="16"/>
      <c r="O14" s="16"/>
    </row>
    <row r="15" spans="1:18" ht="15" customHeight="1" x14ac:dyDescent="0.2">
      <c r="A15" s="9"/>
      <c r="B15" s="10"/>
      <c r="C15" s="10"/>
      <c r="D15" s="10" t="s">
        <v>30</v>
      </c>
      <c r="E15" s="11"/>
      <c r="F15" s="16"/>
      <c r="G15" s="16"/>
      <c r="H15" s="16"/>
      <c r="I15" s="16"/>
      <c r="J15" s="16"/>
      <c r="K15" s="16"/>
      <c r="L15" s="16"/>
      <c r="M15" s="16"/>
      <c r="N15" s="16"/>
      <c r="O15" s="16"/>
    </row>
    <row r="16" spans="1:18" ht="15" customHeight="1" x14ac:dyDescent="0.2">
      <c r="A16" s="9"/>
      <c r="B16" s="10"/>
      <c r="C16" s="10"/>
      <c r="D16" s="10" t="s">
        <v>4</v>
      </c>
      <c r="E16" s="11"/>
      <c r="F16" s="16"/>
      <c r="G16" s="16"/>
      <c r="H16" s="16"/>
      <c r="I16" s="16"/>
      <c r="J16" s="16"/>
      <c r="K16" s="16"/>
      <c r="L16" s="16"/>
      <c r="M16" s="16"/>
      <c r="N16" s="16"/>
      <c r="O16" s="16"/>
    </row>
    <row r="17" spans="1:15" ht="15" customHeight="1" x14ac:dyDescent="0.2">
      <c r="A17" s="9"/>
      <c r="B17" s="10"/>
      <c r="C17" s="10" t="s">
        <v>8</v>
      </c>
      <c r="D17" s="10"/>
      <c r="E17" s="11"/>
      <c r="F17" s="16">
        <f t="shared" ref="F17:O17" si="1">SUM(F15:F16)</f>
        <v>0</v>
      </c>
      <c r="G17" s="16">
        <f t="shared" si="1"/>
        <v>0</v>
      </c>
      <c r="H17" s="16">
        <f t="shared" si="1"/>
        <v>0</v>
      </c>
      <c r="I17" s="16">
        <f t="shared" si="1"/>
        <v>0</v>
      </c>
      <c r="J17" s="16">
        <f t="shared" si="1"/>
        <v>0</v>
      </c>
      <c r="K17" s="16">
        <f t="shared" si="1"/>
        <v>0</v>
      </c>
      <c r="L17" s="16">
        <f t="shared" si="1"/>
        <v>0</v>
      </c>
      <c r="M17" s="16">
        <f t="shared" si="1"/>
        <v>0</v>
      </c>
      <c r="N17" s="16">
        <f t="shared" si="1"/>
        <v>0</v>
      </c>
      <c r="O17" s="16">
        <f t="shared" si="1"/>
        <v>0</v>
      </c>
    </row>
    <row r="18" spans="1:15" ht="15" customHeight="1" x14ac:dyDescent="0.2">
      <c r="A18" s="18"/>
      <c r="B18" s="19" t="s">
        <v>9</v>
      </c>
      <c r="C18" s="19"/>
      <c r="D18" s="19"/>
      <c r="E18" s="20"/>
      <c r="F18" s="21">
        <f t="shared" ref="F18:O18" si="2">F13+F17</f>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row>
    <row r="19" spans="1:15" ht="15" customHeight="1" x14ac:dyDescent="0.2">
      <c r="A19" s="9"/>
      <c r="B19" s="168" t="s">
        <v>66</v>
      </c>
      <c r="C19" s="168"/>
      <c r="D19" s="168"/>
      <c r="E19" s="169"/>
      <c r="F19" s="16"/>
      <c r="G19" s="16"/>
      <c r="H19" s="16"/>
      <c r="I19" s="16"/>
      <c r="J19" s="16"/>
      <c r="K19" s="16"/>
      <c r="L19" s="16"/>
      <c r="M19" s="16"/>
      <c r="N19" s="16"/>
      <c r="O19" s="16"/>
    </row>
    <row r="20" spans="1:15" ht="15" customHeight="1" x14ac:dyDescent="0.2">
      <c r="A20" s="9"/>
      <c r="B20" s="10"/>
      <c r="C20" s="10" t="s">
        <v>3</v>
      </c>
      <c r="D20" s="10"/>
      <c r="E20" s="11"/>
      <c r="F20" s="16"/>
      <c r="G20" s="16"/>
      <c r="H20" s="16"/>
      <c r="I20" s="16"/>
      <c r="J20" s="16"/>
      <c r="K20" s="16"/>
      <c r="L20" s="16"/>
      <c r="M20" s="16"/>
      <c r="N20" s="16"/>
      <c r="O20" s="16"/>
    </row>
    <row r="21" spans="1:15" ht="15" customHeight="1" x14ac:dyDescent="0.2">
      <c r="A21" s="9"/>
      <c r="B21" s="10"/>
      <c r="C21" s="10"/>
      <c r="D21" s="10" t="s">
        <v>30</v>
      </c>
      <c r="E21" s="11"/>
      <c r="F21" s="16"/>
      <c r="G21" s="16"/>
      <c r="H21" s="16"/>
      <c r="I21" s="16"/>
      <c r="J21" s="16"/>
      <c r="K21" s="16"/>
      <c r="L21" s="16"/>
      <c r="M21" s="16"/>
      <c r="N21" s="16"/>
      <c r="O21" s="16"/>
    </row>
    <row r="22" spans="1:15" ht="15" customHeight="1" x14ac:dyDescent="0.2">
      <c r="A22" s="9"/>
      <c r="B22" s="10"/>
      <c r="C22" s="10"/>
      <c r="D22" s="10" t="s">
        <v>4</v>
      </c>
      <c r="E22" s="11"/>
      <c r="F22" s="16"/>
      <c r="G22" s="16"/>
      <c r="H22" s="16"/>
      <c r="I22" s="16"/>
      <c r="J22" s="16"/>
      <c r="K22" s="16"/>
      <c r="L22" s="16"/>
      <c r="M22" s="16"/>
      <c r="N22" s="16"/>
      <c r="O22" s="16"/>
    </row>
    <row r="23" spans="1:15" ht="15" customHeight="1" x14ac:dyDescent="0.2">
      <c r="A23" s="9"/>
      <c r="B23" s="10"/>
      <c r="C23" s="10" t="s">
        <v>7</v>
      </c>
      <c r="D23" s="10"/>
      <c r="E23" s="11"/>
      <c r="F23" s="16">
        <f t="shared" ref="F23:O23" si="3">SUM(F21:F22)</f>
        <v>0</v>
      </c>
      <c r="G23" s="16">
        <f t="shared" si="3"/>
        <v>0</v>
      </c>
      <c r="H23" s="16">
        <f t="shared" si="3"/>
        <v>0</v>
      </c>
      <c r="I23" s="16">
        <f t="shared" si="3"/>
        <v>0</v>
      </c>
      <c r="J23" s="16">
        <f t="shared" si="3"/>
        <v>0</v>
      </c>
      <c r="K23" s="16">
        <f t="shared" si="3"/>
        <v>0</v>
      </c>
      <c r="L23" s="16">
        <f t="shared" si="3"/>
        <v>0</v>
      </c>
      <c r="M23" s="16">
        <f t="shared" si="3"/>
        <v>0</v>
      </c>
      <c r="N23" s="16">
        <f t="shared" si="3"/>
        <v>0</v>
      </c>
      <c r="O23" s="16">
        <f t="shared" si="3"/>
        <v>0</v>
      </c>
    </row>
    <row r="24" spans="1:15" ht="15" customHeight="1" x14ac:dyDescent="0.2">
      <c r="A24" s="9"/>
      <c r="B24" s="10"/>
      <c r="C24" s="10" t="s">
        <v>5</v>
      </c>
      <c r="D24" s="10"/>
      <c r="E24" s="11"/>
      <c r="F24" s="16"/>
      <c r="G24" s="16"/>
      <c r="H24" s="16"/>
      <c r="I24" s="16"/>
      <c r="J24" s="16"/>
      <c r="K24" s="16"/>
      <c r="L24" s="16"/>
      <c r="M24" s="16"/>
      <c r="N24" s="16"/>
      <c r="O24" s="16"/>
    </row>
    <row r="25" spans="1:15" ht="15" customHeight="1" x14ac:dyDescent="0.2">
      <c r="A25" s="9"/>
      <c r="B25" s="10"/>
      <c r="C25" s="10"/>
      <c r="D25" s="10" t="s">
        <v>30</v>
      </c>
      <c r="E25" s="11"/>
      <c r="F25" s="16"/>
      <c r="G25" s="16"/>
      <c r="H25" s="16"/>
      <c r="I25" s="16"/>
      <c r="J25" s="16"/>
      <c r="K25" s="16"/>
      <c r="L25" s="16"/>
      <c r="M25" s="16"/>
      <c r="N25" s="16"/>
      <c r="O25" s="16"/>
    </row>
    <row r="26" spans="1:15" ht="15" customHeight="1" x14ac:dyDescent="0.2">
      <c r="A26" s="9"/>
      <c r="B26" s="10"/>
      <c r="C26" s="10"/>
      <c r="D26" s="10" t="s">
        <v>4</v>
      </c>
      <c r="E26" s="11"/>
      <c r="F26" s="16"/>
      <c r="G26" s="16"/>
      <c r="H26" s="16"/>
      <c r="I26" s="16"/>
      <c r="J26" s="16"/>
      <c r="K26" s="16"/>
      <c r="L26" s="16"/>
      <c r="M26" s="16"/>
      <c r="N26" s="16"/>
      <c r="O26" s="16"/>
    </row>
    <row r="27" spans="1:15" ht="15" customHeight="1" x14ac:dyDescent="0.2">
      <c r="A27" s="9"/>
      <c r="B27" s="10"/>
      <c r="C27" s="10" t="s">
        <v>8</v>
      </c>
      <c r="D27" s="10"/>
      <c r="E27" s="11"/>
      <c r="F27" s="16">
        <f t="shared" ref="F27:O27" si="4">SUM(F25:F26)</f>
        <v>0</v>
      </c>
      <c r="G27" s="16">
        <f t="shared" si="4"/>
        <v>0</v>
      </c>
      <c r="H27" s="16">
        <f t="shared" si="4"/>
        <v>0</v>
      </c>
      <c r="I27" s="16">
        <f t="shared" si="4"/>
        <v>0</v>
      </c>
      <c r="J27" s="16">
        <f t="shared" si="4"/>
        <v>0</v>
      </c>
      <c r="K27" s="16">
        <f t="shared" si="4"/>
        <v>0</v>
      </c>
      <c r="L27" s="16">
        <f t="shared" si="4"/>
        <v>0</v>
      </c>
      <c r="M27" s="16">
        <f t="shared" si="4"/>
        <v>0</v>
      </c>
      <c r="N27" s="16">
        <f t="shared" si="4"/>
        <v>0</v>
      </c>
      <c r="O27" s="16">
        <f t="shared" si="4"/>
        <v>0</v>
      </c>
    </row>
    <row r="28" spans="1:15" ht="15" customHeight="1" x14ac:dyDescent="0.2">
      <c r="A28" s="18"/>
      <c r="B28" s="19" t="s">
        <v>67</v>
      </c>
      <c r="C28" s="19"/>
      <c r="D28" s="19"/>
      <c r="E28" s="20"/>
      <c r="F28" s="21">
        <f t="shared" ref="F28:O28" si="5">F23+F27</f>
        <v>0</v>
      </c>
      <c r="G28" s="21">
        <f t="shared" si="5"/>
        <v>0</v>
      </c>
      <c r="H28" s="21">
        <f t="shared" si="5"/>
        <v>0</v>
      </c>
      <c r="I28" s="21">
        <f t="shared" si="5"/>
        <v>0</v>
      </c>
      <c r="J28" s="21">
        <f t="shared" si="5"/>
        <v>0</v>
      </c>
      <c r="K28" s="21">
        <f t="shared" si="5"/>
        <v>0</v>
      </c>
      <c r="L28" s="21">
        <f t="shared" si="5"/>
        <v>0</v>
      </c>
      <c r="M28" s="21">
        <f t="shared" si="5"/>
        <v>0</v>
      </c>
      <c r="N28" s="21">
        <f t="shared" si="5"/>
        <v>0</v>
      </c>
      <c r="O28" s="21">
        <f t="shared" si="5"/>
        <v>0</v>
      </c>
    </row>
    <row r="29" spans="1:15" ht="15" customHeight="1" x14ac:dyDescent="0.2">
      <c r="A29" s="9"/>
      <c r="B29" s="155" t="s">
        <v>10</v>
      </c>
      <c r="C29" s="155"/>
      <c r="D29" s="155"/>
      <c r="E29" s="156"/>
      <c r="F29" s="16"/>
      <c r="G29" s="16"/>
      <c r="H29" s="16"/>
      <c r="I29" s="16"/>
      <c r="J29" s="16"/>
      <c r="K29" s="16"/>
      <c r="L29" s="16"/>
      <c r="M29" s="16"/>
      <c r="N29" s="16"/>
      <c r="O29" s="16"/>
    </row>
    <row r="30" spans="1:15" ht="15" customHeight="1" x14ac:dyDescent="0.2">
      <c r="A30" s="9"/>
      <c r="B30" s="10"/>
      <c r="C30" s="10" t="s">
        <v>3</v>
      </c>
      <c r="D30" s="10"/>
      <c r="E30" s="11"/>
      <c r="F30" s="16"/>
      <c r="G30" s="16"/>
      <c r="H30" s="16"/>
      <c r="I30" s="16"/>
      <c r="J30" s="16"/>
      <c r="K30" s="16"/>
      <c r="L30" s="16"/>
      <c r="M30" s="16"/>
      <c r="N30" s="16"/>
      <c r="O30" s="16"/>
    </row>
    <row r="31" spans="1:15" ht="15" customHeight="1" x14ac:dyDescent="0.2">
      <c r="A31" s="9"/>
      <c r="B31" s="10"/>
      <c r="C31" s="10"/>
      <c r="D31" s="10" t="s">
        <v>30</v>
      </c>
      <c r="E31" s="11"/>
      <c r="F31" s="16"/>
      <c r="G31" s="16"/>
      <c r="H31" s="16"/>
      <c r="I31" s="16"/>
      <c r="J31" s="16"/>
      <c r="K31" s="16"/>
      <c r="L31" s="16"/>
      <c r="M31" s="16"/>
      <c r="N31" s="16"/>
      <c r="O31" s="16"/>
    </row>
    <row r="32" spans="1:15" ht="15" customHeight="1" x14ac:dyDescent="0.2">
      <c r="A32" s="9"/>
      <c r="B32" s="10"/>
      <c r="C32" s="10"/>
      <c r="D32" s="10" t="s">
        <v>4</v>
      </c>
      <c r="E32" s="11"/>
      <c r="F32" s="16"/>
      <c r="G32" s="16"/>
      <c r="H32" s="16"/>
      <c r="I32" s="16"/>
      <c r="J32" s="16"/>
      <c r="K32" s="16"/>
      <c r="L32" s="16"/>
      <c r="M32" s="16"/>
      <c r="N32" s="16"/>
      <c r="O32" s="16"/>
    </row>
    <row r="33" spans="1:15" ht="15" customHeight="1" x14ac:dyDescent="0.2">
      <c r="A33" s="9"/>
      <c r="B33" s="10"/>
      <c r="C33" s="10" t="s">
        <v>7</v>
      </c>
      <c r="D33" s="10"/>
      <c r="E33" s="11"/>
      <c r="F33" s="16">
        <f t="shared" ref="F33:O33" si="6">SUM(F31:F32)</f>
        <v>0</v>
      </c>
      <c r="G33" s="16">
        <f t="shared" si="6"/>
        <v>0</v>
      </c>
      <c r="H33" s="16">
        <f t="shared" si="6"/>
        <v>0</v>
      </c>
      <c r="I33" s="16">
        <f t="shared" si="6"/>
        <v>0</v>
      </c>
      <c r="J33" s="16">
        <f t="shared" si="6"/>
        <v>0</v>
      </c>
      <c r="K33" s="16">
        <f t="shared" si="6"/>
        <v>0</v>
      </c>
      <c r="L33" s="16">
        <f t="shared" si="6"/>
        <v>0</v>
      </c>
      <c r="M33" s="16">
        <f t="shared" si="6"/>
        <v>0</v>
      </c>
      <c r="N33" s="16">
        <f t="shared" si="6"/>
        <v>0</v>
      </c>
      <c r="O33" s="16">
        <f t="shared" si="6"/>
        <v>0</v>
      </c>
    </row>
    <row r="34" spans="1:15" ht="15" customHeight="1" x14ac:dyDescent="0.2">
      <c r="A34" s="9"/>
      <c r="B34" s="10"/>
      <c r="C34" s="10" t="s">
        <v>5</v>
      </c>
      <c r="D34" s="10"/>
      <c r="E34" s="11"/>
      <c r="F34" s="16"/>
      <c r="G34" s="16"/>
      <c r="H34" s="16"/>
      <c r="I34" s="16"/>
      <c r="J34" s="16"/>
      <c r="K34" s="16"/>
      <c r="L34" s="16"/>
      <c r="M34" s="16"/>
      <c r="N34" s="16"/>
      <c r="O34" s="16"/>
    </row>
    <row r="35" spans="1:15" ht="15" customHeight="1" x14ac:dyDescent="0.2">
      <c r="A35" s="9"/>
      <c r="B35" s="10"/>
      <c r="C35" s="10"/>
      <c r="D35" s="10" t="s">
        <v>30</v>
      </c>
      <c r="E35" s="11"/>
      <c r="F35" s="16"/>
      <c r="G35" s="16"/>
      <c r="H35" s="16"/>
      <c r="I35" s="16"/>
      <c r="J35" s="16"/>
      <c r="K35" s="16"/>
      <c r="L35" s="16"/>
      <c r="M35" s="16"/>
      <c r="N35" s="16"/>
      <c r="O35" s="16"/>
    </row>
    <row r="36" spans="1:15" ht="15" customHeight="1" x14ac:dyDescent="0.2">
      <c r="A36" s="9"/>
      <c r="B36" s="10"/>
      <c r="C36" s="10"/>
      <c r="D36" s="10" t="s">
        <v>4</v>
      </c>
      <c r="E36" s="11"/>
      <c r="F36" s="16"/>
      <c r="G36" s="16"/>
      <c r="H36" s="16"/>
      <c r="I36" s="16"/>
      <c r="J36" s="16"/>
      <c r="K36" s="16"/>
      <c r="L36" s="16"/>
      <c r="M36" s="16"/>
      <c r="N36" s="16"/>
      <c r="O36" s="16"/>
    </row>
    <row r="37" spans="1:15" ht="15" customHeight="1" x14ac:dyDescent="0.2">
      <c r="A37" s="9"/>
      <c r="B37" s="10"/>
      <c r="C37" s="10" t="s">
        <v>8</v>
      </c>
      <c r="D37" s="10"/>
      <c r="E37" s="11"/>
      <c r="F37" s="16">
        <f t="shared" ref="F37:O37" si="7">SUM(F35:F36)</f>
        <v>0</v>
      </c>
      <c r="G37" s="16">
        <f t="shared" si="7"/>
        <v>0</v>
      </c>
      <c r="H37" s="16">
        <f t="shared" si="7"/>
        <v>0</v>
      </c>
      <c r="I37" s="16">
        <f t="shared" si="7"/>
        <v>0</v>
      </c>
      <c r="J37" s="16">
        <f t="shared" si="7"/>
        <v>0</v>
      </c>
      <c r="K37" s="16">
        <f t="shared" si="7"/>
        <v>0</v>
      </c>
      <c r="L37" s="16">
        <f t="shared" si="7"/>
        <v>0</v>
      </c>
      <c r="M37" s="16">
        <f t="shared" si="7"/>
        <v>0</v>
      </c>
      <c r="N37" s="16">
        <f t="shared" si="7"/>
        <v>0</v>
      </c>
      <c r="O37" s="16">
        <f t="shared" si="7"/>
        <v>0</v>
      </c>
    </row>
    <row r="38" spans="1:15" ht="15" customHeight="1" x14ac:dyDescent="0.2">
      <c r="A38" s="18"/>
      <c r="B38" s="19" t="s">
        <v>11</v>
      </c>
      <c r="C38" s="19"/>
      <c r="D38" s="19"/>
      <c r="E38" s="20"/>
      <c r="F38" s="21">
        <f t="shared" ref="F38:O38" si="8">F37+F33</f>
        <v>0</v>
      </c>
      <c r="G38" s="21">
        <f t="shared" si="8"/>
        <v>0</v>
      </c>
      <c r="H38" s="21">
        <f t="shared" si="8"/>
        <v>0</v>
      </c>
      <c r="I38" s="21">
        <f t="shared" si="8"/>
        <v>0</v>
      </c>
      <c r="J38" s="21">
        <f t="shared" si="8"/>
        <v>0</v>
      </c>
      <c r="K38" s="21">
        <f t="shared" si="8"/>
        <v>0</v>
      </c>
      <c r="L38" s="21">
        <f t="shared" si="8"/>
        <v>0</v>
      </c>
      <c r="M38" s="21">
        <f t="shared" si="8"/>
        <v>0</v>
      </c>
      <c r="N38" s="21">
        <f t="shared" si="8"/>
        <v>0</v>
      </c>
      <c r="O38" s="21">
        <f t="shared" si="8"/>
        <v>0</v>
      </c>
    </row>
    <row r="39" spans="1:15" ht="15" customHeight="1" x14ac:dyDescent="0.2">
      <c r="A39" s="12" t="s">
        <v>140</v>
      </c>
      <c r="B39" s="13"/>
      <c r="C39" s="13"/>
      <c r="D39" s="13"/>
      <c r="E39" s="14"/>
      <c r="F39" s="17">
        <f t="shared" ref="F39:O39" si="9">F18+F28+F38</f>
        <v>0</v>
      </c>
      <c r="G39" s="17">
        <f t="shared" si="9"/>
        <v>0</v>
      </c>
      <c r="H39" s="17">
        <f t="shared" si="9"/>
        <v>0</v>
      </c>
      <c r="I39" s="17">
        <f t="shared" si="9"/>
        <v>0</v>
      </c>
      <c r="J39" s="17">
        <f t="shared" si="9"/>
        <v>0</v>
      </c>
      <c r="K39" s="17">
        <f t="shared" si="9"/>
        <v>0</v>
      </c>
      <c r="L39" s="17">
        <f t="shared" si="9"/>
        <v>0</v>
      </c>
      <c r="M39" s="17">
        <f t="shared" si="9"/>
        <v>0</v>
      </c>
      <c r="N39" s="17">
        <f t="shared" si="9"/>
        <v>0</v>
      </c>
      <c r="O39" s="17">
        <f t="shared" si="9"/>
        <v>0</v>
      </c>
    </row>
  </sheetData>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58" orientation="portrait" r:id="rId1"/>
  <headerFooter alignWithMargins="0">
    <oddHeader>&amp;REnclosure 2</oddHeader>
    <oddFooter>&amp;LPage 19&amp;Rver 4 (12/2008)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80"/>
  <sheetViews>
    <sheetView zoomScale="80" zoomScaleNormal="80" workbookViewId="0">
      <selection sqref="A1:O1"/>
    </sheetView>
  </sheetViews>
  <sheetFormatPr defaultColWidth="0" defaultRowHeight="15" zeroHeight="1" x14ac:dyDescent="0.2"/>
  <cols>
    <col min="1" max="1" width="5.5703125" style="40" customWidth="1"/>
    <col min="2" max="2" width="5.140625" style="40" customWidth="1"/>
    <col min="3" max="3" width="7.28515625" style="40" customWidth="1"/>
    <col min="4" max="4" width="3.7109375" style="40" customWidth="1"/>
    <col min="5" max="5" width="32.7109375" style="40" customWidth="1"/>
    <col min="6" max="6" width="16.85546875" style="39" customWidth="1"/>
    <col min="7" max="10" width="12.7109375" style="39" customWidth="1"/>
    <col min="11" max="16" width="12.7109375" style="40" customWidth="1"/>
    <col min="17" max="17" width="12.7109375" style="73" customWidth="1"/>
    <col min="18" max="18" width="12.7109375" style="40" customWidth="1"/>
    <col min="19" max="16384" width="9.140625" hidden="1"/>
  </cols>
  <sheetData>
    <row r="1" spans="1:18" ht="47.25" customHeight="1" x14ac:dyDescent="0.2">
      <c r="A1" s="130" t="s">
        <v>80</v>
      </c>
      <c r="B1" s="130"/>
      <c r="C1" s="130"/>
      <c r="D1" s="130"/>
      <c r="E1" s="130"/>
      <c r="F1" s="130"/>
      <c r="G1" s="130"/>
      <c r="H1" s="130"/>
      <c r="I1" s="130"/>
      <c r="J1" s="130"/>
      <c r="K1" s="130"/>
      <c r="L1" s="130"/>
      <c r="M1" s="130"/>
      <c r="N1" s="130"/>
      <c r="O1" s="130"/>
      <c r="P1" s="69"/>
      <c r="Q1" s="87"/>
      <c r="R1" s="69"/>
    </row>
    <row r="2" spans="1:18" ht="20.100000000000001" customHeight="1" x14ac:dyDescent="0.25">
      <c r="A2" s="38" t="s">
        <v>25</v>
      </c>
      <c r="B2" s="38"/>
      <c r="C2" s="38"/>
      <c r="D2" s="149" t="str">
        <f>'CSS WP 1'!D2:E2</f>
        <v>Inyo</v>
      </c>
      <c r="E2" s="149"/>
      <c r="F2" s="68"/>
      <c r="G2" s="68"/>
      <c r="H2" s="68"/>
      <c r="I2" s="68"/>
      <c r="J2" s="68"/>
      <c r="K2" s="69"/>
      <c r="L2" s="69"/>
      <c r="M2" s="69"/>
      <c r="N2" s="41" t="s">
        <v>26</v>
      </c>
      <c r="O2" s="42">
        <f>'CSS WP 1'!O2</f>
        <v>39868</v>
      </c>
      <c r="P2" s="69"/>
      <c r="Q2" s="87"/>
      <c r="R2" s="69"/>
    </row>
    <row r="3" spans="1:18" ht="20.100000000000001" customHeight="1" x14ac:dyDescent="0.25">
      <c r="A3" s="38" t="s">
        <v>87</v>
      </c>
      <c r="B3" s="38"/>
      <c r="C3" s="38"/>
      <c r="D3" s="148" t="s">
        <v>173</v>
      </c>
      <c r="E3" s="148"/>
      <c r="F3" s="68"/>
      <c r="G3" s="68"/>
      <c r="H3" s="68"/>
      <c r="I3" s="68"/>
      <c r="J3" s="68"/>
      <c r="K3" s="69"/>
      <c r="L3" s="69"/>
      <c r="M3" s="69"/>
      <c r="N3" s="69"/>
      <c r="O3" s="69"/>
      <c r="P3" s="69"/>
      <c r="Q3" s="87"/>
      <c r="R3" s="69"/>
    </row>
    <row r="4" spans="1:18" x14ac:dyDescent="0.2">
      <c r="A4" s="69"/>
      <c r="B4" s="69"/>
      <c r="C4" s="69"/>
      <c r="D4" s="69"/>
      <c r="E4" s="69"/>
      <c r="F4" s="68"/>
      <c r="G4" s="68"/>
      <c r="H4" s="68"/>
      <c r="I4" s="68"/>
      <c r="J4" s="68"/>
      <c r="K4" s="69"/>
      <c r="L4" s="69"/>
      <c r="M4" s="69"/>
      <c r="N4" s="69"/>
      <c r="O4" s="69"/>
      <c r="P4" s="69"/>
      <c r="Q4" s="87"/>
      <c r="R4" s="69"/>
    </row>
    <row r="5" spans="1:18" s="3" customFormat="1" ht="26.25" customHeight="1" x14ac:dyDescent="0.25">
      <c r="A5" s="133" t="s">
        <v>27</v>
      </c>
      <c r="B5" s="134"/>
      <c r="C5" s="134"/>
      <c r="D5" s="134"/>
      <c r="E5" s="135"/>
      <c r="F5" s="74" t="s">
        <v>16</v>
      </c>
      <c r="G5" s="75" t="s">
        <v>17</v>
      </c>
      <c r="H5" s="75" t="s">
        <v>24</v>
      </c>
      <c r="I5" s="75" t="s">
        <v>18</v>
      </c>
      <c r="J5" s="75" t="s">
        <v>19</v>
      </c>
      <c r="K5" s="76" t="s">
        <v>20</v>
      </c>
      <c r="L5" s="76" t="s">
        <v>21</v>
      </c>
      <c r="M5" s="76" t="s">
        <v>22</v>
      </c>
      <c r="N5" s="76" t="s">
        <v>23</v>
      </c>
      <c r="O5" s="76" t="s">
        <v>53</v>
      </c>
      <c r="P5" s="88"/>
      <c r="Q5" s="88"/>
      <c r="R5" s="88"/>
    </row>
    <row r="6" spans="1:18" s="3" customFormat="1" ht="22.5" customHeight="1" x14ac:dyDescent="0.25">
      <c r="A6" s="136"/>
      <c r="B6" s="137"/>
      <c r="C6" s="137"/>
      <c r="D6" s="137"/>
      <c r="E6" s="138"/>
      <c r="F6" s="146" t="s">
        <v>6</v>
      </c>
      <c r="G6" s="150" t="s">
        <v>29</v>
      </c>
      <c r="H6" s="151"/>
      <c r="I6" s="151"/>
      <c r="J6" s="151"/>
      <c r="K6" s="151"/>
      <c r="L6" s="151"/>
      <c r="M6" s="151"/>
      <c r="N6" s="151"/>
      <c r="O6" s="152"/>
      <c r="P6" s="88"/>
      <c r="Q6" s="88"/>
      <c r="R6" s="88"/>
    </row>
    <row r="7" spans="1:18" s="1" customFormat="1" ht="68.25" customHeight="1" x14ac:dyDescent="0.2">
      <c r="A7" s="139"/>
      <c r="B7" s="140"/>
      <c r="C7" s="140"/>
      <c r="D7" s="140"/>
      <c r="E7" s="141"/>
      <c r="F7" s="147"/>
      <c r="G7" s="64" t="s">
        <v>0</v>
      </c>
      <c r="H7" s="64" t="s">
        <v>28</v>
      </c>
      <c r="I7" s="64" t="s">
        <v>15</v>
      </c>
      <c r="J7" s="64" t="s">
        <v>1</v>
      </c>
      <c r="K7" s="85" t="s">
        <v>12</v>
      </c>
      <c r="L7" s="85" t="s">
        <v>13</v>
      </c>
      <c r="M7" s="85" t="s">
        <v>2</v>
      </c>
      <c r="N7" s="85" t="s">
        <v>14</v>
      </c>
      <c r="O7" s="63" t="s">
        <v>52</v>
      </c>
      <c r="P7" s="86" t="s">
        <v>176</v>
      </c>
      <c r="Q7" s="86" t="s">
        <v>177</v>
      </c>
      <c r="R7" s="86" t="s">
        <v>178</v>
      </c>
    </row>
    <row r="8" spans="1:18" ht="15" customHeight="1" x14ac:dyDescent="0.25">
      <c r="A8" s="43" t="s">
        <v>88</v>
      </c>
      <c r="B8" s="44"/>
      <c r="C8" s="44"/>
      <c r="D8" s="44"/>
      <c r="E8" s="45"/>
      <c r="F8" s="78"/>
      <c r="G8" s="47"/>
      <c r="H8" s="47"/>
      <c r="I8" s="47"/>
      <c r="J8" s="47"/>
      <c r="K8" s="48"/>
      <c r="L8" s="48"/>
      <c r="M8" s="48"/>
      <c r="N8" s="48"/>
      <c r="O8" s="48"/>
      <c r="P8" s="79">
        <f>SUM(G8:O8)</f>
        <v>0</v>
      </c>
      <c r="Q8" s="80" t="b">
        <f>EXACT(P8,R8)</f>
        <v>1</v>
      </c>
      <c r="R8" s="79">
        <f>F8</f>
        <v>0</v>
      </c>
    </row>
    <row r="9" spans="1:18" ht="15" customHeight="1" x14ac:dyDescent="0.2">
      <c r="A9" s="81"/>
      <c r="B9" s="142" t="s">
        <v>73</v>
      </c>
      <c r="C9" s="142"/>
      <c r="D9" s="142"/>
      <c r="E9" s="143"/>
      <c r="F9" s="49"/>
      <c r="G9" s="49"/>
      <c r="H9" s="49"/>
      <c r="I9" s="49"/>
      <c r="J9" s="49"/>
      <c r="K9" s="50"/>
      <c r="L9" s="50"/>
      <c r="M9" s="50"/>
      <c r="N9" s="50"/>
      <c r="O9" s="50"/>
      <c r="P9" s="79">
        <f>SUM(G9:O9)</f>
        <v>0</v>
      </c>
      <c r="Q9" s="80" t="b">
        <f t="shared" ref="Q9:Q39" si="0">EXACT(P9,R9)</f>
        <v>1</v>
      </c>
      <c r="R9" s="79">
        <f>F9</f>
        <v>0</v>
      </c>
    </row>
    <row r="10" spans="1:18" ht="15" customHeight="1" x14ac:dyDescent="0.2">
      <c r="A10" s="81"/>
      <c r="B10" s="51"/>
      <c r="C10" s="51" t="s">
        <v>3</v>
      </c>
      <c r="D10" s="51"/>
      <c r="E10" s="52"/>
      <c r="F10" s="49"/>
      <c r="G10" s="49"/>
      <c r="H10" s="49"/>
      <c r="I10" s="49"/>
      <c r="J10" s="49"/>
      <c r="K10" s="50"/>
      <c r="L10" s="50"/>
      <c r="M10" s="50"/>
      <c r="N10" s="50"/>
      <c r="O10" s="50"/>
      <c r="P10" s="79">
        <f>SUM(G10:O10)</f>
        <v>0</v>
      </c>
      <c r="Q10" s="80" t="b">
        <f t="shared" si="0"/>
        <v>1</v>
      </c>
      <c r="R10" s="79">
        <f>F10</f>
        <v>0</v>
      </c>
    </row>
    <row r="11" spans="1:18" ht="15" customHeight="1" x14ac:dyDescent="0.2">
      <c r="A11" s="81"/>
      <c r="B11" s="51"/>
      <c r="C11" s="51"/>
      <c r="D11" s="51" t="s">
        <v>30</v>
      </c>
      <c r="E11" s="52"/>
      <c r="F11" s="49">
        <f t="shared" ref="F11:F17" si="1">SUM(G11:O11)</f>
        <v>3518.5</v>
      </c>
      <c r="G11" s="49">
        <f>4681*0.62</f>
        <v>2902.22</v>
      </c>
      <c r="H11" s="49">
        <f>7*0.62</f>
        <v>4.34</v>
      </c>
      <c r="I11" s="49">
        <v>0</v>
      </c>
      <c r="J11" s="49">
        <f>987*0.62</f>
        <v>611.93999999999994</v>
      </c>
      <c r="K11" s="50"/>
      <c r="L11" s="50"/>
      <c r="M11" s="50"/>
      <c r="N11" s="50"/>
      <c r="O11" s="50"/>
      <c r="P11" s="79">
        <f>SUM(G11:O11)</f>
        <v>3518.5</v>
      </c>
      <c r="Q11" s="80" t="b">
        <f t="shared" si="0"/>
        <v>1</v>
      </c>
      <c r="R11" s="79">
        <f>F11</f>
        <v>3518.5</v>
      </c>
    </row>
    <row r="12" spans="1:18" ht="15" customHeight="1" x14ac:dyDescent="0.2">
      <c r="A12" s="81"/>
      <c r="B12" s="51"/>
      <c r="C12" s="51"/>
      <c r="D12" s="51" t="s">
        <v>4</v>
      </c>
      <c r="E12" s="52"/>
      <c r="F12" s="49">
        <f t="shared" si="1"/>
        <v>2156.5</v>
      </c>
      <c r="G12" s="49">
        <f>4681*0.38</f>
        <v>1778.78</v>
      </c>
      <c r="H12" s="49">
        <f>7*0.38</f>
        <v>2.66</v>
      </c>
      <c r="I12" s="49">
        <v>0</v>
      </c>
      <c r="J12" s="49">
        <f>987*0.38</f>
        <v>375.06</v>
      </c>
      <c r="K12" s="50"/>
      <c r="L12" s="50"/>
      <c r="M12" s="50"/>
      <c r="N12" s="50"/>
      <c r="O12" s="50"/>
      <c r="P12" s="79">
        <f t="shared" ref="P12:P39" si="2">SUM(G12:O12)</f>
        <v>2156.5</v>
      </c>
      <c r="Q12" s="80" t="b">
        <f t="shared" si="0"/>
        <v>1</v>
      </c>
      <c r="R12" s="79">
        <f t="shared" ref="R12:R39" si="3">F12</f>
        <v>2156.5</v>
      </c>
    </row>
    <row r="13" spans="1:18" ht="15" customHeight="1" x14ac:dyDescent="0.2">
      <c r="A13" s="81"/>
      <c r="B13" s="51"/>
      <c r="C13" s="51" t="s">
        <v>7</v>
      </c>
      <c r="D13" s="51"/>
      <c r="E13" s="52"/>
      <c r="F13" s="49">
        <f t="shared" si="1"/>
        <v>5675</v>
      </c>
      <c r="G13" s="49">
        <f t="shared" ref="G13:O13" si="4">SUM(G11:G12)</f>
        <v>4681</v>
      </c>
      <c r="H13" s="49">
        <f t="shared" si="4"/>
        <v>7</v>
      </c>
      <c r="I13" s="49">
        <f t="shared" si="4"/>
        <v>0</v>
      </c>
      <c r="J13" s="49">
        <f t="shared" si="4"/>
        <v>987</v>
      </c>
      <c r="K13" s="50">
        <f t="shared" si="4"/>
        <v>0</v>
      </c>
      <c r="L13" s="50">
        <f t="shared" si="4"/>
        <v>0</v>
      </c>
      <c r="M13" s="50">
        <f t="shared" si="4"/>
        <v>0</v>
      </c>
      <c r="N13" s="50">
        <f t="shared" si="4"/>
        <v>0</v>
      </c>
      <c r="O13" s="50">
        <f t="shared" si="4"/>
        <v>0</v>
      </c>
      <c r="P13" s="79">
        <f t="shared" si="2"/>
        <v>5675</v>
      </c>
      <c r="Q13" s="80" t="b">
        <f t="shared" si="0"/>
        <v>1</v>
      </c>
      <c r="R13" s="79">
        <f t="shared" si="3"/>
        <v>5675</v>
      </c>
    </row>
    <row r="14" spans="1:18" ht="15" customHeight="1" x14ac:dyDescent="0.2">
      <c r="A14" s="81"/>
      <c r="B14" s="51"/>
      <c r="C14" s="51" t="s">
        <v>5</v>
      </c>
      <c r="D14" s="51"/>
      <c r="E14" s="52"/>
      <c r="F14" s="49">
        <f t="shared" si="1"/>
        <v>0</v>
      </c>
      <c r="G14" s="49"/>
      <c r="H14" s="49"/>
      <c r="I14" s="49"/>
      <c r="J14" s="49"/>
      <c r="K14" s="50"/>
      <c r="L14" s="50"/>
      <c r="M14" s="50"/>
      <c r="N14" s="50"/>
      <c r="O14" s="50"/>
      <c r="P14" s="79">
        <f t="shared" si="2"/>
        <v>0</v>
      </c>
      <c r="Q14" s="80" t="b">
        <f t="shared" si="0"/>
        <v>1</v>
      </c>
      <c r="R14" s="79">
        <f t="shared" si="3"/>
        <v>0</v>
      </c>
    </row>
    <row r="15" spans="1:18" ht="15" customHeight="1" x14ac:dyDescent="0.2">
      <c r="A15" s="81"/>
      <c r="B15" s="51"/>
      <c r="C15" s="51"/>
      <c r="D15" s="51" t="s">
        <v>30</v>
      </c>
      <c r="E15" s="52"/>
      <c r="F15" s="49">
        <f t="shared" si="1"/>
        <v>0</v>
      </c>
      <c r="G15" s="49"/>
      <c r="H15" s="49"/>
      <c r="I15" s="49"/>
      <c r="J15" s="49"/>
      <c r="K15" s="50"/>
      <c r="L15" s="50"/>
      <c r="M15" s="50"/>
      <c r="N15" s="50"/>
      <c r="O15" s="50"/>
      <c r="P15" s="79">
        <f t="shared" si="2"/>
        <v>0</v>
      </c>
      <c r="Q15" s="80" t="b">
        <f t="shared" si="0"/>
        <v>1</v>
      </c>
      <c r="R15" s="79">
        <f t="shared" si="3"/>
        <v>0</v>
      </c>
    </row>
    <row r="16" spans="1:18" ht="15" customHeight="1" x14ac:dyDescent="0.2">
      <c r="A16" s="81"/>
      <c r="B16" s="51"/>
      <c r="C16" s="51"/>
      <c r="D16" s="51" t="s">
        <v>4</v>
      </c>
      <c r="E16" s="52"/>
      <c r="F16" s="49">
        <f t="shared" si="1"/>
        <v>0</v>
      </c>
      <c r="G16" s="49"/>
      <c r="H16" s="49"/>
      <c r="I16" s="49"/>
      <c r="J16" s="49"/>
      <c r="K16" s="50"/>
      <c r="L16" s="50"/>
      <c r="M16" s="50"/>
      <c r="N16" s="50"/>
      <c r="O16" s="50"/>
      <c r="P16" s="79">
        <f t="shared" si="2"/>
        <v>0</v>
      </c>
      <c r="Q16" s="80" t="b">
        <f t="shared" si="0"/>
        <v>1</v>
      </c>
      <c r="R16" s="79">
        <f t="shared" si="3"/>
        <v>0</v>
      </c>
    </row>
    <row r="17" spans="1:18" ht="15" customHeight="1" x14ac:dyDescent="0.2">
      <c r="A17" s="81"/>
      <c r="B17" s="51"/>
      <c r="C17" s="51" t="s">
        <v>8</v>
      </c>
      <c r="D17" s="51"/>
      <c r="E17" s="52"/>
      <c r="F17" s="49">
        <f t="shared" si="1"/>
        <v>0</v>
      </c>
      <c r="G17" s="49">
        <f t="shared" ref="G17:O17" si="5">SUM(G15:G16)</f>
        <v>0</v>
      </c>
      <c r="H17" s="49">
        <f t="shared" si="5"/>
        <v>0</v>
      </c>
      <c r="I17" s="49">
        <f t="shared" si="5"/>
        <v>0</v>
      </c>
      <c r="J17" s="49">
        <f t="shared" si="5"/>
        <v>0</v>
      </c>
      <c r="K17" s="50">
        <f t="shared" si="5"/>
        <v>0</v>
      </c>
      <c r="L17" s="50">
        <f t="shared" si="5"/>
        <v>0</v>
      </c>
      <c r="M17" s="50">
        <f t="shared" si="5"/>
        <v>0</v>
      </c>
      <c r="N17" s="50">
        <f t="shared" si="5"/>
        <v>0</v>
      </c>
      <c r="O17" s="50">
        <f t="shared" si="5"/>
        <v>0</v>
      </c>
      <c r="P17" s="79">
        <f t="shared" si="2"/>
        <v>0</v>
      </c>
      <c r="Q17" s="80" t="b">
        <f t="shared" si="0"/>
        <v>1</v>
      </c>
      <c r="R17" s="79">
        <f t="shared" si="3"/>
        <v>0</v>
      </c>
    </row>
    <row r="18" spans="1:18" ht="15" customHeight="1" x14ac:dyDescent="0.2">
      <c r="A18" s="82"/>
      <c r="B18" s="53" t="s">
        <v>9</v>
      </c>
      <c r="C18" s="53"/>
      <c r="D18" s="53"/>
      <c r="E18" s="54"/>
      <c r="F18" s="55">
        <f t="shared" ref="F18:O18" si="6">F13+F17</f>
        <v>5675</v>
      </c>
      <c r="G18" s="55">
        <f t="shared" si="6"/>
        <v>4681</v>
      </c>
      <c r="H18" s="55">
        <f t="shared" si="6"/>
        <v>7</v>
      </c>
      <c r="I18" s="55">
        <f t="shared" si="6"/>
        <v>0</v>
      </c>
      <c r="J18" s="55">
        <f t="shared" si="6"/>
        <v>987</v>
      </c>
      <c r="K18" s="56">
        <f t="shared" si="6"/>
        <v>0</v>
      </c>
      <c r="L18" s="56">
        <f t="shared" si="6"/>
        <v>0</v>
      </c>
      <c r="M18" s="56">
        <f t="shared" si="6"/>
        <v>0</v>
      </c>
      <c r="N18" s="56">
        <f t="shared" si="6"/>
        <v>0</v>
      </c>
      <c r="O18" s="56">
        <f t="shared" si="6"/>
        <v>0</v>
      </c>
      <c r="P18" s="79">
        <f t="shared" si="2"/>
        <v>5675</v>
      </c>
      <c r="Q18" s="80" t="b">
        <f t="shared" si="0"/>
        <v>1</v>
      </c>
      <c r="R18" s="79">
        <f t="shared" si="3"/>
        <v>5675</v>
      </c>
    </row>
    <row r="19" spans="1:18" ht="15" customHeight="1" x14ac:dyDescent="0.2">
      <c r="A19" s="81"/>
      <c r="B19" s="144" t="s">
        <v>66</v>
      </c>
      <c r="C19" s="144"/>
      <c r="D19" s="144"/>
      <c r="E19" s="145"/>
      <c r="F19" s="49"/>
      <c r="G19" s="49"/>
      <c r="H19" s="49"/>
      <c r="I19" s="49"/>
      <c r="J19" s="49"/>
      <c r="K19" s="50"/>
      <c r="L19" s="50"/>
      <c r="M19" s="50"/>
      <c r="N19" s="50"/>
      <c r="O19" s="50"/>
      <c r="P19" s="79">
        <f t="shared" si="2"/>
        <v>0</v>
      </c>
      <c r="Q19" s="80" t="b">
        <f t="shared" si="0"/>
        <v>1</v>
      </c>
      <c r="R19" s="79">
        <f t="shared" si="3"/>
        <v>0</v>
      </c>
    </row>
    <row r="20" spans="1:18" ht="15" customHeight="1" x14ac:dyDescent="0.2">
      <c r="A20" s="81"/>
      <c r="B20" s="51"/>
      <c r="C20" s="51" t="s">
        <v>3</v>
      </c>
      <c r="D20" s="51"/>
      <c r="E20" s="52"/>
      <c r="F20" s="49"/>
      <c r="G20" s="49"/>
      <c r="H20" s="49"/>
      <c r="I20" s="49"/>
      <c r="J20" s="49"/>
      <c r="K20" s="50"/>
      <c r="L20" s="50"/>
      <c r="M20" s="50"/>
      <c r="N20" s="50"/>
      <c r="O20" s="50"/>
      <c r="P20" s="79">
        <f t="shared" si="2"/>
        <v>0</v>
      </c>
      <c r="Q20" s="80" t="b">
        <f t="shared" si="0"/>
        <v>1</v>
      </c>
      <c r="R20" s="79">
        <f t="shared" si="3"/>
        <v>0</v>
      </c>
    </row>
    <row r="21" spans="1:18" ht="15" customHeight="1" x14ac:dyDescent="0.2">
      <c r="A21" s="81"/>
      <c r="B21" s="51"/>
      <c r="C21" s="51"/>
      <c r="D21" s="51" t="s">
        <v>30</v>
      </c>
      <c r="E21" s="52"/>
      <c r="F21" s="49">
        <f t="shared" ref="F21:F27" si="7">SUM(G21:O21)</f>
        <v>18079.82</v>
      </c>
      <c r="G21" s="49">
        <f>24052*0.62</f>
        <v>14912.24</v>
      </c>
      <c r="H21" s="49">
        <f>37*0.62</f>
        <v>22.94</v>
      </c>
      <c r="I21" s="49">
        <v>0</v>
      </c>
      <c r="J21" s="49">
        <f>5072*0.62</f>
        <v>3144.64</v>
      </c>
      <c r="K21" s="50"/>
      <c r="L21" s="50"/>
      <c r="M21" s="50"/>
      <c r="N21" s="50"/>
      <c r="O21" s="50"/>
      <c r="P21" s="79">
        <f t="shared" si="2"/>
        <v>18079.82</v>
      </c>
      <c r="Q21" s="80" t="b">
        <f t="shared" si="0"/>
        <v>1</v>
      </c>
      <c r="R21" s="79">
        <f t="shared" si="3"/>
        <v>18079.82</v>
      </c>
    </row>
    <row r="22" spans="1:18" ht="15" customHeight="1" x14ac:dyDescent="0.2">
      <c r="A22" s="81"/>
      <c r="B22" s="51"/>
      <c r="C22" s="51"/>
      <c r="D22" s="51" t="s">
        <v>4</v>
      </c>
      <c r="E22" s="52"/>
      <c r="F22" s="49">
        <f t="shared" si="7"/>
        <v>11081.18</v>
      </c>
      <c r="G22" s="49">
        <f>24052*0.38</f>
        <v>9139.76</v>
      </c>
      <c r="H22" s="49">
        <f>37*0.38</f>
        <v>14.06</v>
      </c>
      <c r="I22" s="49">
        <v>0</v>
      </c>
      <c r="J22" s="49">
        <f>5072*0.38</f>
        <v>1927.3600000000001</v>
      </c>
      <c r="K22" s="50"/>
      <c r="L22" s="50"/>
      <c r="M22" s="50"/>
      <c r="N22" s="50"/>
      <c r="O22" s="50"/>
      <c r="P22" s="79">
        <f t="shared" si="2"/>
        <v>11081.18</v>
      </c>
      <c r="Q22" s="80" t="b">
        <f t="shared" si="0"/>
        <v>1</v>
      </c>
      <c r="R22" s="79">
        <f t="shared" si="3"/>
        <v>11081.18</v>
      </c>
    </row>
    <row r="23" spans="1:18" ht="15" customHeight="1" x14ac:dyDescent="0.2">
      <c r="A23" s="81"/>
      <c r="B23" s="51"/>
      <c r="C23" s="51" t="s">
        <v>7</v>
      </c>
      <c r="D23" s="51"/>
      <c r="E23" s="52"/>
      <c r="F23" s="49">
        <f t="shared" si="7"/>
        <v>29161</v>
      </c>
      <c r="G23" s="49">
        <f t="shared" ref="G23:O23" si="8">SUM(G21:G22)</f>
        <v>24052</v>
      </c>
      <c r="H23" s="49">
        <f t="shared" si="8"/>
        <v>37</v>
      </c>
      <c r="I23" s="49">
        <f t="shared" si="8"/>
        <v>0</v>
      </c>
      <c r="J23" s="49">
        <f t="shared" si="8"/>
        <v>5072</v>
      </c>
      <c r="K23" s="50">
        <f t="shared" si="8"/>
        <v>0</v>
      </c>
      <c r="L23" s="50">
        <f t="shared" si="8"/>
        <v>0</v>
      </c>
      <c r="M23" s="50">
        <f t="shared" si="8"/>
        <v>0</v>
      </c>
      <c r="N23" s="50">
        <f t="shared" si="8"/>
        <v>0</v>
      </c>
      <c r="O23" s="50">
        <f t="shared" si="8"/>
        <v>0</v>
      </c>
      <c r="P23" s="79">
        <f t="shared" si="2"/>
        <v>29161</v>
      </c>
      <c r="Q23" s="80" t="b">
        <f t="shared" si="0"/>
        <v>1</v>
      </c>
      <c r="R23" s="79">
        <f t="shared" si="3"/>
        <v>29161</v>
      </c>
    </row>
    <row r="24" spans="1:18" ht="15" customHeight="1" x14ac:dyDescent="0.2">
      <c r="A24" s="81"/>
      <c r="B24" s="51"/>
      <c r="C24" s="51" t="s">
        <v>5</v>
      </c>
      <c r="D24" s="51"/>
      <c r="E24" s="52"/>
      <c r="F24" s="49">
        <f t="shared" si="7"/>
        <v>0</v>
      </c>
      <c r="G24" s="49"/>
      <c r="H24" s="49"/>
      <c r="I24" s="49"/>
      <c r="J24" s="49"/>
      <c r="K24" s="50"/>
      <c r="L24" s="50"/>
      <c r="M24" s="50"/>
      <c r="N24" s="50"/>
      <c r="O24" s="50"/>
      <c r="P24" s="79">
        <f t="shared" si="2"/>
        <v>0</v>
      </c>
      <c r="Q24" s="80" t="b">
        <f t="shared" si="0"/>
        <v>1</v>
      </c>
      <c r="R24" s="79">
        <f t="shared" si="3"/>
        <v>0</v>
      </c>
    </row>
    <row r="25" spans="1:18" ht="15" customHeight="1" x14ac:dyDescent="0.2">
      <c r="A25" s="81"/>
      <c r="B25" s="51"/>
      <c r="C25" s="51"/>
      <c r="D25" s="51" t="s">
        <v>30</v>
      </c>
      <c r="E25" s="52"/>
      <c r="F25" s="49">
        <f t="shared" si="7"/>
        <v>0</v>
      </c>
      <c r="G25" s="49"/>
      <c r="H25" s="49"/>
      <c r="I25" s="49"/>
      <c r="J25" s="49"/>
      <c r="K25" s="50"/>
      <c r="L25" s="50"/>
      <c r="M25" s="50"/>
      <c r="N25" s="50"/>
      <c r="O25" s="50"/>
      <c r="P25" s="79">
        <f t="shared" si="2"/>
        <v>0</v>
      </c>
      <c r="Q25" s="80" t="b">
        <f t="shared" si="0"/>
        <v>1</v>
      </c>
      <c r="R25" s="79">
        <f t="shared" si="3"/>
        <v>0</v>
      </c>
    </row>
    <row r="26" spans="1:18" ht="15" customHeight="1" x14ac:dyDescent="0.2">
      <c r="A26" s="81"/>
      <c r="B26" s="51"/>
      <c r="C26" s="51"/>
      <c r="D26" s="51" t="s">
        <v>4</v>
      </c>
      <c r="E26" s="52"/>
      <c r="F26" s="49">
        <f t="shared" si="7"/>
        <v>0</v>
      </c>
      <c r="G26" s="49"/>
      <c r="H26" s="49"/>
      <c r="I26" s="49"/>
      <c r="J26" s="49"/>
      <c r="K26" s="50"/>
      <c r="L26" s="50"/>
      <c r="M26" s="50"/>
      <c r="N26" s="50"/>
      <c r="O26" s="50"/>
      <c r="P26" s="79">
        <f t="shared" si="2"/>
        <v>0</v>
      </c>
      <c r="Q26" s="80" t="b">
        <f t="shared" si="0"/>
        <v>1</v>
      </c>
      <c r="R26" s="79">
        <f t="shared" si="3"/>
        <v>0</v>
      </c>
    </row>
    <row r="27" spans="1:18" ht="15" customHeight="1" x14ac:dyDescent="0.2">
      <c r="A27" s="81"/>
      <c r="B27" s="51"/>
      <c r="C27" s="51" t="s">
        <v>8</v>
      </c>
      <c r="D27" s="51"/>
      <c r="E27" s="52"/>
      <c r="F27" s="49">
        <f t="shared" si="7"/>
        <v>0</v>
      </c>
      <c r="G27" s="49">
        <f t="shared" ref="G27:O27" si="9">SUM(G25:G26)</f>
        <v>0</v>
      </c>
      <c r="H27" s="49">
        <f t="shared" si="9"/>
        <v>0</v>
      </c>
      <c r="I27" s="49">
        <f t="shared" si="9"/>
        <v>0</v>
      </c>
      <c r="J27" s="49">
        <f t="shared" si="9"/>
        <v>0</v>
      </c>
      <c r="K27" s="50">
        <f t="shared" si="9"/>
        <v>0</v>
      </c>
      <c r="L27" s="50">
        <f t="shared" si="9"/>
        <v>0</v>
      </c>
      <c r="M27" s="50">
        <f t="shared" si="9"/>
        <v>0</v>
      </c>
      <c r="N27" s="50">
        <f t="shared" si="9"/>
        <v>0</v>
      </c>
      <c r="O27" s="50">
        <f t="shared" si="9"/>
        <v>0</v>
      </c>
      <c r="P27" s="79">
        <f t="shared" si="2"/>
        <v>0</v>
      </c>
      <c r="Q27" s="80" t="b">
        <f t="shared" si="0"/>
        <v>1</v>
      </c>
      <c r="R27" s="79">
        <f t="shared" si="3"/>
        <v>0</v>
      </c>
    </row>
    <row r="28" spans="1:18" ht="15" customHeight="1" x14ac:dyDescent="0.2">
      <c r="A28" s="82"/>
      <c r="B28" s="53" t="s">
        <v>67</v>
      </c>
      <c r="C28" s="53"/>
      <c r="D28" s="53"/>
      <c r="E28" s="54"/>
      <c r="F28" s="55">
        <f t="shared" ref="F28:O28" si="10">F23+F27</f>
        <v>29161</v>
      </c>
      <c r="G28" s="55">
        <f t="shared" si="10"/>
        <v>24052</v>
      </c>
      <c r="H28" s="55">
        <f t="shared" si="10"/>
        <v>37</v>
      </c>
      <c r="I28" s="55">
        <f t="shared" si="10"/>
        <v>0</v>
      </c>
      <c r="J28" s="55">
        <f t="shared" si="10"/>
        <v>5072</v>
      </c>
      <c r="K28" s="56">
        <f t="shared" si="10"/>
        <v>0</v>
      </c>
      <c r="L28" s="56">
        <f t="shared" si="10"/>
        <v>0</v>
      </c>
      <c r="M28" s="56">
        <f t="shared" si="10"/>
        <v>0</v>
      </c>
      <c r="N28" s="56">
        <f t="shared" si="10"/>
        <v>0</v>
      </c>
      <c r="O28" s="56">
        <f t="shared" si="10"/>
        <v>0</v>
      </c>
      <c r="P28" s="79">
        <f t="shared" si="2"/>
        <v>29161</v>
      </c>
      <c r="Q28" s="80" t="b">
        <f t="shared" si="0"/>
        <v>1</v>
      </c>
      <c r="R28" s="79">
        <f t="shared" si="3"/>
        <v>29161</v>
      </c>
    </row>
    <row r="29" spans="1:18" ht="15" customHeight="1" x14ac:dyDescent="0.2">
      <c r="A29" s="81"/>
      <c r="B29" s="131" t="s">
        <v>10</v>
      </c>
      <c r="C29" s="131"/>
      <c r="D29" s="131"/>
      <c r="E29" s="132"/>
      <c r="F29" s="49"/>
      <c r="G29" s="49"/>
      <c r="H29" s="49"/>
      <c r="I29" s="49"/>
      <c r="J29" s="49"/>
      <c r="K29" s="50"/>
      <c r="L29" s="50"/>
      <c r="M29" s="50"/>
      <c r="N29" s="50"/>
      <c r="O29" s="50"/>
      <c r="P29" s="79">
        <f t="shared" si="2"/>
        <v>0</v>
      </c>
      <c r="Q29" s="80" t="b">
        <f t="shared" si="0"/>
        <v>1</v>
      </c>
      <c r="R29" s="79">
        <f t="shared" si="3"/>
        <v>0</v>
      </c>
    </row>
    <row r="30" spans="1:18" ht="15" customHeight="1" x14ac:dyDescent="0.2">
      <c r="A30" s="81"/>
      <c r="B30" s="51"/>
      <c r="C30" s="51" t="s">
        <v>3</v>
      </c>
      <c r="D30" s="51"/>
      <c r="E30" s="52"/>
      <c r="F30" s="49"/>
      <c r="G30" s="49"/>
      <c r="H30" s="49"/>
      <c r="I30" s="49"/>
      <c r="J30" s="49"/>
      <c r="K30" s="50"/>
      <c r="L30" s="50"/>
      <c r="M30" s="50"/>
      <c r="N30" s="50"/>
      <c r="O30" s="50"/>
      <c r="P30" s="79">
        <f t="shared" si="2"/>
        <v>0</v>
      </c>
      <c r="Q30" s="80" t="b">
        <f t="shared" si="0"/>
        <v>1</v>
      </c>
      <c r="R30" s="79">
        <f t="shared" si="3"/>
        <v>0</v>
      </c>
    </row>
    <row r="31" spans="1:18" ht="15" customHeight="1" x14ac:dyDescent="0.2">
      <c r="A31" s="81"/>
      <c r="B31" s="51"/>
      <c r="C31" s="51"/>
      <c r="D31" s="51" t="s">
        <v>30</v>
      </c>
      <c r="E31" s="52"/>
      <c r="F31" s="49">
        <f t="shared" ref="F31:F37" si="11">SUM(G31:O31)</f>
        <v>142367.5</v>
      </c>
      <c r="G31" s="49">
        <f>229625*0.62</f>
        <v>142367.5</v>
      </c>
      <c r="H31" s="49">
        <v>0</v>
      </c>
      <c r="I31" s="49">
        <v>0</v>
      </c>
      <c r="J31" s="49">
        <f>0</f>
        <v>0</v>
      </c>
      <c r="K31" s="50"/>
      <c r="L31" s="50"/>
      <c r="M31" s="50"/>
      <c r="N31" s="50"/>
      <c r="O31" s="50"/>
      <c r="P31" s="79">
        <f t="shared" si="2"/>
        <v>142367.5</v>
      </c>
      <c r="Q31" s="80" t="b">
        <f t="shared" si="0"/>
        <v>1</v>
      </c>
      <c r="R31" s="79">
        <f t="shared" si="3"/>
        <v>142367.5</v>
      </c>
    </row>
    <row r="32" spans="1:18" ht="15" customHeight="1" x14ac:dyDescent="0.2">
      <c r="A32" s="81"/>
      <c r="B32" s="51"/>
      <c r="C32" s="51"/>
      <c r="D32" s="51" t="s">
        <v>4</v>
      </c>
      <c r="E32" s="52"/>
      <c r="F32" s="49">
        <f t="shared" si="11"/>
        <v>87257.5</v>
      </c>
      <c r="G32" s="49">
        <f>229625*0.38</f>
        <v>87257.5</v>
      </c>
      <c r="H32" s="49">
        <v>0</v>
      </c>
      <c r="I32" s="49">
        <v>0</v>
      </c>
      <c r="J32" s="49">
        <v>0</v>
      </c>
      <c r="K32" s="50"/>
      <c r="L32" s="50"/>
      <c r="M32" s="50"/>
      <c r="N32" s="50"/>
      <c r="O32" s="50"/>
      <c r="P32" s="79">
        <f t="shared" si="2"/>
        <v>87257.5</v>
      </c>
      <c r="Q32" s="80" t="b">
        <f t="shared" si="0"/>
        <v>1</v>
      </c>
      <c r="R32" s="79">
        <f t="shared" si="3"/>
        <v>87257.5</v>
      </c>
    </row>
    <row r="33" spans="1:18" ht="15" customHeight="1" x14ac:dyDescent="0.2">
      <c r="A33" s="81"/>
      <c r="B33" s="51"/>
      <c r="C33" s="51" t="s">
        <v>7</v>
      </c>
      <c r="D33" s="51"/>
      <c r="E33" s="52"/>
      <c r="F33" s="49">
        <f t="shared" si="11"/>
        <v>229625</v>
      </c>
      <c r="G33" s="49">
        <f t="shared" ref="G33:O33" si="12">SUM(G31:G32)</f>
        <v>229625</v>
      </c>
      <c r="H33" s="49">
        <f t="shared" si="12"/>
        <v>0</v>
      </c>
      <c r="I33" s="49">
        <f t="shared" si="12"/>
        <v>0</v>
      </c>
      <c r="J33" s="49">
        <f t="shared" si="12"/>
        <v>0</v>
      </c>
      <c r="K33" s="50">
        <f t="shared" si="12"/>
        <v>0</v>
      </c>
      <c r="L33" s="50">
        <f t="shared" si="12"/>
        <v>0</v>
      </c>
      <c r="M33" s="50">
        <f t="shared" si="12"/>
        <v>0</v>
      </c>
      <c r="N33" s="50">
        <f t="shared" si="12"/>
        <v>0</v>
      </c>
      <c r="O33" s="50">
        <f t="shared" si="12"/>
        <v>0</v>
      </c>
      <c r="P33" s="79">
        <f t="shared" si="2"/>
        <v>229625</v>
      </c>
      <c r="Q33" s="80" t="b">
        <f t="shared" si="0"/>
        <v>1</v>
      </c>
      <c r="R33" s="79">
        <f t="shared" si="3"/>
        <v>229625</v>
      </c>
    </row>
    <row r="34" spans="1:18" ht="15" customHeight="1" x14ac:dyDescent="0.2">
      <c r="A34" s="81"/>
      <c r="B34" s="51"/>
      <c r="C34" s="51" t="s">
        <v>5</v>
      </c>
      <c r="D34" s="51"/>
      <c r="E34" s="52"/>
      <c r="F34" s="49">
        <f t="shared" si="11"/>
        <v>0</v>
      </c>
      <c r="G34" s="49"/>
      <c r="H34" s="49"/>
      <c r="I34" s="49"/>
      <c r="J34" s="49"/>
      <c r="K34" s="50"/>
      <c r="L34" s="50"/>
      <c r="M34" s="50"/>
      <c r="N34" s="50"/>
      <c r="O34" s="50"/>
      <c r="P34" s="79">
        <f t="shared" si="2"/>
        <v>0</v>
      </c>
      <c r="Q34" s="80" t="b">
        <f t="shared" si="0"/>
        <v>1</v>
      </c>
      <c r="R34" s="79">
        <f t="shared" si="3"/>
        <v>0</v>
      </c>
    </row>
    <row r="35" spans="1:18" ht="15" customHeight="1" x14ac:dyDescent="0.2">
      <c r="A35" s="81"/>
      <c r="B35" s="51"/>
      <c r="C35" s="51"/>
      <c r="D35" s="51" t="s">
        <v>30</v>
      </c>
      <c r="E35" s="52"/>
      <c r="F35" s="49">
        <f t="shared" si="11"/>
        <v>0</v>
      </c>
      <c r="G35" s="49"/>
      <c r="H35" s="49"/>
      <c r="I35" s="49"/>
      <c r="J35" s="49"/>
      <c r="K35" s="50"/>
      <c r="L35" s="50"/>
      <c r="M35" s="50"/>
      <c r="N35" s="50"/>
      <c r="O35" s="50"/>
      <c r="P35" s="79">
        <f t="shared" si="2"/>
        <v>0</v>
      </c>
      <c r="Q35" s="80" t="b">
        <f t="shared" si="0"/>
        <v>1</v>
      </c>
      <c r="R35" s="79">
        <f t="shared" si="3"/>
        <v>0</v>
      </c>
    </row>
    <row r="36" spans="1:18" ht="15" customHeight="1" x14ac:dyDescent="0.2">
      <c r="A36" s="81"/>
      <c r="B36" s="51"/>
      <c r="C36" s="51"/>
      <c r="D36" s="51" t="s">
        <v>4</v>
      </c>
      <c r="E36" s="52"/>
      <c r="F36" s="49">
        <f t="shared" si="11"/>
        <v>0</v>
      </c>
      <c r="G36" s="49"/>
      <c r="H36" s="49"/>
      <c r="I36" s="49"/>
      <c r="J36" s="49"/>
      <c r="K36" s="50"/>
      <c r="L36" s="50"/>
      <c r="M36" s="50"/>
      <c r="N36" s="50"/>
      <c r="O36" s="50"/>
      <c r="P36" s="79">
        <f t="shared" si="2"/>
        <v>0</v>
      </c>
      <c r="Q36" s="80" t="b">
        <f t="shared" si="0"/>
        <v>1</v>
      </c>
      <c r="R36" s="79">
        <f t="shared" si="3"/>
        <v>0</v>
      </c>
    </row>
    <row r="37" spans="1:18" ht="15" customHeight="1" x14ac:dyDescent="0.2">
      <c r="A37" s="81"/>
      <c r="B37" s="51"/>
      <c r="C37" s="51" t="s">
        <v>8</v>
      </c>
      <c r="D37" s="51"/>
      <c r="E37" s="52"/>
      <c r="F37" s="49">
        <f t="shared" si="11"/>
        <v>0</v>
      </c>
      <c r="G37" s="49">
        <f t="shared" ref="G37:O37" si="13">SUM(G35:G36)</f>
        <v>0</v>
      </c>
      <c r="H37" s="49">
        <f t="shared" si="13"/>
        <v>0</v>
      </c>
      <c r="I37" s="49">
        <f t="shared" si="13"/>
        <v>0</v>
      </c>
      <c r="J37" s="49">
        <f t="shared" si="13"/>
        <v>0</v>
      </c>
      <c r="K37" s="50">
        <f t="shared" si="13"/>
        <v>0</v>
      </c>
      <c r="L37" s="50">
        <f t="shared" si="13"/>
        <v>0</v>
      </c>
      <c r="M37" s="50">
        <f t="shared" si="13"/>
        <v>0</v>
      </c>
      <c r="N37" s="50">
        <f t="shared" si="13"/>
        <v>0</v>
      </c>
      <c r="O37" s="50">
        <f t="shared" si="13"/>
        <v>0</v>
      </c>
      <c r="P37" s="79">
        <f t="shared" si="2"/>
        <v>0</v>
      </c>
      <c r="Q37" s="80" t="b">
        <f t="shared" si="0"/>
        <v>1</v>
      </c>
      <c r="R37" s="79">
        <f t="shared" si="3"/>
        <v>0</v>
      </c>
    </row>
    <row r="38" spans="1:18" ht="15" customHeight="1" x14ac:dyDescent="0.2">
      <c r="A38" s="82"/>
      <c r="B38" s="53" t="s">
        <v>11</v>
      </c>
      <c r="C38" s="53"/>
      <c r="D38" s="53"/>
      <c r="E38" s="54"/>
      <c r="F38" s="55">
        <f t="shared" ref="F38:O38" si="14">F37+F33</f>
        <v>229625</v>
      </c>
      <c r="G38" s="55">
        <f t="shared" si="14"/>
        <v>229625</v>
      </c>
      <c r="H38" s="55">
        <f t="shared" si="14"/>
        <v>0</v>
      </c>
      <c r="I38" s="55">
        <f t="shared" si="14"/>
        <v>0</v>
      </c>
      <c r="J38" s="55">
        <f t="shared" si="14"/>
        <v>0</v>
      </c>
      <c r="K38" s="56">
        <f t="shared" si="14"/>
        <v>0</v>
      </c>
      <c r="L38" s="56">
        <f t="shared" si="14"/>
        <v>0</v>
      </c>
      <c r="M38" s="56">
        <f t="shared" si="14"/>
        <v>0</v>
      </c>
      <c r="N38" s="56">
        <f t="shared" si="14"/>
        <v>0</v>
      </c>
      <c r="O38" s="56">
        <f t="shared" si="14"/>
        <v>0</v>
      </c>
      <c r="P38" s="79">
        <f t="shared" si="2"/>
        <v>229625</v>
      </c>
      <c r="Q38" s="80" t="b">
        <f t="shared" si="0"/>
        <v>1</v>
      </c>
      <c r="R38" s="79">
        <f t="shared" si="3"/>
        <v>229625</v>
      </c>
    </row>
    <row r="39" spans="1:18" ht="15" customHeight="1" x14ac:dyDescent="0.25">
      <c r="A39" s="57" t="s">
        <v>89</v>
      </c>
      <c r="B39" s="58"/>
      <c r="C39" s="58"/>
      <c r="D39" s="58"/>
      <c r="E39" s="59"/>
      <c r="F39" s="60">
        <f t="shared" ref="F39:O39" si="15">F18+F28+F38</f>
        <v>264461</v>
      </c>
      <c r="G39" s="60">
        <f t="shared" si="15"/>
        <v>258358</v>
      </c>
      <c r="H39" s="60">
        <f t="shared" si="15"/>
        <v>44</v>
      </c>
      <c r="I39" s="60">
        <f t="shared" si="15"/>
        <v>0</v>
      </c>
      <c r="J39" s="60">
        <f t="shared" si="15"/>
        <v>6059</v>
      </c>
      <c r="K39" s="61">
        <f t="shared" si="15"/>
        <v>0</v>
      </c>
      <c r="L39" s="61">
        <f t="shared" si="15"/>
        <v>0</v>
      </c>
      <c r="M39" s="61">
        <f t="shared" si="15"/>
        <v>0</v>
      </c>
      <c r="N39" s="61">
        <f t="shared" si="15"/>
        <v>0</v>
      </c>
      <c r="O39" s="61">
        <f t="shared" si="15"/>
        <v>0</v>
      </c>
      <c r="P39" s="79">
        <f t="shared" si="2"/>
        <v>264461</v>
      </c>
      <c r="Q39" s="80" t="b">
        <f t="shared" si="0"/>
        <v>1</v>
      </c>
      <c r="R39" s="79">
        <f t="shared" si="3"/>
        <v>264461</v>
      </c>
    </row>
    <row r="40" spans="1:18" hidden="1" x14ac:dyDescent="0.2">
      <c r="P40" s="83"/>
      <c r="Q40" s="84"/>
      <c r="R40" s="83"/>
    </row>
    <row r="41" spans="1:18" hidden="1" x14ac:dyDescent="0.2">
      <c r="P41" s="83"/>
      <c r="Q41" s="84"/>
      <c r="R41" s="83"/>
    </row>
    <row r="42" spans="1:18" hidden="1" x14ac:dyDescent="0.2">
      <c r="P42" s="83"/>
      <c r="Q42" s="84"/>
      <c r="R42" s="83"/>
    </row>
    <row r="43" spans="1:18" hidden="1" x14ac:dyDescent="0.2">
      <c r="P43" s="83"/>
      <c r="Q43" s="84"/>
      <c r="R43" s="83"/>
    </row>
    <row r="44" spans="1:18" hidden="1" x14ac:dyDescent="0.2">
      <c r="P44" s="83"/>
      <c r="Q44" s="84"/>
      <c r="R44" s="83"/>
    </row>
    <row r="45" spans="1:18" hidden="1" x14ac:dyDescent="0.2">
      <c r="P45" s="83"/>
      <c r="Q45" s="84"/>
      <c r="R45" s="83"/>
    </row>
    <row r="46" spans="1:18" hidden="1" x14ac:dyDescent="0.2">
      <c r="P46" s="83"/>
      <c r="Q46" s="84"/>
      <c r="R46" s="83"/>
    </row>
    <row r="47" spans="1:18" hidden="1" x14ac:dyDescent="0.2">
      <c r="P47" s="83"/>
      <c r="Q47" s="84"/>
      <c r="R47" s="83"/>
    </row>
    <row r="48" spans="1:18" hidden="1" x14ac:dyDescent="0.2">
      <c r="P48" s="83"/>
      <c r="Q48" s="84"/>
      <c r="R48" s="83"/>
    </row>
    <row r="49" spans="16:18" hidden="1" x14ac:dyDescent="0.2">
      <c r="P49" s="83"/>
      <c r="Q49" s="84"/>
      <c r="R49" s="83"/>
    </row>
    <row r="50" spans="16:18" hidden="1" x14ac:dyDescent="0.2">
      <c r="P50" s="83"/>
      <c r="Q50" s="84"/>
      <c r="R50" s="83"/>
    </row>
    <row r="51" spans="16:18" hidden="1" x14ac:dyDescent="0.2">
      <c r="P51" s="83"/>
      <c r="Q51" s="84"/>
      <c r="R51" s="83"/>
    </row>
    <row r="52" spans="16:18" hidden="1" x14ac:dyDescent="0.2">
      <c r="P52" s="83"/>
      <c r="Q52" s="84"/>
      <c r="R52" s="83"/>
    </row>
    <row r="53" spans="16:18" hidden="1" x14ac:dyDescent="0.2">
      <c r="P53" s="83"/>
      <c r="Q53" s="84"/>
      <c r="R53" s="83"/>
    </row>
    <row r="54" spans="16:18" hidden="1" x14ac:dyDescent="0.2">
      <c r="P54" s="83"/>
      <c r="Q54" s="84"/>
      <c r="R54" s="83"/>
    </row>
    <row r="55" spans="16:18" hidden="1" x14ac:dyDescent="0.2">
      <c r="P55" s="83"/>
      <c r="Q55" s="84"/>
      <c r="R55" s="83"/>
    </row>
    <row r="56" spans="16:18" hidden="1" x14ac:dyDescent="0.2">
      <c r="P56" s="83"/>
      <c r="Q56" s="84"/>
      <c r="R56" s="83"/>
    </row>
    <row r="57" spans="16:18" hidden="1" x14ac:dyDescent="0.2">
      <c r="P57" s="83"/>
      <c r="Q57" s="84"/>
      <c r="R57" s="83"/>
    </row>
    <row r="58" spans="16:18" hidden="1" x14ac:dyDescent="0.2">
      <c r="P58" s="83"/>
      <c r="Q58" s="84"/>
      <c r="R58" s="83"/>
    </row>
    <row r="59" spans="16:18" hidden="1" x14ac:dyDescent="0.2">
      <c r="P59" s="83"/>
      <c r="Q59" s="84"/>
      <c r="R59" s="83"/>
    </row>
    <row r="60" spans="16:18" hidden="1" x14ac:dyDescent="0.2">
      <c r="P60" s="83"/>
      <c r="Q60" s="84"/>
      <c r="R60" s="83"/>
    </row>
    <row r="61" spans="16:18" hidden="1" x14ac:dyDescent="0.2">
      <c r="P61" s="83"/>
      <c r="Q61" s="84"/>
      <c r="R61" s="83"/>
    </row>
    <row r="62" spans="16:18" hidden="1" x14ac:dyDescent="0.2">
      <c r="P62" s="39"/>
      <c r="Q62" s="84"/>
      <c r="R62" s="39"/>
    </row>
    <row r="63" spans="16:18" hidden="1" x14ac:dyDescent="0.2">
      <c r="P63" s="39"/>
      <c r="Q63" s="84"/>
      <c r="R63" s="39"/>
    </row>
    <row r="64" spans="16:18" hidden="1" x14ac:dyDescent="0.2">
      <c r="P64" s="39"/>
      <c r="Q64" s="84"/>
      <c r="R64" s="39"/>
    </row>
    <row r="65" spans="16:18" hidden="1" x14ac:dyDescent="0.2">
      <c r="P65" s="39"/>
      <c r="Q65" s="84"/>
      <c r="R65" s="39"/>
    </row>
    <row r="66" spans="16:18" hidden="1" x14ac:dyDescent="0.2">
      <c r="P66" s="39"/>
      <c r="Q66" s="84"/>
      <c r="R66" s="39"/>
    </row>
    <row r="67" spans="16:18" hidden="1" x14ac:dyDescent="0.2">
      <c r="P67" s="39"/>
      <c r="Q67" s="84"/>
      <c r="R67" s="39"/>
    </row>
    <row r="68" spans="16:18" hidden="1" x14ac:dyDescent="0.2">
      <c r="P68" s="39"/>
      <c r="Q68" s="84"/>
      <c r="R68" s="39"/>
    </row>
    <row r="69" spans="16:18" hidden="1" x14ac:dyDescent="0.2">
      <c r="P69" s="39"/>
      <c r="Q69" s="84"/>
      <c r="R69" s="39"/>
    </row>
    <row r="70" spans="16:18" hidden="1" x14ac:dyDescent="0.2">
      <c r="P70" s="39"/>
      <c r="Q70" s="84"/>
      <c r="R70" s="39"/>
    </row>
    <row r="71" spans="16:18" hidden="1" x14ac:dyDescent="0.2">
      <c r="P71" s="39"/>
      <c r="Q71" s="84"/>
      <c r="R71" s="39"/>
    </row>
    <row r="72" spans="16:18" hidden="1" x14ac:dyDescent="0.2">
      <c r="P72" s="39"/>
      <c r="Q72" s="84"/>
      <c r="R72" s="39"/>
    </row>
    <row r="73" spans="16:18" hidden="1" x14ac:dyDescent="0.2">
      <c r="P73" s="39"/>
      <c r="Q73" s="84"/>
      <c r="R73" s="39"/>
    </row>
    <row r="74" spans="16:18" hidden="1" x14ac:dyDescent="0.2">
      <c r="P74" s="39"/>
      <c r="Q74" s="84"/>
      <c r="R74" s="39"/>
    </row>
    <row r="75" spans="16:18" hidden="1" x14ac:dyDescent="0.2">
      <c r="P75" s="39"/>
      <c r="Q75" s="84"/>
      <c r="R75" s="39"/>
    </row>
    <row r="76" spans="16:18" hidden="1" x14ac:dyDescent="0.2">
      <c r="P76" s="39"/>
      <c r="Q76" s="84"/>
      <c r="R76" s="39"/>
    </row>
    <row r="77" spans="16:18" hidden="1" x14ac:dyDescent="0.2">
      <c r="P77" s="39"/>
      <c r="Q77" s="84"/>
      <c r="R77" s="39"/>
    </row>
    <row r="78" spans="16:18" hidden="1" x14ac:dyDescent="0.2">
      <c r="P78" s="39"/>
      <c r="Q78" s="84"/>
      <c r="R78" s="39"/>
    </row>
    <row r="79" spans="16:18" hidden="1" x14ac:dyDescent="0.2">
      <c r="P79" s="39"/>
      <c r="Q79" s="84"/>
      <c r="R79" s="39"/>
    </row>
    <row r="80" spans="16:18" hidden="1" x14ac:dyDescent="0.2">
      <c r="P80" s="39"/>
      <c r="Q80" s="84"/>
      <c r="R80" s="39"/>
    </row>
  </sheetData>
  <sheetProtection sheet="1" selectLockedCells="1"/>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77" orientation="landscape" r:id="rId1"/>
  <headerFooter alignWithMargins="0">
    <oddHeader>&amp;L&amp;"Arial,Bold"&amp;16This file was created using most current EXCEL version&amp;REnclosure 2</oddHeader>
    <oddFooter>&amp;LPage 2&amp;Rver 4 (12/2008)</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39"/>
  <sheetViews>
    <sheetView workbookViewId="0">
      <pane xSplit="5" ySplit="7" topLeftCell="F29" activePane="bottomRight" state="frozen"/>
      <selection sqref="A1:O1"/>
      <selection pane="topRight" sqref="A1:O1"/>
      <selection pane="bottomLeft" sqref="A1:O1"/>
      <selection pane="bottomRight" sqref="A1:O1"/>
    </sheetView>
  </sheetViews>
  <sheetFormatPr defaultRowHeight="12.75" x14ac:dyDescent="0.2"/>
  <cols>
    <col min="1" max="3" width="4.7109375" customWidth="1"/>
    <col min="4" max="4" width="3.7109375" customWidth="1"/>
    <col min="5" max="5" width="22.7109375" customWidth="1"/>
    <col min="6" max="18" width="12.7109375" customWidth="1"/>
  </cols>
  <sheetData>
    <row r="1" spans="1:18" ht="32.1" customHeight="1" x14ac:dyDescent="0.25">
      <c r="A1" s="154" t="s">
        <v>80</v>
      </c>
      <c r="B1" s="154"/>
      <c r="C1" s="154"/>
      <c r="D1" s="154"/>
      <c r="E1" s="154"/>
      <c r="F1" s="154"/>
      <c r="G1" s="154"/>
      <c r="H1" s="154"/>
      <c r="I1" s="154"/>
      <c r="J1" s="154"/>
      <c r="K1" s="154"/>
      <c r="L1" s="154"/>
      <c r="M1" s="154"/>
      <c r="N1" s="154"/>
      <c r="O1" s="154"/>
    </row>
    <row r="2" spans="1:18" ht="20.100000000000001" customHeight="1" x14ac:dyDescent="0.2">
      <c r="A2" s="22" t="s">
        <v>25</v>
      </c>
      <c r="B2" s="22"/>
      <c r="C2" s="22"/>
      <c r="D2" s="164" t="str">
        <f>'CSS WP 1'!D2:E2</f>
        <v>Inyo</v>
      </c>
      <c r="E2" s="164"/>
      <c r="N2" s="24" t="s">
        <v>26</v>
      </c>
      <c r="O2" s="23">
        <f>'CSS WP 1'!O2</f>
        <v>39868</v>
      </c>
    </row>
    <row r="3" spans="1:18" ht="20.100000000000001" customHeight="1" x14ac:dyDescent="0.2">
      <c r="A3" s="22" t="s">
        <v>141</v>
      </c>
      <c r="B3" s="22"/>
      <c r="C3" s="22"/>
      <c r="D3" s="172"/>
      <c r="E3" s="172"/>
    </row>
    <row r="5" spans="1:18" s="3" customFormat="1" ht="15" customHeight="1" x14ac:dyDescent="0.2">
      <c r="A5" s="157" t="s">
        <v>27</v>
      </c>
      <c r="B5" s="158"/>
      <c r="C5" s="158"/>
      <c r="D5" s="158"/>
      <c r="E5" s="159"/>
      <c r="F5" s="4" t="s">
        <v>16</v>
      </c>
      <c r="G5" s="27" t="s">
        <v>17</v>
      </c>
      <c r="H5" s="27" t="s">
        <v>24</v>
      </c>
      <c r="I5" s="27" t="s">
        <v>18</v>
      </c>
      <c r="J5" s="27" t="s">
        <v>19</v>
      </c>
      <c r="K5" s="27" t="s">
        <v>20</v>
      </c>
      <c r="L5" s="27" t="s">
        <v>21</v>
      </c>
      <c r="M5" s="27" t="s">
        <v>22</v>
      </c>
      <c r="N5" s="27" t="s">
        <v>23</v>
      </c>
      <c r="O5" s="27" t="s">
        <v>53</v>
      </c>
    </row>
    <row r="6" spans="1:18" s="3" customFormat="1" ht="15" customHeight="1" x14ac:dyDescent="0.2">
      <c r="A6" s="160"/>
      <c r="B6" s="161"/>
      <c r="C6" s="161"/>
      <c r="D6" s="161"/>
      <c r="E6" s="162"/>
      <c r="F6" s="170" t="s">
        <v>6</v>
      </c>
      <c r="G6" s="173" t="s">
        <v>29</v>
      </c>
      <c r="H6" s="172"/>
      <c r="I6" s="172"/>
      <c r="J6" s="172"/>
      <c r="K6" s="172"/>
      <c r="L6" s="172"/>
      <c r="M6" s="172"/>
      <c r="N6" s="172"/>
      <c r="O6" s="174"/>
    </row>
    <row r="7" spans="1:18" s="1" customFormat="1" ht="42" customHeight="1" x14ac:dyDescent="0.2">
      <c r="A7" s="163"/>
      <c r="B7" s="164"/>
      <c r="C7" s="164"/>
      <c r="D7" s="164"/>
      <c r="E7" s="165"/>
      <c r="F7" s="171"/>
      <c r="G7" s="25" t="s">
        <v>0</v>
      </c>
      <c r="H7" s="25" t="s">
        <v>28</v>
      </c>
      <c r="I7" s="25" t="s">
        <v>15</v>
      </c>
      <c r="J7" s="25" t="s">
        <v>1</v>
      </c>
      <c r="K7" s="25" t="s">
        <v>12</v>
      </c>
      <c r="L7" s="25" t="s">
        <v>13</v>
      </c>
      <c r="M7" s="25" t="s">
        <v>2</v>
      </c>
      <c r="N7" s="25" t="s">
        <v>14</v>
      </c>
      <c r="O7" s="5" t="s">
        <v>52</v>
      </c>
      <c r="P7" s="2"/>
      <c r="Q7" s="2"/>
      <c r="R7" s="2"/>
    </row>
    <row r="8" spans="1:18" ht="15" customHeight="1" x14ac:dyDescent="0.2">
      <c r="A8" s="6" t="s">
        <v>142</v>
      </c>
      <c r="B8" s="7"/>
      <c r="C8" s="7"/>
      <c r="D8" s="7"/>
      <c r="E8" s="8"/>
      <c r="F8" s="15"/>
      <c r="G8" s="15"/>
      <c r="H8" s="15"/>
      <c r="I8" s="15"/>
      <c r="J8" s="15"/>
      <c r="K8" s="15"/>
      <c r="L8" s="15"/>
      <c r="M8" s="15"/>
      <c r="N8" s="15"/>
      <c r="O8" s="15"/>
    </row>
    <row r="9" spans="1:18" ht="15" customHeight="1" x14ac:dyDescent="0.2">
      <c r="A9" s="9"/>
      <c r="B9" s="166" t="s">
        <v>73</v>
      </c>
      <c r="C9" s="166"/>
      <c r="D9" s="166"/>
      <c r="E9" s="167"/>
      <c r="F9" s="16"/>
      <c r="G9" s="16"/>
      <c r="H9" s="16"/>
      <c r="I9" s="16"/>
      <c r="J9" s="16"/>
      <c r="K9" s="16"/>
      <c r="L9" s="16"/>
      <c r="M9" s="16"/>
      <c r="N9" s="16"/>
      <c r="O9" s="16"/>
    </row>
    <row r="10" spans="1:18" ht="15" customHeight="1" x14ac:dyDescent="0.2">
      <c r="A10" s="9"/>
      <c r="B10" s="10"/>
      <c r="C10" s="10" t="s">
        <v>3</v>
      </c>
      <c r="D10" s="10"/>
      <c r="E10" s="11"/>
      <c r="F10" s="16"/>
      <c r="G10" s="16"/>
      <c r="H10" s="16"/>
      <c r="I10" s="16"/>
      <c r="J10" s="16"/>
      <c r="K10" s="16"/>
      <c r="L10" s="16"/>
      <c r="M10" s="16"/>
      <c r="N10" s="16"/>
      <c r="O10" s="16"/>
    </row>
    <row r="11" spans="1:18" ht="15" customHeight="1" x14ac:dyDescent="0.2">
      <c r="A11" s="9"/>
      <c r="B11" s="10"/>
      <c r="C11" s="10"/>
      <c r="D11" s="10" t="s">
        <v>30</v>
      </c>
      <c r="E11" s="11"/>
      <c r="F11" s="16"/>
      <c r="G11" s="16"/>
      <c r="H11" s="16"/>
      <c r="I11" s="16"/>
      <c r="J11" s="16"/>
      <c r="K11" s="16"/>
      <c r="L11" s="16"/>
      <c r="M11" s="16"/>
      <c r="N11" s="16"/>
      <c r="O11" s="16"/>
    </row>
    <row r="12" spans="1:18" ht="15" customHeight="1" x14ac:dyDescent="0.2">
      <c r="A12" s="9"/>
      <c r="B12" s="10"/>
      <c r="C12" s="10"/>
      <c r="D12" s="10" t="s">
        <v>4</v>
      </c>
      <c r="E12" s="11"/>
      <c r="F12" s="16"/>
      <c r="G12" s="16"/>
      <c r="H12" s="16"/>
      <c r="I12" s="16"/>
      <c r="J12" s="16"/>
      <c r="K12" s="16"/>
      <c r="L12" s="16"/>
      <c r="M12" s="16"/>
      <c r="N12" s="16"/>
      <c r="O12" s="16"/>
    </row>
    <row r="13" spans="1:18" ht="15" customHeight="1" x14ac:dyDescent="0.2">
      <c r="A13" s="9"/>
      <c r="B13" s="10"/>
      <c r="C13" s="10" t="s">
        <v>7</v>
      </c>
      <c r="D13" s="10"/>
      <c r="E13" s="11"/>
      <c r="F13" s="16">
        <f t="shared" ref="F13:O13" si="0">SUM(F11:F12)</f>
        <v>0</v>
      </c>
      <c r="G13" s="16">
        <f t="shared" si="0"/>
        <v>0</v>
      </c>
      <c r="H13" s="16">
        <f t="shared" si="0"/>
        <v>0</v>
      </c>
      <c r="I13" s="16">
        <f t="shared" si="0"/>
        <v>0</v>
      </c>
      <c r="J13" s="16">
        <f t="shared" si="0"/>
        <v>0</v>
      </c>
      <c r="K13" s="16">
        <f t="shared" si="0"/>
        <v>0</v>
      </c>
      <c r="L13" s="16">
        <f t="shared" si="0"/>
        <v>0</v>
      </c>
      <c r="M13" s="16">
        <f t="shared" si="0"/>
        <v>0</v>
      </c>
      <c r="N13" s="16">
        <f t="shared" si="0"/>
        <v>0</v>
      </c>
      <c r="O13" s="16">
        <f t="shared" si="0"/>
        <v>0</v>
      </c>
    </row>
    <row r="14" spans="1:18" ht="15" customHeight="1" x14ac:dyDescent="0.2">
      <c r="A14" s="9"/>
      <c r="B14" s="10"/>
      <c r="C14" s="10" t="s">
        <v>5</v>
      </c>
      <c r="D14" s="10"/>
      <c r="E14" s="11"/>
      <c r="F14" s="16"/>
      <c r="G14" s="16"/>
      <c r="H14" s="16"/>
      <c r="I14" s="16"/>
      <c r="J14" s="16"/>
      <c r="K14" s="16"/>
      <c r="L14" s="16"/>
      <c r="M14" s="16"/>
      <c r="N14" s="16"/>
      <c r="O14" s="16"/>
    </row>
    <row r="15" spans="1:18" ht="15" customHeight="1" x14ac:dyDescent="0.2">
      <c r="A15" s="9"/>
      <c r="B15" s="10"/>
      <c r="C15" s="10"/>
      <c r="D15" s="10" t="s">
        <v>30</v>
      </c>
      <c r="E15" s="11"/>
      <c r="F15" s="16"/>
      <c r="G15" s="16"/>
      <c r="H15" s="16"/>
      <c r="I15" s="16"/>
      <c r="J15" s="16"/>
      <c r="K15" s="16"/>
      <c r="L15" s="16"/>
      <c r="M15" s="16"/>
      <c r="N15" s="16"/>
      <c r="O15" s="16"/>
    </row>
    <row r="16" spans="1:18" ht="15" customHeight="1" x14ac:dyDescent="0.2">
      <c r="A16" s="9"/>
      <c r="B16" s="10"/>
      <c r="C16" s="10"/>
      <c r="D16" s="10" t="s">
        <v>4</v>
      </c>
      <c r="E16" s="11"/>
      <c r="F16" s="16"/>
      <c r="G16" s="16"/>
      <c r="H16" s="16"/>
      <c r="I16" s="16"/>
      <c r="J16" s="16"/>
      <c r="K16" s="16"/>
      <c r="L16" s="16"/>
      <c r="M16" s="16"/>
      <c r="N16" s="16"/>
      <c r="O16" s="16"/>
    </row>
    <row r="17" spans="1:15" ht="15" customHeight="1" x14ac:dyDescent="0.2">
      <c r="A17" s="9"/>
      <c r="B17" s="10"/>
      <c r="C17" s="10" t="s">
        <v>8</v>
      </c>
      <c r="D17" s="10"/>
      <c r="E17" s="11"/>
      <c r="F17" s="16">
        <f t="shared" ref="F17:O17" si="1">SUM(F15:F16)</f>
        <v>0</v>
      </c>
      <c r="G17" s="16">
        <f t="shared" si="1"/>
        <v>0</v>
      </c>
      <c r="H17" s="16">
        <f t="shared" si="1"/>
        <v>0</v>
      </c>
      <c r="I17" s="16">
        <f t="shared" si="1"/>
        <v>0</v>
      </c>
      <c r="J17" s="16">
        <f t="shared" si="1"/>
        <v>0</v>
      </c>
      <c r="K17" s="16">
        <f t="shared" si="1"/>
        <v>0</v>
      </c>
      <c r="L17" s="16">
        <f t="shared" si="1"/>
        <v>0</v>
      </c>
      <c r="M17" s="16">
        <f t="shared" si="1"/>
        <v>0</v>
      </c>
      <c r="N17" s="16">
        <f t="shared" si="1"/>
        <v>0</v>
      </c>
      <c r="O17" s="16">
        <f t="shared" si="1"/>
        <v>0</v>
      </c>
    </row>
    <row r="18" spans="1:15" ht="15" customHeight="1" x14ac:dyDescent="0.2">
      <c r="A18" s="18"/>
      <c r="B18" s="19" t="s">
        <v>9</v>
      </c>
      <c r="C18" s="19"/>
      <c r="D18" s="19"/>
      <c r="E18" s="20"/>
      <c r="F18" s="21">
        <f t="shared" ref="F18:O18" si="2">F13+F17</f>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row>
    <row r="19" spans="1:15" ht="15" customHeight="1" x14ac:dyDescent="0.2">
      <c r="A19" s="9"/>
      <c r="B19" s="168" t="s">
        <v>66</v>
      </c>
      <c r="C19" s="168"/>
      <c r="D19" s="168"/>
      <c r="E19" s="169"/>
      <c r="F19" s="16"/>
      <c r="G19" s="16"/>
      <c r="H19" s="16"/>
      <c r="I19" s="16"/>
      <c r="J19" s="16"/>
      <c r="K19" s="16"/>
      <c r="L19" s="16"/>
      <c r="M19" s="16"/>
      <c r="N19" s="16"/>
      <c r="O19" s="16"/>
    </row>
    <row r="20" spans="1:15" ht="15" customHeight="1" x14ac:dyDescent="0.2">
      <c r="A20" s="9"/>
      <c r="B20" s="10"/>
      <c r="C20" s="10" t="s">
        <v>3</v>
      </c>
      <c r="D20" s="10"/>
      <c r="E20" s="11"/>
      <c r="F20" s="16"/>
      <c r="G20" s="16"/>
      <c r="H20" s="16"/>
      <c r="I20" s="16"/>
      <c r="J20" s="16"/>
      <c r="K20" s="16"/>
      <c r="L20" s="16"/>
      <c r="M20" s="16"/>
      <c r="N20" s="16"/>
      <c r="O20" s="16"/>
    </row>
    <row r="21" spans="1:15" ht="15" customHeight="1" x14ac:dyDescent="0.2">
      <c r="A21" s="9"/>
      <c r="B21" s="10"/>
      <c r="C21" s="10"/>
      <c r="D21" s="10" t="s">
        <v>30</v>
      </c>
      <c r="E21" s="11"/>
      <c r="F21" s="16"/>
      <c r="G21" s="16"/>
      <c r="H21" s="16"/>
      <c r="I21" s="16"/>
      <c r="J21" s="16"/>
      <c r="K21" s="16"/>
      <c r="L21" s="16"/>
      <c r="M21" s="16"/>
      <c r="N21" s="16"/>
      <c r="O21" s="16"/>
    </row>
    <row r="22" spans="1:15" ht="15" customHeight="1" x14ac:dyDescent="0.2">
      <c r="A22" s="9"/>
      <c r="B22" s="10"/>
      <c r="C22" s="10"/>
      <c r="D22" s="10" t="s">
        <v>4</v>
      </c>
      <c r="E22" s="11"/>
      <c r="F22" s="16"/>
      <c r="G22" s="16"/>
      <c r="H22" s="16"/>
      <c r="I22" s="16"/>
      <c r="J22" s="16"/>
      <c r="K22" s="16"/>
      <c r="L22" s="16"/>
      <c r="M22" s="16"/>
      <c r="N22" s="16"/>
      <c r="O22" s="16"/>
    </row>
    <row r="23" spans="1:15" ht="15" customHeight="1" x14ac:dyDescent="0.2">
      <c r="A23" s="9"/>
      <c r="B23" s="10"/>
      <c r="C23" s="10" t="s">
        <v>7</v>
      </c>
      <c r="D23" s="10"/>
      <c r="E23" s="11"/>
      <c r="F23" s="16">
        <f t="shared" ref="F23:O23" si="3">SUM(F21:F22)</f>
        <v>0</v>
      </c>
      <c r="G23" s="16">
        <f t="shared" si="3"/>
        <v>0</v>
      </c>
      <c r="H23" s="16">
        <f t="shared" si="3"/>
        <v>0</v>
      </c>
      <c r="I23" s="16">
        <f t="shared" si="3"/>
        <v>0</v>
      </c>
      <c r="J23" s="16">
        <f t="shared" si="3"/>
        <v>0</v>
      </c>
      <c r="K23" s="16">
        <f t="shared" si="3"/>
        <v>0</v>
      </c>
      <c r="L23" s="16">
        <f t="shared" si="3"/>
        <v>0</v>
      </c>
      <c r="M23" s="16">
        <f t="shared" si="3"/>
        <v>0</v>
      </c>
      <c r="N23" s="16">
        <f t="shared" si="3"/>
        <v>0</v>
      </c>
      <c r="O23" s="16">
        <f t="shared" si="3"/>
        <v>0</v>
      </c>
    </row>
    <row r="24" spans="1:15" ht="15" customHeight="1" x14ac:dyDescent="0.2">
      <c r="A24" s="9"/>
      <c r="B24" s="10"/>
      <c r="C24" s="10" t="s">
        <v>5</v>
      </c>
      <c r="D24" s="10"/>
      <c r="E24" s="11"/>
      <c r="F24" s="16"/>
      <c r="G24" s="16"/>
      <c r="H24" s="16"/>
      <c r="I24" s="16"/>
      <c r="J24" s="16"/>
      <c r="K24" s="16"/>
      <c r="L24" s="16"/>
      <c r="M24" s="16"/>
      <c r="N24" s="16"/>
      <c r="O24" s="16"/>
    </row>
    <row r="25" spans="1:15" ht="15" customHeight="1" x14ac:dyDescent="0.2">
      <c r="A25" s="9"/>
      <c r="B25" s="10"/>
      <c r="C25" s="10"/>
      <c r="D25" s="10" t="s">
        <v>30</v>
      </c>
      <c r="E25" s="11"/>
      <c r="F25" s="16"/>
      <c r="G25" s="16"/>
      <c r="H25" s="16"/>
      <c r="I25" s="16"/>
      <c r="J25" s="16"/>
      <c r="K25" s="16"/>
      <c r="L25" s="16"/>
      <c r="M25" s="16"/>
      <c r="N25" s="16"/>
      <c r="O25" s="16"/>
    </row>
    <row r="26" spans="1:15" ht="15" customHeight="1" x14ac:dyDescent="0.2">
      <c r="A26" s="9"/>
      <c r="B26" s="10"/>
      <c r="C26" s="10"/>
      <c r="D26" s="10" t="s">
        <v>4</v>
      </c>
      <c r="E26" s="11"/>
      <c r="F26" s="16"/>
      <c r="G26" s="16"/>
      <c r="H26" s="16"/>
      <c r="I26" s="16"/>
      <c r="J26" s="16"/>
      <c r="K26" s="16"/>
      <c r="L26" s="16"/>
      <c r="M26" s="16"/>
      <c r="N26" s="16"/>
      <c r="O26" s="16"/>
    </row>
    <row r="27" spans="1:15" ht="15" customHeight="1" x14ac:dyDescent="0.2">
      <c r="A27" s="9"/>
      <c r="B27" s="10"/>
      <c r="C27" s="10" t="s">
        <v>8</v>
      </c>
      <c r="D27" s="10"/>
      <c r="E27" s="11"/>
      <c r="F27" s="16">
        <f t="shared" ref="F27:O27" si="4">SUM(F25:F26)</f>
        <v>0</v>
      </c>
      <c r="G27" s="16">
        <f t="shared" si="4"/>
        <v>0</v>
      </c>
      <c r="H27" s="16">
        <f t="shared" si="4"/>
        <v>0</v>
      </c>
      <c r="I27" s="16">
        <f t="shared" si="4"/>
        <v>0</v>
      </c>
      <c r="J27" s="16">
        <f t="shared" si="4"/>
        <v>0</v>
      </c>
      <c r="K27" s="16">
        <f t="shared" si="4"/>
        <v>0</v>
      </c>
      <c r="L27" s="16">
        <f t="shared" si="4"/>
        <v>0</v>
      </c>
      <c r="M27" s="16">
        <f t="shared" si="4"/>
        <v>0</v>
      </c>
      <c r="N27" s="16">
        <f t="shared" si="4"/>
        <v>0</v>
      </c>
      <c r="O27" s="16">
        <f t="shared" si="4"/>
        <v>0</v>
      </c>
    </row>
    <row r="28" spans="1:15" ht="15" customHeight="1" x14ac:dyDescent="0.2">
      <c r="A28" s="18"/>
      <c r="B28" s="19" t="s">
        <v>67</v>
      </c>
      <c r="C28" s="19"/>
      <c r="D28" s="19"/>
      <c r="E28" s="20"/>
      <c r="F28" s="21">
        <f t="shared" ref="F28:O28" si="5">F23+F27</f>
        <v>0</v>
      </c>
      <c r="G28" s="21">
        <f t="shared" si="5"/>
        <v>0</v>
      </c>
      <c r="H28" s="21">
        <f t="shared" si="5"/>
        <v>0</v>
      </c>
      <c r="I28" s="21">
        <f t="shared" si="5"/>
        <v>0</v>
      </c>
      <c r="J28" s="21">
        <f t="shared" si="5"/>
        <v>0</v>
      </c>
      <c r="K28" s="21">
        <f t="shared" si="5"/>
        <v>0</v>
      </c>
      <c r="L28" s="21">
        <f t="shared" si="5"/>
        <v>0</v>
      </c>
      <c r="M28" s="21">
        <f t="shared" si="5"/>
        <v>0</v>
      </c>
      <c r="N28" s="21">
        <f t="shared" si="5"/>
        <v>0</v>
      </c>
      <c r="O28" s="21">
        <f t="shared" si="5"/>
        <v>0</v>
      </c>
    </row>
    <row r="29" spans="1:15" ht="15" customHeight="1" x14ac:dyDescent="0.2">
      <c r="A29" s="9"/>
      <c r="B29" s="155" t="s">
        <v>10</v>
      </c>
      <c r="C29" s="155"/>
      <c r="D29" s="155"/>
      <c r="E29" s="156"/>
      <c r="F29" s="16"/>
      <c r="G29" s="16"/>
      <c r="H29" s="16"/>
      <c r="I29" s="16"/>
      <c r="J29" s="16"/>
      <c r="K29" s="16"/>
      <c r="L29" s="16"/>
      <c r="M29" s="16"/>
      <c r="N29" s="16"/>
      <c r="O29" s="16"/>
    </row>
    <row r="30" spans="1:15" ht="15" customHeight="1" x14ac:dyDescent="0.2">
      <c r="A30" s="9"/>
      <c r="B30" s="10"/>
      <c r="C30" s="10" t="s">
        <v>3</v>
      </c>
      <c r="D30" s="10"/>
      <c r="E30" s="11"/>
      <c r="F30" s="16"/>
      <c r="G30" s="16"/>
      <c r="H30" s="16"/>
      <c r="I30" s="16"/>
      <c r="J30" s="16"/>
      <c r="K30" s="16"/>
      <c r="L30" s="16"/>
      <c r="M30" s="16"/>
      <c r="N30" s="16"/>
      <c r="O30" s="16"/>
    </row>
    <row r="31" spans="1:15" ht="15" customHeight="1" x14ac:dyDescent="0.2">
      <c r="A31" s="9"/>
      <c r="B31" s="10"/>
      <c r="C31" s="10"/>
      <c r="D31" s="10" t="s">
        <v>30</v>
      </c>
      <c r="E31" s="11"/>
      <c r="F31" s="16"/>
      <c r="G31" s="16"/>
      <c r="H31" s="16"/>
      <c r="I31" s="16"/>
      <c r="J31" s="16"/>
      <c r="K31" s="16"/>
      <c r="L31" s="16"/>
      <c r="M31" s="16"/>
      <c r="N31" s="16"/>
      <c r="O31" s="16"/>
    </row>
    <row r="32" spans="1:15" ht="15" customHeight="1" x14ac:dyDescent="0.2">
      <c r="A32" s="9"/>
      <c r="B32" s="10"/>
      <c r="C32" s="10"/>
      <c r="D32" s="10" t="s">
        <v>4</v>
      </c>
      <c r="E32" s="11"/>
      <c r="F32" s="16"/>
      <c r="G32" s="16"/>
      <c r="H32" s="16"/>
      <c r="I32" s="16"/>
      <c r="J32" s="16"/>
      <c r="K32" s="16"/>
      <c r="L32" s="16"/>
      <c r="M32" s="16"/>
      <c r="N32" s="16"/>
      <c r="O32" s="16"/>
    </row>
    <row r="33" spans="1:15" ht="15" customHeight="1" x14ac:dyDescent="0.2">
      <c r="A33" s="9"/>
      <c r="B33" s="10"/>
      <c r="C33" s="10" t="s">
        <v>7</v>
      </c>
      <c r="D33" s="10"/>
      <c r="E33" s="11"/>
      <c r="F33" s="16">
        <f t="shared" ref="F33:O33" si="6">SUM(F31:F32)</f>
        <v>0</v>
      </c>
      <c r="G33" s="16">
        <f t="shared" si="6"/>
        <v>0</v>
      </c>
      <c r="H33" s="16">
        <f t="shared" si="6"/>
        <v>0</v>
      </c>
      <c r="I33" s="16">
        <f t="shared" si="6"/>
        <v>0</v>
      </c>
      <c r="J33" s="16">
        <f t="shared" si="6"/>
        <v>0</v>
      </c>
      <c r="K33" s="16">
        <f t="shared" si="6"/>
        <v>0</v>
      </c>
      <c r="L33" s="16">
        <f t="shared" si="6"/>
        <v>0</v>
      </c>
      <c r="M33" s="16">
        <f t="shared" si="6"/>
        <v>0</v>
      </c>
      <c r="N33" s="16">
        <f t="shared" si="6"/>
        <v>0</v>
      </c>
      <c r="O33" s="16">
        <f t="shared" si="6"/>
        <v>0</v>
      </c>
    </row>
    <row r="34" spans="1:15" ht="15" customHeight="1" x14ac:dyDescent="0.2">
      <c r="A34" s="9"/>
      <c r="B34" s="10"/>
      <c r="C34" s="10" t="s">
        <v>5</v>
      </c>
      <c r="D34" s="10"/>
      <c r="E34" s="11"/>
      <c r="F34" s="16"/>
      <c r="G34" s="16"/>
      <c r="H34" s="16"/>
      <c r="I34" s="16"/>
      <c r="J34" s="16"/>
      <c r="K34" s="16"/>
      <c r="L34" s="16"/>
      <c r="M34" s="16"/>
      <c r="N34" s="16"/>
      <c r="O34" s="16"/>
    </row>
    <row r="35" spans="1:15" ht="15" customHeight="1" x14ac:dyDescent="0.2">
      <c r="A35" s="9"/>
      <c r="B35" s="10"/>
      <c r="C35" s="10"/>
      <c r="D35" s="10" t="s">
        <v>30</v>
      </c>
      <c r="E35" s="11"/>
      <c r="F35" s="16"/>
      <c r="G35" s="16"/>
      <c r="H35" s="16"/>
      <c r="I35" s="16"/>
      <c r="J35" s="16"/>
      <c r="K35" s="16"/>
      <c r="L35" s="16"/>
      <c r="M35" s="16"/>
      <c r="N35" s="16"/>
      <c r="O35" s="16"/>
    </row>
    <row r="36" spans="1:15" ht="15" customHeight="1" x14ac:dyDescent="0.2">
      <c r="A36" s="9"/>
      <c r="B36" s="10"/>
      <c r="C36" s="10"/>
      <c r="D36" s="10" t="s">
        <v>4</v>
      </c>
      <c r="E36" s="11"/>
      <c r="F36" s="16"/>
      <c r="G36" s="16"/>
      <c r="H36" s="16"/>
      <c r="I36" s="16"/>
      <c r="J36" s="16"/>
      <c r="K36" s="16"/>
      <c r="L36" s="16"/>
      <c r="M36" s="16"/>
      <c r="N36" s="16"/>
      <c r="O36" s="16"/>
    </row>
    <row r="37" spans="1:15" ht="15" customHeight="1" x14ac:dyDescent="0.2">
      <c r="A37" s="9"/>
      <c r="B37" s="10"/>
      <c r="C37" s="10" t="s">
        <v>8</v>
      </c>
      <c r="D37" s="10"/>
      <c r="E37" s="11"/>
      <c r="F37" s="16">
        <f t="shared" ref="F37:O37" si="7">SUM(F35:F36)</f>
        <v>0</v>
      </c>
      <c r="G37" s="16">
        <f t="shared" si="7"/>
        <v>0</v>
      </c>
      <c r="H37" s="16">
        <f t="shared" si="7"/>
        <v>0</v>
      </c>
      <c r="I37" s="16">
        <f t="shared" si="7"/>
        <v>0</v>
      </c>
      <c r="J37" s="16">
        <f t="shared" si="7"/>
        <v>0</v>
      </c>
      <c r="K37" s="16">
        <f t="shared" si="7"/>
        <v>0</v>
      </c>
      <c r="L37" s="16">
        <f t="shared" si="7"/>
        <v>0</v>
      </c>
      <c r="M37" s="16">
        <f t="shared" si="7"/>
        <v>0</v>
      </c>
      <c r="N37" s="16">
        <f t="shared" si="7"/>
        <v>0</v>
      </c>
      <c r="O37" s="16">
        <f t="shared" si="7"/>
        <v>0</v>
      </c>
    </row>
    <row r="38" spans="1:15" ht="15" customHeight="1" x14ac:dyDescent="0.2">
      <c r="A38" s="18"/>
      <c r="B38" s="19" t="s">
        <v>11</v>
      </c>
      <c r="C38" s="19"/>
      <c r="D38" s="19"/>
      <c r="E38" s="20"/>
      <c r="F38" s="21">
        <f t="shared" ref="F38:O38" si="8">F37+F33</f>
        <v>0</v>
      </c>
      <c r="G38" s="21">
        <f t="shared" si="8"/>
        <v>0</v>
      </c>
      <c r="H38" s="21">
        <f t="shared" si="8"/>
        <v>0</v>
      </c>
      <c r="I38" s="21">
        <f t="shared" si="8"/>
        <v>0</v>
      </c>
      <c r="J38" s="21">
        <f t="shared" si="8"/>
        <v>0</v>
      </c>
      <c r="K38" s="21">
        <f t="shared" si="8"/>
        <v>0</v>
      </c>
      <c r="L38" s="21">
        <f t="shared" si="8"/>
        <v>0</v>
      </c>
      <c r="M38" s="21">
        <f t="shared" si="8"/>
        <v>0</v>
      </c>
      <c r="N38" s="21">
        <f t="shared" si="8"/>
        <v>0</v>
      </c>
      <c r="O38" s="21">
        <f t="shared" si="8"/>
        <v>0</v>
      </c>
    </row>
    <row r="39" spans="1:15" ht="15" customHeight="1" x14ac:dyDescent="0.2">
      <c r="A39" s="12" t="s">
        <v>143</v>
      </c>
      <c r="B39" s="13"/>
      <c r="C39" s="13"/>
      <c r="D39" s="13"/>
      <c r="E39" s="14"/>
      <c r="F39" s="17">
        <f t="shared" ref="F39:O39" si="9">F18+F28+F38</f>
        <v>0</v>
      </c>
      <c r="G39" s="17">
        <f t="shared" si="9"/>
        <v>0</v>
      </c>
      <c r="H39" s="17">
        <f t="shared" si="9"/>
        <v>0</v>
      </c>
      <c r="I39" s="17">
        <f t="shared" si="9"/>
        <v>0</v>
      </c>
      <c r="J39" s="17">
        <f t="shared" si="9"/>
        <v>0</v>
      </c>
      <c r="K39" s="17">
        <f t="shared" si="9"/>
        <v>0</v>
      </c>
      <c r="L39" s="17">
        <f t="shared" si="9"/>
        <v>0</v>
      </c>
      <c r="M39" s="17">
        <f t="shared" si="9"/>
        <v>0</v>
      </c>
      <c r="N39" s="17">
        <f t="shared" si="9"/>
        <v>0</v>
      </c>
      <c r="O39" s="17">
        <f t="shared" si="9"/>
        <v>0</v>
      </c>
    </row>
  </sheetData>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58" orientation="portrait" r:id="rId1"/>
  <headerFooter alignWithMargins="0">
    <oddHeader>&amp;REnclosure 2</oddHeader>
    <oddFooter>&amp;LPage 20&amp;Rver 4 (12/2008)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39"/>
  <sheetViews>
    <sheetView workbookViewId="0">
      <pane xSplit="5" ySplit="7" topLeftCell="F8" activePane="bottomRight" state="frozen"/>
      <selection sqref="A1:O1"/>
      <selection pane="topRight" sqref="A1:O1"/>
      <selection pane="bottomLeft" sqref="A1:O1"/>
      <selection pane="bottomRight" sqref="A1:O1"/>
    </sheetView>
  </sheetViews>
  <sheetFormatPr defaultRowHeight="12.75" x14ac:dyDescent="0.2"/>
  <cols>
    <col min="1" max="3" width="4.7109375" customWidth="1"/>
    <col min="4" max="4" width="3.7109375" customWidth="1"/>
    <col min="5" max="5" width="22.7109375" customWidth="1"/>
    <col min="6" max="18" width="12.7109375" customWidth="1"/>
  </cols>
  <sheetData>
    <row r="1" spans="1:18" ht="32.1" customHeight="1" x14ac:dyDescent="0.25">
      <c r="A1" s="154" t="s">
        <v>80</v>
      </c>
      <c r="B1" s="154"/>
      <c r="C1" s="154"/>
      <c r="D1" s="154"/>
      <c r="E1" s="154"/>
      <c r="F1" s="154"/>
      <c r="G1" s="154"/>
      <c r="H1" s="154"/>
      <c r="I1" s="154"/>
      <c r="J1" s="154"/>
      <c r="K1" s="154"/>
      <c r="L1" s="154"/>
      <c r="M1" s="154"/>
      <c r="N1" s="154"/>
      <c r="O1" s="154"/>
    </row>
    <row r="2" spans="1:18" ht="20.100000000000001" customHeight="1" x14ac:dyDescent="0.2">
      <c r="A2" s="22" t="s">
        <v>25</v>
      </c>
      <c r="B2" s="22"/>
      <c r="C2" s="22"/>
      <c r="D2" s="164" t="str">
        <f>'CSS WP 1'!D2:E2</f>
        <v>Inyo</v>
      </c>
      <c r="E2" s="164"/>
      <c r="N2" s="24" t="s">
        <v>26</v>
      </c>
      <c r="O2" s="23">
        <f>'CSS WP 1'!O2</f>
        <v>39868</v>
      </c>
    </row>
    <row r="3" spans="1:18" ht="20.100000000000001" customHeight="1" x14ac:dyDescent="0.2">
      <c r="A3" s="22" t="s">
        <v>145</v>
      </c>
      <c r="B3" s="22"/>
      <c r="C3" s="22"/>
      <c r="D3" s="172"/>
      <c r="E3" s="172"/>
    </row>
    <row r="5" spans="1:18" s="3" customFormat="1" ht="15" customHeight="1" x14ac:dyDescent="0.2">
      <c r="A5" s="157" t="s">
        <v>27</v>
      </c>
      <c r="B5" s="158"/>
      <c r="C5" s="158"/>
      <c r="D5" s="158"/>
      <c r="E5" s="159"/>
      <c r="F5" s="4" t="s">
        <v>16</v>
      </c>
      <c r="G5" s="27" t="s">
        <v>17</v>
      </c>
      <c r="H5" s="27" t="s">
        <v>24</v>
      </c>
      <c r="I5" s="27" t="s">
        <v>18</v>
      </c>
      <c r="J5" s="27" t="s">
        <v>19</v>
      </c>
      <c r="K5" s="27" t="s">
        <v>20</v>
      </c>
      <c r="L5" s="27" t="s">
        <v>21</v>
      </c>
      <c r="M5" s="27" t="s">
        <v>22</v>
      </c>
      <c r="N5" s="27" t="s">
        <v>23</v>
      </c>
      <c r="O5" s="27" t="s">
        <v>53</v>
      </c>
    </row>
    <row r="6" spans="1:18" s="3" customFormat="1" ht="15" customHeight="1" x14ac:dyDescent="0.2">
      <c r="A6" s="160"/>
      <c r="B6" s="161"/>
      <c r="C6" s="161"/>
      <c r="D6" s="161"/>
      <c r="E6" s="162"/>
      <c r="F6" s="170" t="s">
        <v>6</v>
      </c>
      <c r="G6" s="173" t="s">
        <v>29</v>
      </c>
      <c r="H6" s="172"/>
      <c r="I6" s="172"/>
      <c r="J6" s="172"/>
      <c r="K6" s="172"/>
      <c r="L6" s="172"/>
      <c r="M6" s="172"/>
      <c r="N6" s="172"/>
      <c r="O6" s="174"/>
    </row>
    <row r="7" spans="1:18" s="1" customFormat="1" ht="42" customHeight="1" x14ac:dyDescent="0.2">
      <c r="A7" s="163"/>
      <c r="B7" s="164"/>
      <c r="C7" s="164"/>
      <c r="D7" s="164"/>
      <c r="E7" s="165"/>
      <c r="F7" s="171"/>
      <c r="G7" s="25" t="s">
        <v>0</v>
      </c>
      <c r="H7" s="25" t="s">
        <v>28</v>
      </c>
      <c r="I7" s="25" t="s">
        <v>15</v>
      </c>
      <c r="J7" s="25" t="s">
        <v>1</v>
      </c>
      <c r="K7" s="25" t="s">
        <v>12</v>
      </c>
      <c r="L7" s="25" t="s">
        <v>13</v>
      </c>
      <c r="M7" s="25" t="s">
        <v>2</v>
      </c>
      <c r="N7" s="25" t="s">
        <v>14</v>
      </c>
      <c r="O7" s="5" t="s">
        <v>52</v>
      </c>
      <c r="P7" s="2"/>
      <c r="Q7" s="2"/>
      <c r="R7" s="2"/>
    </row>
    <row r="8" spans="1:18" ht="15" customHeight="1" x14ac:dyDescent="0.2">
      <c r="A8" s="6" t="s">
        <v>146</v>
      </c>
      <c r="B8" s="7"/>
      <c r="C8" s="7"/>
      <c r="D8" s="7"/>
      <c r="E8" s="8"/>
      <c r="F8" s="15"/>
      <c r="G8" s="15"/>
      <c r="H8" s="15"/>
      <c r="I8" s="15"/>
      <c r="J8" s="15"/>
      <c r="K8" s="15"/>
      <c r="L8" s="15"/>
      <c r="M8" s="15"/>
      <c r="N8" s="15"/>
      <c r="O8" s="15"/>
    </row>
    <row r="9" spans="1:18" ht="15" customHeight="1" x14ac:dyDescent="0.2">
      <c r="A9" s="9"/>
      <c r="B9" s="166" t="s">
        <v>73</v>
      </c>
      <c r="C9" s="166"/>
      <c r="D9" s="166"/>
      <c r="E9" s="167"/>
      <c r="F9" s="16"/>
      <c r="G9" s="16"/>
      <c r="H9" s="16"/>
      <c r="I9" s="16"/>
      <c r="J9" s="16"/>
      <c r="K9" s="16"/>
      <c r="L9" s="16"/>
      <c r="M9" s="16"/>
      <c r="N9" s="16"/>
      <c r="O9" s="16"/>
    </row>
    <row r="10" spans="1:18" ht="15" customHeight="1" x14ac:dyDescent="0.2">
      <c r="A10" s="9"/>
      <c r="B10" s="10"/>
      <c r="C10" s="10" t="s">
        <v>3</v>
      </c>
      <c r="D10" s="10"/>
      <c r="E10" s="11"/>
      <c r="F10" s="16"/>
      <c r="G10" s="16"/>
      <c r="H10" s="16"/>
      <c r="I10" s="16"/>
      <c r="J10" s="16"/>
      <c r="K10" s="16"/>
      <c r="L10" s="16"/>
      <c r="M10" s="16"/>
      <c r="N10" s="16"/>
      <c r="O10" s="16"/>
    </row>
    <row r="11" spans="1:18" ht="15" customHeight="1" x14ac:dyDescent="0.2">
      <c r="A11" s="9"/>
      <c r="B11" s="10"/>
      <c r="C11" s="10"/>
      <c r="D11" s="10" t="s">
        <v>30</v>
      </c>
      <c r="E11" s="11"/>
      <c r="F11" s="16"/>
      <c r="G11" s="16"/>
      <c r="H11" s="16"/>
      <c r="I11" s="16"/>
      <c r="J11" s="16"/>
      <c r="K11" s="16"/>
      <c r="L11" s="16"/>
      <c r="M11" s="16"/>
      <c r="N11" s="16"/>
      <c r="O11" s="16"/>
    </row>
    <row r="12" spans="1:18" ht="15" customHeight="1" x14ac:dyDescent="0.2">
      <c r="A12" s="9"/>
      <c r="B12" s="10"/>
      <c r="C12" s="10"/>
      <c r="D12" s="10" t="s">
        <v>4</v>
      </c>
      <c r="E12" s="11"/>
      <c r="F12" s="16"/>
      <c r="G12" s="16"/>
      <c r="H12" s="16"/>
      <c r="I12" s="16"/>
      <c r="J12" s="16"/>
      <c r="K12" s="16"/>
      <c r="L12" s="16"/>
      <c r="M12" s="16"/>
      <c r="N12" s="16"/>
      <c r="O12" s="16"/>
    </row>
    <row r="13" spans="1:18" ht="15" customHeight="1" x14ac:dyDescent="0.2">
      <c r="A13" s="9"/>
      <c r="B13" s="10"/>
      <c r="C13" s="10" t="s">
        <v>7</v>
      </c>
      <c r="D13" s="10"/>
      <c r="E13" s="11"/>
      <c r="F13" s="16">
        <f t="shared" ref="F13:O13" si="0">SUM(F11:F12)</f>
        <v>0</v>
      </c>
      <c r="G13" s="16">
        <f t="shared" si="0"/>
        <v>0</v>
      </c>
      <c r="H13" s="16">
        <f t="shared" si="0"/>
        <v>0</v>
      </c>
      <c r="I13" s="16">
        <f t="shared" si="0"/>
        <v>0</v>
      </c>
      <c r="J13" s="16">
        <f t="shared" si="0"/>
        <v>0</v>
      </c>
      <c r="K13" s="16">
        <f t="shared" si="0"/>
        <v>0</v>
      </c>
      <c r="L13" s="16">
        <f t="shared" si="0"/>
        <v>0</v>
      </c>
      <c r="M13" s="16">
        <f t="shared" si="0"/>
        <v>0</v>
      </c>
      <c r="N13" s="16">
        <f t="shared" si="0"/>
        <v>0</v>
      </c>
      <c r="O13" s="16">
        <f t="shared" si="0"/>
        <v>0</v>
      </c>
    </row>
    <row r="14" spans="1:18" ht="15" customHeight="1" x14ac:dyDescent="0.2">
      <c r="A14" s="9"/>
      <c r="B14" s="10"/>
      <c r="C14" s="10" t="s">
        <v>5</v>
      </c>
      <c r="D14" s="10"/>
      <c r="E14" s="11"/>
      <c r="F14" s="16"/>
      <c r="G14" s="16"/>
      <c r="H14" s="16"/>
      <c r="I14" s="16"/>
      <c r="J14" s="16"/>
      <c r="K14" s="16"/>
      <c r="L14" s="16"/>
      <c r="M14" s="16"/>
      <c r="N14" s="16"/>
      <c r="O14" s="16"/>
    </row>
    <row r="15" spans="1:18" ht="15" customHeight="1" x14ac:dyDescent="0.2">
      <c r="A15" s="9"/>
      <c r="B15" s="10"/>
      <c r="C15" s="10"/>
      <c r="D15" s="10" t="s">
        <v>30</v>
      </c>
      <c r="E15" s="11"/>
      <c r="F15" s="16"/>
      <c r="G15" s="16"/>
      <c r="H15" s="16"/>
      <c r="I15" s="16"/>
      <c r="J15" s="16"/>
      <c r="K15" s="16"/>
      <c r="L15" s="16"/>
      <c r="M15" s="16"/>
      <c r="N15" s="16"/>
      <c r="O15" s="16"/>
    </row>
    <row r="16" spans="1:18" ht="15" customHeight="1" x14ac:dyDescent="0.2">
      <c r="A16" s="9"/>
      <c r="B16" s="10"/>
      <c r="C16" s="10"/>
      <c r="D16" s="10" t="s">
        <v>4</v>
      </c>
      <c r="E16" s="11"/>
      <c r="F16" s="16"/>
      <c r="G16" s="16"/>
      <c r="H16" s="16"/>
      <c r="I16" s="16"/>
      <c r="J16" s="16"/>
      <c r="K16" s="16"/>
      <c r="L16" s="16"/>
      <c r="M16" s="16"/>
      <c r="N16" s="16"/>
      <c r="O16" s="16"/>
    </row>
    <row r="17" spans="1:15" ht="15" customHeight="1" x14ac:dyDescent="0.2">
      <c r="A17" s="9"/>
      <c r="B17" s="10"/>
      <c r="C17" s="10" t="s">
        <v>8</v>
      </c>
      <c r="D17" s="10"/>
      <c r="E17" s="11"/>
      <c r="F17" s="16">
        <f t="shared" ref="F17:O17" si="1">SUM(F15:F16)</f>
        <v>0</v>
      </c>
      <c r="G17" s="16">
        <f t="shared" si="1"/>
        <v>0</v>
      </c>
      <c r="H17" s="16">
        <f t="shared" si="1"/>
        <v>0</v>
      </c>
      <c r="I17" s="16">
        <f t="shared" si="1"/>
        <v>0</v>
      </c>
      <c r="J17" s="16">
        <f t="shared" si="1"/>
        <v>0</v>
      </c>
      <c r="K17" s="16">
        <f t="shared" si="1"/>
        <v>0</v>
      </c>
      <c r="L17" s="16">
        <f t="shared" si="1"/>
        <v>0</v>
      </c>
      <c r="M17" s="16">
        <f t="shared" si="1"/>
        <v>0</v>
      </c>
      <c r="N17" s="16">
        <f t="shared" si="1"/>
        <v>0</v>
      </c>
      <c r="O17" s="16">
        <f t="shared" si="1"/>
        <v>0</v>
      </c>
    </row>
    <row r="18" spans="1:15" ht="15" customHeight="1" x14ac:dyDescent="0.2">
      <c r="A18" s="18"/>
      <c r="B18" s="19" t="s">
        <v>9</v>
      </c>
      <c r="C18" s="19"/>
      <c r="D18" s="19"/>
      <c r="E18" s="20"/>
      <c r="F18" s="21">
        <f t="shared" ref="F18:O18" si="2">F13+F17</f>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row>
    <row r="19" spans="1:15" ht="15" customHeight="1" x14ac:dyDescent="0.2">
      <c r="A19" s="9"/>
      <c r="B19" s="168" t="s">
        <v>66</v>
      </c>
      <c r="C19" s="168"/>
      <c r="D19" s="168"/>
      <c r="E19" s="169"/>
      <c r="F19" s="16"/>
      <c r="G19" s="16"/>
      <c r="H19" s="16"/>
      <c r="I19" s="16"/>
      <c r="J19" s="16"/>
      <c r="K19" s="16"/>
      <c r="L19" s="16"/>
      <c r="M19" s="16"/>
      <c r="N19" s="16"/>
      <c r="O19" s="16"/>
    </row>
    <row r="20" spans="1:15" ht="15" customHeight="1" x14ac:dyDescent="0.2">
      <c r="A20" s="9"/>
      <c r="B20" s="10"/>
      <c r="C20" s="10" t="s">
        <v>3</v>
      </c>
      <c r="D20" s="10"/>
      <c r="E20" s="11"/>
      <c r="F20" s="16"/>
      <c r="G20" s="16"/>
      <c r="H20" s="16"/>
      <c r="I20" s="16"/>
      <c r="J20" s="16"/>
      <c r="K20" s="16"/>
      <c r="L20" s="16"/>
      <c r="M20" s="16"/>
      <c r="N20" s="16"/>
      <c r="O20" s="16"/>
    </row>
    <row r="21" spans="1:15" ht="15" customHeight="1" x14ac:dyDescent="0.2">
      <c r="A21" s="9"/>
      <c r="B21" s="10"/>
      <c r="C21" s="10"/>
      <c r="D21" s="10" t="s">
        <v>30</v>
      </c>
      <c r="E21" s="11"/>
      <c r="F21" s="16"/>
      <c r="G21" s="16"/>
      <c r="H21" s="16"/>
      <c r="I21" s="16"/>
      <c r="J21" s="16"/>
      <c r="K21" s="16"/>
      <c r="L21" s="16"/>
      <c r="M21" s="16"/>
      <c r="N21" s="16"/>
      <c r="O21" s="16"/>
    </row>
    <row r="22" spans="1:15" ht="15" customHeight="1" x14ac:dyDescent="0.2">
      <c r="A22" s="9"/>
      <c r="B22" s="10"/>
      <c r="C22" s="10"/>
      <c r="D22" s="10" t="s">
        <v>4</v>
      </c>
      <c r="E22" s="11"/>
      <c r="F22" s="16"/>
      <c r="G22" s="16"/>
      <c r="H22" s="16"/>
      <c r="I22" s="16"/>
      <c r="J22" s="16"/>
      <c r="K22" s="16"/>
      <c r="L22" s="16"/>
      <c r="M22" s="16"/>
      <c r="N22" s="16"/>
      <c r="O22" s="16"/>
    </row>
    <row r="23" spans="1:15" ht="15" customHeight="1" x14ac:dyDescent="0.2">
      <c r="A23" s="9"/>
      <c r="B23" s="10"/>
      <c r="C23" s="10" t="s">
        <v>7</v>
      </c>
      <c r="D23" s="10"/>
      <c r="E23" s="11"/>
      <c r="F23" s="16">
        <f t="shared" ref="F23:O23" si="3">SUM(F21:F22)</f>
        <v>0</v>
      </c>
      <c r="G23" s="16">
        <f t="shared" si="3"/>
        <v>0</v>
      </c>
      <c r="H23" s="16">
        <f t="shared" si="3"/>
        <v>0</v>
      </c>
      <c r="I23" s="16">
        <f t="shared" si="3"/>
        <v>0</v>
      </c>
      <c r="J23" s="16">
        <f t="shared" si="3"/>
        <v>0</v>
      </c>
      <c r="K23" s="16">
        <f t="shared" si="3"/>
        <v>0</v>
      </c>
      <c r="L23" s="16">
        <f t="shared" si="3"/>
        <v>0</v>
      </c>
      <c r="M23" s="16">
        <f t="shared" si="3"/>
        <v>0</v>
      </c>
      <c r="N23" s="16">
        <f t="shared" si="3"/>
        <v>0</v>
      </c>
      <c r="O23" s="16">
        <f t="shared" si="3"/>
        <v>0</v>
      </c>
    </row>
    <row r="24" spans="1:15" ht="15" customHeight="1" x14ac:dyDescent="0.2">
      <c r="A24" s="9"/>
      <c r="B24" s="10"/>
      <c r="C24" s="10" t="s">
        <v>5</v>
      </c>
      <c r="D24" s="10"/>
      <c r="E24" s="11"/>
      <c r="F24" s="16"/>
      <c r="G24" s="16"/>
      <c r="H24" s="16"/>
      <c r="I24" s="16"/>
      <c r="J24" s="16"/>
      <c r="K24" s="16"/>
      <c r="L24" s="16"/>
      <c r="M24" s="16"/>
      <c r="N24" s="16"/>
      <c r="O24" s="16"/>
    </row>
    <row r="25" spans="1:15" ht="15" customHeight="1" x14ac:dyDescent="0.2">
      <c r="A25" s="9"/>
      <c r="B25" s="10"/>
      <c r="C25" s="10"/>
      <c r="D25" s="10" t="s">
        <v>30</v>
      </c>
      <c r="E25" s="11"/>
      <c r="F25" s="16"/>
      <c r="G25" s="16"/>
      <c r="H25" s="16"/>
      <c r="I25" s="16"/>
      <c r="J25" s="16"/>
      <c r="K25" s="16"/>
      <c r="L25" s="16"/>
      <c r="M25" s="16"/>
      <c r="N25" s="16"/>
      <c r="O25" s="16"/>
    </row>
    <row r="26" spans="1:15" ht="15" customHeight="1" x14ac:dyDescent="0.2">
      <c r="A26" s="9"/>
      <c r="B26" s="10"/>
      <c r="C26" s="10"/>
      <c r="D26" s="10" t="s">
        <v>4</v>
      </c>
      <c r="E26" s="11"/>
      <c r="F26" s="16"/>
      <c r="G26" s="16"/>
      <c r="H26" s="16"/>
      <c r="I26" s="16"/>
      <c r="J26" s="16"/>
      <c r="K26" s="16"/>
      <c r="L26" s="16"/>
      <c r="M26" s="16"/>
      <c r="N26" s="16"/>
      <c r="O26" s="16"/>
    </row>
    <row r="27" spans="1:15" ht="15" customHeight="1" x14ac:dyDescent="0.2">
      <c r="A27" s="9"/>
      <c r="B27" s="10"/>
      <c r="C27" s="10" t="s">
        <v>8</v>
      </c>
      <c r="D27" s="10"/>
      <c r="E27" s="11"/>
      <c r="F27" s="16">
        <f t="shared" ref="F27:O27" si="4">SUM(F25:F26)</f>
        <v>0</v>
      </c>
      <c r="G27" s="16">
        <f t="shared" si="4"/>
        <v>0</v>
      </c>
      <c r="H27" s="16">
        <f t="shared" si="4"/>
        <v>0</v>
      </c>
      <c r="I27" s="16">
        <f t="shared" si="4"/>
        <v>0</v>
      </c>
      <c r="J27" s="16">
        <f t="shared" si="4"/>
        <v>0</v>
      </c>
      <c r="K27" s="16">
        <f t="shared" si="4"/>
        <v>0</v>
      </c>
      <c r="L27" s="16">
        <f t="shared" si="4"/>
        <v>0</v>
      </c>
      <c r="M27" s="16">
        <f t="shared" si="4"/>
        <v>0</v>
      </c>
      <c r="N27" s="16">
        <f t="shared" si="4"/>
        <v>0</v>
      </c>
      <c r="O27" s="16">
        <f t="shared" si="4"/>
        <v>0</v>
      </c>
    </row>
    <row r="28" spans="1:15" ht="15" customHeight="1" x14ac:dyDescent="0.2">
      <c r="A28" s="18"/>
      <c r="B28" s="19" t="s">
        <v>67</v>
      </c>
      <c r="C28" s="19"/>
      <c r="D28" s="19"/>
      <c r="E28" s="20"/>
      <c r="F28" s="21">
        <f t="shared" ref="F28:O28" si="5">F23+F27</f>
        <v>0</v>
      </c>
      <c r="G28" s="21">
        <f t="shared" si="5"/>
        <v>0</v>
      </c>
      <c r="H28" s="21">
        <f t="shared" si="5"/>
        <v>0</v>
      </c>
      <c r="I28" s="21">
        <f t="shared" si="5"/>
        <v>0</v>
      </c>
      <c r="J28" s="21">
        <f t="shared" si="5"/>
        <v>0</v>
      </c>
      <c r="K28" s="21">
        <f t="shared" si="5"/>
        <v>0</v>
      </c>
      <c r="L28" s="21">
        <f t="shared" si="5"/>
        <v>0</v>
      </c>
      <c r="M28" s="21">
        <f t="shared" si="5"/>
        <v>0</v>
      </c>
      <c r="N28" s="21">
        <f t="shared" si="5"/>
        <v>0</v>
      </c>
      <c r="O28" s="21">
        <f t="shared" si="5"/>
        <v>0</v>
      </c>
    </row>
    <row r="29" spans="1:15" ht="15" customHeight="1" x14ac:dyDescent="0.2">
      <c r="A29" s="9"/>
      <c r="B29" s="155" t="s">
        <v>10</v>
      </c>
      <c r="C29" s="155"/>
      <c r="D29" s="155"/>
      <c r="E29" s="156"/>
      <c r="F29" s="16"/>
      <c r="G29" s="16"/>
      <c r="H29" s="16"/>
      <c r="I29" s="16"/>
      <c r="J29" s="16"/>
      <c r="K29" s="16"/>
      <c r="L29" s="16"/>
      <c r="M29" s="16"/>
      <c r="N29" s="16"/>
      <c r="O29" s="16"/>
    </row>
    <row r="30" spans="1:15" ht="15" customHeight="1" x14ac:dyDescent="0.2">
      <c r="A30" s="9"/>
      <c r="B30" s="10"/>
      <c r="C30" s="10" t="s">
        <v>3</v>
      </c>
      <c r="D30" s="10"/>
      <c r="E30" s="11"/>
      <c r="F30" s="16"/>
      <c r="G30" s="16"/>
      <c r="H30" s="16"/>
      <c r="I30" s="16"/>
      <c r="J30" s="16"/>
      <c r="K30" s="16"/>
      <c r="L30" s="16"/>
      <c r="M30" s="16"/>
      <c r="N30" s="16"/>
      <c r="O30" s="16"/>
    </row>
    <row r="31" spans="1:15" ht="15" customHeight="1" x14ac:dyDescent="0.2">
      <c r="A31" s="9"/>
      <c r="B31" s="10"/>
      <c r="C31" s="10"/>
      <c r="D31" s="10" t="s">
        <v>30</v>
      </c>
      <c r="E31" s="11"/>
      <c r="F31" s="16"/>
      <c r="G31" s="16"/>
      <c r="H31" s="16"/>
      <c r="I31" s="16"/>
      <c r="J31" s="16"/>
      <c r="K31" s="16"/>
      <c r="L31" s="16"/>
      <c r="M31" s="16"/>
      <c r="N31" s="16"/>
      <c r="O31" s="16"/>
    </row>
    <row r="32" spans="1:15" ht="15" customHeight="1" x14ac:dyDescent="0.2">
      <c r="A32" s="9"/>
      <c r="B32" s="10"/>
      <c r="C32" s="10"/>
      <c r="D32" s="10" t="s">
        <v>4</v>
      </c>
      <c r="E32" s="11"/>
      <c r="F32" s="16"/>
      <c r="G32" s="16"/>
      <c r="H32" s="16"/>
      <c r="I32" s="16"/>
      <c r="J32" s="16"/>
      <c r="K32" s="16"/>
      <c r="L32" s="16"/>
      <c r="M32" s="16"/>
      <c r="N32" s="16"/>
      <c r="O32" s="16"/>
    </row>
    <row r="33" spans="1:15" ht="15" customHeight="1" x14ac:dyDescent="0.2">
      <c r="A33" s="9"/>
      <c r="B33" s="10"/>
      <c r="C33" s="10" t="s">
        <v>7</v>
      </c>
      <c r="D33" s="10"/>
      <c r="E33" s="11"/>
      <c r="F33" s="16">
        <f t="shared" ref="F33:O33" si="6">SUM(F31:F32)</f>
        <v>0</v>
      </c>
      <c r="G33" s="16">
        <f t="shared" si="6"/>
        <v>0</v>
      </c>
      <c r="H33" s="16">
        <f t="shared" si="6"/>
        <v>0</v>
      </c>
      <c r="I33" s="16">
        <f t="shared" si="6"/>
        <v>0</v>
      </c>
      <c r="J33" s="16">
        <f t="shared" si="6"/>
        <v>0</v>
      </c>
      <c r="K33" s="16">
        <f t="shared" si="6"/>
        <v>0</v>
      </c>
      <c r="L33" s="16">
        <f t="shared" si="6"/>
        <v>0</v>
      </c>
      <c r="M33" s="16">
        <f t="shared" si="6"/>
        <v>0</v>
      </c>
      <c r="N33" s="16">
        <f t="shared" si="6"/>
        <v>0</v>
      </c>
      <c r="O33" s="16">
        <f t="shared" si="6"/>
        <v>0</v>
      </c>
    </row>
    <row r="34" spans="1:15" ht="15" customHeight="1" x14ac:dyDescent="0.2">
      <c r="A34" s="9"/>
      <c r="B34" s="10"/>
      <c r="C34" s="10" t="s">
        <v>5</v>
      </c>
      <c r="D34" s="10"/>
      <c r="E34" s="11"/>
      <c r="F34" s="16"/>
      <c r="G34" s="16"/>
      <c r="H34" s="16"/>
      <c r="I34" s="16"/>
      <c r="J34" s="16"/>
      <c r="K34" s="16"/>
      <c r="L34" s="16"/>
      <c r="M34" s="16"/>
      <c r="N34" s="16"/>
      <c r="O34" s="16"/>
    </row>
    <row r="35" spans="1:15" ht="15" customHeight="1" x14ac:dyDescent="0.2">
      <c r="A35" s="9"/>
      <c r="B35" s="10"/>
      <c r="C35" s="10"/>
      <c r="D35" s="10" t="s">
        <v>30</v>
      </c>
      <c r="E35" s="11"/>
      <c r="F35" s="16"/>
      <c r="G35" s="16"/>
      <c r="H35" s="16"/>
      <c r="I35" s="16"/>
      <c r="J35" s="16"/>
      <c r="K35" s="16"/>
      <c r="L35" s="16"/>
      <c r="M35" s="16"/>
      <c r="N35" s="16"/>
      <c r="O35" s="16"/>
    </row>
    <row r="36" spans="1:15" ht="15" customHeight="1" x14ac:dyDescent="0.2">
      <c r="A36" s="9"/>
      <c r="B36" s="10"/>
      <c r="C36" s="10"/>
      <c r="D36" s="10" t="s">
        <v>4</v>
      </c>
      <c r="E36" s="11"/>
      <c r="F36" s="16"/>
      <c r="G36" s="16"/>
      <c r="H36" s="16"/>
      <c r="I36" s="16"/>
      <c r="J36" s="16"/>
      <c r="K36" s="16"/>
      <c r="L36" s="16"/>
      <c r="M36" s="16"/>
      <c r="N36" s="16"/>
      <c r="O36" s="16"/>
    </row>
    <row r="37" spans="1:15" ht="15" customHeight="1" x14ac:dyDescent="0.2">
      <c r="A37" s="9"/>
      <c r="B37" s="10"/>
      <c r="C37" s="10" t="s">
        <v>8</v>
      </c>
      <c r="D37" s="10"/>
      <c r="E37" s="11"/>
      <c r="F37" s="16">
        <f t="shared" ref="F37:O37" si="7">SUM(F35:F36)</f>
        <v>0</v>
      </c>
      <c r="G37" s="16">
        <f t="shared" si="7"/>
        <v>0</v>
      </c>
      <c r="H37" s="16">
        <f t="shared" si="7"/>
        <v>0</v>
      </c>
      <c r="I37" s="16">
        <f t="shared" si="7"/>
        <v>0</v>
      </c>
      <c r="J37" s="16">
        <f t="shared" si="7"/>
        <v>0</v>
      </c>
      <c r="K37" s="16">
        <f t="shared" si="7"/>
        <v>0</v>
      </c>
      <c r="L37" s="16">
        <f t="shared" si="7"/>
        <v>0</v>
      </c>
      <c r="M37" s="16">
        <f t="shared" si="7"/>
        <v>0</v>
      </c>
      <c r="N37" s="16">
        <f t="shared" si="7"/>
        <v>0</v>
      </c>
      <c r="O37" s="16">
        <f t="shared" si="7"/>
        <v>0</v>
      </c>
    </row>
    <row r="38" spans="1:15" ht="15" customHeight="1" x14ac:dyDescent="0.2">
      <c r="A38" s="18"/>
      <c r="B38" s="19" t="s">
        <v>11</v>
      </c>
      <c r="C38" s="19"/>
      <c r="D38" s="19"/>
      <c r="E38" s="20"/>
      <c r="F38" s="21">
        <f t="shared" ref="F38:O38" si="8">F37+F33</f>
        <v>0</v>
      </c>
      <c r="G38" s="21">
        <f t="shared" si="8"/>
        <v>0</v>
      </c>
      <c r="H38" s="21">
        <f t="shared" si="8"/>
        <v>0</v>
      </c>
      <c r="I38" s="21">
        <f t="shared" si="8"/>
        <v>0</v>
      </c>
      <c r="J38" s="21">
        <f t="shared" si="8"/>
        <v>0</v>
      </c>
      <c r="K38" s="21">
        <f t="shared" si="8"/>
        <v>0</v>
      </c>
      <c r="L38" s="21">
        <f t="shared" si="8"/>
        <v>0</v>
      </c>
      <c r="M38" s="21">
        <f t="shared" si="8"/>
        <v>0</v>
      </c>
      <c r="N38" s="21">
        <f t="shared" si="8"/>
        <v>0</v>
      </c>
      <c r="O38" s="21">
        <f t="shared" si="8"/>
        <v>0</v>
      </c>
    </row>
    <row r="39" spans="1:15" ht="15" customHeight="1" x14ac:dyDescent="0.2">
      <c r="A39" s="12" t="s">
        <v>144</v>
      </c>
      <c r="B39" s="13"/>
      <c r="C39" s="13"/>
      <c r="D39" s="13"/>
      <c r="E39" s="14"/>
      <c r="F39" s="17">
        <f t="shared" ref="F39:O39" si="9">F18+F28+F38</f>
        <v>0</v>
      </c>
      <c r="G39" s="17">
        <f t="shared" si="9"/>
        <v>0</v>
      </c>
      <c r="H39" s="17">
        <f t="shared" si="9"/>
        <v>0</v>
      </c>
      <c r="I39" s="17">
        <f t="shared" si="9"/>
        <v>0</v>
      </c>
      <c r="J39" s="17">
        <f t="shared" si="9"/>
        <v>0</v>
      </c>
      <c r="K39" s="17">
        <f t="shared" si="9"/>
        <v>0</v>
      </c>
      <c r="L39" s="17">
        <f t="shared" si="9"/>
        <v>0</v>
      </c>
      <c r="M39" s="17">
        <f t="shared" si="9"/>
        <v>0</v>
      </c>
      <c r="N39" s="17">
        <f t="shared" si="9"/>
        <v>0</v>
      </c>
      <c r="O39" s="17">
        <f t="shared" si="9"/>
        <v>0</v>
      </c>
    </row>
  </sheetData>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58" orientation="portrait" r:id="rId1"/>
  <headerFooter alignWithMargins="0">
    <oddHeader>&amp;REnclosure 2</oddHeader>
    <oddFooter>&amp;LPage 21&amp;Rver 4 (12/2008)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39"/>
  <sheetViews>
    <sheetView workbookViewId="0">
      <pane xSplit="5" ySplit="7" topLeftCell="F8" activePane="bottomRight" state="frozen"/>
      <selection sqref="A1:O1"/>
      <selection pane="topRight" sqref="A1:O1"/>
      <selection pane="bottomLeft" sqref="A1:O1"/>
      <selection pane="bottomRight" sqref="A1:O1"/>
    </sheetView>
  </sheetViews>
  <sheetFormatPr defaultRowHeight="12.75" x14ac:dyDescent="0.2"/>
  <cols>
    <col min="1" max="3" width="4.7109375" customWidth="1"/>
    <col min="4" max="4" width="3.7109375" customWidth="1"/>
    <col min="5" max="5" width="22.7109375" customWidth="1"/>
    <col min="6" max="18" width="12.7109375" customWidth="1"/>
  </cols>
  <sheetData>
    <row r="1" spans="1:18" ht="32.1" customHeight="1" x14ac:dyDescent="0.25">
      <c r="A1" s="154" t="s">
        <v>80</v>
      </c>
      <c r="B1" s="154"/>
      <c r="C1" s="154"/>
      <c r="D1" s="154"/>
      <c r="E1" s="154"/>
      <c r="F1" s="154"/>
      <c r="G1" s="154"/>
      <c r="H1" s="154"/>
      <c r="I1" s="154"/>
      <c r="J1" s="154"/>
      <c r="K1" s="154"/>
      <c r="L1" s="154"/>
      <c r="M1" s="154"/>
      <c r="N1" s="154"/>
      <c r="O1" s="154"/>
    </row>
    <row r="2" spans="1:18" ht="20.100000000000001" customHeight="1" x14ac:dyDescent="0.2">
      <c r="A2" s="22" t="s">
        <v>25</v>
      </c>
      <c r="B2" s="22"/>
      <c r="C2" s="22"/>
      <c r="D2" s="164" t="str">
        <f>'CSS WP 1'!D2:E2</f>
        <v>Inyo</v>
      </c>
      <c r="E2" s="164"/>
      <c r="N2" s="24" t="s">
        <v>26</v>
      </c>
      <c r="O2" s="23">
        <f>'CSS WP 1'!O2</f>
        <v>39868</v>
      </c>
    </row>
    <row r="3" spans="1:18" ht="20.100000000000001" customHeight="1" x14ac:dyDescent="0.2">
      <c r="A3" s="22" t="s">
        <v>147</v>
      </c>
      <c r="B3" s="22"/>
      <c r="C3" s="22"/>
      <c r="D3" s="172"/>
      <c r="E3" s="172"/>
    </row>
    <row r="5" spans="1:18" s="3" customFormat="1" ht="15" customHeight="1" x14ac:dyDescent="0.2">
      <c r="A5" s="157" t="s">
        <v>27</v>
      </c>
      <c r="B5" s="158"/>
      <c r="C5" s="158"/>
      <c r="D5" s="158"/>
      <c r="E5" s="159"/>
      <c r="F5" s="4" t="s">
        <v>16</v>
      </c>
      <c r="G5" s="27" t="s">
        <v>17</v>
      </c>
      <c r="H5" s="27" t="s">
        <v>24</v>
      </c>
      <c r="I5" s="27" t="s">
        <v>18</v>
      </c>
      <c r="J5" s="27" t="s">
        <v>19</v>
      </c>
      <c r="K5" s="27" t="s">
        <v>20</v>
      </c>
      <c r="L5" s="27" t="s">
        <v>21</v>
      </c>
      <c r="M5" s="27" t="s">
        <v>22</v>
      </c>
      <c r="N5" s="27" t="s">
        <v>23</v>
      </c>
      <c r="O5" s="27" t="s">
        <v>53</v>
      </c>
    </row>
    <row r="6" spans="1:18" s="3" customFormat="1" ht="15" customHeight="1" x14ac:dyDescent="0.2">
      <c r="A6" s="160"/>
      <c r="B6" s="161"/>
      <c r="C6" s="161"/>
      <c r="D6" s="161"/>
      <c r="E6" s="162"/>
      <c r="F6" s="170" t="s">
        <v>6</v>
      </c>
      <c r="G6" s="173" t="s">
        <v>29</v>
      </c>
      <c r="H6" s="172"/>
      <c r="I6" s="172"/>
      <c r="J6" s="172"/>
      <c r="K6" s="172"/>
      <c r="L6" s="172"/>
      <c r="M6" s="172"/>
      <c r="N6" s="172"/>
      <c r="O6" s="174"/>
    </row>
    <row r="7" spans="1:18" s="1" customFormat="1" ht="42" customHeight="1" x14ac:dyDescent="0.2">
      <c r="A7" s="163"/>
      <c r="B7" s="164"/>
      <c r="C7" s="164"/>
      <c r="D7" s="164"/>
      <c r="E7" s="165"/>
      <c r="F7" s="171"/>
      <c r="G7" s="25" t="s">
        <v>0</v>
      </c>
      <c r="H7" s="25" t="s">
        <v>28</v>
      </c>
      <c r="I7" s="25" t="s">
        <v>15</v>
      </c>
      <c r="J7" s="25" t="s">
        <v>1</v>
      </c>
      <c r="K7" s="25" t="s">
        <v>12</v>
      </c>
      <c r="L7" s="25" t="s">
        <v>13</v>
      </c>
      <c r="M7" s="25" t="s">
        <v>2</v>
      </c>
      <c r="N7" s="25" t="s">
        <v>14</v>
      </c>
      <c r="O7" s="5" t="s">
        <v>52</v>
      </c>
      <c r="P7" s="2"/>
      <c r="Q7" s="2"/>
      <c r="R7" s="2"/>
    </row>
    <row r="8" spans="1:18" ht="15" customHeight="1" x14ac:dyDescent="0.2">
      <c r="A8" s="6" t="s">
        <v>148</v>
      </c>
      <c r="B8" s="7"/>
      <c r="C8" s="7"/>
      <c r="D8" s="7"/>
      <c r="E8" s="8"/>
      <c r="F8" s="15"/>
      <c r="G8" s="15"/>
      <c r="H8" s="15"/>
      <c r="I8" s="15"/>
      <c r="J8" s="15"/>
      <c r="K8" s="15"/>
      <c r="L8" s="15"/>
      <c r="M8" s="15"/>
      <c r="N8" s="15"/>
      <c r="O8" s="15"/>
    </row>
    <row r="9" spans="1:18" ht="15" customHeight="1" x14ac:dyDescent="0.2">
      <c r="A9" s="9"/>
      <c r="B9" s="166" t="s">
        <v>73</v>
      </c>
      <c r="C9" s="166"/>
      <c r="D9" s="166"/>
      <c r="E9" s="167"/>
      <c r="F9" s="16"/>
      <c r="G9" s="16"/>
      <c r="H9" s="16"/>
      <c r="I9" s="16"/>
      <c r="J9" s="16"/>
      <c r="K9" s="16"/>
      <c r="L9" s="16"/>
      <c r="M9" s="16"/>
      <c r="N9" s="16"/>
      <c r="O9" s="16"/>
    </row>
    <row r="10" spans="1:18" ht="15" customHeight="1" x14ac:dyDescent="0.2">
      <c r="A10" s="9"/>
      <c r="B10" s="10"/>
      <c r="C10" s="10" t="s">
        <v>3</v>
      </c>
      <c r="D10" s="10"/>
      <c r="E10" s="11"/>
      <c r="F10" s="16"/>
      <c r="G10" s="16"/>
      <c r="H10" s="16"/>
      <c r="I10" s="16"/>
      <c r="J10" s="16"/>
      <c r="K10" s="16"/>
      <c r="L10" s="16"/>
      <c r="M10" s="16"/>
      <c r="N10" s="16"/>
      <c r="O10" s="16"/>
    </row>
    <row r="11" spans="1:18" ht="15" customHeight="1" x14ac:dyDescent="0.2">
      <c r="A11" s="9"/>
      <c r="B11" s="10"/>
      <c r="C11" s="10"/>
      <c r="D11" s="10" t="s">
        <v>30</v>
      </c>
      <c r="E11" s="11"/>
      <c r="F11" s="16"/>
      <c r="G11" s="16"/>
      <c r="H11" s="16"/>
      <c r="I11" s="16"/>
      <c r="J11" s="16"/>
      <c r="K11" s="16"/>
      <c r="L11" s="16"/>
      <c r="M11" s="16"/>
      <c r="N11" s="16"/>
      <c r="O11" s="16"/>
    </row>
    <row r="12" spans="1:18" ht="15" customHeight="1" x14ac:dyDescent="0.2">
      <c r="A12" s="9"/>
      <c r="B12" s="10"/>
      <c r="C12" s="10"/>
      <c r="D12" s="10" t="s">
        <v>4</v>
      </c>
      <c r="E12" s="11"/>
      <c r="F12" s="16"/>
      <c r="G12" s="16"/>
      <c r="H12" s="16"/>
      <c r="I12" s="16"/>
      <c r="J12" s="16"/>
      <c r="K12" s="16"/>
      <c r="L12" s="16"/>
      <c r="M12" s="16"/>
      <c r="N12" s="16"/>
      <c r="O12" s="16"/>
    </row>
    <row r="13" spans="1:18" ht="15" customHeight="1" x14ac:dyDescent="0.2">
      <c r="A13" s="9"/>
      <c r="B13" s="10"/>
      <c r="C13" s="10" t="s">
        <v>7</v>
      </c>
      <c r="D13" s="10"/>
      <c r="E13" s="11"/>
      <c r="F13" s="16">
        <f t="shared" ref="F13:O13" si="0">SUM(F11:F12)</f>
        <v>0</v>
      </c>
      <c r="G13" s="16">
        <f t="shared" si="0"/>
        <v>0</v>
      </c>
      <c r="H13" s="16">
        <f t="shared" si="0"/>
        <v>0</v>
      </c>
      <c r="I13" s="16">
        <f t="shared" si="0"/>
        <v>0</v>
      </c>
      <c r="J13" s="16">
        <f t="shared" si="0"/>
        <v>0</v>
      </c>
      <c r="K13" s="16">
        <f t="shared" si="0"/>
        <v>0</v>
      </c>
      <c r="L13" s="16">
        <f t="shared" si="0"/>
        <v>0</v>
      </c>
      <c r="M13" s="16">
        <f t="shared" si="0"/>
        <v>0</v>
      </c>
      <c r="N13" s="16">
        <f t="shared" si="0"/>
        <v>0</v>
      </c>
      <c r="O13" s="16">
        <f t="shared" si="0"/>
        <v>0</v>
      </c>
    </row>
    <row r="14" spans="1:18" ht="15" customHeight="1" x14ac:dyDescent="0.2">
      <c r="A14" s="9"/>
      <c r="B14" s="10"/>
      <c r="C14" s="10" t="s">
        <v>5</v>
      </c>
      <c r="D14" s="10"/>
      <c r="E14" s="11"/>
      <c r="F14" s="16"/>
      <c r="G14" s="16"/>
      <c r="H14" s="16"/>
      <c r="I14" s="16"/>
      <c r="J14" s="16"/>
      <c r="K14" s="16"/>
      <c r="L14" s="16"/>
      <c r="M14" s="16"/>
      <c r="N14" s="16"/>
      <c r="O14" s="16"/>
    </row>
    <row r="15" spans="1:18" ht="15" customHeight="1" x14ac:dyDescent="0.2">
      <c r="A15" s="9"/>
      <c r="B15" s="10"/>
      <c r="C15" s="10"/>
      <c r="D15" s="10" t="s">
        <v>30</v>
      </c>
      <c r="E15" s="11"/>
      <c r="F15" s="16"/>
      <c r="G15" s="16"/>
      <c r="H15" s="16"/>
      <c r="I15" s="16"/>
      <c r="J15" s="16"/>
      <c r="K15" s="16"/>
      <c r="L15" s="16"/>
      <c r="M15" s="16"/>
      <c r="N15" s="16"/>
      <c r="O15" s="16"/>
    </row>
    <row r="16" spans="1:18" ht="15" customHeight="1" x14ac:dyDescent="0.2">
      <c r="A16" s="9"/>
      <c r="B16" s="10"/>
      <c r="C16" s="10"/>
      <c r="D16" s="10" t="s">
        <v>4</v>
      </c>
      <c r="E16" s="11"/>
      <c r="F16" s="16"/>
      <c r="G16" s="16"/>
      <c r="H16" s="16"/>
      <c r="I16" s="16"/>
      <c r="J16" s="16"/>
      <c r="K16" s="16"/>
      <c r="L16" s="16"/>
      <c r="M16" s="16"/>
      <c r="N16" s="16"/>
      <c r="O16" s="16"/>
    </row>
    <row r="17" spans="1:15" ht="15" customHeight="1" x14ac:dyDescent="0.2">
      <c r="A17" s="9"/>
      <c r="B17" s="10"/>
      <c r="C17" s="10" t="s">
        <v>8</v>
      </c>
      <c r="D17" s="10"/>
      <c r="E17" s="11"/>
      <c r="F17" s="16">
        <f t="shared" ref="F17:O17" si="1">SUM(F15:F16)</f>
        <v>0</v>
      </c>
      <c r="G17" s="16">
        <f t="shared" si="1"/>
        <v>0</v>
      </c>
      <c r="H17" s="16">
        <f t="shared" si="1"/>
        <v>0</v>
      </c>
      <c r="I17" s="16">
        <f t="shared" si="1"/>
        <v>0</v>
      </c>
      <c r="J17" s="16">
        <f t="shared" si="1"/>
        <v>0</v>
      </c>
      <c r="K17" s="16">
        <f t="shared" si="1"/>
        <v>0</v>
      </c>
      <c r="L17" s="16">
        <f t="shared" si="1"/>
        <v>0</v>
      </c>
      <c r="M17" s="16">
        <f t="shared" si="1"/>
        <v>0</v>
      </c>
      <c r="N17" s="16">
        <f t="shared" si="1"/>
        <v>0</v>
      </c>
      <c r="O17" s="16">
        <f t="shared" si="1"/>
        <v>0</v>
      </c>
    </row>
    <row r="18" spans="1:15" ht="15" customHeight="1" x14ac:dyDescent="0.2">
      <c r="A18" s="18"/>
      <c r="B18" s="19" t="s">
        <v>9</v>
      </c>
      <c r="C18" s="19"/>
      <c r="D18" s="19"/>
      <c r="E18" s="20"/>
      <c r="F18" s="21">
        <f t="shared" ref="F18:O18" si="2">F13+F17</f>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row>
    <row r="19" spans="1:15" ht="15" customHeight="1" x14ac:dyDescent="0.2">
      <c r="A19" s="9"/>
      <c r="B19" s="168" t="s">
        <v>66</v>
      </c>
      <c r="C19" s="168"/>
      <c r="D19" s="168"/>
      <c r="E19" s="169"/>
      <c r="F19" s="16"/>
      <c r="G19" s="16"/>
      <c r="H19" s="16"/>
      <c r="I19" s="16"/>
      <c r="J19" s="16"/>
      <c r="K19" s="16"/>
      <c r="L19" s="16"/>
      <c r="M19" s="16"/>
      <c r="N19" s="16"/>
      <c r="O19" s="16"/>
    </row>
    <row r="20" spans="1:15" ht="15" customHeight="1" x14ac:dyDescent="0.2">
      <c r="A20" s="9"/>
      <c r="B20" s="10"/>
      <c r="C20" s="10" t="s">
        <v>3</v>
      </c>
      <c r="D20" s="10"/>
      <c r="E20" s="11"/>
      <c r="F20" s="16"/>
      <c r="G20" s="16"/>
      <c r="H20" s="16"/>
      <c r="I20" s="16"/>
      <c r="J20" s="16"/>
      <c r="K20" s="16"/>
      <c r="L20" s="16"/>
      <c r="M20" s="16"/>
      <c r="N20" s="16"/>
      <c r="O20" s="16"/>
    </row>
    <row r="21" spans="1:15" ht="15" customHeight="1" x14ac:dyDescent="0.2">
      <c r="A21" s="9"/>
      <c r="B21" s="10"/>
      <c r="C21" s="10"/>
      <c r="D21" s="10" t="s">
        <v>30</v>
      </c>
      <c r="E21" s="11"/>
      <c r="F21" s="16"/>
      <c r="G21" s="16"/>
      <c r="H21" s="16"/>
      <c r="I21" s="16"/>
      <c r="J21" s="16"/>
      <c r="K21" s="16"/>
      <c r="L21" s="16"/>
      <c r="M21" s="16"/>
      <c r="N21" s="16"/>
      <c r="O21" s="16"/>
    </row>
    <row r="22" spans="1:15" ht="15" customHeight="1" x14ac:dyDescent="0.2">
      <c r="A22" s="9"/>
      <c r="B22" s="10"/>
      <c r="C22" s="10"/>
      <c r="D22" s="10" t="s">
        <v>4</v>
      </c>
      <c r="E22" s="11"/>
      <c r="F22" s="16"/>
      <c r="G22" s="16"/>
      <c r="H22" s="16"/>
      <c r="I22" s="16"/>
      <c r="J22" s="16"/>
      <c r="K22" s="16"/>
      <c r="L22" s="16"/>
      <c r="M22" s="16"/>
      <c r="N22" s="16"/>
      <c r="O22" s="16"/>
    </row>
    <row r="23" spans="1:15" ht="15" customHeight="1" x14ac:dyDescent="0.2">
      <c r="A23" s="9"/>
      <c r="B23" s="10"/>
      <c r="C23" s="10" t="s">
        <v>7</v>
      </c>
      <c r="D23" s="10"/>
      <c r="E23" s="11"/>
      <c r="F23" s="16">
        <f t="shared" ref="F23:O23" si="3">SUM(F21:F22)</f>
        <v>0</v>
      </c>
      <c r="G23" s="16">
        <f t="shared" si="3"/>
        <v>0</v>
      </c>
      <c r="H23" s="16">
        <f t="shared" si="3"/>
        <v>0</v>
      </c>
      <c r="I23" s="16">
        <f t="shared" si="3"/>
        <v>0</v>
      </c>
      <c r="J23" s="16">
        <f t="shared" si="3"/>
        <v>0</v>
      </c>
      <c r="K23" s="16">
        <f t="shared" si="3"/>
        <v>0</v>
      </c>
      <c r="L23" s="16">
        <f t="shared" si="3"/>
        <v>0</v>
      </c>
      <c r="M23" s="16">
        <f t="shared" si="3"/>
        <v>0</v>
      </c>
      <c r="N23" s="16">
        <f t="shared" si="3"/>
        <v>0</v>
      </c>
      <c r="O23" s="16">
        <f t="shared" si="3"/>
        <v>0</v>
      </c>
    </row>
    <row r="24" spans="1:15" ht="15" customHeight="1" x14ac:dyDescent="0.2">
      <c r="A24" s="9"/>
      <c r="B24" s="10"/>
      <c r="C24" s="10" t="s">
        <v>5</v>
      </c>
      <c r="D24" s="10"/>
      <c r="E24" s="11"/>
      <c r="F24" s="16"/>
      <c r="G24" s="16"/>
      <c r="H24" s="16"/>
      <c r="I24" s="16"/>
      <c r="J24" s="16"/>
      <c r="K24" s="16"/>
      <c r="L24" s="16"/>
      <c r="M24" s="16"/>
      <c r="N24" s="16"/>
      <c r="O24" s="16"/>
    </row>
    <row r="25" spans="1:15" ht="15" customHeight="1" x14ac:dyDescent="0.2">
      <c r="A25" s="9"/>
      <c r="B25" s="10"/>
      <c r="C25" s="10"/>
      <c r="D25" s="10" t="s">
        <v>30</v>
      </c>
      <c r="E25" s="11"/>
      <c r="F25" s="16"/>
      <c r="G25" s="16"/>
      <c r="H25" s="16"/>
      <c r="I25" s="16"/>
      <c r="J25" s="16"/>
      <c r="K25" s="16"/>
      <c r="L25" s="16"/>
      <c r="M25" s="16"/>
      <c r="N25" s="16"/>
      <c r="O25" s="16"/>
    </row>
    <row r="26" spans="1:15" ht="15" customHeight="1" x14ac:dyDescent="0.2">
      <c r="A26" s="9"/>
      <c r="B26" s="10"/>
      <c r="C26" s="10"/>
      <c r="D26" s="10" t="s">
        <v>4</v>
      </c>
      <c r="E26" s="11"/>
      <c r="F26" s="16"/>
      <c r="G26" s="16"/>
      <c r="H26" s="16"/>
      <c r="I26" s="16"/>
      <c r="J26" s="16"/>
      <c r="K26" s="16"/>
      <c r="L26" s="16"/>
      <c r="M26" s="16"/>
      <c r="N26" s="16"/>
      <c r="O26" s="16"/>
    </row>
    <row r="27" spans="1:15" ht="15" customHeight="1" x14ac:dyDescent="0.2">
      <c r="A27" s="9"/>
      <c r="B27" s="10"/>
      <c r="C27" s="10" t="s">
        <v>8</v>
      </c>
      <c r="D27" s="10"/>
      <c r="E27" s="11"/>
      <c r="F27" s="16">
        <f t="shared" ref="F27:O27" si="4">SUM(F25:F26)</f>
        <v>0</v>
      </c>
      <c r="G27" s="16">
        <f t="shared" si="4"/>
        <v>0</v>
      </c>
      <c r="H27" s="16">
        <f t="shared" si="4"/>
        <v>0</v>
      </c>
      <c r="I27" s="16">
        <f t="shared" si="4"/>
        <v>0</v>
      </c>
      <c r="J27" s="16">
        <f t="shared" si="4"/>
        <v>0</v>
      </c>
      <c r="K27" s="16">
        <f t="shared" si="4"/>
        <v>0</v>
      </c>
      <c r="L27" s="16">
        <f t="shared" si="4"/>
        <v>0</v>
      </c>
      <c r="M27" s="16">
        <f t="shared" si="4"/>
        <v>0</v>
      </c>
      <c r="N27" s="16">
        <f t="shared" si="4"/>
        <v>0</v>
      </c>
      <c r="O27" s="16">
        <f t="shared" si="4"/>
        <v>0</v>
      </c>
    </row>
    <row r="28" spans="1:15" ht="15" customHeight="1" x14ac:dyDescent="0.2">
      <c r="A28" s="18"/>
      <c r="B28" s="19" t="s">
        <v>67</v>
      </c>
      <c r="C28" s="19"/>
      <c r="D28" s="19"/>
      <c r="E28" s="20"/>
      <c r="F28" s="21">
        <f t="shared" ref="F28:O28" si="5">F23+F27</f>
        <v>0</v>
      </c>
      <c r="G28" s="21">
        <f t="shared" si="5"/>
        <v>0</v>
      </c>
      <c r="H28" s="21">
        <f t="shared" si="5"/>
        <v>0</v>
      </c>
      <c r="I28" s="21">
        <f t="shared" si="5"/>
        <v>0</v>
      </c>
      <c r="J28" s="21">
        <f t="shared" si="5"/>
        <v>0</v>
      </c>
      <c r="K28" s="21">
        <f t="shared" si="5"/>
        <v>0</v>
      </c>
      <c r="L28" s="21">
        <f t="shared" si="5"/>
        <v>0</v>
      </c>
      <c r="M28" s="21">
        <f t="shared" si="5"/>
        <v>0</v>
      </c>
      <c r="N28" s="21">
        <f t="shared" si="5"/>
        <v>0</v>
      </c>
      <c r="O28" s="21">
        <f t="shared" si="5"/>
        <v>0</v>
      </c>
    </row>
    <row r="29" spans="1:15" ht="15" customHeight="1" x14ac:dyDescent="0.2">
      <c r="A29" s="9"/>
      <c r="B29" s="155" t="s">
        <v>10</v>
      </c>
      <c r="C29" s="155"/>
      <c r="D29" s="155"/>
      <c r="E29" s="156"/>
      <c r="F29" s="16"/>
      <c r="G29" s="16"/>
      <c r="H29" s="16"/>
      <c r="I29" s="16"/>
      <c r="J29" s="16"/>
      <c r="K29" s="16"/>
      <c r="L29" s="16"/>
      <c r="M29" s="16"/>
      <c r="N29" s="16"/>
      <c r="O29" s="16"/>
    </row>
    <row r="30" spans="1:15" ht="15" customHeight="1" x14ac:dyDescent="0.2">
      <c r="A30" s="9"/>
      <c r="B30" s="10"/>
      <c r="C30" s="10" t="s">
        <v>3</v>
      </c>
      <c r="D30" s="10"/>
      <c r="E30" s="11"/>
      <c r="F30" s="16"/>
      <c r="G30" s="16"/>
      <c r="H30" s="16"/>
      <c r="I30" s="16"/>
      <c r="J30" s="16"/>
      <c r="K30" s="16"/>
      <c r="L30" s="16"/>
      <c r="M30" s="16"/>
      <c r="N30" s="16"/>
      <c r="O30" s="16"/>
    </row>
    <row r="31" spans="1:15" ht="15" customHeight="1" x14ac:dyDescent="0.2">
      <c r="A31" s="9"/>
      <c r="B31" s="10"/>
      <c r="C31" s="10"/>
      <c r="D31" s="10" t="s">
        <v>30</v>
      </c>
      <c r="E31" s="11"/>
      <c r="F31" s="16"/>
      <c r="G31" s="16"/>
      <c r="H31" s="16"/>
      <c r="I31" s="16"/>
      <c r="J31" s="16"/>
      <c r="K31" s="16"/>
      <c r="L31" s="16"/>
      <c r="M31" s="16"/>
      <c r="N31" s="16"/>
      <c r="O31" s="16"/>
    </row>
    <row r="32" spans="1:15" ht="15" customHeight="1" x14ac:dyDescent="0.2">
      <c r="A32" s="9"/>
      <c r="B32" s="10"/>
      <c r="C32" s="10"/>
      <c r="D32" s="10" t="s">
        <v>4</v>
      </c>
      <c r="E32" s="11"/>
      <c r="F32" s="16"/>
      <c r="G32" s="16"/>
      <c r="H32" s="16"/>
      <c r="I32" s="16"/>
      <c r="J32" s="16"/>
      <c r="K32" s="16"/>
      <c r="L32" s="16"/>
      <c r="M32" s="16"/>
      <c r="N32" s="16"/>
      <c r="O32" s="16"/>
    </row>
    <row r="33" spans="1:15" ht="15" customHeight="1" x14ac:dyDescent="0.2">
      <c r="A33" s="9"/>
      <c r="B33" s="10"/>
      <c r="C33" s="10" t="s">
        <v>7</v>
      </c>
      <c r="D33" s="10"/>
      <c r="E33" s="11"/>
      <c r="F33" s="16">
        <f t="shared" ref="F33:O33" si="6">SUM(F31:F32)</f>
        <v>0</v>
      </c>
      <c r="G33" s="16">
        <f t="shared" si="6"/>
        <v>0</v>
      </c>
      <c r="H33" s="16">
        <f t="shared" si="6"/>
        <v>0</v>
      </c>
      <c r="I33" s="16">
        <f t="shared" si="6"/>
        <v>0</v>
      </c>
      <c r="J33" s="16">
        <f t="shared" si="6"/>
        <v>0</v>
      </c>
      <c r="K33" s="16">
        <f t="shared" si="6"/>
        <v>0</v>
      </c>
      <c r="L33" s="16">
        <f t="shared" si="6"/>
        <v>0</v>
      </c>
      <c r="M33" s="16">
        <f t="shared" si="6"/>
        <v>0</v>
      </c>
      <c r="N33" s="16">
        <f t="shared" si="6"/>
        <v>0</v>
      </c>
      <c r="O33" s="16">
        <f t="shared" si="6"/>
        <v>0</v>
      </c>
    </row>
    <row r="34" spans="1:15" ht="15" customHeight="1" x14ac:dyDescent="0.2">
      <c r="A34" s="9"/>
      <c r="B34" s="10"/>
      <c r="C34" s="10" t="s">
        <v>5</v>
      </c>
      <c r="D34" s="10"/>
      <c r="E34" s="11"/>
      <c r="F34" s="16"/>
      <c r="G34" s="16"/>
      <c r="H34" s="16"/>
      <c r="I34" s="16"/>
      <c r="J34" s="16"/>
      <c r="K34" s="16"/>
      <c r="L34" s="16"/>
      <c r="M34" s="16"/>
      <c r="N34" s="16"/>
      <c r="O34" s="16"/>
    </row>
    <row r="35" spans="1:15" ht="15" customHeight="1" x14ac:dyDescent="0.2">
      <c r="A35" s="9"/>
      <c r="B35" s="10"/>
      <c r="C35" s="10"/>
      <c r="D35" s="10" t="s">
        <v>30</v>
      </c>
      <c r="E35" s="11"/>
      <c r="F35" s="16"/>
      <c r="G35" s="16"/>
      <c r="H35" s="16"/>
      <c r="I35" s="16"/>
      <c r="J35" s="16"/>
      <c r="K35" s="16"/>
      <c r="L35" s="16"/>
      <c r="M35" s="16"/>
      <c r="N35" s="16"/>
      <c r="O35" s="16"/>
    </row>
    <row r="36" spans="1:15" ht="15" customHeight="1" x14ac:dyDescent="0.2">
      <c r="A36" s="9"/>
      <c r="B36" s="10"/>
      <c r="C36" s="10"/>
      <c r="D36" s="10" t="s">
        <v>4</v>
      </c>
      <c r="E36" s="11"/>
      <c r="F36" s="16"/>
      <c r="G36" s="16"/>
      <c r="H36" s="16"/>
      <c r="I36" s="16"/>
      <c r="J36" s="16"/>
      <c r="K36" s="16"/>
      <c r="L36" s="16"/>
      <c r="M36" s="16"/>
      <c r="N36" s="16"/>
      <c r="O36" s="16"/>
    </row>
    <row r="37" spans="1:15" ht="15" customHeight="1" x14ac:dyDescent="0.2">
      <c r="A37" s="9"/>
      <c r="B37" s="10"/>
      <c r="C37" s="10" t="s">
        <v>8</v>
      </c>
      <c r="D37" s="10"/>
      <c r="E37" s="11"/>
      <c r="F37" s="16">
        <f t="shared" ref="F37:O37" si="7">SUM(F35:F36)</f>
        <v>0</v>
      </c>
      <c r="G37" s="16">
        <f t="shared" si="7"/>
        <v>0</v>
      </c>
      <c r="H37" s="16">
        <f t="shared" si="7"/>
        <v>0</v>
      </c>
      <c r="I37" s="16">
        <f t="shared" si="7"/>
        <v>0</v>
      </c>
      <c r="J37" s="16">
        <f t="shared" si="7"/>
        <v>0</v>
      </c>
      <c r="K37" s="16">
        <f t="shared" si="7"/>
        <v>0</v>
      </c>
      <c r="L37" s="16">
        <f t="shared" si="7"/>
        <v>0</v>
      </c>
      <c r="M37" s="16">
        <f t="shared" si="7"/>
        <v>0</v>
      </c>
      <c r="N37" s="16">
        <f t="shared" si="7"/>
        <v>0</v>
      </c>
      <c r="O37" s="16">
        <f t="shared" si="7"/>
        <v>0</v>
      </c>
    </row>
    <row r="38" spans="1:15" ht="15" customHeight="1" x14ac:dyDescent="0.2">
      <c r="A38" s="18"/>
      <c r="B38" s="19" t="s">
        <v>11</v>
      </c>
      <c r="C38" s="19"/>
      <c r="D38" s="19"/>
      <c r="E38" s="20"/>
      <c r="F38" s="21">
        <f t="shared" ref="F38:O38" si="8">F37+F33</f>
        <v>0</v>
      </c>
      <c r="G38" s="21">
        <f t="shared" si="8"/>
        <v>0</v>
      </c>
      <c r="H38" s="21">
        <f t="shared" si="8"/>
        <v>0</v>
      </c>
      <c r="I38" s="21">
        <f t="shared" si="8"/>
        <v>0</v>
      </c>
      <c r="J38" s="21">
        <f t="shared" si="8"/>
        <v>0</v>
      </c>
      <c r="K38" s="21">
        <f t="shared" si="8"/>
        <v>0</v>
      </c>
      <c r="L38" s="21">
        <f t="shared" si="8"/>
        <v>0</v>
      </c>
      <c r="M38" s="21">
        <f t="shared" si="8"/>
        <v>0</v>
      </c>
      <c r="N38" s="21">
        <f t="shared" si="8"/>
        <v>0</v>
      </c>
      <c r="O38" s="21">
        <f t="shared" si="8"/>
        <v>0</v>
      </c>
    </row>
    <row r="39" spans="1:15" ht="15" customHeight="1" x14ac:dyDescent="0.2">
      <c r="A39" s="12" t="s">
        <v>149</v>
      </c>
      <c r="B39" s="13"/>
      <c r="C39" s="13"/>
      <c r="D39" s="13"/>
      <c r="E39" s="14"/>
      <c r="F39" s="17">
        <f t="shared" ref="F39:O39" si="9">F18+F28+F38</f>
        <v>0</v>
      </c>
      <c r="G39" s="17">
        <f t="shared" si="9"/>
        <v>0</v>
      </c>
      <c r="H39" s="17">
        <f t="shared" si="9"/>
        <v>0</v>
      </c>
      <c r="I39" s="17">
        <f t="shared" si="9"/>
        <v>0</v>
      </c>
      <c r="J39" s="17">
        <f t="shared" si="9"/>
        <v>0</v>
      </c>
      <c r="K39" s="17">
        <f t="shared" si="9"/>
        <v>0</v>
      </c>
      <c r="L39" s="17">
        <f t="shared" si="9"/>
        <v>0</v>
      </c>
      <c r="M39" s="17">
        <f t="shared" si="9"/>
        <v>0</v>
      </c>
      <c r="N39" s="17">
        <f t="shared" si="9"/>
        <v>0</v>
      </c>
      <c r="O39" s="17">
        <f t="shared" si="9"/>
        <v>0</v>
      </c>
    </row>
  </sheetData>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58" orientation="portrait" r:id="rId1"/>
  <headerFooter alignWithMargins="0">
    <oddHeader>&amp;REnclosure 2</oddHeader>
    <oddFooter>&amp;LPage 22&amp;Rver 4 (12/2008)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R39"/>
  <sheetViews>
    <sheetView workbookViewId="0">
      <pane xSplit="5" ySplit="7" topLeftCell="F8" activePane="bottomRight" state="frozen"/>
      <selection sqref="A1:O1"/>
      <selection pane="topRight" sqref="A1:O1"/>
      <selection pane="bottomLeft" sqref="A1:O1"/>
      <selection pane="bottomRight" sqref="A1:O1"/>
    </sheetView>
  </sheetViews>
  <sheetFormatPr defaultRowHeight="12.75" x14ac:dyDescent="0.2"/>
  <cols>
    <col min="1" max="3" width="4.7109375" customWidth="1"/>
    <col min="4" max="4" width="3.7109375" customWidth="1"/>
    <col min="5" max="5" width="22.7109375" customWidth="1"/>
    <col min="6" max="18" width="12.7109375" customWidth="1"/>
  </cols>
  <sheetData>
    <row r="1" spans="1:18" ht="32.1" customHeight="1" x14ac:dyDescent="0.25">
      <c r="A1" s="154" t="s">
        <v>80</v>
      </c>
      <c r="B1" s="154"/>
      <c r="C1" s="154"/>
      <c r="D1" s="154"/>
      <c r="E1" s="154"/>
      <c r="F1" s="154"/>
      <c r="G1" s="154"/>
      <c r="H1" s="154"/>
      <c r="I1" s="154"/>
      <c r="J1" s="154"/>
      <c r="K1" s="154"/>
      <c r="L1" s="154"/>
      <c r="M1" s="154"/>
      <c r="N1" s="154"/>
      <c r="O1" s="154"/>
    </row>
    <row r="2" spans="1:18" ht="20.100000000000001" customHeight="1" x14ac:dyDescent="0.2">
      <c r="A2" s="22" t="s">
        <v>25</v>
      </c>
      <c r="B2" s="22"/>
      <c r="C2" s="22"/>
      <c r="D2" s="164" t="str">
        <f>'CSS WP 1'!D2:E2</f>
        <v>Inyo</v>
      </c>
      <c r="E2" s="164"/>
      <c r="N2" s="24" t="s">
        <v>26</v>
      </c>
      <c r="O2" s="23">
        <f>'CSS WP 1'!O2</f>
        <v>39868</v>
      </c>
    </row>
    <row r="3" spans="1:18" ht="20.100000000000001" customHeight="1" x14ac:dyDescent="0.2">
      <c r="A3" s="22" t="s">
        <v>150</v>
      </c>
      <c r="B3" s="22"/>
      <c r="C3" s="22"/>
      <c r="D3" s="172"/>
      <c r="E3" s="172"/>
    </row>
    <row r="5" spans="1:18" s="3" customFormat="1" ht="15" customHeight="1" x14ac:dyDescent="0.2">
      <c r="A5" s="157" t="s">
        <v>27</v>
      </c>
      <c r="B5" s="158"/>
      <c r="C5" s="158"/>
      <c r="D5" s="158"/>
      <c r="E5" s="159"/>
      <c r="F5" s="4" t="s">
        <v>16</v>
      </c>
      <c r="G5" s="27" t="s">
        <v>17</v>
      </c>
      <c r="H5" s="27" t="s">
        <v>24</v>
      </c>
      <c r="I5" s="27" t="s">
        <v>18</v>
      </c>
      <c r="J5" s="27" t="s">
        <v>19</v>
      </c>
      <c r="K5" s="27" t="s">
        <v>20</v>
      </c>
      <c r="L5" s="27" t="s">
        <v>21</v>
      </c>
      <c r="M5" s="27" t="s">
        <v>22</v>
      </c>
      <c r="N5" s="27" t="s">
        <v>23</v>
      </c>
      <c r="O5" s="27" t="s">
        <v>53</v>
      </c>
    </row>
    <row r="6" spans="1:18" s="3" customFormat="1" ht="15" customHeight="1" x14ac:dyDescent="0.2">
      <c r="A6" s="160"/>
      <c r="B6" s="161"/>
      <c r="C6" s="161"/>
      <c r="D6" s="161"/>
      <c r="E6" s="162"/>
      <c r="F6" s="170" t="s">
        <v>6</v>
      </c>
      <c r="G6" s="173" t="s">
        <v>29</v>
      </c>
      <c r="H6" s="172"/>
      <c r="I6" s="172"/>
      <c r="J6" s="172"/>
      <c r="K6" s="172"/>
      <c r="L6" s="172"/>
      <c r="M6" s="172"/>
      <c r="N6" s="172"/>
      <c r="O6" s="174"/>
    </row>
    <row r="7" spans="1:18" s="1" customFormat="1" ht="42" customHeight="1" x14ac:dyDescent="0.2">
      <c r="A7" s="163"/>
      <c r="B7" s="164"/>
      <c r="C7" s="164"/>
      <c r="D7" s="164"/>
      <c r="E7" s="165"/>
      <c r="F7" s="171"/>
      <c r="G7" s="25" t="s">
        <v>0</v>
      </c>
      <c r="H7" s="25" t="s">
        <v>28</v>
      </c>
      <c r="I7" s="25" t="s">
        <v>15</v>
      </c>
      <c r="J7" s="25" t="s">
        <v>1</v>
      </c>
      <c r="K7" s="25" t="s">
        <v>12</v>
      </c>
      <c r="L7" s="25" t="s">
        <v>13</v>
      </c>
      <c r="M7" s="25" t="s">
        <v>2</v>
      </c>
      <c r="N7" s="25" t="s">
        <v>14</v>
      </c>
      <c r="O7" s="5" t="s">
        <v>52</v>
      </c>
      <c r="P7" s="2"/>
      <c r="Q7" s="2"/>
      <c r="R7" s="2"/>
    </row>
    <row r="8" spans="1:18" ht="15" customHeight="1" x14ac:dyDescent="0.2">
      <c r="A8" s="6" t="s">
        <v>151</v>
      </c>
      <c r="B8" s="7"/>
      <c r="C8" s="7"/>
      <c r="D8" s="7"/>
      <c r="E8" s="8"/>
      <c r="F8" s="15"/>
      <c r="G8" s="15"/>
      <c r="H8" s="15"/>
      <c r="I8" s="15"/>
      <c r="J8" s="15"/>
      <c r="K8" s="15"/>
      <c r="L8" s="15"/>
      <c r="M8" s="15"/>
      <c r="N8" s="15"/>
      <c r="O8" s="15"/>
    </row>
    <row r="9" spans="1:18" ht="15" customHeight="1" x14ac:dyDescent="0.2">
      <c r="A9" s="9"/>
      <c r="B9" s="166" t="s">
        <v>73</v>
      </c>
      <c r="C9" s="166"/>
      <c r="D9" s="166"/>
      <c r="E9" s="167"/>
      <c r="F9" s="16"/>
      <c r="G9" s="16"/>
      <c r="H9" s="16"/>
      <c r="I9" s="16"/>
      <c r="J9" s="16"/>
      <c r="K9" s="16"/>
      <c r="L9" s="16"/>
      <c r="M9" s="16"/>
      <c r="N9" s="16"/>
      <c r="O9" s="16"/>
    </row>
    <row r="10" spans="1:18" ht="15" customHeight="1" x14ac:dyDescent="0.2">
      <c r="A10" s="9"/>
      <c r="B10" s="10"/>
      <c r="C10" s="10" t="s">
        <v>3</v>
      </c>
      <c r="D10" s="10"/>
      <c r="E10" s="11"/>
      <c r="F10" s="16"/>
      <c r="G10" s="16"/>
      <c r="H10" s="16"/>
      <c r="I10" s="16"/>
      <c r="J10" s="16"/>
      <c r="K10" s="16"/>
      <c r="L10" s="16"/>
      <c r="M10" s="16"/>
      <c r="N10" s="16"/>
      <c r="O10" s="16"/>
    </row>
    <row r="11" spans="1:18" ht="15" customHeight="1" x14ac:dyDescent="0.2">
      <c r="A11" s="9"/>
      <c r="B11" s="10"/>
      <c r="C11" s="10"/>
      <c r="D11" s="10" t="s">
        <v>30</v>
      </c>
      <c r="E11" s="11"/>
      <c r="F11" s="16"/>
      <c r="G11" s="16"/>
      <c r="H11" s="16"/>
      <c r="I11" s="16"/>
      <c r="J11" s="16"/>
      <c r="K11" s="16"/>
      <c r="L11" s="16"/>
      <c r="M11" s="16"/>
      <c r="N11" s="16"/>
      <c r="O11" s="16"/>
    </row>
    <row r="12" spans="1:18" ht="15" customHeight="1" x14ac:dyDescent="0.2">
      <c r="A12" s="9"/>
      <c r="B12" s="10"/>
      <c r="C12" s="10"/>
      <c r="D12" s="10" t="s">
        <v>4</v>
      </c>
      <c r="E12" s="11"/>
      <c r="F12" s="16"/>
      <c r="G12" s="16"/>
      <c r="H12" s="16"/>
      <c r="I12" s="16"/>
      <c r="J12" s="16"/>
      <c r="K12" s="16"/>
      <c r="L12" s="16"/>
      <c r="M12" s="16"/>
      <c r="N12" s="16"/>
      <c r="O12" s="16"/>
    </row>
    <row r="13" spans="1:18" ht="15" customHeight="1" x14ac:dyDescent="0.2">
      <c r="A13" s="9"/>
      <c r="B13" s="10"/>
      <c r="C13" s="10" t="s">
        <v>7</v>
      </c>
      <c r="D13" s="10"/>
      <c r="E13" s="11"/>
      <c r="F13" s="16">
        <f t="shared" ref="F13:O13" si="0">SUM(F11:F12)</f>
        <v>0</v>
      </c>
      <c r="G13" s="16">
        <f t="shared" si="0"/>
        <v>0</v>
      </c>
      <c r="H13" s="16">
        <f t="shared" si="0"/>
        <v>0</v>
      </c>
      <c r="I13" s="16">
        <f t="shared" si="0"/>
        <v>0</v>
      </c>
      <c r="J13" s="16">
        <f t="shared" si="0"/>
        <v>0</v>
      </c>
      <c r="K13" s="16">
        <f t="shared" si="0"/>
        <v>0</v>
      </c>
      <c r="L13" s="16">
        <f t="shared" si="0"/>
        <v>0</v>
      </c>
      <c r="M13" s="16">
        <f t="shared" si="0"/>
        <v>0</v>
      </c>
      <c r="N13" s="16">
        <f t="shared" si="0"/>
        <v>0</v>
      </c>
      <c r="O13" s="16">
        <f t="shared" si="0"/>
        <v>0</v>
      </c>
    </row>
    <row r="14" spans="1:18" ht="15" customHeight="1" x14ac:dyDescent="0.2">
      <c r="A14" s="9"/>
      <c r="B14" s="10"/>
      <c r="C14" s="10" t="s">
        <v>5</v>
      </c>
      <c r="D14" s="10"/>
      <c r="E14" s="11"/>
      <c r="F14" s="16"/>
      <c r="G14" s="16"/>
      <c r="H14" s="16"/>
      <c r="I14" s="16"/>
      <c r="J14" s="16"/>
      <c r="K14" s="16"/>
      <c r="L14" s="16"/>
      <c r="M14" s="16"/>
      <c r="N14" s="16"/>
      <c r="O14" s="16"/>
    </row>
    <row r="15" spans="1:18" ht="15" customHeight="1" x14ac:dyDescent="0.2">
      <c r="A15" s="9"/>
      <c r="B15" s="10"/>
      <c r="C15" s="10"/>
      <c r="D15" s="10" t="s">
        <v>30</v>
      </c>
      <c r="E15" s="11"/>
      <c r="F15" s="16"/>
      <c r="G15" s="16"/>
      <c r="H15" s="16"/>
      <c r="I15" s="16"/>
      <c r="J15" s="16"/>
      <c r="K15" s="16"/>
      <c r="L15" s="16"/>
      <c r="M15" s="16"/>
      <c r="N15" s="16"/>
      <c r="O15" s="16"/>
    </row>
    <row r="16" spans="1:18" ht="15" customHeight="1" x14ac:dyDescent="0.2">
      <c r="A16" s="9"/>
      <c r="B16" s="10"/>
      <c r="C16" s="10"/>
      <c r="D16" s="10" t="s">
        <v>4</v>
      </c>
      <c r="E16" s="11"/>
      <c r="F16" s="16"/>
      <c r="G16" s="16"/>
      <c r="H16" s="16"/>
      <c r="I16" s="16"/>
      <c r="J16" s="16"/>
      <c r="K16" s="16"/>
      <c r="L16" s="16"/>
      <c r="M16" s="16"/>
      <c r="N16" s="16"/>
      <c r="O16" s="16"/>
    </row>
    <row r="17" spans="1:15" ht="15" customHeight="1" x14ac:dyDescent="0.2">
      <c r="A17" s="9"/>
      <c r="B17" s="10"/>
      <c r="C17" s="10" t="s">
        <v>8</v>
      </c>
      <c r="D17" s="10"/>
      <c r="E17" s="11"/>
      <c r="F17" s="16">
        <f t="shared" ref="F17:O17" si="1">SUM(F15:F16)</f>
        <v>0</v>
      </c>
      <c r="G17" s="16">
        <f t="shared" si="1"/>
        <v>0</v>
      </c>
      <c r="H17" s="16">
        <f t="shared" si="1"/>
        <v>0</v>
      </c>
      <c r="I17" s="16">
        <f t="shared" si="1"/>
        <v>0</v>
      </c>
      <c r="J17" s="16">
        <f t="shared" si="1"/>
        <v>0</v>
      </c>
      <c r="K17" s="16">
        <f t="shared" si="1"/>
        <v>0</v>
      </c>
      <c r="L17" s="16">
        <f t="shared" si="1"/>
        <v>0</v>
      </c>
      <c r="M17" s="16">
        <f t="shared" si="1"/>
        <v>0</v>
      </c>
      <c r="N17" s="16">
        <f t="shared" si="1"/>
        <v>0</v>
      </c>
      <c r="O17" s="16">
        <f t="shared" si="1"/>
        <v>0</v>
      </c>
    </row>
    <row r="18" spans="1:15" ht="15" customHeight="1" x14ac:dyDescent="0.2">
      <c r="A18" s="18"/>
      <c r="B18" s="19" t="s">
        <v>9</v>
      </c>
      <c r="C18" s="19"/>
      <c r="D18" s="19"/>
      <c r="E18" s="20"/>
      <c r="F18" s="21">
        <f t="shared" ref="F18:O18" si="2">F13+F17</f>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row>
    <row r="19" spans="1:15" ht="15" customHeight="1" x14ac:dyDescent="0.2">
      <c r="A19" s="9"/>
      <c r="B19" s="168" t="s">
        <v>66</v>
      </c>
      <c r="C19" s="168"/>
      <c r="D19" s="168"/>
      <c r="E19" s="169"/>
      <c r="F19" s="16"/>
      <c r="G19" s="16"/>
      <c r="H19" s="16"/>
      <c r="I19" s="16"/>
      <c r="J19" s="16"/>
      <c r="K19" s="16"/>
      <c r="L19" s="16"/>
      <c r="M19" s="16"/>
      <c r="N19" s="16"/>
      <c r="O19" s="16"/>
    </row>
    <row r="20" spans="1:15" ht="15" customHeight="1" x14ac:dyDescent="0.2">
      <c r="A20" s="9"/>
      <c r="B20" s="10"/>
      <c r="C20" s="10" t="s">
        <v>3</v>
      </c>
      <c r="D20" s="10"/>
      <c r="E20" s="11"/>
      <c r="F20" s="16"/>
      <c r="G20" s="16"/>
      <c r="H20" s="16"/>
      <c r="I20" s="16"/>
      <c r="J20" s="16"/>
      <c r="K20" s="16"/>
      <c r="L20" s="16"/>
      <c r="M20" s="16"/>
      <c r="N20" s="16"/>
      <c r="O20" s="16"/>
    </row>
    <row r="21" spans="1:15" ht="15" customHeight="1" x14ac:dyDescent="0.2">
      <c r="A21" s="9"/>
      <c r="B21" s="10"/>
      <c r="C21" s="10"/>
      <c r="D21" s="10" t="s">
        <v>30</v>
      </c>
      <c r="E21" s="11"/>
      <c r="F21" s="16"/>
      <c r="G21" s="16"/>
      <c r="H21" s="16"/>
      <c r="I21" s="16"/>
      <c r="J21" s="16"/>
      <c r="K21" s="16"/>
      <c r="L21" s="16"/>
      <c r="M21" s="16"/>
      <c r="N21" s="16"/>
      <c r="O21" s="16"/>
    </row>
    <row r="22" spans="1:15" ht="15" customHeight="1" x14ac:dyDescent="0.2">
      <c r="A22" s="9"/>
      <c r="B22" s="10"/>
      <c r="C22" s="10"/>
      <c r="D22" s="10" t="s">
        <v>4</v>
      </c>
      <c r="E22" s="11"/>
      <c r="F22" s="16"/>
      <c r="G22" s="16"/>
      <c r="H22" s="16"/>
      <c r="I22" s="16"/>
      <c r="J22" s="16"/>
      <c r="K22" s="16"/>
      <c r="L22" s="16"/>
      <c r="M22" s="16"/>
      <c r="N22" s="16"/>
      <c r="O22" s="16"/>
    </row>
    <row r="23" spans="1:15" ht="15" customHeight="1" x14ac:dyDescent="0.2">
      <c r="A23" s="9"/>
      <c r="B23" s="10"/>
      <c r="C23" s="10" t="s">
        <v>7</v>
      </c>
      <c r="D23" s="10"/>
      <c r="E23" s="11"/>
      <c r="F23" s="16">
        <f t="shared" ref="F23:O23" si="3">SUM(F21:F22)</f>
        <v>0</v>
      </c>
      <c r="G23" s="16">
        <f t="shared" si="3"/>
        <v>0</v>
      </c>
      <c r="H23" s="16">
        <f t="shared" si="3"/>
        <v>0</v>
      </c>
      <c r="I23" s="16">
        <f t="shared" si="3"/>
        <v>0</v>
      </c>
      <c r="J23" s="16">
        <f t="shared" si="3"/>
        <v>0</v>
      </c>
      <c r="K23" s="16">
        <f t="shared" si="3"/>
        <v>0</v>
      </c>
      <c r="L23" s="16">
        <f t="shared" si="3"/>
        <v>0</v>
      </c>
      <c r="M23" s="16">
        <f t="shared" si="3"/>
        <v>0</v>
      </c>
      <c r="N23" s="16">
        <f t="shared" si="3"/>
        <v>0</v>
      </c>
      <c r="O23" s="16">
        <f t="shared" si="3"/>
        <v>0</v>
      </c>
    </row>
    <row r="24" spans="1:15" ht="15" customHeight="1" x14ac:dyDescent="0.2">
      <c r="A24" s="9"/>
      <c r="B24" s="10"/>
      <c r="C24" s="10" t="s">
        <v>5</v>
      </c>
      <c r="D24" s="10"/>
      <c r="E24" s="11"/>
      <c r="F24" s="16"/>
      <c r="G24" s="16"/>
      <c r="H24" s="16"/>
      <c r="I24" s="16"/>
      <c r="J24" s="16"/>
      <c r="K24" s="16"/>
      <c r="L24" s="16"/>
      <c r="M24" s="16"/>
      <c r="N24" s="16"/>
      <c r="O24" s="16"/>
    </row>
    <row r="25" spans="1:15" ht="15" customHeight="1" x14ac:dyDescent="0.2">
      <c r="A25" s="9"/>
      <c r="B25" s="10"/>
      <c r="C25" s="10"/>
      <c r="D25" s="10" t="s">
        <v>30</v>
      </c>
      <c r="E25" s="11"/>
      <c r="F25" s="16"/>
      <c r="G25" s="16"/>
      <c r="H25" s="16"/>
      <c r="I25" s="16"/>
      <c r="J25" s="16"/>
      <c r="K25" s="16"/>
      <c r="L25" s="16"/>
      <c r="M25" s="16"/>
      <c r="N25" s="16"/>
      <c r="O25" s="16"/>
    </row>
    <row r="26" spans="1:15" ht="15" customHeight="1" x14ac:dyDescent="0.2">
      <c r="A26" s="9"/>
      <c r="B26" s="10"/>
      <c r="C26" s="10"/>
      <c r="D26" s="10" t="s">
        <v>4</v>
      </c>
      <c r="E26" s="11"/>
      <c r="F26" s="16"/>
      <c r="G26" s="16"/>
      <c r="H26" s="16"/>
      <c r="I26" s="16"/>
      <c r="J26" s="16"/>
      <c r="K26" s="16"/>
      <c r="L26" s="16"/>
      <c r="M26" s="16"/>
      <c r="N26" s="16"/>
      <c r="O26" s="16"/>
    </row>
    <row r="27" spans="1:15" ht="15" customHeight="1" x14ac:dyDescent="0.2">
      <c r="A27" s="9"/>
      <c r="B27" s="10"/>
      <c r="C27" s="10" t="s">
        <v>8</v>
      </c>
      <c r="D27" s="10"/>
      <c r="E27" s="11"/>
      <c r="F27" s="16">
        <f t="shared" ref="F27:O27" si="4">SUM(F25:F26)</f>
        <v>0</v>
      </c>
      <c r="G27" s="16">
        <f t="shared" si="4"/>
        <v>0</v>
      </c>
      <c r="H27" s="16">
        <f t="shared" si="4"/>
        <v>0</v>
      </c>
      <c r="I27" s="16">
        <f t="shared" si="4"/>
        <v>0</v>
      </c>
      <c r="J27" s="16">
        <f t="shared" si="4"/>
        <v>0</v>
      </c>
      <c r="K27" s="16">
        <f t="shared" si="4"/>
        <v>0</v>
      </c>
      <c r="L27" s="16">
        <f t="shared" si="4"/>
        <v>0</v>
      </c>
      <c r="M27" s="16">
        <f t="shared" si="4"/>
        <v>0</v>
      </c>
      <c r="N27" s="16">
        <f t="shared" si="4"/>
        <v>0</v>
      </c>
      <c r="O27" s="16">
        <f t="shared" si="4"/>
        <v>0</v>
      </c>
    </row>
    <row r="28" spans="1:15" ht="15" customHeight="1" x14ac:dyDescent="0.2">
      <c r="A28" s="18"/>
      <c r="B28" s="19" t="s">
        <v>67</v>
      </c>
      <c r="C28" s="19"/>
      <c r="D28" s="19"/>
      <c r="E28" s="20"/>
      <c r="F28" s="21">
        <f t="shared" ref="F28:O28" si="5">F23+F27</f>
        <v>0</v>
      </c>
      <c r="G28" s="21">
        <f t="shared" si="5"/>
        <v>0</v>
      </c>
      <c r="H28" s="21">
        <f t="shared" si="5"/>
        <v>0</v>
      </c>
      <c r="I28" s="21">
        <f t="shared" si="5"/>
        <v>0</v>
      </c>
      <c r="J28" s="21">
        <f t="shared" si="5"/>
        <v>0</v>
      </c>
      <c r="K28" s="21">
        <f t="shared" si="5"/>
        <v>0</v>
      </c>
      <c r="L28" s="21">
        <f t="shared" si="5"/>
        <v>0</v>
      </c>
      <c r="M28" s="21">
        <f t="shared" si="5"/>
        <v>0</v>
      </c>
      <c r="N28" s="21">
        <f t="shared" si="5"/>
        <v>0</v>
      </c>
      <c r="O28" s="21">
        <f t="shared" si="5"/>
        <v>0</v>
      </c>
    </row>
    <row r="29" spans="1:15" ht="15" customHeight="1" x14ac:dyDescent="0.2">
      <c r="A29" s="9"/>
      <c r="B29" s="155" t="s">
        <v>10</v>
      </c>
      <c r="C29" s="155"/>
      <c r="D29" s="155"/>
      <c r="E29" s="156"/>
      <c r="F29" s="16"/>
      <c r="G29" s="16"/>
      <c r="H29" s="16"/>
      <c r="I29" s="16"/>
      <c r="J29" s="16"/>
      <c r="K29" s="16"/>
      <c r="L29" s="16"/>
      <c r="M29" s="16"/>
      <c r="N29" s="16"/>
      <c r="O29" s="16"/>
    </row>
    <row r="30" spans="1:15" ht="15" customHeight="1" x14ac:dyDescent="0.2">
      <c r="A30" s="9"/>
      <c r="B30" s="10"/>
      <c r="C30" s="10" t="s">
        <v>3</v>
      </c>
      <c r="D30" s="10"/>
      <c r="E30" s="11"/>
      <c r="F30" s="16"/>
      <c r="G30" s="16"/>
      <c r="H30" s="16"/>
      <c r="I30" s="16"/>
      <c r="J30" s="16"/>
      <c r="K30" s="16"/>
      <c r="L30" s="16"/>
      <c r="M30" s="16"/>
      <c r="N30" s="16"/>
      <c r="O30" s="16"/>
    </row>
    <row r="31" spans="1:15" ht="15" customHeight="1" x14ac:dyDescent="0.2">
      <c r="A31" s="9"/>
      <c r="B31" s="10"/>
      <c r="C31" s="10"/>
      <c r="D31" s="10" t="s">
        <v>30</v>
      </c>
      <c r="E31" s="11"/>
      <c r="F31" s="16"/>
      <c r="G31" s="16"/>
      <c r="H31" s="16"/>
      <c r="I31" s="16"/>
      <c r="J31" s="16"/>
      <c r="K31" s="16"/>
      <c r="L31" s="16"/>
      <c r="M31" s="16"/>
      <c r="N31" s="16"/>
      <c r="O31" s="16"/>
    </row>
    <row r="32" spans="1:15" ht="15" customHeight="1" x14ac:dyDescent="0.2">
      <c r="A32" s="9"/>
      <c r="B32" s="10"/>
      <c r="C32" s="10"/>
      <c r="D32" s="10" t="s">
        <v>4</v>
      </c>
      <c r="E32" s="11"/>
      <c r="F32" s="16"/>
      <c r="G32" s="16"/>
      <c r="H32" s="16"/>
      <c r="I32" s="16"/>
      <c r="J32" s="16"/>
      <c r="K32" s="16"/>
      <c r="L32" s="16"/>
      <c r="M32" s="16"/>
      <c r="N32" s="16"/>
      <c r="O32" s="16"/>
    </row>
    <row r="33" spans="1:15" ht="15" customHeight="1" x14ac:dyDescent="0.2">
      <c r="A33" s="9"/>
      <c r="B33" s="10"/>
      <c r="C33" s="10" t="s">
        <v>7</v>
      </c>
      <c r="D33" s="10"/>
      <c r="E33" s="11"/>
      <c r="F33" s="16">
        <f t="shared" ref="F33:O33" si="6">SUM(F31:F32)</f>
        <v>0</v>
      </c>
      <c r="G33" s="16">
        <f t="shared" si="6"/>
        <v>0</v>
      </c>
      <c r="H33" s="16">
        <f t="shared" si="6"/>
        <v>0</v>
      </c>
      <c r="I33" s="16">
        <f t="shared" si="6"/>
        <v>0</v>
      </c>
      <c r="J33" s="16">
        <f t="shared" si="6"/>
        <v>0</v>
      </c>
      <c r="K33" s="16">
        <f t="shared" si="6"/>
        <v>0</v>
      </c>
      <c r="L33" s="16">
        <f t="shared" si="6"/>
        <v>0</v>
      </c>
      <c r="M33" s="16">
        <f t="shared" si="6"/>
        <v>0</v>
      </c>
      <c r="N33" s="16">
        <f t="shared" si="6"/>
        <v>0</v>
      </c>
      <c r="O33" s="16">
        <f t="shared" si="6"/>
        <v>0</v>
      </c>
    </row>
    <row r="34" spans="1:15" ht="15" customHeight="1" x14ac:dyDescent="0.2">
      <c r="A34" s="9"/>
      <c r="B34" s="10"/>
      <c r="C34" s="10" t="s">
        <v>5</v>
      </c>
      <c r="D34" s="10"/>
      <c r="E34" s="11"/>
      <c r="F34" s="16"/>
      <c r="G34" s="16"/>
      <c r="H34" s="16"/>
      <c r="I34" s="16"/>
      <c r="J34" s="16"/>
      <c r="K34" s="16"/>
      <c r="L34" s="16"/>
      <c r="M34" s="16"/>
      <c r="N34" s="16"/>
      <c r="O34" s="16"/>
    </row>
    <row r="35" spans="1:15" ht="15" customHeight="1" x14ac:dyDescent="0.2">
      <c r="A35" s="9"/>
      <c r="B35" s="10"/>
      <c r="C35" s="10"/>
      <c r="D35" s="10" t="s">
        <v>30</v>
      </c>
      <c r="E35" s="11"/>
      <c r="F35" s="16"/>
      <c r="G35" s="16"/>
      <c r="H35" s="16"/>
      <c r="I35" s="16"/>
      <c r="J35" s="16"/>
      <c r="K35" s="16"/>
      <c r="L35" s="16"/>
      <c r="M35" s="16"/>
      <c r="N35" s="16"/>
      <c r="O35" s="16"/>
    </row>
    <row r="36" spans="1:15" ht="15" customHeight="1" x14ac:dyDescent="0.2">
      <c r="A36" s="9"/>
      <c r="B36" s="10"/>
      <c r="C36" s="10"/>
      <c r="D36" s="10" t="s">
        <v>4</v>
      </c>
      <c r="E36" s="11"/>
      <c r="F36" s="16"/>
      <c r="G36" s="16"/>
      <c r="H36" s="16"/>
      <c r="I36" s="16"/>
      <c r="J36" s="16"/>
      <c r="K36" s="16"/>
      <c r="L36" s="16"/>
      <c r="M36" s="16"/>
      <c r="N36" s="16"/>
      <c r="O36" s="16"/>
    </row>
    <row r="37" spans="1:15" ht="15" customHeight="1" x14ac:dyDescent="0.2">
      <c r="A37" s="9"/>
      <c r="B37" s="10"/>
      <c r="C37" s="10" t="s">
        <v>8</v>
      </c>
      <c r="D37" s="10"/>
      <c r="E37" s="11"/>
      <c r="F37" s="16">
        <f t="shared" ref="F37:O37" si="7">SUM(F35:F36)</f>
        <v>0</v>
      </c>
      <c r="G37" s="16">
        <f t="shared" si="7"/>
        <v>0</v>
      </c>
      <c r="H37" s="16">
        <f t="shared" si="7"/>
        <v>0</v>
      </c>
      <c r="I37" s="16">
        <f t="shared" si="7"/>
        <v>0</v>
      </c>
      <c r="J37" s="16">
        <f t="shared" si="7"/>
        <v>0</v>
      </c>
      <c r="K37" s="16">
        <f t="shared" si="7"/>
        <v>0</v>
      </c>
      <c r="L37" s="16">
        <f t="shared" si="7"/>
        <v>0</v>
      </c>
      <c r="M37" s="16">
        <f t="shared" si="7"/>
        <v>0</v>
      </c>
      <c r="N37" s="16">
        <f t="shared" si="7"/>
        <v>0</v>
      </c>
      <c r="O37" s="16">
        <f t="shared" si="7"/>
        <v>0</v>
      </c>
    </row>
    <row r="38" spans="1:15" ht="15" customHeight="1" x14ac:dyDescent="0.2">
      <c r="A38" s="18"/>
      <c r="B38" s="19" t="s">
        <v>11</v>
      </c>
      <c r="C38" s="19"/>
      <c r="D38" s="19"/>
      <c r="E38" s="20"/>
      <c r="F38" s="21">
        <f t="shared" ref="F38:O38" si="8">F37+F33</f>
        <v>0</v>
      </c>
      <c r="G38" s="21">
        <f t="shared" si="8"/>
        <v>0</v>
      </c>
      <c r="H38" s="21">
        <f t="shared" si="8"/>
        <v>0</v>
      </c>
      <c r="I38" s="21">
        <f t="shared" si="8"/>
        <v>0</v>
      </c>
      <c r="J38" s="21">
        <f t="shared" si="8"/>
        <v>0</v>
      </c>
      <c r="K38" s="21">
        <f t="shared" si="8"/>
        <v>0</v>
      </c>
      <c r="L38" s="21">
        <f t="shared" si="8"/>
        <v>0</v>
      </c>
      <c r="M38" s="21">
        <f t="shared" si="8"/>
        <v>0</v>
      </c>
      <c r="N38" s="21">
        <f t="shared" si="8"/>
        <v>0</v>
      </c>
      <c r="O38" s="21">
        <f t="shared" si="8"/>
        <v>0</v>
      </c>
    </row>
    <row r="39" spans="1:15" ht="15" customHeight="1" x14ac:dyDescent="0.2">
      <c r="A39" s="12" t="s">
        <v>152</v>
      </c>
      <c r="B39" s="13"/>
      <c r="C39" s="13"/>
      <c r="D39" s="13"/>
      <c r="E39" s="14"/>
      <c r="F39" s="17">
        <f t="shared" ref="F39:O39" si="9">F18+F28+F38</f>
        <v>0</v>
      </c>
      <c r="G39" s="17">
        <f t="shared" si="9"/>
        <v>0</v>
      </c>
      <c r="H39" s="17">
        <f t="shared" si="9"/>
        <v>0</v>
      </c>
      <c r="I39" s="17">
        <f t="shared" si="9"/>
        <v>0</v>
      </c>
      <c r="J39" s="17">
        <f t="shared" si="9"/>
        <v>0</v>
      </c>
      <c r="K39" s="17">
        <f t="shared" si="9"/>
        <v>0</v>
      </c>
      <c r="L39" s="17">
        <f t="shared" si="9"/>
        <v>0</v>
      </c>
      <c r="M39" s="17">
        <f t="shared" si="9"/>
        <v>0</v>
      </c>
      <c r="N39" s="17">
        <f t="shared" si="9"/>
        <v>0</v>
      </c>
      <c r="O39" s="17">
        <f t="shared" si="9"/>
        <v>0</v>
      </c>
    </row>
  </sheetData>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58" orientation="portrait" r:id="rId1"/>
  <headerFooter alignWithMargins="0">
    <oddHeader>&amp;REnclosure 2</oddHeader>
    <oddFooter>&amp;LPage 23&amp;Rver 4 (12/2008)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R39"/>
  <sheetViews>
    <sheetView workbookViewId="0">
      <pane xSplit="5" ySplit="7" topLeftCell="F8" activePane="bottomRight" state="frozen"/>
      <selection sqref="A1:O1"/>
      <selection pane="topRight" sqref="A1:O1"/>
      <selection pane="bottomLeft" sqref="A1:O1"/>
      <selection pane="bottomRight" sqref="A1:O1"/>
    </sheetView>
  </sheetViews>
  <sheetFormatPr defaultRowHeight="12.75" x14ac:dyDescent="0.2"/>
  <cols>
    <col min="1" max="3" width="4.7109375" customWidth="1"/>
    <col min="4" max="4" width="3.7109375" customWidth="1"/>
    <col min="5" max="5" width="22.7109375" customWidth="1"/>
    <col min="6" max="18" width="12.7109375" customWidth="1"/>
  </cols>
  <sheetData>
    <row r="1" spans="1:18" ht="32.1" customHeight="1" x14ac:dyDescent="0.25">
      <c r="A1" s="154" t="s">
        <v>80</v>
      </c>
      <c r="B1" s="154"/>
      <c r="C1" s="154"/>
      <c r="D1" s="154"/>
      <c r="E1" s="154"/>
      <c r="F1" s="154"/>
      <c r="G1" s="154"/>
      <c r="H1" s="154"/>
      <c r="I1" s="154"/>
      <c r="J1" s="154"/>
      <c r="K1" s="154"/>
      <c r="L1" s="154"/>
      <c r="M1" s="154"/>
      <c r="N1" s="154"/>
      <c r="O1" s="154"/>
    </row>
    <row r="2" spans="1:18" ht="20.100000000000001" customHeight="1" x14ac:dyDescent="0.2">
      <c r="A2" s="22" t="s">
        <v>25</v>
      </c>
      <c r="B2" s="22"/>
      <c r="C2" s="22"/>
      <c r="D2" s="164" t="str">
        <f>'CSS WP 1'!D2:E2</f>
        <v>Inyo</v>
      </c>
      <c r="E2" s="164"/>
      <c r="N2" s="24" t="s">
        <v>26</v>
      </c>
      <c r="O2" s="23">
        <f>'CSS WP 1'!O2</f>
        <v>39868</v>
      </c>
    </row>
    <row r="3" spans="1:18" ht="20.100000000000001" customHeight="1" x14ac:dyDescent="0.2">
      <c r="A3" s="22" t="s">
        <v>154</v>
      </c>
      <c r="B3" s="22"/>
      <c r="C3" s="22"/>
      <c r="D3" s="172"/>
      <c r="E3" s="172"/>
    </row>
    <row r="5" spans="1:18" s="3" customFormat="1" ht="15" customHeight="1" x14ac:dyDescent="0.2">
      <c r="A5" s="157" t="s">
        <v>27</v>
      </c>
      <c r="B5" s="158"/>
      <c r="C5" s="158"/>
      <c r="D5" s="158"/>
      <c r="E5" s="159"/>
      <c r="F5" s="4" t="s">
        <v>16</v>
      </c>
      <c r="G5" s="27" t="s">
        <v>17</v>
      </c>
      <c r="H5" s="27" t="s">
        <v>24</v>
      </c>
      <c r="I5" s="27" t="s">
        <v>18</v>
      </c>
      <c r="J5" s="27" t="s">
        <v>19</v>
      </c>
      <c r="K5" s="27" t="s">
        <v>20</v>
      </c>
      <c r="L5" s="27" t="s">
        <v>21</v>
      </c>
      <c r="M5" s="27" t="s">
        <v>22</v>
      </c>
      <c r="N5" s="27" t="s">
        <v>23</v>
      </c>
      <c r="O5" s="27" t="s">
        <v>53</v>
      </c>
    </row>
    <row r="6" spans="1:18" s="3" customFormat="1" ht="15" customHeight="1" x14ac:dyDescent="0.2">
      <c r="A6" s="160"/>
      <c r="B6" s="161"/>
      <c r="C6" s="161"/>
      <c r="D6" s="161"/>
      <c r="E6" s="162"/>
      <c r="F6" s="170" t="s">
        <v>6</v>
      </c>
      <c r="G6" s="173" t="s">
        <v>29</v>
      </c>
      <c r="H6" s="172"/>
      <c r="I6" s="172"/>
      <c r="J6" s="172"/>
      <c r="K6" s="172"/>
      <c r="L6" s="172"/>
      <c r="M6" s="172"/>
      <c r="N6" s="172"/>
      <c r="O6" s="174"/>
    </row>
    <row r="7" spans="1:18" s="1" customFormat="1" ht="42" customHeight="1" x14ac:dyDescent="0.2">
      <c r="A7" s="163"/>
      <c r="B7" s="164"/>
      <c r="C7" s="164"/>
      <c r="D7" s="164"/>
      <c r="E7" s="165"/>
      <c r="F7" s="171"/>
      <c r="G7" s="25" t="s">
        <v>0</v>
      </c>
      <c r="H7" s="25" t="s">
        <v>28</v>
      </c>
      <c r="I7" s="25" t="s">
        <v>15</v>
      </c>
      <c r="J7" s="25" t="s">
        <v>1</v>
      </c>
      <c r="K7" s="25" t="s">
        <v>12</v>
      </c>
      <c r="L7" s="25" t="s">
        <v>13</v>
      </c>
      <c r="M7" s="25" t="s">
        <v>2</v>
      </c>
      <c r="N7" s="25" t="s">
        <v>14</v>
      </c>
      <c r="O7" s="5" t="s">
        <v>52</v>
      </c>
      <c r="P7" s="2"/>
      <c r="Q7" s="2"/>
      <c r="R7" s="2"/>
    </row>
    <row r="8" spans="1:18" ht="15" customHeight="1" x14ac:dyDescent="0.2">
      <c r="A8" s="6" t="s">
        <v>153</v>
      </c>
      <c r="B8" s="7"/>
      <c r="C8" s="7"/>
      <c r="D8" s="7"/>
      <c r="E8" s="8"/>
      <c r="F8" s="15"/>
      <c r="G8" s="15"/>
      <c r="H8" s="15"/>
      <c r="I8" s="15"/>
      <c r="J8" s="15"/>
      <c r="K8" s="15"/>
      <c r="L8" s="15"/>
      <c r="M8" s="15"/>
      <c r="N8" s="15"/>
      <c r="O8" s="15"/>
    </row>
    <row r="9" spans="1:18" ht="15" customHeight="1" x14ac:dyDescent="0.2">
      <c r="A9" s="9"/>
      <c r="B9" s="166" t="s">
        <v>73</v>
      </c>
      <c r="C9" s="166"/>
      <c r="D9" s="166"/>
      <c r="E9" s="167"/>
      <c r="F9" s="16"/>
      <c r="G9" s="16"/>
      <c r="H9" s="16"/>
      <c r="I9" s="16"/>
      <c r="J9" s="16"/>
      <c r="K9" s="16"/>
      <c r="L9" s="16"/>
      <c r="M9" s="16"/>
      <c r="N9" s="16"/>
      <c r="O9" s="16"/>
    </row>
    <row r="10" spans="1:18" ht="15" customHeight="1" x14ac:dyDescent="0.2">
      <c r="A10" s="9"/>
      <c r="B10" s="10"/>
      <c r="C10" s="10" t="s">
        <v>3</v>
      </c>
      <c r="D10" s="10"/>
      <c r="E10" s="11"/>
      <c r="F10" s="16"/>
      <c r="G10" s="16"/>
      <c r="H10" s="16"/>
      <c r="I10" s="16"/>
      <c r="J10" s="16"/>
      <c r="K10" s="16"/>
      <c r="L10" s="16"/>
      <c r="M10" s="16"/>
      <c r="N10" s="16"/>
      <c r="O10" s="16"/>
    </row>
    <row r="11" spans="1:18" ht="15" customHeight="1" x14ac:dyDescent="0.2">
      <c r="A11" s="9"/>
      <c r="B11" s="10"/>
      <c r="C11" s="10"/>
      <c r="D11" s="10" t="s">
        <v>30</v>
      </c>
      <c r="E11" s="11"/>
      <c r="F11" s="16"/>
      <c r="G11" s="16"/>
      <c r="H11" s="16"/>
      <c r="I11" s="16"/>
      <c r="J11" s="16"/>
      <c r="K11" s="16"/>
      <c r="L11" s="16"/>
      <c r="M11" s="16"/>
      <c r="N11" s="16"/>
      <c r="O11" s="16"/>
    </row>
    <row r="12" spans="1:18" ht="15" customHeight="1" x14ac:dyDescent="0.2">
      <c r="A12" s="9"/>
      <c r="B12" s="10"/>
      <c r="C12" s="10"/>
      <c r="D12" s="10" t="s">
        <v>4</v>
      </c>
      <c r="E12" s="11"/>
      <c r="F12" s="16"/>
      <c r="G12" s="16"/>
      <c r="H12" s="16"/>
      <c r="I12" s="16"/>
      <c r="J12" s="16"/>
      <c r="K12" s="16"/>
      <c r="L12" s="16"/>
      <c r="M12" s="16"/>
      <c r="N12" s="16"/>
      <c r="O12" s="16"/>
    </row>
    <row r="13" spans="1:18" ht="15" customHeight="1" x14ac:dyDescent="0.2">
      <c r="A13" s="9"/>
      <c r="B13" s="10"/>
      <c r="C13" s="10" t="s">
        <v>7</v>
      </c>
      <c r="D13" s="10"/>
      <c r="E13" s="11"/>
      <c r="F13" s="16">
        <f t="shared" ref="F13:O13" si="0">SUM(F11:F12)</f>
        <v>0</v>
      </c>
      <c r="G13" s="16">
        <f t="shared" si="0"/>
        <v>0</v>
      </c>
      <c r="H13" s="16">
        <f t="shared" si="0"/>
        <v>0</v>
      </c>
      <c r="I13" s="16">
        <f t="shared" si="0"/>
        <v>0</v>
      </c>
      <c r="J13" s="16">
        <f t="shared" si="0"/>
        <v>0</v>
      </c>
      <c r="K13" s="16">
        <f t="shared" si="0"/>
        <v>0</v>
      </c>
      <c r="L13" s="16">
        <f t="shared" si="0"/>
        <v>0</v>
      </c>
      <c r="M13" s="16">
        <f t="shared" si="0"/>
        <v>0</v>
      </c>
      <c r="N13" s="16">
        <f t="shared" si="0"/>
        <v>0</v>
      </c>
      <c r="O13" s="16">
        <f t="shared" si="0"/>
        <v>0</v>
      </c>
    </row>
    <row r="14" spans="1:18" ht="15" customHeight="1" x14ac:dyDescent="0.2">
      <c r="A14" s="9"/>
      <c r="B14" s="10"/>
      <c r="C14" s="10" t="s">
        <v>5</v>
      </c>
      <c r="D14" s="10"/>
      <c r="E14" s="11"/>
      <c r="F14" s="16"/>
      <c r="G14" s="16"/>
      <c r="H14" s="16"/>
      <c r="I14" s="16"/>
      <c r="J14" s="16"/>
      <c r="K14" s="16"/>
      <c r="L14" s="16"/>
      <c r="M14" s="16"/>
      <c r="N14" s="16"/>
      <c r="O14" s="16"/>
    </row>
    <row r="15" spans="1:18" ht="15" customHeight="1" x14ac:dyDescent="0.2">
      <c r="A15" s="9"/>
      <c r="B15" s="10"/>
      <c r="C15" s="10"/>
      <c r="D15" s="10" t="s">
        <v>30</v>
      </c>
      <c r="E15" s="11"/>
      <c r="F15" s="16"/>
      <c r="G15" s="16"/>
      <c r="H15" s="16"/>
      <c r="I15" s="16"/>
      <c r="J15" s="16"/>
      <c r="K15" s="16"/>
      <c r="L15" s="16"/>
      <c r="M15" s="16"/>
      <c r="N15" s="16"/>
      <c r="O15" s="16"/>
    </row>
    <row r="16" spans="1:18" ht="15" customHeight="1" x14ac:dyDescent="0.2">
      <c r="A16" s="9"/>
      <c r="B16" s="10"/>
      <c r="C16" s="10"/>
      <c r="D16" s="10" t="s">
        <v>4</v>
      </c>
      <c r="E16" s="11"/>
      <c r="F16" s="16"/>
      <c r="G16" s="16"/>
      <c r="H16" s="16"/>
      <c r="I16" s="16"/>
      <c r="J16" s="16"/>
      <c r="K16" s="16"/>
      <c r="L16" s="16"/>
      <c r="M16" s="16"/>
      <c r="N16" s="16"/>
      <c r="O16" s="16"/>
    </row>
    <row r="17" spans="1:15" ht="15" customHeight="1" x14ac:dyDescent="0.2">
      <c r="A17" s="9"/>
      <c r="B17" s="10"/>
      <c r="C17" s="10" t="s">
        <v>8</v>
      </c>
      <c r="D17" s="10"/>
      <c r="E17" s="11"/>
      <c r="F17" s="16">
        <f t="shared" ref="F17:O17" si="1">SUM(F15:F16)</f>
        <v>0</v>
      </c>
      <c r="G17" s="16">
        <f t="shared" si="1"/>
        <v>0</v>
      </c>
      <c r="H17" s="16">
        <f t="shared" si="1"/>
        <v>0</v>
      </c>
      <c r="I17" s="16">
        <f t="shared" si="1"/>
        <v>0</v>
      </c>
      <c r="J17" s="16">
        <f t="shared" si="1"/>
        <v>0</v>
      </c>
      <c r="K17" s="16">
        <f t="shared" si="1"/>
        <v>0</v>
      </c>
      <c r="L17" s="16">
        <f t="shared" si="1"/>
        <v>0</v>
      </c>
      <c r="M17" s="16">
        <f t="shared" si="1"/>
        <v>0</v>
      </c>
      <c r="N17" s="16">
        <f t="shared" si="1"/>
        <v>0</v>
      </c>
      <c r="O17" s="16">
        <f t="shared" si="1"/>
        <v>0</v>
      </c>
    </row>
    <row r="18" spans="1:15" ht="15" customHeight="1" x14ac:dyDescent="0.2">
      <c r="A18" s="18"/>
      <c r="B18" s="19" t="s">
        <v>9</v>
      </c>
      <c r="C18" s="19"/>
      <c r="D18" s="19"/>
      <c r="E18" s="20"/>
      <c r="F18" s="21">
        <f t="shared" ref="F18:O18" si="2">F13+F17</f>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row>
    <row r="19" spans="1:15" ht="15" customHeight="1" x14ac:dyDescent="0.2">
      <c r="A19" s="9"/>
      <c r="B19" s="168" t="s">
        <v>66</v>
      </c>
      <c r="C19" s="168"/>
      <c r="D19" s="168"/>
      <c r="E19" s="169"/>
      <c r="F19" s="16"/>
      <c r="G19" s="16"/>
      <c r="H19" s="16"/>
      <c r="I19" s="16"/>
      <c r="J19" s="16"/>
      <c r="K19" s="16"/>
      <c r="L19" s="16"/>
      <c r="M19" s="16"/>
      <c r="N19" s="16"/>
      <c r="O19" s="16"/>
    </row>
    <row r="20" spans="1:15" ht="15" customHeight="1" x14ac:dyDescent="0.2">
      <c r="A20" s="9"/>
      <c r="B20" s="10"/>
      <c r="C20" s="10" t="s">
        <v>3</v>
      </c>
      <c r="D20" s="10"/>
      <c r="E20" s="11"/>
      <c r="F20" s="16"/>
      <c r="G20" s="16"/>
      <c r="H20" s="16"/>
      <c r="I20" s="16"/>
      <c r="J20" s="16"/>
      <c r="K20" s="16"/>
      <c r="L20" s="16"/>
      <c r="M20" s="16"/>
      <c r="N20" s="16"/>
      <c r="O20" s="16"/>
    </row>
    <row r="21" spans="1:15" ht="15" customHeight="1" x14ac:dyDescent="0.2">
      <c r="A21" s="9"/>
      <c r="B21" s="10"/>
      <c r="C21" s="10"/>
      <c r="D21" s="10" t="s">
        <v>30</v>
      </c>
      <c r="E21" s="11"/>
      <c r="F21" s="16"/>
      <c r="G21" s="16"/>
      <c r="H21" s="16"/>
      <c r="I21" s="16"/>
      <c r="J21" s="16"/>
      <c r="K21" s="16"/>
      <c r="L21" s="16"/>
      <c r="M21" s="16"/>
      <c r="N21" s="16"/>
      <c r="O21" s="16"/>
    </row>
    <row r="22" spans="1:15" ht="15" customHeight="1" x14ac:dyDescent="0.2">
      <c r="A22" s="9"/>
      <c r="B22" s="10"/>
      <c r="C22" s="10"/>
      <c r="D22" s="10" t="s">
        <v>4</v>
      </c>
      <c r="E22" s="11"/>
      <c r="F22" s="16"/>
      <c r="G22" s="16"/>
      <c r="H22" s="16"/>
      <c r="I22" s="16"/>
      <c r="J22" s="16"/>
      <c r="K22" s="16"/>
      <c r="L22" s="16"/>
      <c r="M22" s="16"/>
      <c r="N22" s="16"/>
      <c r="O22" s="16"/>
    </row>
    <row r="23" spans="1:15" ht="15" customHeight="1" x14ac:dyDescent="0.2">
      <c r="A23" s="9"/>
      <c r="B23" s="10"/>
      <c r="C23" s="10" t="s">
        <v>7</v>
      </c>
      <c r="D23" s="10"/>
      <c r="E23" s="11"/>
      <c r="F23" s="16">
        <f t="shared" ref="F23:O23" si="3">SUM(F21:F22)</f>
        <v>0</v>
      </c>
      <c r="G23" s="16">
        <f t="shared" si="3"/>
        <v>0</v>
      </c>
      <c r="H23" s="16">
        <f t="shared" si="3"/>
        <v>0</v>
      </c>
      <c r="I23" s="16">
        <f t="shared" si="3"/>
        <v>0</v>
      </c>
      <c r="J23" s="16">
        <f t="shared" si="3"/>
        <v>0</v>
      </c>
      <c r="K23" s="16">
        <f t="shared" si="3"/>
        <v>0</v>
      </c>
      <c r="L23" s="16">
        <f t="shared" si="3"/>
        <v>0</v>
      </c>
      <c r="M23" s="16">
        <f t="shared" si="3"/>
        <v>0</v>
      </c>
      <c r="N23" s="16">
        <f t="shared" si="3"/>
        <v>0</v>
      </c>
      <c r="O23" s="16">
        <f t="shared" si="3"/>
        <v>0</v>
      </c>
    </row>
    <row r="24" spans="1:15" ht="15" customHeight="1" x14ac:dyDescent="0.2">
      <c r="A24" s="9"/>
      <c r="B24" s="10"/>
      <c r="C24" s="10" t="s">
        <v>5</v>
      </c>
      <c r="D24" s="10"/>
      <c r="E24" s="11"/>
      <c r="F24" s="16"/>
      <c r="G24" s="16"/>
      <c r="H24" s="16"/>
      <c r="I24" s="16"/>
      <c r="J24" s="16"/>
      <c r="K24" s="16"/>
      <c r="L24" s="16"/>
      <c r="M24" s="16"/>
      <c r="N24" s="16"/>
      <c r="O24" s="16"/>
    </row>
    <row r="25" spans="1:15" ht="15" customHeight="1" x14ac:dyDescent="0.2">
      <c r="A25" s="9"/>
      <c r="B25" s="10"/>
      <c r="C25" s="10"/>
      <c r="D25" s="10" t="s">
        <v>30</v>
      </c>
      <c r="E25" s="11"/>
      <c r="F25" s="16"/>
      <c r="G25" s="16"/>
      <c r="H25" s="16"/>
      <c r="I25" s="16"/>
      <c r="J25" s="16"/>
      <c r="K25" s="16"/>
      <c r="L25" s="16"/>
      <c r="M25" s="16"/>
      <c r="N25" s="16"/>
      <c r="O25" s="16"/>
    </row>
    <row r="26" spans="1:15" ht="15" customHeight="1" x14ac:dyDescent="0.2">
      <c r="A26" s="9"/>
      <c r="B26" s="10"/>
      <c r="C26" s="10"/>
      <c r="D26" s="10" t="s">
        <v>4</v>
      </c>
      <c r="E26" s="11"/>
      <c r="F26" s="16"/>
      <c r="G26" s="16"/>
      <c r="H26" s="16"/>
      <c r="I26" s="16"/>
      <c r="J26" s="16"/>
      <c r="K26" s="16"/>
      <c r="L26" s="16"/>
      <c r="M26" s="16"/>
      <c r="N26" s="16"/>
      <c r="O26" s="16"/>
    </row>
    <row r="27" spans="1:15" ht="15" customHeight="1" x14ac:dyDescent="0.2">
      <c r="A27" s="9"/>
      <c r="B27" s="10"/>
      <c r="C27" s="10" t="s">
        <v>8</v>
      </c>
      <c r="D27" s="10"/>
      <c r="E27" s="11"/>
      <c r="F27" s="16">
        <f t="shared" ref="F27:O27" si="4">SUM(F25:F26)</f>
        <v>0</v>
      </c>
      <c r="G27" s="16">
        <f t="shared" si="4"/>
        <v>0</v>
      </c>
      <c r="H27" s="16">
        <f t="shared" si="4"/>
        <v>0</v>
      </c>
      <c r="I27" s="16">
        <f t="shared" si="4"/>
        <v>0</v>
      </c>
      <c r="J27" s="16">
        <f t="shared" si="4"/>
        <v>0</v>
      </c>
      <c r="K27" s="16">
        <f t="shared" si="4"/>
        <v>0</v>
      </c>
      <c r="L27" s="16">
        <f t="shared" si="4"/>
        <v>0</v>
      </c>
      <c r="M27" s="16">
        <f t="shared" si="4"/>
        <v>0</v>
      </c>
      <c r="N27" s="16">
        <f t="shared" si="4"/>
        <v>0</v>
      </c>
      <c r="O27" s="16">
        <f t="shared" si="4"/>
        <v>0</v>
      </c>
    </row>
    <row r="28" spans="1:15" ht="15" customHeight="1" x14ac:dyDescent="0.2">
      <c r="A28" s="18"/>
      <c r="B28" s="19" t="s">
        <v>67</v>
      </c>
      <c r="C28" s="19"/>
      <c r="D28" s="19"/>
      <c r="E28" s="20"/>
      <c r="F28" s="21">
        <f t="shared" ref="F28:O28" si="5">F23+F27</f>
        <v>0</v>
      </c>
      <c r="G28" s="21">
        <f t="shared" si="5"/>
        <v>0</v>
      </c>
      <c r="H28" s="21">
        <f t="shared" si="5"/>
        <v>0</v>
      </c>
      <c r="I28" s="21">
        <f t="shared" si="5"/>
        <v>0</v>
      </c>
      <c r="J28" s="21">
        <f t="shared" si="5"/>
        <v>0</v>
      </c>
      <c r="K28" s="21">
        <f t="shared" si="5"/>
        <v>0</v>
      </c>
      <c r="L28" s="21">
        <f t="shared" si="5"/>
        <v>0</v>
      </c>
      <c r="M28" s="21">
        <f t="shared" si="5"/>
        <v>0</v>
      </c>
      <c r="N28" s="21">
        <f t="shared" si="5"/>
        <v>0</v>
      </c>
      <c r="O28" s="21">
        <f t="shared" si="5"/>
        <v>0</v>
      </c>
    </row>
    <row r="29" spans="1:15" ht="15" customHeight="1" x14ac:dyDescent="0.2">
      <c r="A29" s="9"/>
      <c r="B29" s="155" t="s">
        <v>10</v>
      </c>
      <c r="C29" s="155"/>
      <c r="D29" s="155"/>
      <c r="E29" s="156"/>
      <c r="F29" s="16"/>
      <c r="G29" s="16"/>
      <c r="H29" s="16"/>
      <c r="I29" s="16"/>
      <c r="J29" s="16"/>
      <c r="K29" s="16"/>
      <c r="L29" s="16"/>
      <c r="M29" s="16"/>
      <c r="N29" s="16"/>
      <c r="O29" s="16"/>
    </row>
    <row r="30" spans="1:15" ht="15" customHeight="1" x14ac:dyDescent="0.2">
      <c r="A30" s="9"/>
      <c r="B30" s="10"/>
      <c r="C30" s="10" t="s">
        <v>3</v>
      </c>
      <c r="D30" s="10"/>
      <c r="E30" s="11"/>
      <c r="F30" s="16"/>
      <c r="G30" s="16"/>
      <c r="H30" s="16"/>
      <c r="I30" s="16"/>
      <c r="J30" s="16"/>
      <c r="K30" s="16"/>
      <c r="L30" s="16"/>
      <c r="M30" s="16"/>
      <c r="N30" s="16"/>
      <c r="O30" s="16"/>
    </row>
    <row r="31" spans="1:15" ht="15" customHeight="1" x14ac:dyDescent="0.2">
      <c r="A31" s="9"/>
      <c r="B31" s="10"/>
      <c r="C31" s="10"/>
      <c r="D31" s="10" t="s">
        <v>30</v>
      </c>
      <c r="E31" s="11"/>
      <c r="F31" s="16"/>
      <c r="G31" s="16"/>
      <c r="H31" s="16"/>
      <c r="I31" s="16"/>
      <c r="J31" s="16"/>
      <c r="K31" s="16"/>
      <c r="L31" s="16"/>
      <c r="M31" s="16"/>
      <c r="N31" s="16"/>
      <c r="O31" s="16"/>
    </row>
    <row r="32" spans="1:15" ht="15" customHeight="1" x14ac:dyDescent="0.2">
      <c r="A32" s="9"/>
      <c r="B32" s="10"/>
      <c r="C32" s="10"/>
      <c r="D32" s="10" t="s">
        <v>4</v>
      </c>
      <c r="E32" s="11"/>
      <c r="F32" s="16"/>
      <c r="G32" s="16"/>
      <c r="H32" s="16"/>
      <c r="I32" s="16"/>
      <c r="J32" s="16"/>
      <c r="K32" s="16"/>
      <c r="L32" s="16"/>
      <c r="M32" s="16"/>
      <c r="N32" s="16"/>
      <c r="O32" s="16"/>
    </row>
    <row r="33" spans="1:15" ht="15" customHeight="1" x14ac:dyDescent="0.2">
      <c r="A33" s="9"/>
      <c r="B33" s="10"/>
      <c r="C33" s="10" t="s">
        <v>7</v>
      </c>
      <c r="D33" s="10"/>
      <c r="E33" s="11"/>
      <c r="F33" s="16">
        <f t="shared" ref="F33:O33" si="6">SUM(F31:F32)</f>
        <v>0</v>
      </c>
      <c r="G33" s="16">
        <f t="shared" si="6"/>
        <v>0</v>
      </c>
      <c r="H33" s="16">
        <f t="shared" si="6"/>
        <v>0</v>
      </c>
      <c r="I33" s="16">
        <f t="shared" si="6"/>
        <v>0</v>
      </c>
      <c r="J33" s="16">
        <f t="shared" si="6"/>
        <v>0</v>
      </c>
      <c r="K33" s="16">
        <f t="shared" si="6"/>
        <v>0</v>
      </c>
      <c r="L33" s="16">
        <f t="shared" si="6"/>
        <v>0</v>
      </c>
      <c r="M33" s="16">
        <f t="shared" si="6"/>
        <v>0</v>
      </c>
      <c r="N33" s="16">
        <f t="shared" si="6"/>
        <v>0</v>
      </c>
      <c r="O33" s="16">
        <f t="shared" si="6"/>
        <v>0</v>
      </c>
    </row>
    <row r="34" spans="1:15" ht="15" customHeight="1" x14ac:dyDescent="0.2">
      <c r="A34" s="9"/>
      <c r="B34" s="10"/>
      <c r="C34" s="10" t="s">
        <v>5</v>
      </c>
      <c r="D34" s="10"/>
      <c r="E34" s="11"/>
      <c r="F34" s="16"/>
      <c r="G34" s="16"/>
      <c r="H34" s="16"/>
      <c r="I34" s="16"/>
      <c r="J34" s="16"/>
      <c r="K34" s="16"/>
      <c r="L34" s="16"/>
      <c r="M34" s="16"/>
      <c r="N34" s="16"/>
      <c r="O34" s="16"/>
    </row>
    <row r="35" spans="1:15" ht="15" customHeight="1" x14ac:dyDescent="0.2">
      <c r="A35" s="9"/>
      <c r="B35" s="10"/>
      <c r="C35" s="10"/>
      <c r="D35" s="10" t="s">
        <v>30</v>
      </c>
      <c r="E35" s="11"/>
      <c r="F35" s="16"/>
      <c r="G35" s="16"/>
      <c r="H35" s="16"/>
      <c r="I35" s="16"/>
      <c r="J35" s="16"/>
      <c r="K35" s="16"/>
      <c r="L35" s="16"/>
      <c r="M35" s="16"/>
      <c r="N35" s="16"/>
      <c r="O35" s="16"/>
    </row>
    <row r="36" spans="1:15" ht="15" customHeight="1" x14ac:dyDescent="0.2">
      <c r="A36" s="9"/>
      <c r="B36" s="10"/>
      <c r="C36" s="10"/>
      <c r="D36" s="10" t="s">
        <v>4</v>
      </c>
      <c r="E36" s="11"/>
      <c r="F36" s="16"/>
      <c r="G36" s="16"/>
      <c r="H36" s="16"/>
      <c r="I36" s="16"/>
      <c r="J36" s="16"/>
      <c r="K36" s="16"/>
      <c r="L36" s="16"/>
      <c r="M36" s="16"/>
      <c r="N36" s="16"/>
      <c r="O36" s="16"/>
    </row>
    <row r="37" spans="1:15" ht="15" customHeight="1" x14ac:dyDescent="0.2">
      <c r="A37" s="9"/>
      <c r="B37" s="10"/>
      <c r="C37" s="10" t="s">
        <v>8</v>
      </c>
      <c r="D37" s="10"/>
      <c r="E37" s="11"/>
      <c r="F37" s="16">
        <f t="shared" ref="F37:O37" si="7">SUM(F35:F36)</f>
        <v>0</v>
      </c>
      <c r="G37" s="16">
        <f t="shared" si="7"/>
        <v>0</v>
      </c>
      <c r="H37" s="16">
        <f t="shared" si="7"/>
        <v>0</v>
      </c>
      <c r="I37" s="16">
        <f t="shared" si="7"/>
        <v>0</v>
      </c>
      <c r="J37" s="16">
        <f t="shared" si="7"/>
        <v>0</v>
      </c>
      <c r="K37" s="16">
        <f t="shared" si="7"/>
        <v>0</v>
      </c>
      <c r="L37" s="16">
        <f t="shared" si="7"/>
        <v>0</v>
      </c>
      <c r="M37" s="16">
        <f t="shared" si="7"/>
        <v>0</v>
      </c>
      <c r="N37" s="16">
        <f t="shared" si="7"/>
        <v>0</v>
      </c>
      <c r="O37" s="16">
        <f t="shared" si="7"/>
        <v>0</v>
      </c>
    </row>
    <row r="38" spans="1:15" ht="15" customHeight="1" x14ac:dyDescent="0.2">
      <c r="A38" s="18"/>
      <c r="B38" s="19" t="s">
        <v>11</v>
      </c>
      <c r="C38" s="19"/>
      <c r="D38" s="19"/>
      <c r="E38" s="20"/>
      <c r="F38" s="21">
        <f t="shared" ref="F38:O38" si="8">F37+F33</f>
        <v>0</v>
      </c>
      <c r="G38" s="21">
        <f t="shared" si="8"/>
        <v>0</v>
      </c>
      <c r="H38" s="21">
        <f t="shared" si="8"/>
        <v>0</v>
      </c>
      <c r="I38" s="21">
        <f t="shared" si="8"/>
        <v>0</v>
      </c>
      <c r="J38" s="21">
        <f t="shared" si="8"/>
        <v>0</v>
      </c>
      <c r="K38" s="21">
        <f t="shared" si="8"/>
        <v>0</v>
      </c>
      <c r="L38" s="21">
        <f t="shared" si="8"/>
        <v>0</v>
      </c>
      <c r="M38" s="21">
        <f t="shared" si="8"/>
        <v>0</v>
      </c>
      <c r="N38" s="21">
        <f t="shared" si="8"/>
        <v>0</v>
      </c>
      <c r="O38" s="21">
        <f t="shared" si="8"/>
        <v>0</v>
      </c>
    </row>
    <row r="39" spans="1:15" ht="15" customHeight="1" x14ac:dyDescent="0.2">
      <c r="A39" s="12" t="s">
        <v>155</v>
      </c>
      <c r="B39" s="13"/>
      <c r="C39" s="13"/>
      <c r="D39" s="13"/>
      <c r="E39" s="14"/>
      <c r="F39" s="17">
        <f t="shared" ref="F39:O39" si="9">F18+F28+F38</f>
        <v>0</v>
      </c>
      <c r="G39" s="17">
        <f t="shared" si="9"/>
        <v>0</v>
      </c>
      <c r="H39" s="17">
        <f t="shared" si="9"/>
        <v>0</v>
      </c>
      <c r="I39" s="17">
        <f t="shared" si="9"/>
        <v>0</v>
      </c>
      <c r="J39" s="17">
        <f t="shared" si="9"/>
        <v>0</v>
      </c>
      <c r="K39" s="17">
        <f t="shared" si="9"/>
        <v>0</v>
      </c>
      <c r="L39" s="17">
        <f t="shared" si="9"/>
        <v>0</v>
      </c>
      <c r="M39" s="17">
        <f t="shared" si="9"/>
        <v>0</v>
      </c>
      <c r="N39" s="17">
        <f t="shared" si="9"/>
        <v>0</v>
      </c>
      <c r="O39" s="17">
        <f t="shared" si="9"/>
        <v>0</v>
      </c>
    </row>
  </sheetData>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58" orientation="portrait" r:id="rId1"/>
  <headerFooter alignWithMargins="0">
    <oddHeader>&amp;REnclosure 2</oddHeader>
    <oddFooter>&amp;LPage 24&amp;Rver 4 (12/2008)</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R39"/>
  <sheetViews>
    <sheetView workbookViewId="0">
      <pane xSplit="5" ySplit="7" topLeftCell="F8" activePane="bottomRight" state="frozen"/>
      <selection sqref="A1:O1"/>
      <selection pane="topRight" sqref="A1:O1"/>
      <selection pane="bottomLeft" sqref="A1:O1"/>
      <selection pane="bottomRight" sqref="A1:O1"/>
    </sheetView>
  </sheetViews>
  <sheetFormatPr defaultRowHeight="12.75" x14ac:dyDescent="0.2"/>
  <cols>
    <col min="1" max="3" width="4.7109375" customWidth="1"/>
    <col min="4" max="4" width="3.7109375" customWidth="1"/>
    <col min="5" max="5" width="22.7109375" customWidth="1"/>
    <col min="6" max="18" width="12.7109375" customWidth="1"/>
  </cols>
  <sheetData>
    <row r="1" spans="1:18" ht="32.1" customHeight="1" x14ac:dyDescent="0.25">
      <c r="A1" s="154" t="s">
        <v>80</v>
      </c>
      <c r="B1" s="154"/>
      <c r="C1" s="154"/>
      <c r="D1" s="154"/>
      <c r="E1" s="154"/>
      <c r="F1" s="154"/>
      <c r="G1" s="154"/>
      <c r="H1" s="154"/>
      <c r="I1" s="154"/>
      <c r="J1" s="154"/>
      <c r="K1" s="154"/>
      <c r="L1" s="154"/>
      <c r="M1" s="154"/>
      <c r="N1" s="154"/>
      <c r="O1" s="154"/>
    </row>
    <row r="2" spans="1:18" ht="20.100000000000001" customHeight="1" x14ac:dyDescent="0.2">
      <c r="A2" s="22" t="s">
        <v>25</v>
      </c>
      <c r="B2" s="22"/>
      <c r="C2" s="22"/>
      <c r="D2" s="164" t="str">
        <f>'CSS WP 1'!D2:E2</f>
        <v>Inyo</v>
      </c>
      <c r="E2" s="164"/>
      <c r="N2" s="24" t="s">
        <v>26</v>
      </c>
      <c r="O2" s="23">
        <f>'CSS WP 1'!O2</f>
        <v>39868</v>
      </c>
    </row>
    <row r="3" spans="1:18" ht="20.100000000000001" customHeight="1" x14ac:dyDescent="0.2">
      <c r="A3" s="22" t="s">
        <v>156</v>
      </c>
      <c r="B3" s="22"/>
      <c r="C3" s="22"/>
      <c r="D3" s="172"/>
      <c r="E3" s="172"/>
    </row>
    <row r="5" spans="1:18" s="3" customFormat="1" ht="15" customHeight="1" x14ac:dyDescent="0.2">
      <c r="A5" s="157" t="s">
        <v>27</v>
      </c>
      <c r="B5" s="158"/>
      <c r="C5" s="158"/>
      <c r="D5" s="158"/>
      <c r="E5" s="159"/>
      <c r="F5" s="4" t="s">
        <v>16</v>
      </c>
      <c r="G5" s="27" t="s">
        <v>17</v>
      </c>
      <c r="H5" s="27" t="s">
        <v>24</v>
      </c>
      <c r="I5" s="27" t="s">
        <v>18</v>
      </c>
      <c r="J5" s="27" t="s">
        <v>19</v>
      </c>
      <c r="K5" s="27" t="s">
        <v>20</v>
      </c>
      <c r="L5" s="27" t="s">
        <v>21</v>
      </c>
      <c r="M5" s="27" t="s">
        <v>22</v>
      </c>
      <c r="N5" s="27" t="s">
        <v>23</v>
      </c>
      <c r="O5" s="27" t="s">
        <v>53</v>
      </c>
    </row>
    <row r="6" spans="1:18" s="3" customFormat="1" ht="15" customHeight="1" x14ac:dyDescent="0.2">
      <c r="A6" s="160"/>
      <c r="B6" s="161"/>
      <c r="C6" s="161"/>
      <c r="D6" s="161"/>
      <c r="E6" s="162"/>
      <c r="F6" s="170" t="s">
        <v>6</v>
      </c>
      <c r="G6" s="173" t="s">
        <v>29</v>
      </c>
      <c r="H6" s="172"/>
      <c r="I6" s="172"/>
      <c r="J6" s="172"/>
      <c r="K6" s="172"/>
      <c r="L6" s="172"/>
      <c r="M6" s="172"/>
      <c r="N6" s="172"/>
      <c r="O6" s="174"/>
    </row>
    <row r="7" spans="1:18" s="1" customFormat="1" ht="42" customHeight="1" x14ac:dyDescent="0.2">
      <c r="A7" s="163"/>
      <c r="B7" s="164"/>
      <c r="C7" s="164"/>
      <c r="D7" s="164"/>
      <c r="E7" s="165"/>
      <c r="F7" s="171"/>
      <c r="G7" s="25" t="s">
        <v>0</v>
      </c>
      <c r="H7" s="25" t="s">
        <v>28</v>
      </c>
      <c r="I7" s="25" t="s">
        <v>15</v>
      </c>
      <c r="J7" s="25" t="s">
        <v>1</v>
      </c>
      <c r="K7" s="25" t="s">
        <v>12</v>
      </c>
      <c r="L7" s="25" t="s">
        <v>13</v>
      </c>
      <c r="M7" s="25" t="s">
        <v>2</v>
      </c>
      <c r="N7" s="25" t="s">
        <v>14</v>
      </c>
      <c r="O7" s="5" t="s">
        <v>52</v>
      </c>
      <c r="P7" s="2"/>
      <c r="Q7" s="2"/>
      <c r="R7" s="2"/>
    </row>
    <row r="8" spans="1:18" ht="15" customHeight="1" x14ac:dyDescent="0.2">
      <c r="A8" s="6" t="s">
        <v>157</v>
      </c>
      <c r="B8" s="7"/>
      <c r="C8" s="7"/>
      <c r="D8" s="7"/>
      <c r="E8" s="8"/>
      <c r="F8" s="15"/>
      <c r="G8" s="15"/>
      <c r="H8" s="15"/>
      <c r="I8" s="15"/>
      <c r="J8" s="15"/>
      <c r="K8" s="15"/>
      <c r="L8" s="15"/>
      <c r="M8" s="15"/>
      <c r="N8" s="15"/>
      <c r="O8" s="15"/>
    </row>
    <row r="9" spans="1:18" ht="15" customHeight="1" x14ac:dyDescent="0.2">
      <c r="A9" s="9"/>
      <c r="B9" s="166" t="s">
        <v>73</v>
      </c>
      <c r="C9" s="166"/>
      <c r="D9" s="166"/>
      <c r="E9" s="167"/>
      <c r="F9" s="16"/>
      <c r="G9" s="16"/>
      <c r="H9" s="16"/>
      <c r="I9" s="16"/>
      <c r="J9" s="16"/>
      <c r="K9" s="16"/>
      <c r="L9" s="16"/>
      <c r="M9" s="16"/>
      <c r="N9" s="16"/>
      <c r="O9" s="16"/>
    </row>
    <row r="10" spans="1:18" ht="15" customHeight="1" x14ac:dyDescent="0.2">
      <c r="A10" s="9"/>
      <c r="B10" s="10"/>
      <c r="C10" s="10" t="s">
        <v>3</v>
      </c>
      <c r="D10" s="10"/>
      <c r="E10" s="11"/>
      <c r="F10" s="16"/>
      <c r="G10" s="16"/>
      <c r="H10" s="16"/>
      <c r="I10" s="16"/>
      <c r="J10" s="16"/>
      <c r="K10" s="16"/>
      <c r="L10" s="16"/>
      <c r="M10" s="16"/>
      <c r="N10" s="16"/>
      <c r="O10" s="16"/>
    </row>
    <row r="11" spans="1:18" ht="15" customHeight="1" x14ac:dyDescent="0.2">
      <c r="A11" s="9"/>
      <c r="B11" s="10"/>
      <c r="C11" s="10"/>
      <c r="D11" s="10" t="s">
        <v>30</v>
      </c>
      <c r="E11" s="11"/>
      <c r="F11" s="16"/>
      <c r="G11" s="16"/>
      <c r="H11" s="16"/>
      <c r="I11" s="16"/>
      <c r="J11" s="16"/>
      <c r="K11" s="16"/>
      <c r="L11" s="16"/>
      <c r="M11" s="16"/>
      <c r="N11" s="16"/>
      <c r="O11" s="16"/>
    </row>
    <row r="12" spans="1:18" ht="15" customHeight="1" x14ac:dyDescent="0.2">
      <c r="A12" s="9"/>
      <c r="B12" s="10"/>
      <c r="C12" s="10"/>
      <c r="D12" s="10" t="s">
        <v>4</v>
      </c>
      <c r="E12" s="11"/>
      <c r="F12" s="16"/>
      <c r="G12" s="16"/>
      <c r="H12" s="16"/>
      <c r="I12" s="16"/>
      <c r="J12" s="16"/>
      <c r="K12" s="16"/>
      <c r="L12" s="16"/>
      <c r="M12" s="16"/>
      <c r="N12" s="16"/>
      <c r="O12" s="16"/>
    </row>
    <row r="13" spans="1:18" ht="15" customHeight="1" x14ac:dyDescent="0.2">
      <c r="A13" s="9"/>
      <c r="B13" s="10"/>
      <c r="C13" s="10" t="s">
        <v>7</v>
      </c>
      <c r="D13" s="10"/>
      <c r="E13" s="11"/>
      <c r="F13" s="16">
        <f t="shared" ref="F13:O13" si="0">SUM(F11:F12)</f>
        <v>0</v>
      </c>
      <c r="G13" s="16">
        <f t="shared" si="0"/>
        <v>0</v>
      </c>
      <c r="H13" s="16">
        <f t="shared" si="0"/>
        <v>0</v>
      </c>
      <c r="I13" s="16">
        <f t="shared" si="0"/>
        <v>0</v>
      </c>
      <c r="J13" s="16">
        <f t="shared" si="0"/>
        <v>0</v>
      </c>
      <c r="K13" s="16">
        <f t="shared" si="0"/>
        <v>0</v>
      </c>
      <c r="L13" s="16">
        <f t="shared" si="0"/>
        <v>0</v>
      </c>
      <c r="M13" s="16">
        <f t="shared" si="0"/>
        <v>0</v>
      </c>
      <c r="N13" s="16">
        <f t="shared" si="0"/>
        <v>0</v>
      </c>
      <c r="O13" s="16">
        <f t="shared" si="0"/>
        <v>0</v>
      </c>
    </row>
    <row r="14" spans="1:18" ht="15" customHeight="1" x14ac:dyDescent="0.2">
      <c r="A14" s="9"/>
      <c r="B14" s="10"/>
      <c r="C14" s="10" t="s">
        <v>5</v>
      </c>
      <c r="D14" s="10"/>
      <c r="E14" s="11"/>
      <c r="F14" s="16"/>
      <c r="G14" s="16"/>
      <c r="H14" s="16"/>
      <c r="I14" s="16"/>
      <c r="J14" s="16"/>
      <c r="K14" s="16"/>
      <c r="L14" s="16"/>
      <c r="M14" s="16"/>
      <c r="N14" s="16"/>
      <c r="O14" s="16"/>
    </row>
    <row r="15" spans="1:18" ht="15" customHeight="1" x14ac:dyDescent="0.2">
      <c r="A15" s="9"/>
      <c r="B15" s="10"/>
      <c r="C15" s="10"/>
      <c r="D15" s="10" t="s">
        <v>30</v>
      </c>
      <c r="E15" s="11"/>
      <c r="F15" s="16"/>
      <c r="G15" s="16"/>
      <c r="H15" s="16"/>
      <c r="I15" s="16"/>
      <c r="J15" s="16"/>
      <c r="K15" s="16"/>
      <c r="L15" s="16"/>
      <c r="M15" s="16"/>
      <c r="N15" s="16"/>
      <c r="O15" s="16"/>
    </row>
    <row r="16" spans="1:18" ht="15" customHeight="1" x14ac:dyDescent="0.2">
      <c r="A16" s="9"/>
      <c r="B16" s="10"/>
      <c r="C16" s="10"/>
      <c r="D16" s="10" t="s">
        <v>4</v>
      </c>
      <c r="E16" s="11"/>
      <c r="F16" s="16"/>
      <c r="G16" s="16"/>
      <c r="H16" s="16"/>
      <c r="I16" s="16"/>
      <c r="J16" s="16"/>
      <c r="K16" s="16"/>
      <c r="L16" s="16"/>
      <c r="M16" s="16"/>
      <c r="N16" s="16"/>
      <c r="O16" s="16"/>
    </row>
    <row r="17" spans="1:15" ht="15" customHeight="1" x14ac:dyDescent="0.2">
      <c r="A17" s="9"/>
      <c r="B17" s="10"/>
      <c r="C17" s="10" t="s">
        <v>8</v>
      </c>
      <c r="D17" s="10"/>
      <c r="E17" s="11"/>
      <c r="F17" s="16">
        <f t="shared" ref="F17:O17" si="1">SUM(F15:F16)</f>
        <v>0</v>
      </c>
      <c r="G17" s="16">
        <f t="shared" si="1"/>
        <v>0</v>
      </c>
      <c r="H17" s="16">
        <f t="shared" si="1"/>
        <v>0</v>
      </c>
      <c r="I17" s="16">
        <f t="shared" si="1"/>
        <v>0</v>
      </c>
      <c r="J17" s="16">
        <f t="shared" si="1"/>
        <v>0</v>
      </c>
      <c r="K17" s="16">
        <f t="shared" si="1"/>
        <v>0</v>
      </c>
      <c r="L17" s="16">
        <f t="shared" si="1"/>
        <v>0</v>
      </c>
      <c r="M17" s="16">
        <f t="shared" si="1"/>
        <v>0</v>
      </c>
      <c r="N17" s="16">
        <f t="shared" si="1"/>
        <v>0</v>
      </c>
      <c r="O17" s="16">
        <f t="shared" si="1"/>
        <v>0</v>
      </c>
    </row>
    <row r="18" spans="1:15" ht="15" customHeight="1" x14ac:dyDescent="0.2">
      <c r="A18" s="18"/>
      <c r="B18" s="19" t="s">
        <v>9</v>
      </c>
      <c r="C18" s="19"/>
      <c r="D18" s="19"/>
      <c r="E18" s="20"/>
      <c r="F18" s="21">
        <f t="shared" ref="F18:O18" si="2">F13+F17</f>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row>
    <row r="19" spans="1:15" ht="15" customHeight="1" x14ac:dyDescent="0.2">
      <c r="A19" s="9"/>
      <c r="B19" s="168" t="s">
        <v>66</v>
      </c>
      <c r="C19" s="168"/>
      <c r="D19" s="168"/>
      <c r="E19" s="169"/>
      <c r="F19" s="16"/>
      <c r="G19" s="16"/>
      <c r="H19" s="16"/>
      <c r="I19" s="16"/>
      <c r="J19" s="16"/>
      <c r="K19" s="16"/>
      <c r="L19" s="16"/>
      <c r="M19" s="16"/>
      <c r="N19" s="16"/>
      <c r="O19" s="16"/>
    </row>
    <row r="20" spans="1:15" ht="15" customHeight="1" x14ac:dyDescent="0.2">
      <c r="A20" s="9"/>
      <c r="B20" s="10"/>
      <c r="C20" s="10" t="s">
        <v>3</v>
      </c>
      <c r="D20" s="10"/>
      <c r="E20" s="11"/>
      <c r="F20" s="16"/>
      <c r="G20" s="16"/>
      <c r="H20" s="16"/>
      <c r="I20" s="16"/>
      <c r="J20" s="16"/>
      <c r="K20" s="16"/>
      <c r="L20" s="16"/>
      <c r="M20" s="16"/>
      <c r="N20" s="16"/>
      <c r="O20" s="16"/>
    </row>
    <row r="21" spans="1:15" ht="15" customHeight="1" x14ac:dyDescent="0.2">
      <c r="A21" s="9"/>
      <c r="B21" s="10"/>
      <c r="C21" s="10"/>
      <c r="D21" s="10" t="s">
        <v>30</v>
      </c>
      <c r="E21" s="11"/>
      <c r="F21" s="16"/>
      <c r="G21" s="16"/>
      <c r="H21" s="16"/>
      <c r="I21" s="16"/>
      <c r="J21" s="16"/>
      <c r="K21" s="16"/>
      <c r="L21" s="16"/>
      <c r="M21" s="16"/>
      <c r="N21" s="16"/>
      <c r="O21" s="16"/>
    </row>
    <row r="22" spans="1:15" ht="15" customHeight="1" x14ac:dyDescent="0.2">
      <c r="A22" s="9"/>
      <c r="B22" s="10"/>
      <c r="C22" s="10"/>
      <c r="D22" s="10" t="s">
        <v>4</v>
      </c>
      <c r="E22" s="11"/>
      <c r="F22" s="16"/>
      <c r="G22" s="16"/>
      <c r="H22" s="16"/>
      <c r="I22" s="16"/>
      <c r="J22" s="16"/>
      <c r="K22" s="16"/>
      <c r="L22" s="16"/>
      <c r="M22" s="16"/>
      <c r="N22" s="16"/>
      <c r="O22" s="16"/>
    </row>
    <row r="23" spans="1:15" ht="15" customHeight="1" x14ac:dyDescent="0.2">
      <c r="A23" s="9"/>
      <c r="B23" s="10"/>
      <c r="C23" s="10" t="s">
        <v>7</v>
      </c>
      <c r="D23" s="10"/>
      <c r="E23" s="11"/>
      <c r="F23" s="16">
        <f t="shared" ref="F23:O23" si="3">SUM(F21:F22)</f>
        <v>0</v>
      </c>
      <c r="G23" s="16">
        <f t="shared" si="3"/>
        <v>0</v>
      </c>
      <c r="H23" s="16">
        <f t="shared" si="3"/>
        <v>0</v>
      </c>
      <c r="I23" s="16">
        <f t="shared" si="3"/>
        <v>0</v>
      </c>
      <c r="J23" s="16">
        <f t="shared" si="3"/>
        <v>0</v>
      </c>
      <c r="K23" s="16">
        <f t="shared" si="3"/>
        <v>0</v>
      </c>
      <c r="L23" s="16">
        <f t="shared" si="3"/>
        <v>0</v>
      </c>
      <c r="M23" s="16">
        <f t="shared" si="3"/>
        <v>0</v>
      </c>
      <c r="N23" s="16">
        <f t="shared" si="3"/>
        <v>0</v>
      </c>
      <c r="O23" s="16">
        <f t="shared" si="3"/>
        <v>0</v>
      </c>
    </row>
    <row r="24" spans="1:15" ht="15" customHeight="1" x14ac:dyDescent="0.2">
      <c r="A24" s="9"/>
      <c r="B24" s="10"/>
      <c r="C24" s="10" t="s">
        <v>5</v>
      </c>
      <c r="D24" s="10"/>
      <c r="E24" s="11"/>
      <c r="F24" s="16"/>
      <c r="G24" s="16"/>
      <c r="H24" s="16"/>
      <c r="I24" s="16"/>
      <c r="J24" s="16"/>
      <c r="K24" s="16"/>
      <c r="L24" s="16"/>
      <c r="M24" s="16"/>
      <c r="N24" s="16"/>
      <c r="O24" s="16"/>
    </row>
    <row r="25" spans="1:15" ht="15" customHeight="1" x14ac:dyDescent="0.2">
      <c r="A25" s="9"/>
      <c r="B25" s="10"/>
      <c r="C25" s="10"/>
      <c r="D25" s="10" t="s">
        <v>30</v>
      </c>
      <c r="E25" s="11"/>
      <c r="F25" s="16"/>
      <c r="G25" s="16"/>
      <c r="H25" s="16"/>
      <c r="I25" s="16"/>
      <c r="J25" s="16"/>
      <c r="K25" s="16"/>
      <c r="L25" s="16"/>
      <c r="M25" s="16"/>
      <c r="N25" s="16"/>
      <c r="O25" s="16"/>
    </row>
    <row r="26" spans="1:15" ht="15" customHeight="1" x14ac:dyDescent="0.2">
      <c r="A26" s="9"/>
      <c r="B26" s="10"/>
      <c r="C26" s="10"/>
      <c r="D26" s="10" t="s">
        <v>4</v>
      </c>
      <c r="E26" s="11"/>
      <c r="F26" s="16"/>
      <c r="G26" s="16"/>
      <c r="H26" s="16"/>
      <c r="I26" s="16"/>
      <c r="J26" s="16"/>
      <c r="K26" s="16"/>
      <c r="L26" s="16"/>
      <c r="M26" s="16"/>
      <c r="N26" s="16"/>
      <c r="O26" s="16"/>
    </row>
    <row r="27" spans="1:15" ht="15" customHeight="1" x14ac:dyDescent="0.2">
      <c r="A27" s="9"/>
      <c r="B27" s="10"/>
      <c r="C27" s="10" t="s">
        <v>8</v>
      </c>
      <c r="D27" s="10"/>
      <c r="E27" s="11"/>
      <c r="F27" s="16">
        <f t="shared" ref="F27:O27" si="4">SUM(F25:F26)</f>
        <v>0</v>
      </c>
      <c r="G27" s="16">
        <f t="shared" si="4"/>
        <v>0</v>
      </c>
      <c r="H27" s="16">
        <f t="shared" si="4"/>
        <v>0</v>
      </c>
      <c r="I27" s="16">
        <f t="shared" si="4"/>
        <v>0</v>
      </c>
      <c r="J27" s="16">
        <f t="shared" si="4"/>
        <v>0</v>
      </c>
      <c r="K27" s="16">
        <f t="shared" si="4"/>
        <v>0</v>
      </c>
      <c r="L27" s="16">
        <f t="shared" si="4"/>
        <v>0</v>
      </c>
      <c r="M27" s="16">
        <f t="shared" si="4"/>
        <v>0</v>
      </c>
      <c r="N27" s="16">
        <f t="shared" si="4"/>
        <v>0</v>
      </c>
      <c r="O27" s="16">
        <f t="shared" si="4"/>
        <v>0</v>
      </c>
    </row>
    <row r="28" spans="1:15" ht="15" customHeight="1" x14ac:dyDescent="0.2">
      <c r="A28" s="18"/>
      <c r="B28" s="19" t="s">
        <v>67</v>
      </c>
      <c r="C28" s="19"/>
      <c r="D28" s="19"/>
      <c r="E28" s="20"/>
      <c r="F28" s="21">
        <f t="shared" ref="F28:O28" si="5">F23+F27</f>
        <v>0</v>
      </c>
      <c r="G28" s="21">
        <f t="shared" si="5"/>
        <v>0</v>
      </c>
      <c r="H28" s="21">
        <f t="shared" si="5"/>
        <v>0</v>
      </c>
      <c r="I28" s="21">
        <f t="shared" si="5"/>
        <v>0</v>
      </c>
      <c r="J28" s="21">
        <f t="shared" si="5"/>
        <v>0</v>
      </c>
      <c r="K28" s="21">
        <f t="shared" si="5"/>
        <v>0</v>
      </c>
      <c r="L28" s="21">
        <f t="shared" si="5"/>
        <v>0</v>
      </c>
      <c r="M28" s="21">
        <f t="shared" si="5"/>
        <v>0</v>
      </c>
      <c r="N28" s="21">
        <f t="shared" si="5"/>
        <v>0</v>
      </c>
      <c r="O28" s="21">
        <f t="shared" si="5"/>
        <v>0</v>
      </c>
    </row>
    <row r="29" spans="1:15" ht="15" customHeight="1" x14ac:dyDescent="0.2">
      <c r="A29" s="9"/>
      <c r="B29" s="155" t="s">
        <v>10</v>
      </c>
      <c r="C29" s="155"/>
      <c r="D29" s="155"/>
      <c r="E29" s="156"/>
      <c r="F29" s="16"/>
      <c r="G29" s="16"/>
      <c r="H29" s="16"/>
      <c r="I29" s="16"/>
      <c r="J29" s="16"/>
      <c r="K29" s="16"/>
      <c r="L29" s="16"/>
      <c r="M29" s="16"/>
      <c r="N29" s="16"/>
      <c r="O29" s="16"/>
    </row>
    <row r="30" spans="1:15" ht="15" customHeight="1" x14ac:dyDescent="0.2">
      <c r="A30" s="9"/>
      <c r="B30" s="10"/>
      <c r="C30" s="10" t="s">
        <v>3</v>
      </c>
      <c r="D30" s="10"/>
      <c r="E30" s="11"/>
      <c r="F30" s="16"/>
      <c r="G30" s="16"/>
      <c r="H30" s="16"/>
      <c r="I30" s="16"/>
      <c r="J30" s="16"/>
      <c r="K30" s="16"/>
      <c r="L30" s="16"/>
      <c r="M30" s="16"/>
      <c r="N30" s="16"/>
      <c r="O30" s="16"/>
    </row>
    <row r="31" spans="1:15" ht="15" customHeight="1" x14ac:dyDescent="0.2">
      <c r="A31" s="9"/>
      <c r="B31" s="10"/>
      <c r="C31" s="10"/>
      <c r="D31" s="10" t="s">
        <v>30</v>
      </c>
      <c r="E31" s="11"/>
      <c r="F31" s="16"/>
      <c r="G31" s="16"/>
      <c r="H31" s="16"/>
      <c r="I31" s="16"/>
      <c r="J31" s="16"/>
      <c r="K31" s="16"/>
      <c r="L31" s="16"/>
      <c r="M31" s="16"/>
      <c r="N31" s="16"/>
      <c r="O31" s="16"/>
    </row>
    <row r="32" spans="1:15" ht="15" customHeight="1" x14ac:dyDescent="0.2">
      <c r="A32" s="9"/>
      <c r="B32" s="10"/>
      <c r="C32" s="10"/>
      <c r="D32" s="10" t="s">
        <v>4</v>
      </c>
      <c r="E32" s="11"/>
      <c r="F32" s="16"/>
      <c r="G32" s="16"/>
      <c r="H32" s="16"/>
      <c r="I32" s="16"/>
      <c r="J32" s="16"/>
      <c r="K32" s="16"/>
      <c r="L32" s="16"/>
      <c r="M32" s="16"/>
      <c r="N32" s="16"/>
      <c r="O32" s="16"/>
    </row>
    <row r="33" spans="1:15" ht="15" customHeight="1" x14ac:dyDescent="0.2">
      <c r="A33" s="9"/>
      <c r="B33" s="10"/>
      <c r="C33" s="10" t="s">
        <v>7</v>
      </c>
      <c r="D33" s="10"/>
      <c r="E33" s="11"/>
      <c r="F33" s="16">
        <f t="shared" ref="F33:O33" si="6">SUM(F31:F32)</f>
        <v>0</v>
      </c>
      <c r="G33" s="16">
        <f t="shared" si="6"/>
        <v>0</v>
      </c>
      <c r="H33" s="16">
        <f t="shared" si="6"/>
        <v>0</v>
      </c>
      <c r="I33" s="16">
        <f t="shared" si="6"/>
        <v>0</v>
      </c>
      <c r="J33" s="16">
        <f t="shared" si="6"/>
        <v>0</v>
      </c>
      <c r="K33" s="16">
        <f t="shared" si="6"/>
        <v>0</v>
      </c>
      <c r="L33" s="16">
        <f t="shared" si="6"/>
        <v>0</v>
      </c>
      <c r="M33" s="16">
        <f t="shared" si="6"/>
        <v>0</v>
      </c>
      <c r="N33" s="16">
        <f t="shared" si="6"/>
        <v>0</v>
      </c>
      <c r="O33" s="16">
        <f t="shared" si="6"/>
        <v>0</v>
      </c>
    </row>
    <row r="34" spans="1:15" ht="15" customHeight="1" x14ac:dyDescent="0.2">
      <c r="A34" s="9"/>
      <c r="B34" s="10"/>
      <c r="C34" s="10" t="s">
        <v>5</v>
      </c>
      <c r="D34" s="10"/>
      <c r="E34" s="11"/>
      <c r="F34" s="16"/>
      <c r="G34" s="16"/>
      <c r="H34" s="16"/>
      <c r="I34" s="16"/>
      <c r="J34" s="16"/>
      <c r="K34" s="16"/>
      <c r="L34" s="16"/>
      <c r="M34" s="16"/>
      <c r="N34" s="16"/>
      <c r="O34" s="16"/>
    </row>
    <row r="35" spans="1:15" ht="15" customHeight="1" x14ac:dyDescent="0.2">
      <c r="A35" s="9"/>
      <c r="B35" s="10"/>
      <c r="C35" s="10"/>
      <c r="D35" s="10" t="s">
        <v>30</v>
      </c>
      <c r="E35" s="11"/>
      <c r="F35" s="16"/>
      <c r="G35" s="16"/>
      <c r="H35" s="16"/>
      <c r="I35" s="16"/>
      <c r="J35" s="16"/>
      <c r="K35" s="16"/>
      <c r="L35" s="16"/>
      <c r="M35" s="16"/>
      <c r="N35" s="16"/>
      <c r="O35" s="16"/>
    </row>
    <row r="36" spans="1:15" ht="15" customHeight="1" x14ac:dyDescent="0.2">
      <c r="A36" s="9"/>
      <c r="B36" s="10"/>
      <c r="C36" s="10"/>
      <c r="D36" s="10" t="s">
        <v>4</v>
      </c>
      <c r="E36" s="11"/>
      <c r="F36" s="16"/>
      <c r="G36" s="16"/>
      <c r="H36" s="16"/>
      <c r="I36" s="16"/>
      <c r="J36" s="16"/>
      <c r="K36" s="16"/>
      <c r="L36" s="16"/>
      <c r="M36" s="16"/>
      <c r="N36" s="16"/>
      <c r="O36" s="16"/>
    </row>
    <row r="37" spans="1:15" ht="15" customHeight="1" x14ac:dyDescent="0.2">
      <c r="A37" s="9"/>
      <c r="B37" s="10"/>
      <c r="C37" s="10" t="s">
        <v>8</v>
      </c>
      <c r="D37" s="10"/>
      <c r="E37" s="11"/>
      <c r="F37" s="16">
        <f t="shared" ref="F37:O37" si="7">SUM(F35:F36)</f>
        <v>0</v>
      </c>
      <c r="G37" s="16">
        <f t="shared" si="7"/>
        <v>0</v>
      </c>
      <c r="H37" s="16">
        <f t="shared" si="7"/>
        <v>0</v>
      </c>
      <c r="I37" s="16">
        <f t="shared" si="7"/>
        <v>0</v>
      </c>
      <c r="J37" s="16">
        <f t="shared" si="7"/>
        <v>0</v>
      </c>
      <c r="K37" s="16">
        <f t="shared" si="7"/>
        <v>0</v>
      </c>
      <c r="L37" s="16">
        <f t="shared" si="7"/>
        <v>0</v>
      </c>
      <c r="M37" s="16">
        <f t="shared" si="7"/>
        <v>0</v>
      </c>
      <c r="N37" s="16">
        <f t="shared" si="7"/>
        <v>0</v>
      </c>
      <c r="O37" s="16">
        <f t="shared" si="7"/>
        <v>0</v>
      </c>
    </row>
    <row r="38" spans="1:15" ht="15" customHeight="1" x14ac:dyDescent="0.2">
      <c r="A38" s="18"/>
      <c r="B38" s="19" t="s">
        <v>11</v>
      </c>
      <c r="C38" s="19"/>
      <c r="D38" s="19"/>
      <c r="E38" s="20"/>
      <c r="F38" s="21">
        <f t="shared" ref="F38:O38" si="8">F37+F33</f>
        <v>0</v>
      </c>
      <c r="G38" s="21">
        <f t="shared" si="8"/>
        <v>0</v>
      </c>
      <c r="H38" s="21">
        <f t="shared" si="8"/>
        <v>0</v>
      </c>
      <c r="I38" s="21">
        <f t="shared" si="8"/>
        <v>0</v>
      </c>
      <c r="J38" s="21">
        <f t="shared" si="8"/>
        <v>0</v>
      </c>
      <c r="K38" s="21">
        <f t="shared" si="8"/>
        <v>0</v>
      </c>
      <c r="L38" s="21">
        <f t="shared" si="8"/>
        <v>0</v>
      </c>
      <c r="M38" s="21">
        <f t="shared" si="8"/>
        <v>0</v>
      </c>
      <c r="N38" s="21">
        <f t="shared" si="8"/>
        <v>0</v>
      </c>
      <c r="O38" s="21">
        <f t="shared" si="8"/>
        <v>0</v>
      </c>
    </row>
    <row r="39" spans="1:15" ht="15" customHeight="1" x14ac:dyDescent="0.2">
      <c r="A39" s="12" t="s">
        <v>158</v>
      </c>
      <c r="B39" s="13"/>
      <c r="C39" s="13"/>
      <c r="D39" s="13"/>
      <c r="E39" s="14"/>
      <c r="F39" s="17">
        <f t="shared" ref="F39:O39" si="9">F18+F28+F38</f>
        <v>0</v>
      </c>
      <c r="G39" s="17">
        <f t="shared" si="9"/>
        <v>0</v>
      </c>
      <c r="H39" s="17">
        <f t="shared" si="9"/>
        <v>0</v>
      </c>
      <c r="I39" s="17">
        <f t="shared" si="9"/>
        <v>0</v>
      </c>
      <c r="J39" s="17">
        <f t="shared" si="9"/>
        <v>0</v>
      </c>
      <c r="K39" s="17">
        <f t="shared" si="9"/>
        <v>0</v>
      </c>
      <c r="L39" s="17">
        <f t="shared" si="9"/>
        <v>0</v>
      </c>
      <c r="M39" s="17">
        <f t="shared" si="9"/>
        <v>0</v>
      </c>
      <c r="N39" s="17">
        <f t="shared" si="9"/>
        <v>0</v>
      </c>
      <c r="O39" s="17">
        <f t="shared" si="9"/>
        <v>0</v>
      </c>
    </row>
  </sheetData>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58" orientation="portrait" r:id="rId1"/>
  <headerFooter alignWithMargins="0">
    <oddHeader>&amp;REnclosure 2</oddHeader>
    <oddFooter>&amp;LPage 25&amp;Rver 4 (12/2008)</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R80"/>
  <sheetViews>
    <sheetView zoomScale="75" workbookViewId="0">
      <selection sqref="A1:O1"/>
    </sheetView>
  </sheetViews>
  <sheetFormatPr defaultColWidth="0" defaultRowHeight="12.75" zeroHeight="1" x14ac:dyDescent="0.2"/>
  <cols>
    <col min="1" max="4" width="3.7109375" customWidth="1"/>
    <col min="5" max="5" width="22.7109375" customWidth="1"/>
    <col min="6" max="6" width="18.42578125" style="28" customWidth="1"/>
    <col min="7" max="7" width="14.85546875" style="28" customWidth="1"/>
    <col min="8" max="10" width="16" style="28" customWidth="1"/>
    <col min="11" max="11" width="14.5703125" customWidth="1"/>
    <col min="12" max="12" width="17.42578125" customWidth="1"/>
    <col min="13" max="13" width="16.28515625" customWidth="1"/>
    <col min="14" max="14" width="14.28515625" customWidth="1"/>
    <col min="15" max="15" width="15.7109375" customWidth="1"/>
    <col min="16" max="16" width="12.7109375" customWidth="1"/>
    <col min="17" max="17" width="12.7109375" style="32" customWidth="1"/>
    <col min="18" max="18" width="12.7109375" customWidth="1"/>
    <col min="19" max="16384" width="9.140625" hidden="1"/>
  </cols>
  <sheetData>
    <row r="1" spans="1:18" ht="47.25" customHeight="1" x14ac:dyDescent="0.2">
      <c r="A1" s="130" t="s">
        <v>162</v>
      </c>
      <c r="B1" s="130"/>
      <c r="C1" s="130"/>
      <c r="D1" s="130"/>
      <c r="E1" s="130"/>
      <c r="F1" s="130"/>
      <c r="G1" s="130"/>
      <c r="H1" s="130"/>
      <c r="I1" s="130"/>
      <c r="J1" s="130"/>
      <c r="K1" s="130"/>
      <c r="L1" s="130"/>
      <c r="M1" s="130"/>
      <c r="N1" s="130"/>
      <c r="O1" s="130"/>
      <c r="P1" s="69"/>
      <c r="Q1" s="87"/>
      <c r="R1" s="69"/>
    </row>
    <row r="2" spans="1:18" ht="20.100000000000001" customHeight="1" x14ac:dyDescent="0.25">
      <c r="A2" s="38" t="s">
        <v>25</v>
      </c>
      <c r="B2" s="38"/>
      <c r="C2" s="38"/>
      <c r="D2" s="149" t="str">
        <f>'CSS WP 1'!D2:E2</f>
        <v>Inyo</v>
      </c>
      <c r="E2" s="149"/>
      <c r="F2" s="68"/>
      <c r="G2" s="68"/>
      <c r="H2" s="68"/>
      <c r="I2" s="68"/>
      <c r="J2" s="68"/>
      <c r="K2" s="69"/>
      <c r="L2" s="69"/>
      <c r="M2" s="69"/>
      <c r="N2" s="41" t="s">
        <v>26</v>
      </c>
      <c r="O2" s="42">
        <f>'CSS WP 1'!O2</f>
        <v>39868</v>
      </c>
      <c r="P2" s="69"/>
      <c r="Q2" s="87"/>
      <c r="R2" s="69"/>
    </row>
    <row r="3" spans="1:18" ht="15" customHeight="1" x14ac:dyDescent="0.25">
      <c r="A3" s="95"/>
      <c r="B3" s="95"/>
      <c r="C3" s="95"/>
      <c r="D3" s="175"/>
      <c r="E3" s="175"/>
      <c r="F3" s="68"/>
      <c r="G3" s="68"/>
      <c r="H3" s="68"/>
      <c r="I3" s="68"/>
      <c r="J3" s="68"/>
      <c r="K3" s="69"/>
      <c r="L3" s="69"/>
      <c r="M3" s="69"/>
      <c r="N3" s="69"/>
      <c r="O3" s="69"/>
      <c r="P3" s="69"/>
      <c r="Q3" s="87"/>
      <c r="R3" s="69"/>
    </row>
    <row r="4" spans="1:18" ht="15" x14ac:dyDescent="0.2">
      <c r="A4" s="69"/>
      <c r="B4" s="69"/>
      <c r="C4" s="69"/>
      <c r="D4" s="69"/>
      <c r="E4" s="69"/>
      <c r="F4" s="68"/>
      <c r="G4" s="68"/>
      <c r="H4" s="68"/>
      <c r="I4" s="68"/>
      <c r="J4" s="68"/>
      <c r="K4" s="69"/>
      <c r="L4" s="69"/>
      <c r="M4" s="69"/>
      <c r="N4" s="69"/>
      <c r="O4" s="69"/>
      <c r="P4" s="69"/>
      <c r="Q4" s="87"/>
      <c r="R4" s="69"/>
    </row>
    <row r="5" spans="1:18" s="3" customFormat="1" ht="27.75" customHeight="1" x14ac:dyDescent="0.25">
      <c r="A5" s="133" t="s">
        <v>27</v>
      </c>
      <c r="B5" s="134"/>
      <c r="C5" s="134"/>
      <c r="D5" s="134"/>
      <c r="E5" s="135"/>
      <c r="F5" s="65" t="s">
        <v>16</v>
      </c>
      <c r="G5" s="66" t="s">
        <v>17</v>
      </c>
      <c r="H5" s="66" t="s">
        <v>24</v>
      </c>
      <c r="I5" s="66" t="s">
        <v>18</v>
      </c>
      <c r="J5" s="66" t="s">
        <v>19</v>
      </c>
      <c r="K5" s="67" t="s">
        <v>20</v>
      </c>
      <c r="L5" s="67" t="s">
        <v>21</v>
      </c>
      <c r="M5" s="67" t="s">
        <v>22</v>
      </c>
      <c r="N5" s="67" t="s">
        <v>23</v>
      </c>
      <c r="O5" s="67" t="s">
        <v>53</v>
      </c>
      <c r="P5" s="88"/>
      <c r="Q5" s="88"/>
      <c r="R5" s="88"/>
    </row>
    <row r="6" spans="1:18" s="3" customFormat="1" ht="21" customHeight="1" x14ac:dyDescent="0.25">
      <c r="A6" s="136"/>
      <c r="B6" s="137"/>
      <c r="C6" s="137"/>
      <c r="D6" s="137"/>
      <c r="E6" s="138"/>
      <c r="F6" s="146" t="s">
        <v>6</v>
      </c>
      <c r="G6" s="150" t="s">
        <v>29</v>
      </c>
      <c r="H6" s="151"/>
      <c r="I6" s="151"/>
      <c r="J6" s="151"/>
      <c r="K6" s="151"/>
      <c r="L6" s="151"/>
      <c r="M6" s="151"/>
      <c r="N6" s="151"/>
      <c r="O6" s="152"/>
      <c r="P6" s="88"/>
      <c r="Q6" s="88"/>
      <c r="R6" s="88"/>
    </row>
    <row r="7" spans="1:18" s="1" customFormat="1" ht="62.25" customHeight="1" x14ac:dyDescent="0.2">
      <c r="A7" s="139"/>
      <c r="B7" s="140"/>
      <c r="C7" s="140"/>
      <c r="D7" s="140"/>
      <c r="E7" s="141"/>
      <c r="F7" s="147"/>
      <c r="G7" s="62" t="s">
        <v>0</v>
      </c>
      <c r="H7" s="62" t="s">
        <v>28</v>
      </c>
      <c r="I7" s="62" t="s">
        <v>15</v>
      </c>
      <c r="J7" s="62" t="s">
        <v>1</v>
      </c>
      <c r="K7" s="63" t="s">
        <v>12</v>
      </c>
      <c r="L7" s="63" t="s">
        <v>13</v>
      </c>
      <c r="M7" s="63" t="s">
        <v>2</v>
      </c>
      <c r="N7" s="63" t="s">
        <v>14</v>
      </c>
      <c r="O7" s="63" t="s">
        <v>52</v>
      </c>
      <c r="P7" s="86" t="s">
        <v>176</v>
      </c>
      <c r="Q7" s="86" t="s">
        <v>177</v>
      </c>
      <c r="R7" s="86" t="s">
        <v>178</v>
      </c>
    </row>
    <row r="8" spans="1:18" ht="15" customHeight="1" x14ac:dyDescent="0.25">
      <c r="A8" s="43" t="s">
        <v>84</v>
      </c>
      <c r="B8" s="44"/>
      <c r="C8" s="44"/>
      <c r="D8" s="44"/>
      <c r="E8" s="45"/>
      <c r="F8" s="78"/>
      <c r="G8" s="47"/>
      <c r="H8" s="47"/>
      <c r="I8" s="47"/>
      <c r="J8" s="47"/>
      <c r="K8" s="48"/>
      <c r="L8" s="48"/>
      <c r="M8" s="48"/>
      <c r="N8" s="48"/>
      <c r="O8" s="48"/>
      <c r="P8" s="79">
        <f>SUM(G8:O8)</f>
        <v>0</v>
      </c>
      <c r="Q8" s="80" t="b">
        <f>EXACT(P8,R8)</f>
        <v>1</v>
      </c>
      <c r="R8" s="79">
        <f>F8</f>
        <v>0</v>
      </c>
    </row>
    <row r="9" spans="1:18" ht="15" customHeight="1" x14ac:dyDescent="0.2">
      <c r="A9" s="81"/>
      <c r="B9" s="142" t="s">
        <v>73</v>
      </c>
      <c r="C9" s="142"/>
      <c r="D9" s="142"/>
      <c r="E9" s="143"/>
      <c r="F9" s="49"/>
      <c r="G9" s="49"/>
      <c r="H9" s="49"/>
      <c r="I9" s="49"/>
      <c r="J9" s="49"/>
      <c r="K9" s="50"/>
      <c r="L9" s="50"/>
      <c r="M9" s="50"/>
      <c r="N9" s="50"/>
      <c r="O9" s="50"/>
      <c r="P9" s="79">
        <f>SUM(G9:O9)</f>
        <v>0</v>
      </c>
      <c r="Q9" s="80" t="b">
        <f t="shared" ref="Q9:Q39" si="0">EXACT(P9,R9)</f>
        <v>1</v>
      </c>
      <c r="R9" s="79">
        <f>F9</f>
        <v>0</v>
      </c>
    </row>
    <row r="10" spans="1:18" ht="15" customHeight="1" x14ac:dyDescent="0.2">
      <c r="A10" s="81"/>
      <c r="B10" s="51"/>
      <c r="C10" s="51" t="s">
        <v>3</v>
      </c>
      <c r="D10" s="51"/>
      <c r="E10" s="52"/>
      <c r="F10" s="49"/>
      <c r="G10" s="49"/>
      <c r="H10" s="49"/>
      <c r="I10" s="49"/>
      <c r="J10" s="49"/>
      <c r="K10" s="50"/>
      <c r="L10" s="50"/>
      <c r="M10" s="50"/>
      <c r="N10" s="50"/>
      <c r="O10" s="50"/>
      <c r="P10" s="79">
        <f>SUM(G10:O10)</f>
        <v>0</v>
      </c>
      <c r="Q10" s="80" t="b">
        <f t="shared" si="0"/>
        <v>1</v>
      </c>
      <c r="R10" s="79">
        <f>F10</f>
        <v>0</v>
      </c>
    </row>
    <row r="11" spans="1:18" ht="15" customHeight="1" x14ac:dyDescent="0.2">
      <c r="A11" s="81"/>
      <c r="B11" s="51"/>
      <c r="C11" s="51"/>
      <c r="D11" s="51" t="s">
        <v>30</v>
      </c>
      <c r="E11" s="52"/>
      <c r="F11" s="49">
        <f>SUM('CSS WP 1:CSS WP 25'!F11)</f>
        <v>6606.1</v>
      </c>
      <c r="G11" s="49">
        <f>SUM('CSS WP 1:CSS WP 25'!G11)</f>
        <v>5452.9</v>
      </c>
      <c r="H11" s="49">
        <f>SUM('CSS WP 1:CSS WP 25'!H11)</f>
        <v>4.34</v>
      </c>
      <c r="I11" s="49">
        <f>SUM('CSS WP 1:CSS WP 25'!I11)</f>
        <v>0</v>
      </c>
      <c r="J11" s="49">
        <f>SUM('CSS WP 1:CSS WP 25'!J11)</f>
        <v>1148.8599999999999</v>
      </c>
      <c r="K11" s="50">
        <f>SUM('CSS WP 1:CSS WP 25'!K11)</f>
        <v>0</v>
      </c>
      <c r="L11" s="50">
        <f>SUM('CSS WP 1:CSS WP 25'!L11)</f>
        <v>0</v>
      </c>
      <c r="M11" s="50">
        <f>SUM('CSS WP 1:CSS WP 25'!M11)</f>
        <v>0</v>
      </c>
      <c r="N11" s="50">
        <f>SUM('CSS WP 1:CSS WP 25'!N11)</f>
        <v>0</v>
      </c>
      <c r="O11" s="50">
        <f>SUM('CSS WP 1:CSS WP 25'!O11)</f>
        <v>0</v>
      </c>
      <c r="P11" s="79">
        <f>SUM(G11:O11)</f>
        <v>6606.0999999999995</v>
      </c>
      <c r="Q11" s="80" t="b">
        <f t="shared" si="0"/>
        <v>1</v>
      </c>
      <c r="R11" s="79">
        <f>F11</f>
        <v>6606.1</v>
      </c>
    </row>
    <row r="12" spans="1:18" ht="15" customHeight="1" x14ac:dyDescent="0.2">
      <c r="A12" s="81"/>
      <c r="B12" s="51"/>
      <c r="C12" s="51"/>
      <c r="D12" s="51" t="s">
        <v>4</v>
      </c>
      <c r="E12" s="52"/>
      <c r="F12" s="49">
        <f>SUM('CSS WP 1:CSS WP 25'!F12)</f>
        <v>4048.8999999999996</v>
      </c>
      <c r="G12" s="49">
        <f>SUM('CSS WP 1:CSS WP 25'!G12)</f>
        <v>3342.1</v>
      </c>
      <c r="H12" s="49">
        <f>SUM('CSS WP 1:CSS WP 25'!H12)</f>
        <v>2.66</v>
      </c>
      <c r="I12" s="49">
        <f>SUM('CSS WP 1:CSS WP 25'!I12)</f>
        <v>0</v>
      </c>
      <c r="J12" s="49">
        <f>SUM('CSS WP 1:CSS WP 25'!J12)</f>
        <v>704.14</v>
      </c>
      <c r="K12" s="50">
        <f>SUM('CSS WP 1:CSS WP 25'!K12)</f>
        <v>0</v>
      </c>
      <c r="L12" s="50">
        <f>SUM('CSS WP 1:CSS WP 25'!L12)</f>
        <v>0</v>
      </c>
      <c r="M12" s="50">
        <f>SUM('CSS WP 1:CSS WP 25'!M12)</f>
        <v>0</v>
      </c>
      <c r="N12" s="50">
        <f>SUM('CSS WP 1:CSS WP 25'!N12)</f>
        <v>0</v>
      </c>
      <c r="O12" s="50">
        <f>SUM('CSS WP 1:CSS WP 25'!O12)</f>
        <v>0</v>
      </c>
      <c r="P12" s="79">
        <f t="shared" ref="P12:P39" si="1">SUM(G12:O12)</f>
        <v>4048.8999999999996</v>
      </c>
      <c r="Q12" s="80" t="b">
        <f t="shared" si="0"/>
        <v>1</v>
      </c>
      <c r="R12" s="79">
        <f t="shared" ref="R12:R39" si="2">F12</f>
        <v>4048.8999999999996</v>
      </c>
    </row>
    <row r="13" spans="1:18" ht="15" customHeight="1" x14ac:dyDescent="0.2">
      <c r="A13" s="81"/>
      <c r="B13" s="51"/>
      <c r="C13" s="51" t="s">
        <v>7</v>
      </c>
      <c r="D13" s="51"/>
      <c r="E13" s="52"/>
      <c r="F13" s="49">
        <f t="shared" ref="F13:O13" si="3">SUM(F11:F12)</f>
        <v>10655</v>
      </c>
      <c r="G13" s="49">
        <f t="shared" si="3"/>
        <v>8795</v>
      </c>
      <c r="H13" s="49">
        <f t="shared" si="3"/>
        <v>7</v>
      </c>
      <c r="I13" s="49">
        <f t="shared" si="3"/>
        <v>0</v>
      </c>
      <c r="J13" s="49">
        <f t="shared" si="3"/>
        <v>1853</v>
      </c>
      <c r="K13" s="50">
        <f t="shared" si="3"/>
        <v>0</v>
      </c>
      <c r="L13" s="50">
        <f t="shared" si="3"/>
        <v>0</v>
      </c>
      <c r="M13" s="50">
        <f t="shared" si="3"/>
        <v>0</v>
      </c>
      <c r="N13" s="50">
        <f t="shared" si="3"/>
        <v>0</v>
      </c>
      <c r="O13" s="50">
        <f t="shared" si="3"/>
        <v>0</v>
      </c>
      <c r="P13" s="79">
        <f t="shared" si="1"/>
        <v>10655</v>
      </c>
      <c r="Q13" s="80" t="b">
        <f t="shared" si="0"/>
        <v>1</v>
      </c>
      <c r="R13" s="79">
        <f t="shared" si="2"/>
        <v>10655</v>
      </c>
    </row>
    <row r="14" spans="1:18" ht="15" customHeight="1" x14ac:dyDescent="0.2">
      <c r="A14" s="81"/>
      <c r="B14" s="51"/>
      <c r="C14" s="51" t="s">
        <v>5</v>
      </c>
      <c r="D14" s="51"/>
      <c r="E14" s="52"/>
      <c r="F14" s="49"/>
      <c r="G14" s="49"/>
      <c r="H14" s="49"/>
      <c r="I14" s="49"/>
      <c r="J14" s="49"/>
      <c r="K14" s="50"/>
      <c r="L14" s="50"/>
      <c r="M14" s="50"/>
      <c r="N14" s="50"/>
      <c r="O14" s="50"/>
      <c r="P14" s="79">
        <f t="shared" si="1"/>
        <v>0</v>
      </c>
      <c r="Q14" s="80" t="b">
        <f t="shared" si="0"/>
        <v>1</v>
      </c>
      <c r="R14" s="79">
        <f t="shared" si="2"/>
        <v>0</v>
      </c>
    </row>
    <row r="15" spans="1:18" ht="15" customHeight="1" x14ac:dyDescent="0.2">
      <c r="A15" s="81"/>
      <c r="B15" s="51"/>
      <c r="C15" s="51"/>
      <c r="D15" s="51" t="s">
        <v>30</v>
      </c>
      <c r="E15" s="52"/>
      <c r="F15" s="49">
        <f>SUM('CSS WP 1:CSS WP 25'!F15)</f>
        <v>0</v>
      </c>
      <c r="G15" s="49">
        <f>SUM('CSS WP 1:CSS WP 25'!G15)</f>
        <v>0</v>
      </c>
      <c r="H15" s="49">
        <f>SUM('CSS WP 1:CSS WP 25'!H15)</f>
        <v>0</v>
      </c>
      <c r="I15" s="49">
        <f>SUM('CSS WP 1:CSS WP 25'!I15)</f>
        <v>0</v>
      </c>
      <c r="J15" s="49">
        <f>SUM('CSS WP 1:CSS WP 25'!J15)</f>
        <v>0</v>
      </c>
      <c r="K15" s="50">
        <f>SUM('CSS WP 1:CSS WP 25'!K15)</f>
        <v>0</v>
      </c>
      <c r="L15" s="50">
        <f>SUM('CSS WP 1:CSS WP 25'!L15)</f>
        <v>0</v>
      </c>
      <c r="M15" s="50">
        <f>SUM('CSS WP 1:CSS WP 25'!M15)</f>
        <v>0</v>
      </c>
      <c r="N15" s="50">
        <f>SUM('CSS WP 1:CSS WP 25'!N15)</f>
        <v>0</v>
      </c>
      <c r="O15" s="50">
        <f>SUM('CSS WP 1:CSS WP 25'!O15)</f>
        <v>0</v>
      </c>
      <c r="P15" s="79">
        <f t="shared" si="1"/>
        <v>0</v>
      </c>
      <c r="Q15" s="80" t="b">
        <f t="shared" si="0"/>
        <v>1</v>
      </c>
      <c r="R15" s="79">
        <f t="shared" si="2"/>
        <v>0</v>
      </c>
    </row>
    <row r="16" spans="1:18" ht="15" customHeight="1" x14ac:dyDescent="0.2">
      <c r="A16" s="81"/>
      <c r="B16" s="51"/>
      <c r="C16" s="51"/>
      <c r="D16" s="51" t="s">
        <v>4</v>
      </c>
      <c r="E16" s="52"/>
      <c r="F16" s="49">
        <f>SUM('CSS WP 1:CSS WP 25'!F16)</f>
        <v>0</v>
      </c>
      <c r="G16" s="49">
        <f>SUM('CSS WP 1:CSS WP 25'!G16)</f>
        <v>0</v>
      </c>
      <c r="H16" s="49">
        <f>SUM('CSS WP 1:CSS WP 25'!H16)</f>
        <v>0</v>
      </c>
      <c r="I16" s="49">
        <f>SUM('CSS WP 1:CSS WP 25'!I16)</f>
        <v>0</v>
      </c>
      <c r="J16" s="49">
        <f>SUM('CSS WP 1:CSS WP 25'!J16)</f>
        <v>0</v>
      </c>
      <c r="K16" s="50">
        <f>SUM('CSS WP 1:CSS WP 25'!K16)</f>
        <v>0</v>
      </c>
      <c r="L16" s="50">
        <f>SUM('CSS WP 1:CSS WP 25'!L16)</f>
        <v>0</v>
      </c>
      <c r="M16" s="50">
        <f>SUM('CSS WP 1:CSS WP 25'!M16)</f>
        <v>0</v>
      </c>
      <c r="N16" s="50">
        <f>SUM('CSS WP 1:CSS WP 25'!N16)</f>
        <v>0</v>
      </c>
      <c r="O16" s="50">
        <f>SUM('CSS WP 1:CSS WP 25'!O16)</f>
        <v>0</v>
      </c>
      <c r="P16" s="79">
        <f t="shared" si="1"/>
        <v>0</v>
      </c>
      <c r="Q16" s="80" t="b">
        <f t="shared" si="0"/>
        <v>1</v>
      </c>
      <c r="R16" s="79">
        <f t="shared" si="2"/>
        <v>0</v>
      </c>
    </row>
    <row r="17" spans="1:18" ht="15" customHeight="1" x14ac:dyDescent="0.2">
      <c r="A17" s="81"/>
      <c r="B17" s="51"/>
      <c r="C17" s="51" t="s">
        <v>8</v>
      </c>
      <c r="D17" s="51"/>
      <c r="E17" s="52"/>
      <c r="F17" s="49">
        <f t="shared" ref="F17:O17" si="4">SUM(F15:F16)</f>
        <v>0</v>
      </c>
      <c r="G17" s="49">
        <f t="shared" si="4"/>
        <v>0</v>
      </c>
      <c r="H17" s="49">
        <f t="shared" si="4"/>
        <v>0</v>
      </c>
      <c r="I17" s="49">
        <f t="shared" si="4"/>
        <v>0</v>
      </c>
      <c r="J17" s="49">
        <f t="shared" si="4"/>
        <v>0</v>
      </c>
      <c r="K17" s="50">
        <f t="shared" si="4"/>
        <v>0</v>
      </c>
      <c r="L17" s="50">
        <f t="shared" si="4"/>
        <v>0</v>
      </c>
      <c r="M17" s="50">
        <f t="shared" si="4"/>
        <v>0</v>
      </c>
      <c r="N17" s="50">
        <f t="shared" si="4"/>
        <v>0</v>
      </c>
      <c r="O17" s="50">
        <f t="shared" si="4"/>
        <v>0</v>
      </c>
      <c r="P17" s="79">
        <f t="shared" si="1"/>
        <v>0</v>
      </c>
      <c r="Q17" s="80" t="b">
        <f t="shared" si="0"/>
        <v>1</v>
      </c>
      <c r="R17" s="79">
        <f t="shared" si="2"/>
        <v>0</v>
      </c>
    </row>
    <row r="18" spans="1:18" ht="15" customHeight="1" x14ac:dyDescent="0.2">
      <c r="A18" s="82"/>
      <c r="B18" s="53" t="s">
        <v>9</v>
      </c>
      <c r="C18" s="53"/>
      <c r="D18" s="53"/>
      <c r="E18" s="54"/>
      <c r="F18" s="55">
        <f t="shared" ref="F18:O18" si="5">F13+F17</f>
        <v>10655</v>
      </c>
      <c r="G18" s="55">
        <f t="shared" si="5"/>
        <v>8795</v>
      </c>
      <c r="H18" s="55">
        <f t="shared" si="5"/>
        <v>7</v>
      </c>
      <c r="I18" s="55">
        <f t="shared" si="5"/>
        <v>0</v>
      </c>
      <c r="J18" s="55">
        <f t="shared" si="5"/>
        <v>1853</v>
      </c>
      <c r="K18" s="56">
        <f t="shared" si="5"/>
        <v>0</v>
      </c>
      <c r="L18" s="56">
        <f t="shared" si="5"/>
        <v>0</v>
      </c>
      <c r="M18" s="56">
        <f t="shared" si="5"/>
        <v>0</v>
      </c>
      <c r="N18" s="56">
        <f t="shared" si="5"/>
        <v>0</v>
      </c>
      <c r="O18" s="56">
        <f t="shared" si="5"/>
        <v>0</v>
      </c>
      <c r="P18" s="79">
        <f t="shared" si="1"/>
        <v>10655</v>
      </c>
      <c r="Q18" s="80" t="b">
        <f t="shared" si="0"/>
        <v>1</v>
      </c>
      <c r="R18" s="79">
        <f t="shared" si="2"/>
        <v>10655</v>
      </c>
    </row>
    <row r="19" spans="1:18" ht="15" customHeight="1" x14ac:dyDescent="0.2">
      <c r="A19" s="81"/>
      <c r="B19" s="144" t="s">
        <v>66</v>
      </c>
      <c r="C19" s="144"/>
      <c r="D19" s="144"/>
      <c r="E19" s="145"/>
      <c r="F19" s="49"/>
      <c r="G19" s="49"/>
      <c r="H19" s="49"/>
      <c r="I19" s="49"/>
      <c r="J19" s="49"/>
      <c r="K19" s="50"/>
      <c r="L19" s="50"/>
      <c r="M19" s="50"/>
      <c r="N19" s="50"/>
      <c r="O19" s="50"/>
      <c r="P19" s="79">
        <f t="shared" si="1"/>
        <v>0</v>
      </c>
      <c r="Q19" s="80" t="b">
        <f t="shared" si="0"/>
        <v>1</v>
      </c>
      <c r="R19" s="79">
        <f t="shared" si="2"/>
        <v>0</v>
      </c>
    </row>
    <row r="20" spans="1:18" ht="15" customHeight="1" x14ac:dyDescent="0.2">
      <c r="A20" s="81"/>
      <c r="B20" s="51"/>
      <c r="C20" s="51" t="s">
        <v>3</v>
      </c>
      <c r="D20" s="51"/>
      <c r="E20" s="52"/>
      <c r="F20" s="49"/>
      <c r="G20" s="49"/>
      <c r="H20" s="49"/>
      <c r="I20" s="49"/>
      <c r="J20" s="49"/>
      <c r="K20" s="50"/>
      <c r="L20" s="50"/>
      <c r="M20" s="50"/>
      <c r="N20" s="50"/>
      <c r="O20" s="50"/>
      <c r="P20" s="79">
        <f t="shared" si="1"/>
        <v>0</v>
      </c>
      <c r="Q20" s="80" t="b">
        <f t="shared" si="0"/>
        <v>1</v>
      </c>
      <c r="R20" s="79">
        <f t="shared" si="2"/>
        <v>0</v>
      </c>
    </row>
    <row r="21" spans="1:18" ht="15" customHeight="1" x14ac:dyDescent="0.2">
      <c r="A21" s="81"/>
      <c r="B21" s="51"/>
      <c r="C21" s="51"/>
      <c r="D21" s="51" t="s">
        <v>30</v>
      </c>
      <c r="E21" s="52"/>
      <c r="F21" s="49">
        <f>SUM('CSS WP 1:CSS WP 25'!F21)</f>
        <v>25034.36</v>
      </c>
      <c r="G21" s="49">
        <f>SUM('CSS WP 1:CSS WP 25'!G21)</f>
        <v>20657.16</v>
      </c>
      <c r="H21" s="49">
        <f>SUM('CSS WP 1:CSS WP 25'!H21)</f>
        <v>22.94</v>
      </c>
      <c r="I21" s="49">
        <f>SUM('CSS WP 1:CSS WP 25'!I21)</f>
        <v>0</v>
      </c>
      <c r="J21" s="49">
        <f>SUM('CSS WP 1:CSS WP 25'!J21)</f>
        <v>4354.26</v>
      </c>
      <c r="K21" s="50">
        <f>SUM('CSS WP 1:CSS WP 25'!K21)</f>
        <v>0</v>
      </c>
      <c r="L21" s="50">
        <f>SUM('CSS WP 1:CSS WP 25'!L21)</f>
        <v>0</v>
      </c>
      <c r="M21" s="50">
        <f>SUM('CSS WP 1:CSS WP 25'!M21)</f>
        <v>0</v>
      </c>
      <c r="N21" s="50">
        <f>SUM('CSS WP 1:CSS WP 25'!N21)</f>
        <v>0</v>
      </c>
      <c r="O21" s="50">
        <f>SUM('CSS WP 1:CSS WP 25'!O21)</f>
        <v>0</v>
      </c>
      <c r="P21" s="79">
        <f t="shared" si="1"/>
        <v>25034.36</v>
      </c>
      <c r="Q21" s="80" t="b">
        <f t="shared" si="0"/>
        <v>1</v>
      </c>
      <c r="R21" s="79">
        <f t="shared" si="2"/>
        <v>25034.36</v>
      </c>
    </row>
    <row r="22" spans="1:18" ht="15" customHeight="1" x14ac:dyDescent="0.2">
      <c r="A22" s="81"/>
      <c r="B22" s="51"/>
      <c r="C22" s="51"/>
      <c r="D22" s="51" t="s">
        <v>4</v>
      </c>
      <c r="E22" s="52"/>
      <c r="F22" s="49">
        <f>SUM('CSS WP 1:CSS WP 25'!F22)</f>
        <v>15343.64</v>
      </c>
      <c r="G22" s="49">
        <f>SUM('CSS WP 1:CSS WP 25'!G22)</f>
        <v>12660.84</v>
      </c>
      <c r="H22" s="49">
        <f>SUM('CSS WP 1:CSS WP 25'!H22)</f>
        <v>14.06</v>
      </c>
      <c r="I22" s="49">
        <f>SUM('CSS WP 1:CSS WP 25'!I22)</f>
        <v>0</v>
      </c>
      <c r="J22" s="49">
        <f>SUM('CSS WP 1:CSS WP 25'!J22)</f>
        <v>2668.7400000000002</v>
      </c>
      <c r="K22" s="50">
        <f>SUM('CSS WP 1:CSS WP 25'!K22)</f>
        <v>0</v>
      </c>
      <c r="L22" s="50">
        <f>SUM('CSS WP 1:CSS WP 25'!L22)</f>
        <v>0</v>
      </c>
      <c r="M22" s="50">
        <f>SUM('CSS WP 1:CSS WP 25'!M22)</f>
        <v>0</v>
      </c>
      <c r="N22" s="50">
        <f>SUM('CSS WP 1:CSS WP 25'!N22)</f>
        <v>0</v>
      </c>
      <c r="O22" s="50">
        <f>SUM('CSS WP 1:CSS WP 25'!O22)</f>
        <v>0</v>
      </c>
      <c r="P22" s="79">
        <f t="shared" si="1"/>
        <v>15343.64</v>
      </c>
      <c r="Q22" s="80" t="b">
        <f t="shared" si="0"/>
        <v>1</v>
      </c>
      <c r="R22" s="79">
        <f t="shared" si="2"/>
        <v>15343.64</v>
      </c>
    </row>
    <row r="23" spans="1:18" ht="15" customHeight="1" x14ac:dyDescent="0.2">
      <c r="A23" s="81"/>
      <c r="B23" s="51"/>
      <c r="C23" s="51" t="s">
        <v>7</v>
      </c>
      <c r="D23" s="51"/>
      <c r="E23" s="52"/>
      <c r="F23" s="49">
        <f>SUM(F21:F22)</f>
        <v>40378</v>
      </c>
      <c r="G23" s="49">
        <f t="shared" ref="G23:O23" si="6">SUM(G21:G22)</f>
        <v>33318</v>
      </c>
      <c r="H23" s="49">
        <f t="shared" si="6"/>
        <v>37</v>
      </c>
      <c r="I23" s="49">
        <f t="shared" si="6"/>
        <v>0</v>
      </c>
      <c r="J23" s="49">
        <f t="shared" si="6"/>
        <v>7023</v>
      </c>
      <c r="K23" s="50">
        <f t="shared" si="6"/>
        <v>0</v>
      </c>
      <c r="L23" s="50">
        <f t="shared" si="6"/>
        <v>0</v>
      </c>
      <c r="M23" s="50">
        <f t="shared" si="6"/>
        <v>0</v>
      </c>
      <c r="N23" s="50">
        <f t="shared" si="6"/>
        <v>0</v>
      </c>
      <c r="O23" s="50">
        <f t="shared" si="6"/>
        <v>0</v>
      </c>
      <c r="P23" s="79">
        <f t="shared" si="1"/>
        <v>40378</v>
      </c>
      <c r="Q23" s="80" t="b">
        <f t="shared" si="0"/>
        <v>1</v>
      </c>
      <c r="R23" s="79">
        <f t="shared" si="2"/>
        <v>40378</v>
      </c>
    </row>
    <row r="24" spans="1:18" ht="15" customHeight="1" x14ac:dyDescent="0.2">
      <c r="A24" s="81"/>
      <c r="B24" s="51"/>
      <c r="C24" s="51" t="s">
        <v>5</v>
      </c>
      <c r="D24" s="51"/>
      <c r="E24" s="52"/>
      <c r="F24" s="49"/>
      <c r="G24" s="49"/>
      <c r="H24" s="49"/>
      <c r="I24" s="49"/>
      <c r="J24" s="49"/>
      <c r="K24" s="50"/>
      <c r="L24" s="50"/>
      <c r="M24" s="50"/>
      <c r="N24" s="50"/>
      <c r="O24" s="50"/>
      <c r="P24" s="79">
        <f t="shared" si="1"/>
        <v>0</v>
      </c>
      <c r="Q24" s="80" t="b">
        <f t="shared" si="0"/>
        <v>1</v>
      </c>
      <c r="R24" s="79">
        <f t="shared" si="2"/>
        <v>0</v>
      </c>
    </row>
    <row r="25" spans="1:18" ht="15" customHeight="1" x14ac:dyDescent="0.2">
      <c r="A25" s="81"/>
      <c r="B25" s="51"/>
      <c r="C25" s="51"/>
      <c r="D25" s="51" t="s">
        <v>30</v>
      </c>
      <c r="E25" s="52"/>
      <c r="F25" s="49">
        <f>SUM('CSS WP 1:CSS WP 25'!F25)</f>
        <v>0</v>
      </c>
      <c r="G25" s="49">
        <f>SUM('CSS WP 1:CSS WP 25'!G25)</f>
        <v>0</v>
      </c>
      <c r="H25" s="49">
        <f>SUM('CSS WP 1:CSS WP 25'!H25)</f>
        <v>0</v>
      </c>
      <c r="I25" s="49">
        <f>SUM('CSS WP 1:CSS WP 25'!I25)</f>
        <v>0</v>
      </c>
      <c r="J25" s="49">
        <f>SUM('CSS WP 1:CSS WP 25'!J25)</f>
        <v>0</v>
      </c>
      <c r="K25" s="50">
        <f>SUM('CSS WP 1:CSS WP 25'!K25)</f>
        <v>0</v>
      </c>
      <c r="L25" s="50">
        <f>SUM('CSS WP 1:CSS WP 25'!L25)</f>
        <v>0</v>
      </c>
      <c r="M25" s="50">
        <f>SUM('CSS WP 1:CSS WP 25'!M25)</f>
        <v>0</v>
      </c>
      <c r="N25" s="50">
        <f>SUM('CSS WP 1:CSS WP 25'!N25)</f>
        <v>0</v>
      </c>
      <c r="O25" s="50">
        <f>SUM('CSS WP 1:CSS WP 25'!O25)</f>
        <v>0</v>
      </c>
      <c r="P25" s="79">
        <f t="shared" si="1"/>
        <v>0</v>
      </c>
      <c r="Q25" s="80" t="b">
        <f t="shared" si="0"/>
        <v>1</v>
      </c>
      <c r="R25" s="79">
        <f t="shared" si="2"/>
        <v>0</v>
      </c>
    </row>
    <row r="26" spans="1:18" ht="15" customHeight="1" x14ac:dyDescent="0.2">
      <c r="A26" s="81"/>
      <c r="B26" s="51"/>
      <c r="C26" s="51"/>
      <c r="D26" s="51" t="s">
        <v>4</v>
      </c>
      <c r="E26" s="52"/>
      <c r="F26" s="49">
        <f>SUM('CSS WP 1:CSS WP 25'!F26)</f>
        <v>0</v>
      </c>
      <c r="G26" s="49">
        <f>SUM('CSS WP 1:CSS WP 25'!G26)</f>
        <v>0</v>
      </c>
      <c r="H26" s="49">
        <f>SUM('CSS WP 1:CSS WP 25'!H26)</f>
        <v>0</v>
      </c>
      <c r="I26" s="49">
        <f>SUM('CSS WP 1:CSS WP 25'!I26)</f>
        <v>0</v>
      </c>
      <c r="J26" s="49">
        <f>SUM('CSS WP 1:CSS WP 25'!J26)</f>
        <v>0</v>
      </c>
      <c r="K26" s="50">
        <f>SUM('CSS WP 1:CSS WP 25'!K26)</f>
        <v>0</v>
      </c>
      <c r="L26" s="50">
        <f>SUM('CSS WP 1:CSS WP 25'!L26)</f>
        <v>0</v>
      </c>
      <c r="M26" s="50">
        <f>SUM('CSS WP 1:CSS WP 25'!M26)</f>
        <v>0</v>
      </c>
      <c r="N26" s="50">
        <f>SUM('CSS WP 1:CSS WP 25'!N26)</f>
        <v>0</v>
      </c>
      <c r="O26" s="50">
        <f>SUM('CSS WP 1:CSS WP 25'!O26)</f>
        <v>0</v>
      </c>
      <c r="P26" s="79">
        <f t="shared" si="1"/>
        <v>0</v>
      </c>
      <c r="Q26" s="80" t="b">
        <f t="shared" si="0"/>
        <v>1</v>
      </c>
      <c r="R26" s="79">
        <f t="shared" si="2"/>
        <v>0</v>
      </c>
    </row>
    <row r="27" spans="1:18" ht="15" customHeight="1" x14ac:dyDescent="0.2">
      <c r="A27" s="81"/>
      <c r="B27" s="51"/>
      <c r="C27" s="51" t="s">
        <v>8</v>
      </c>
      <c r="D27" s="51"/>
      <c r="E27" s="52"/>
      <c r="F27" s="49">
        <f>SUM(F25:F26)</f>
        <v>0</v>
      </c>
      <c r="G27" s="49">
        <f t="shared" ref="G27:O27" si="7">SUM(G25:G26)</f>
        <v>0</v>
      </c>
      <c r="H27" s="49">
        <f t="shared" si="7"/>
        <v>0</v>
      </c>
      <c r="I27" s="49">
        <f t="shared" si="7"/>
        <v>0</v>
      </c>
      <c r="J27" s="49">
        <f t="shared" si="7"/>
        <v>0</v>
      </c>
      <c r="K27" s="50">
        <f t="shared" si="7"/>
        <v>0</v>
      </c>
      <c r="L27" s="50">
        <f t="shared" si="7"/>
        <v>0</v>
      </c>
      <c r="M27" s="50">
        <f t="shared" si="7"/>
        <v>0</v>
      </c>
      <c r="N27" s="50">
        <f t="shared" si="7"/>
        <v>0</v>
      </c>
      <c r="O27" s="50">
        <f t="shared" si="7"/>
        <v>0</v>
      </c>
      <c r="P27" s="79">
        <f t="shared" si="1"/>
        <v>0</v>
      </c>
      <c r="Q27" s="80" t="b">
        <f t="shared" si="0"/>
        <v>1</v>
      </c>
      <c r="R27" s="79">
        <f t="shared" si="2"/>
        <v>0</v>
      </c>
    </row>
    <row r="28" spans="1:18" ht="15" customHeight="1" x14ac:dyDescent="0.2">
      <c r="A28" s="82"/>
      <c r="B28" s="53" t="s">
        <v>67</v>
      </c>
      <c r="C28" s="53"/>
      <c r="D28" s="53"/>
      <c r="E28" s="54"/>
      <c r="F28" s="55">
        <f>F23+F27</f>
        <v>40378</v>
      </c>
      <c r="G28" s="55">
        <f t="shared" ref="G28:O28" si="8">G23+G27</f>
        <v>33318</v>
      </c>
      <c r="H28" s="55">
        <f t="shared" si="8"/>
        <v>37</v>
      </c>
      <c r="I28" s="55">
        <f t="shared" si="8"/>
        <v>0</v>
      </c>
      <c r="J28" s="55">
        <f t="shared" si="8"/>
        <v>7023</v>
      </c>
      <c r="K28" s="56">
        <f t="shared" si="8"/>
        <v>0</v>
      </c>
      <c r="L28" s="56">
        <f t="shared" si="8"/>
        <v>0</v>
      </c>
      <c r="M28" s="56">
        <f t="shared" si="8"/>
        <v>0</v>
      </c>
      <c r="N28" s="56">
        <f t="shared" si="8"/>
        <v>0</v>
      </c>
      <c r="O28" s="56">
        <f t="shared" si="8"/>
        <v>0</v>
      </c>
      <c r="P28" s="79">
        <f t="shared" si="1"/>
        <v>40378</v>
      </c>
      <c r="Q28" s="80" t="b">
        <f t="shared" si="0"/>
        <v>1</v>
      </c>
      <c r="R28" s="79">
        <f t="shared" si="2"/>
        <v>40378</v>
      </c>
    </row>
    <row r="29" spans="1:18" ht="15" customHeight="1" x14ac:dyDescent="0.2">
      <c r="A29" s="81"/>
      <c r="B29" s="131" t="s">
        <v>10</v>
      </c>
      <c r="C29" s="131"/>
      <c r="D29" s="131"/>
      <c r="E29" s="132"/>
      <c r="F29" s="49"/>
      <c r="G29" s="49"/>
      <c r="H29" s="49"/>
      <c r="I29" s="49"/>
      <c r="J29" s="49"/>
      <c r="K29" s="50"/>
      <c r="L29" s="50"/>
      <c r="M29" s="50"/>
      <c r="N29" s="50"/>
      <c r="O29" s="50"/>
      <c r="P29" s="79">
        <f t="shared" si="1"/>
        <v>0</v>
      </c>
      <c r="Q29" s="80" t="b">
        <f t="shared" si="0"/>
        <v>1</v>
      </c>
      <c r="R29" s="79">
        <f t="shared" si="2"/>
        <v>0</v>
      </c>
    </row>
    <row r="30" spans="1:18" ht="15" customHeight="1" x14ac:dyDescent="0.2">
      <c r="A30" s="81"/>
      <c r="B30" s="51"/>
      <c r="C30" s="51" t="s">
        <v>3</v>
      </c>
      <c r="D30" s="51"/>
      <c r="E30" s="52"/>
      <c r="F30" s="49"/>
      <c r="G30" s="49"/>
      <c r="H30" s="49"/>
      <c r="I30" s="49"/>
      <c r="J30" s="49"/>
      <c r="K30" s="50"/>
      <c r="L30" s="50"/>
      <c r="M30" s="50"/>
      <c r="N30" s="50"/>
      <c r="O30" s="50"/>
      <c r="P30" s="79">
        <f t="shared" si="1"/>
        <v>0</v>
      </c>
      <c r="Q30" s="80" t="b">
        <f t="shared" si="0"/>
        <v>1</v>
      </c>
      <c r="R30" s="79">
        <f t="shared" si="2"/>
        <v>0</v>
      </c>
    </row>
    <row r="31" spans="1:18" ht="15" customHeight="1" x14ac:dyDescent="0.2">
      <c r="A31" s="81"/>
      <c r="B31" s="51"/>
      <c r="C31" s="51"/>
      <c r="D31" s="51" t="s">
        <v>30</v>
      </c>
      <c r="E31" s="52"/>
      <c r="F31" s="49">
        <f>SUM('CSS WP 1:CSS WP 25'!F31)</f>
        <v>220446.96000000002</v>
      </c>
      <c r="G31" s="49">
        <f>SUM('CSS WP 1:CSS WP 25'!G31)</f>
        <v>220446.96000000002</v>
      </c>
      <c r="H31" s="49">
        <f>SUM('CSS WP 1:CSS WP 25'!H31)</f>
        <v>0</v>
      </c>
      <c r="I31" s="49">
        <f>SUM('CSS WP 1:CSS WP 25'!I31)</f>
        <v>0</v>
      </c>
      <c r="J31" s="49">
        <f>SUM('CSS WP 1:CSS WP 25'!J31)</f>
        <v>0</v>
      </c>
      <c r="K31" s="50">
        <f>SUM('CSS WP 1:CSS WP 25'!K31)</f>
        <v>0</v>
      </c>
      <c r="L31" s="50">
        <f>SUM('CSS WP 1:CSS WP 25'!L31)</f>
        <v>0</v>
      </c>
      <c r="M31" s="50">
        <f>SUM('CSS WP 1:CSS WP 25'!M31)</f>
        <v>0</v>
      </c>
      <c r="N31" s="50">
        <f>SUM('CSS WP 1:CSS WP 25'!N31)</f>
        <v>0</v>
      </c>
      <c r="O31" s="50">
        <f>SUM('CSS WP 1:CSS WP 25'!O31)</f>
        <v>0</v>
      </c>
      <c r="P31" s="79">
        <f t="shared" si="1"/>
        <v>220446.96000000002</v>
      </c>
      <c r="Q31" s="80" t="b">
        <f t="shared" si="0"/>
        <v>1</v>
      </c>
      <c r="R31" s="79">
        <f t="shared" si="2"/>
        <v>220446.96000000002</v>
      </c>
    </row>
    <row r="32" spans="1:18" ht="15" customHeight="1" x14ac:dyDescent="0.2">
      <c r="A32" s="81"/>
      <c r="B32" s="51"/>
      <c r="C32" s="51"/>
      <c r="D32" s="51" t="s">
        <v>4</v>
      </c>
      <c r="E32" s="52"/>
      <c r="F32" s="49">
        <f>SUM('CSS WP 1:CSS WP 25'!F32)</f>
        <v>135112.03999999998</v>
      </c>
      <c r="G32" s="49">
        <f>SUM('CSS WP 1:CSS WP 25'!G32)</f>
        <v>135112.03999999998</v>
      </c>
      <c r="H32" s="49">
        <f>SUM('CSS WP 1:CSS WP 25'!H32)</f>
        <v>0</v>
      </c>
      <c r="I32" s="49">
        <f>SUM('CSS WP 1:CSS WP 25'!I32)</f>
        <v>0</v>
      </c>
      <c r="J32" s="49">
        <f>SUM('CSS WP 1:CSS WP 25'!J32)</f>
        <v>0</v>
      </c>
      <c r="K32" s="50">
        <f>SUM('CSS WP 1:CSS WP 25'!K32)</f>
        <v>0</v>
      </c>
      <c r="L32" s="50">
        <f>SUM('CSS WP 1:CSS WP 25'!L32)</f>
        <v>0</v>
      </c>
      <c r="M32" s="50">
        <f>SUM('CSS WP 1:CSS WP 25'!M32)</f>
        <v>0</v>
      </c>
      <c r="N32" s="50">
        <f>SUM('CSS WP 1:CSS WP 25'!N32)</f>
        <v>0</v>
      </c>
      <c r="O32" s="50">
        <f>SUM('CSS WP 1:CSS WP 25'!O32)</f>
        <v>0</v>
      </c>
      <c r="P32" s="79">
        <f t="shared" si="1"/>
        <v>135112.03999999998</v>
      </c>
      <c r="Q32" s="80" t="b">
        <f t="shared" si="0"/>
        <v>1</v>
      </c>
      <c r="R32" s="79">
        <f t="shared" si="2"/>
        <v>135112.03999999998</v>
      </c>
    </row>
    <row r="33" spans="1:18" ht="15" customHeight="1" x14ac:dyDescent="0.2">
      <c r="A33" s="81"/>
      <c r="B33" s="51"/>
      <c r="C33" s="51" t="s">
        <v>7</v>
      </c>
      <c r="D33" s="51"/>
      <c r="E33" s="52"/>
      <c r="F33" s="49">
        <f t="shared" ref="F33:O33" si="9">SUM(F31:F32)</f>
        <v>355559</v>
      </c>
      <c r="G33" s="49">
        <f t="shared" si="9"/>
        <v>355559</v>
      </c>
      <c r="H33" s="49">
        <f t="shared" si="9"/>
        <v>0</v>
      </c>
      <c r="I33" s="49">
        <f t="shared" si="9"/>
        <v>0</v>
      </c>
      <c r="J33" s="49">
        <f t="shared" si="9"/>
        <v>0</v>
      </c>
      <c r="K33" s="50">
        <f t="shared" si="9"/>
        <v>0</v>
      </c>
      <c r="L33" s="50">
        <f t="shared" si="9"/>
        <v>0</v>
      </c>
      <c r="M33" s="50">
        <f t="shared" si="9"/>
        <v>0</v>
      </c>
      <c r="N33" s="50">
        <f t="shared" si="9"/>
        <v>0</v>
      </c>
      <c r="O33" s="50">
        <f t="shared" si="9"/>
        <v>0</v>
      </c>
      <c r="P33" s="79">
        <f t="shared" si="1"/>
        <v>355559</v>
      </c>
      <c r="Q33" s="80" t="b">
        <f t="shared" si="0"/>
        <v>1</v>
      </c>
      <c r="R33" s="79">
        <f t="shared" si="2"/>
        <v>355559</v>
      </c>
    </row>
    <row r="34" spans="1:18" ht="15" customHeight="1" x14ac:dyDescent="0.2">
      <c r="A34" s="81"/>
      <c r="B34" s="51"/>
      <c r="C34" s="51" t="s">
        <v>5</v>
      </c>
      <c r="D34" s="51"/>
      <c r="E34" s="52"/>
      <c r="F34" s="49"/>
      <c r="G34" s="49"/>
      <c r="H34" s="49"/>
      <c r="I34" s="49"/>
      <c r="J34" s="49"/>
      <c r="K34" s="50"/>
      <c r="L34" s="50"/>
      <c r="M34" s="50"/>
      <c r="N34" s="50"/>
      <c r="O34" s="50"/>
      <c r="P34" s="79">
        <f t="shared" si="1"/>
        <v>0</v>
      </c>
      <c r="Q34" s="80" t="b">
        <f t="shared" si="0"/>
        <v>1</v>
      </c>
      <c r="R34" s="79">
        <f t="shared" si="2"/>
        <v>0</v>
      </c>
    </row>
    <row r="35" spans="1:18" ht="15" customHeight="1" x14ac:dyDescent="0.2">
      <c r="A35" s="81"/>
      <c r="B35" s="51"/>
      <c r="C35" s="51"/>
      <c r="D35" s="51" t="s">
        <v>30</v>
      </c>
      <c r="E35" s="52"/>
      <c r="F35" s="49">
        <f>SUM('CSS WP 1:CSS WP 25'!F35)</f>
        <v>0</v>
      </c>
      <c r="G35" s="49">
        <f>SUM('CSS WP 1:CSS WP 25'!G35)</f>
        <v>0</v>
      </c>
      <c r="H35" s="49">
        <f>SUM('CSS WP 1:CSS WP 25'!H35)</f>
        <v>0</v>
      </c>
      <c r="I35" s="49">
        <f>SUM('CSS WP 1:CSS WP 25'!I35)</f>
        <v>0</v>
      </c>
      <c r="J35" s="49">
        <f>SUM('CSS WP 1:CSS WP 25'!J35)</f>
        <v>0</v>
      </c>
      <c r="K35" s="50">
        <f>SUM('CSS WP 1:CSS WP 25'!K35)</f>
        <v>0</v>
      </c>
      <c r="L35" s="50">
        <f>SUM('CSS WP 1:CSS WP 25'!L35)</f>
        <v>0</v>
      </c>
      <c r="M35" s="50">
        <f>SUM('CSS WP 1:CSS WP 25'!M35)</f>
        <v>0</v>
      </c>
      <c r="N35" s="50">
        <f>SUM('CSS WP 1:CSS WP 25'!N35)</f>
        <v>0</v>
      </c>
      <c r="O35" s="50">
        <f>SUM('CSS WP 1:CSS WP 25'!O35)</f>
        <v>0</v>
      </c>
      <c r="P35" s="79">
        <f t="shared" si="1"/>
        <v>0</v>
      </c>
      <c r="Q35" s="80" t="b">
        <f t="shared" si="0"/>
        <v>1</v>
      </c>
      <c r="R35" s="79">
        <f t="shared" si="2"/>
        <v>0</v>
      </c>
    </row>
    <row r="36" spans="1:18" ht="15" customHeight="1" x14ac:dyDescent="0.2">
      <c r="A36" s="81"/>
      <c r="B36" s="51"/>
      <c r="C36" s="51"/>
      <c r="D36" s="51" t="s">
        <v>4</v>
      </c>
      <c r="E36" s="52"/>
      <c r="F36" s="49">
        <f>SUM('CSS WP 1:CSS WP 25'!F36)</f>
        <v>0</v>
      </c>
      <c r="G36" s="49">
        <f>SUM('CSS WP 1:CSS WP 25'!G36)</f>
        <v>0</v>
      </c>
      <c r="H36" s="49">
        <f>SUM('CSS WP 1:CSS WP 25'!H36)</f>
        <v>0</v>
      </c>
      <c r="I36" s="49">
        <f>SUM('CSS WP 1:CSS WP 25'!I36)</f>
        <v>0</v>
      </c>
      <c r="J36" s="49">
        <f>SUM('CSS WP 1:CSS WP 25'!J36)</f>
        <v>0</v>
      </c>
      <c r="K36" s="50">
        <f>SUM('CSS WP 1:CSS WP 25'!K36)</f>
        <v>0</v>
      </c>
      <c r="L36" s="50">
        <f>SUM('CSS WP 1:CSS WP 25'!L36)</f>
        <v>0</v>
      </c>
      <c r="M36" s="50">
        <f>SUM('CSS WP 1:CSS WP 25'!M36)</f>
        <v>0</v>
      </c>
      <c r="N36" s="50">
        <f>SUM('CSS WP 1:CSS WP 25'!N36)</f>
        <v>0</v>
      </c>
      <c r="O36" s="50">
        <f>SUM('CSS WP 1:CSS WP 25'!O36)</f>
        <v>0</v>
      </c>
      <c r="P36" s="79">
        <f t="shared" si="1"/>
        <v>0</v>
      </c>
      <c r="Q36" s="80" t="b">
        <f t="shared" si="0"/>
        <v>1</v>
      </c>
      <c r="R36" s="79">
        <f t="shared" si="2"/>
        <v>0</v>
      </c>
    </row>
    <row r="37" spans="1:18" ht="15" customHeight="1" x14ac:dyDescent="0.2">
      <c r="A37" s="81"/>
      <c r="B37" s="51"/>
      <c r="C37" s="51" t="s">
        <v>8</v>
      </c>
      <c r="D37" s="51"/>
      <c r="E37" s="52"/>
      <c r="F37" s="49">
        <f t="shared" ref="F37:O37" si="10">SUM(F35:F36)</f>
        <v>0</v>
      </c>
      <c r="G37" s="49">
        <f t="shared" si="10"/>
        <v>0</v>
      </c>
      <c r="H37" s="49">
        <f t="shared" si="10"/>
        <v>0</v>
      </c>
      <c r="I37" s="49">
        <f t="shared" si="10"/>
        <v>0</v>
      </c>
      <c r="J37" s="49">
        <f t="shared" si="10"/>
        <v>0</v>
      </c>
      <c r="K37" s="50">
        <f t="shared" si="10"/>
        <v>0</v>
      </c>
      <c r="L37" s="50">
        <f t="shared" si="10"/>
        <v>0</v>
      </c>
      <c r="M37" s="50">
        <f t="shared" si="10"/>
        <v>0</v>
      </c>
      <c r="N37" s="50">
        <f t="shared" si="10"/>
        <v>0</v>
      </c>
      <c r="O37" s="50">
        <f t="shared" si="10"/>
        <v>0</v>
      </c>
      <c r="P37" s="79">
        <f t="shared" si="1"/>
        <v>0</v>
      </c>
      <c r="Q37" s="80" t="b">
        <f t="shared" si="0"/>
        <v>1</v>
      </c>
      <c r="R37" s="79">
        <f t="shared" si="2"/>
        <v>0</v>
      </c>
    </row>
    <row r="38" spans="1:18" ht="15" customHeight="1" x14ac:dyDescent="0.2">
      <c r="A38" s="82"/>
      <c r="B38" s="53" t="s">
        <v>11</v>
      </c>
      <c r="C38" s="53"/>
      <c r="D38" s="53"/>
      <c r="E38" s="54"/>
      <c r="F38" s="55">
        <f t="shared" ref="F38:O38" si="11">F37+F33</f>
        <v>355559</v>
      </c>
      <c r="G38" s="55">
        <f t="shared" si="11"/>
        <v>355559</v>
      </c>
      <c r="H38" s="55">
        <f t="shared" si="11"/>
        <v>0</v>
      </c>
      <c r="I38" s="55">
        <f t="shared" si="11"/>
        <v>0</v>
      </c>
      <c r="J38" s="55">
        <f t="shared" si="11"/>
        <v>0</v>
      </c>
      <c r="K38" s="56">
        <f t="shared" si="11"/>
        <v>0</v>
      </c>
      <c r="L38" s="56">
        <f t="shared" si="11"/>
        <v>0</v>
      </c>
      <c r="M38" s="56">
        <f t="shared" si="11"/>
        <v>0</v>
      </c>
      <c r="N38" s="56">
        <f t="shared" si="11"/>
        <v>0</v>
      </c>
      <c r="O38" s="56">
        <f t="shared" si="11"/>
        <v>0</v>
      </c>
      <c r="P38" s="79">
        <f t="shared" si="1"/>
        <v>355559</v>
      </c>
      <c r="Q38" s="80" t="b">
        <f t="shared" si="0"/>
        <v>1</v>
      </c>
      <c r="R38" s="79">
        <f t="shared" si="2"/>
        <v>355559</v>
      </c>
    </row>
    <row r="39" spans="1:18" ht="15" customHeight="1" x14ac:dyDescent="0.25">
      <c r="A39" s="57" t="s">
        <v>86</v>
      </c>
      <c r="B39" s="58"/>
      <c r="C39" s="58"/>
      <c r="D39" s="58"/>
      <c r="E39" s="59"/>
      <c r="F39" s="60">
        <f t="shared" ref="F39:O39" si="12">F18+F28+F38</f>
        <v>406592</v>
      </c>
      <c r="G39" s="60">
        <f t="shared" si="12"/>
        <v>397672</v>
      </c>
      <c r="H39" s="60">
        <f t="shared" si="12"/>
        <v>44</v>
      </c>
      <c r="I39" s="60">
        <f t="shared" si="12"/>
        <v>0</v>
      </c>
      <c r="J39" s="60">
        <f t="shared" si="12"/>
        <v>8876</v>
      </c>
      <c r="K39" s="61">
        <f t="shared" si="12"/>
        <v>0</v>
      </c>
      <c r="L39" s="61">
        <f t="shared" si="12"/>
        <v>0</v>
      </c>
      <c r="M39" s="61">
        <f t="shared" si="12"/>
        <v>0</v>
      </c>
      <c r="N39" s="61">
        <f t="shared" si="12"/>
        <v>0</v>
      </c>
      <c r="O39" s="61">
        <f t="shared" si="12"/>
        <v>0</v>
      </c>
      <c r="P39" s="79">
        <f t="shared" si="1"/>
        <v>406592</v>
      </c>
      <c r="Q39" s="80" t="b">
        <f t="shared" si="0"/>
        <v>1</v>
      </c>
      <c r="R39" s="79">
        <f t="shared" si="2"/>
        <v>406592</v>
      </c>
    </row>
    <row r="40" spans="1:18" hidden="1" x14ac:dyDescent="0.2">
      <c r="P40" s="30"/>
      <c r="Q40" s="29"/>
      <c r="R40" s="30"/>
    </row>
    <row r="41" spans="1:18" hidden="1" x14ac:dyDescent="0.2">
      <c r="P41" s="30"/>
      <c r="Q41" s="29"/>
      <c r="R41" s="30"/>
    </row>
    <row r="42" spans="1:18" hidden="1" x14ac:dyDescent="0.2">
      <c r="P42" s="30"/>
      <c r="Q42" s="29"/>
      <c r="R42" s="30"/>
    </row>
    <row r="43" spans="1:18" hidden="1" x14ac:dyDescent="0.2">
      <c r="P43" s="30"/>
      <c r="Q43" s="29"/>
      <c r="R43" s="30"/>
    </row>
    <row r="44" spans="1:18" hidden="1" x14ac:dyDescent="0.2">
      <c r="P44" s="30"/>
      <c r="Q44" s="29"/>
      <c r="R44" s="30"/>
    </row>
    <row r="45" spans="1:18" hidden="1" x14ac:dyDescent="0.2">
      <c r="P45" s="30"/>
      <c r="Q45" s="29"/>
      <c r="R45" s="30"/>
    </row>
    <row r="46" spans="1:18" hidden="1" x14ac:dyDescent="0.2">
      <c r="P46" s="30"/>
      <c r="Q46" s="29"/>
      <c r="R46" s="30"/>
    </row>
    <row r="47" spans="1:18" hidden="1" x14ac:dyDescent="0.2">
      <c r="P47" s="30"/>
      <c r="Q47" s="29"/>
      <c r="R47" s="30"/>
    </row>
    <row r="48" spans="1:18" hidden="1" x14ac:dyDescent="0.2">
      <c r="P48" s="30"/>
      <c r="Q48" s="29"/>
      <c r="R48" s="30"/>
    </row>
    <row r="49" spans="16:18" hidden="1" x14ac:dyDescent="0.2">
      <c r="P49" s="30"/>
      <c r="Q49" s="29"/>
      <c r="R49" s="30"/>
    </row>
    <row r="50" spans="16:18" hidden="1" x14ac:dyDescent="0.2">
      <c r="P50" s="30"/>
      <c r="Q50" s="29"/>
      <c r="R50" s="30"/>
    </row>
    <row r="51" spans="16:18" hidden="1" x14ac:dyDescent="0.2">
      <c r="P51" s="30"/>
      <c r="Q51" s="29"/>
      <c r="R51" s="30"/>
    </row>
    <row r="52" spans="16:18" hidden="1" x14ac:dyDescent="0.2">
      <c r="P52" s="30"/>
      <c r="Q52" s="29"/>
      <c r="R52" s="30"/>
    </row>
    <row r="53" spans="16:18" hidden="1" x14ac:dyDescent="0.2">
      <c r="P53" s="30"/>
      <c r="Q53" s="29"/>
      <c r="R53" s="30"/>
    </row>
    <row r="54" spans="16:18" hidden="1" x14ac:dyDescent="0.2">
      <c r="P54" s="30"/>
      <c r="Q54" s="29"/>
      <c r="R54" s="30"/>
    </row>
    <row r="55" spans="16:18" hidden="1" x14ac:dyDescent="0.2">
      <c r="P55" s="30"/>
      <c r="Q55" s="29"/>
      <c r="R55" s="30"/>
    </row>
    <row r="56" spans="16:18" hidden="1" x14ac:dyDescent="0.2">
      <c r="P56" s="30"/>
      <c r="Q56" s="29"/>
      <c r="R56" s="30"/>
    </row>
    <row r="57" spans="16:18" hidden="1" x14ac:dyDescent="0.2">
      <c r="P57" s="30"/>
      <c r="Q57" s="29"/>
      <c r="R57" s="30"/>
    </row>
    <row r="58" spans="16:18" hidden="1" x14ac:dyDescent="0.2">
      <c r="P58" s="30"/>
      <c r="Q58" s="29"/>
      <c r="R58" s="30"/>
    </row>
    <row r="59" spans="16:18" hidden="1" x14ac:dyDescent="0.2">
      <c r="P59" s="30"/>
      <c r="Q59" s="29"/>
      <c r="R59" s="30"/>
    </row>
    <row r="60" spans="16:18" hidden="1" x14ac:dyDescent="0.2">
      <c r="P60" s="30"/>
      <c r="Q60" s="29"/>
      <c r="R60" s="30"/>
    </row>
    <row r="61" spans="16:18" hidden="1" x14ac:dyDescent="0.2">
      <c r="P61" s="30"/>
      <c r="Q61" s="29"/>
      <c r="R61" s="30"/>
    </row>
    <row r="62" spans="16:18" hidden="1" x14ac:dyDescent="0.2">
      <c r="P62" s="28"/>
      <c r="Q62" s="29"/>
      <c r="R62" s="28"/>
    </row>
    <row r="63" spans="16:18" hidden="1" x14ac:dyDescent="0.2">
      <c r="P63" s="28"/>
      <c r="Q63" s="29"/>
      <c r="R63" s="28"/>
    </row>
    <row r="64" spans="16:18" hidden="1" x14ac:dyDescent="0.2">
      <c r="P64" s="28"/>
      <c r="Q64" s="29"/>
      <c r="R64" s="28"/>
    </row>
    <row r="65" spans="16:18" hidden="1" x14ac:dyDescent="0.2">
      <c r="P65" s="28"/>
      <c r="Q65" s="29"/>
      <c r="R65" s="28"/>
    </row>
    <row r="66" spans="16:18" hidden="1" x14ac:dyDescent="0.2">
      <c r="P66" s="28"/>
      <c r="Q66" s="29"/>
      <c r="R66" s="28"/>
    </row>
    <row r="67" spans="16:18" hidden="1" x14ac:dyDescent="0.2">
      <c r="P67" s="28"/>
      <c r="Q67" s="29"/>
      <c r="R67" s="28"/>
    </row>
    <row r="68" spans="16:18" hidden="1" x14ac:dyDescent="0.2">
      <c r="P68" s="28"/>
      <c r="Q68" s="29"/>
      <c r="R68" s="28"/>
    </row>
    <row r="69" spans="16:18" hidden="1" x14ac:dyDescent="0.2">
      <c r="P69" s="28"/>
      <c r="Q69" s="29"/>
      <c r="R69" s="28"/>
    </row>
    <row r="70" spans="16:18" hidden="1" x14ac:dyDescent="0.2">
      <c r="P70" s="28"/>
      <c r="Q70" s="29"/>
      <c r="R70" s="28"/>
    </row>
    <row r="71" spans="16:18" hidden="1" x14ac:dyDescent="0.2">
      <c r="P71" s="28"/>
      <c r="Q71" s="29"/>
      <c r="R71" s="28"/>
    </row>
    <row r="72" spans="16:18" hidden="1" x14ac:dyDescent="0.2">
      <c r="P72" s="28"/>
      <c r="Q72" s="29"/>
      <c r="R72" s="28"/>
    </row>
    <row r="73" spans="16:18" hidden="1" x14ac:dyDescent="0.2">
      <c r="P73" s="28"/>
      <c r="Q73" s="29"/>
      <c r="R73" s="28"/>
    </row>
    <row r="74" spans="16:18" hidden="1" x14ac:dyDescent="0.2">
      <c r="P74" s="28"/>
      <c r="Q74" s="29"/>
      <c r="R74" s="28"/>
    </row>
    <row r="75" spans="16:18" hidden="1" x14ac:dyDescent="0.2">
      <c r="P75" s="28"/>
      <c r="Q75" s="29"/>
      <c r="R75" s="28"/>
    </row>
    <row r="76" spans="16:18" hidden="1" x14ac:dyDescent="0.2">
      <c r="P76" s="28"/>
      <c r="Q76" s="29"/>
      <c r="R76" s="28"/>
    </row>
    <row r="77" spans="16:18" hidden="1" x14ac:dyDescent="0.2">
      <c r="P77" s="28"/>
      <c r="Q77" s="29"/>
      <c r="R77" s="28"/>
    </row>
    <row r="78" spans="16:18" hidden="1" x14ac:dyDescent="0.2">
      <c r="P78" s="28"/>
      <c r="Q78" s="29"/>
      <c r="R78" s="28"/>
    </row>
    <row r="79" spans="16:18" hidden="1" x14ac:dyDescent="0.2">
      <c r="P79" s="28"/>
      <c r="Q79" s="29"/>
      <c r="R79" s="28"/>
    </row>
    <row r="80" spans="16:18" hidden="1" x14ac:dyDescent="0.2">
      <c r="P80" s="28"/>
      <c r="Q80" s="29"/>
      <c r="R80" s="28"/>
    </row>
  </sheetData>
  <sheetProtection sheet="1" objects="1" scenarios="1" selectLockedCells="1"/>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64" orientation="landscape" r:id="rId1"/>
  <headerFooter alignWithMargins="0">
    <oddHeader>&amp;L&amp;"Arial,Bold"&amp;16This file was created using most current EXCEL version&amp;REnclosure 2</oddHeader>
    <oddFooter>&amp;LPage 2&amp;Rver 4 (12/2008)</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S63"/>
  <sheetViews>
    <sheetView topLeftCell="A7" zoomScale="70" zoomScaleNormal="70" workbookViewId="0">
      <selection activeCell="I13" sqref="I13"/>
    </sheetView>
  </sheetViews>
  <sheetFormatPr defaultColWidth="0" defaultRowHeight="15" zeroHeight="1" x14ac:dyDescent="0.2"/>
  <cols>
    <col min="1" max="4" width="3.7109375" style="40" customWidth="1"/>
    <col min="5" max="5" width="35.7109375" style="40" customWidth="1"/>
    <col min="6" max="6" width="17.28515625" style="39" customWidth="1"/>
    <col min="7" max="8" width="16.85546875" style="39" customWidth="1"/>
    <col min="9" max="9" width="16.140625" style="39" customWidth="1"/>
    <col min="10" max="10" width="15.7109375" style="39" customWidth="1"/>
    <col min="11" max="11" width="14.42578125" style="40" customWidth="1"/>
    <col min="12" max="12" width="17.7109375" style="40" customWidth="1"/>
    <col min="13" max="13" width="16" style="40" customWidth="1"/>
    <col min="14" max="14" width="14.140625" style="40" customWidth="1"/>
    <col min="15" max="15" width="15.28515625" style="40" customWidth="1"/>
    <col min="16" max="16" width="12.7109375" style="40" customWidth="1"/>
    <col min="17" max="17" width="12.7109375" style="73" customWidth="1"/>
    <col min="18" max="18" width="12.7109375" style="40" customWidth="1"/>
    <col min="19" max="19" width="0" hidden="1" customWidth="1"/>
    <col min="20" max="16384" width="9.140625" hidden="1"/>
  </cols>
  <sheetData>
    <row r="1" spans="1:18" ht="44.25" customHeight="1" x14ac:dyDescent="0.2">
      <c r="A1" s="130" t="s">
        <v>74</v>
      </c>
      <c r="B1" s="130"/>
      <c r="C1" s="130"/>
      <c r="D1" s="130"/>
      <c r="E1" s="130"/>
      <c r="F1" s="130"/>
      <c r="G1" s="130"/>
      <c r="H1" s="130"/>
      <c r="I1" s="130"/>
      <c r="J1" s="130"/>
      <c r="K1" s="130"/>
      <c r="L1" s="130"/>
      <c r="M1" s="130"/>
      <c r="N1" s="130"/>
      <c r="O1" s="130"/>
      <c r="P1" s="69"/>
      <c r="Q1" s="87"/>
      <c r="R1" s="69"/>
    </row>
    <row r="2" spans="1:18" ht="20.100000000000001" customHeight="1" x14ac:dyDescent="0.25">
      <c r="A2" s="38" t="s">
        <v>25</v>
      </c>
      <c r="B2" s="38"/>
      <c r="C2" s="38"/>
      <c r="D2" s="149" t="str">
        <f>'CSS WP 1'!D2:E2</f>
        <v>Inyo</v>
      </c>
      <c r="E2" s="149"/>
      <c r="F2" s="68"/>
      <c r="G2" s="68"/>
      <c r="H2" s="68"/>
      <c r="I2" s="68"/>
      <c r="J2" s="68"/>
      <c r="K2" s="69"/>
      <c r="L2" s="69"/>
      <c r="M2" s="69"/>
      <c r="N2" s="41" t="s">
        <v>26</v>
      </c>
      <c r="O2" s="42">
        <f>'CSS WP 1'!O2</f>
        <v>39868</v>
      </c>
      <c r="P2" s="69"/>
      <c r="Q2" s="87"/>
      <c r="R2" s="69"/>
    </row>
    <row r="3" spans="1:18" ht="15" customHeight="1" x14ac:dyDescent="0.25">
      <c r="A3" s="95"/>
      <c r="B3" s="95"/>
      <c r="C3" s="95"/>
      <c r="D3" s="175"/>
      <c r="E3" s="175"/>
      <c r="F3" s="68"/>
      <c r="G3" s="68"/>
      <c r="H3" s="68"/>
      <c r="I3" s="68"/>
      <c r="J3" s="68"/>
      <c r="K3" s="69"/>
      <c r="L3" s="69"/>
      <c r="M3" s="69"/>
      <c r="N3" s="69"/>
      <c r="O3" s="69"/>
      <c r="P3" s="69"/>
      <c r="Q3" s="87"/>
      <c r="R3" s="69"/>
    </row>
    <row r="4" spans="1:18" x14ac:dyDescent="0.2">
      <c r="A4" s="69"/>
      <c r="B4" s="69"/>
      <c r="C4" s="69"/>
      <c r="D4" s="69"/>
      <c r="E4" s="69"/>
      <c r="F4" s="68"/>
      <c r="G4" s="68"/>
      <c r="H4" s="68"/>
      <c r="I4" s="68"/>
      <c r="J4" s="68"/>
      <c r="K4" s="69"/>
      <c r="L4" s="69"/>
      <c r="M4" s="69"/>
      <c r="N4" s="69"/>
      <c r="O4" s="69"/>
      <c r="P4" s="69"/>
      <c r="Q4" s="87"/>
      <c r="R4" s="69"/>
    </row>
    <row r="5" spans="1:18" s="3" customFormat="1" ht="15" customHeight="1" x14ac:dyDescent="0.25">
      <c r="A5" s="179"/>
      <c r="B5" s="180"/>
      <c r="C5" s="180"/>
      <c r="D5" s="180"/>
      <c r="E5" s="181"/>
      <c r="F5" s="74" t="s">
        <v>16</v>
      </c>
      <c r="G5" s="75" t="s">
        <v>17</v>
      </c>
      <c r="H5" s="75" t="s">
        <v>24</v>
      </c>
      <c r="I5" s="75" t="s">
        <v>18</v>
      </c>
      <c r="J5" s="75" t="s">
        <v>19</v>
      </c>
      <c r="K5" s="76" t="s">
        <v>20</v>
      </c>
      <c r="L5" s="76" t="s">
        <v>21</v>
      </c>
      <c r="M5" s="76" t="s">
        <v>22</v>
      </c>
      <c r="N5" s="76" t="s">
        <v>23</v>
      </c>
      <c r="O5" s="76" t="s">
        <v>53</v>
      </c>
      <c r="P5" s="88"/>
      <c r="Q5" s="88"/>
      <c r="R5" s="88"/>
    </row>
    <row r="6" spans="1:18" s="3" customFormat="1" ht="26.25" customHeight="1" x14ac:dyDescent="0.25">
      <c r="A6" s="182"/>
      <c r="B6" s="183"/>
      <c r="C6" s="183"/>
      <c r="D6" s="183"/>
      <c r="E6" s="184"/>
      <c r="F6" s="146" t="s">
        <v>6</v>
      </c>
      <c r="G6" s="150" t="s">
        <v>29</v>
      </c>
      <c r="H6" s="151"/>
      <c r="I6" s="151"/>
      <c r="J6" s="151"/>
      <c r="K6" s="151"/>
      <c r="L6" s="151"/>
      <c r="M6" s="151"/>
      <c r="N6" s="151"/>
      <c r="O6" s="152"/>
      <c r="P6" s="88"/>
      <c r="Q6" s="88"/>
      <c r="R6" s="88"/>
    </row>
    <row r="7" spans="1:18" s="1" customFormat="1" ht="42" customHeight="1" x14ac:dyDescent="0.2">
      <c r="A7" s="185"/>
      <c r="B7" s="149"/>
      <c r="C7" s="149"/>
      <c r="D7" s="149"/>
      <c r="E7" s="186"/>
      <c r="F7" s="147"/>
      <c r="G7" s="62" t="s">
        <v>0</v>
      </c>
      <c r="H7" s="62" t="s">
        <v>28</v>
      </c>
      <c r="I7" s="62" t="s">
        <v>15</v>
      </c>
      <c r="J7" s="62" t="s">
        <v>1</v>
      </c>
      <c r="K7" s="63" t="s">
        <v>12</v>
      </c>
      <c r="L7" s="63" t="s">
        <v>13</v>
      </c>
      <c r="M7" s="63" t="s">
        <v>2</v>
      </c>
      <c r="N7" s="63" t="s">
        <v>14</v>
      </c>
      <c r="O7" s="63" t="s">
        <v>52</v>
      </c>
      <c r="P7" s="86" t="s">
        <v>176</v>
      </c>
      <c r="Q7" s="86" t="s">
        <v>177</v>
      </c>
      <c r="R7" s="86" t="s">
        <v>178</v>
      </c>
    </row>
    <row r="8" spans="1:18" ht="15" customHeight="1" x14ac:dyDescent="0.25">
      <c r="A8" s="190" t="s">
        <v>85</v>
      </c>
      <c r="B8" s="191"/>
      <c r="C8" s="191"/>
      <c r="D8" s="191"/>
      <c r="E8" s="192"/>
      <c r="F8" s="78"/>
      <c r="G8" s="47"/>
      <c r="H8" s="47"/>
      <c r="I8" s="47"/>
      <c r="J8" s="47"/>
      <c r="K8" s="48"/>
      <c r="L8" s="48"/>
      <c r="M8" s="48"/>
      <c r="N8" s="48"/>
      <c r="O8" s="48"/>
      <c r="P8" s="79">
        <f>SUM(G8:O8)</f>
        <v>0</v>
      </c>
      <c r="Q8" s="80" t="b">
        <f>EXACT(P8,R8)</f>
        <v>1</v>
      </c>
      <c r="R8" s="79">
        <f>F8</f>
        <v>0</v>
      </c>
    </row>
    <row r="9" spans="1:18" ht="15" customHeight="1" x14ac:dyDescent="0.2">
      <c r="A9" s="81">
        <v>1</v>
      </c>
      <c r="B9" s="176" t="str">
        <f>CSS_Pgm1</f>
        <v>Childrens' Services</v>
      </c>
      <c r="C9" s="177"/>
      <c r="D9" s="177"/>
      <c r="E9" s="178"/>
      <c r="F9" s="49">
        <f>'CSS WP 1'!F$39</f>
        <v>33886</v>
      </c>
      <c r="G9" s="49">
        <f>'CSS WP 1'!G$39</f>
        <v>33886</v>
      </c>
      <c r="H9" s="49">
        <f>'CSS WP 1'!H$39</f>
        <v>0</v>
      </c>
      <c r="I9" s="49">
        <f>'CSS WP 1'!I$39</f>
        <v>0</v>
      </c>
      <c r="J9" s="49">
        <f>'CSS WP 1'!J$39</f>
        <v>0</v>
      </c>
      <c r="K9" s="50">
        <f>'CSS WP 1'!K$39</f>
        <v>0</v>
      </c>
      <c r="L9" s="50">
        <f>'CSS WP 1'!L$39</f>
        <v>0</v>
      </c>
      <c r="M9" s="50">
        <f>'CSS WP 1'!M$39</f>
        <v>0</v>
      </c>
      <c r="N9" s="50">
        <f>'CSS WP 1'!N$39</f>
        <v>0</v>
      </c>
      <c r="O9" s="50">
        <f>'CSS WP 1'!O$39</f>
        <v>0</v>
      </c>
      <c r="P9" s="79">
        <f>SUM(G9:O9)</f>
        <v>33886</v>
      </c>
      <c r="Q9" s="80" t="b">
        <f t="shared" ref="Q9:Q54" si="0">EXACT(P9,R9)</f>
        <v>1</v>
      </c>
      <c r="R9" s="79">
        <f>F9</f>
        <v>33886</v>
      </c>
    </row>
    <row r="10" spans="1:18" ht="15" customHeight="1" x14ac:dyDescent="0.2">
      <c r="A10" s="81">
        <v>2</v>
      </c>
      <c r="B10" s="176" t="str">
        <f>_Pgm2</f>
        <v>Transition Age Youth Services</v>
      </c>
      <c r="C10" s="177"/>
      <c r="D10" s="177"/>
      <c r="E10" s="178"/>
      <c r="F10" s="49">
        <f>'CSS WP 2'!F$39</f>
        <v>264461</v>
      </c>
      <c r="G10" s="49">
        <f>'CSS WP 2'!G$39</f>
        <v>258358</v>
      </c>
      <c r="H10" s="49">
        <f>'CSS WP 2'!H$39</f>
        <v>44</v>
      </c>
      <c r="I10" s="49">
        <f>'CSS WP 2'!I$39</f>
        <v>0</v>
      </c>
      <c r="J10" s="49">
        <f>'CSS WP 2'!J$39</f>
        <v>6059</v>
      </c>
      <c r="K10" s="50">
        <f>'CSS WP 2'!K$39</f>
        <v>0</v>
      </c>
      <c r="L10" s="50">
        <f>'CSS WP 2'!L$39</f>
        <v>0</v>
      </c>
      <c r="M10" s="50">
        <f>'CSS WP 2'!M$39</f>
        <v>0</v>
      </c>
      <c r="N10" s="50">
        <f>'CSS WP 2'!N$39</f>
        <v>0</v>
      </c>
      <c r="O10" s="50">
        <f>'CSS WP 2'!O$39</f>
        <v>0</v>
      </c>
      <c r="P10" s="79">
        <f>SUM(G10:O10)</f>
        <v>264461</v>
      </c>
      <c r="Q10" s="80" t="b">
        <f t="shared" si="0"/>
        <v>1</v>
      </c>
      <c r="R10" s="79">
        <f>F10</f>
        <v>264461</v>
      </c>
    </row>
    <row r="11" spans="1:18" ht="15" customHeight="1" x14ac:dyDescent="0.2">
      <c r="A11" s="81">
        <v>3</v>
      </c>
      <c r="B11" s="176" t="str">
        <f>_Pgm3</f>
        <v>Adult Services</v>
      </c>
      <c r="C11" s="177"/>
      <c r="D11" s="177"/>
      <c r="E11" s="178"/>
      <c r="F11" s="49">
        <f>'CSS WP 3'!F$39</f>
        <v>103065</v>
      </c>
      <c r="G11" s="49">
        <f>'CSS WP 3'!G$39</f>
        <v>100248</v>
      </c>
      <c r="H11" s="49">
        <f>'CSS WP 3'!H$39</f>
        <v>0</v>
      </c>
      <c r="I11" s="49">
        <f>'CSS WP 3'!I$39</f>
        <v>0</v>
      </c>
      <c r="J11" s="49">
        <f>'CSS WP 3'!J$39</f>
        <v>2817</v>
      </c>
      <c r="K11" s="50">
        <f>'CSS WP 3'!K$39</f>
        <v>0</v>
      </c>
      <c r="L11" s="50">
        <f>'CSS WP 3'!L$39</f>
        <v>0</v>
      </c>
      <c r="M11" s="50">
        <f>'CSS WP 3'!M$39</f>
        <v>0</v>
      </c>
      <c r="N11" s="50">
        <f>'CSS WP 3'!N$39</f>
        <v>0</v>
      </c>
      <c r="O11" s="50">
        <f>'CSS WP 3'!O$39</f>
        <v>0</v>
      </c>
      <c r="P11" s="79">
        <f>SUM(G11:O11)</f>
        <v>103065</v>
      </c>
      <c r="Q11" s="80" t="b">
        <f t="shared" si="0"/>
        <v>1</v>
      </c>
      <c r="R11" s="79">
        <f>F11</f>
        <v>103065</v>
      </c>
    </row>
    <row r="12" spans="1:18" ht="15" customHeight="1" x14ac:dyDescent="0.2">
      <c r="A12" s="81">
        <v>4</v>
      </c>
      <c r="B12" s="176" t="str">
        <f>_Pgm4</f>
        <v>Older Adult (Senior) Services</v>
      </c>
      <c r="C12" s="177"/>
      <c r="D12" s="177"/>
      <c r="E12" s="178"/>
      <c r="F12" s="49">
        <f>'CSS WP 4'!F$39</f>
        <v>5180</v>
      </c>
      <c r="G12" s="49">
        <f>'CSS WP 4'!G$39</f>
        <v>5180</v>
      </c>
      <c r="H12" s="49">
        <f>'CSS WP 4'!H$39</f>
        <v>0</v>
      </c>
      <c r="I12" s="49">
        <f>'CSS WP 4'!I$39</f>
        <v>0</v>
      </c>
      <c r="J12" s="49">
        <f>'CSS WP 4'!J$39</f>
        <v>0</v>
      </c>
      <c r="K12" s="50">
        <f>'CSS WP 4'!K$39</f>
        <v>0</v>
      </c>
      <c r="L12" s="50">
        <f>'CSS WP 4'!L$39</f>
        <v>0</v>
      </c>
      <c r="M12" s="50">
        <f>'CSS WP 4'!M$39</f>
        <v>0</v>
      </c>
      <c r="N12" s="50">
        <f>'CSS WP 4'!N$39</f>
        <v>0</v>
      </c>
      <c r="O12" s="50">
        <f>'CSS WP 4'!O$39</f>
        <v>0</v>
      </c>
      <c r="P12" s="79">
        <f t="shared" ref="P12:P54" si="1">SUM(G12:O12)</f>
        <v>5180</v>
      </c>
      <c r="Q12" s="80" t="b">
        <f t="shared" si="0"/>
        <v>1</v>
      </c>
      <c r="R12" s="79">
        <f t="shared" ref="R12:R54" si="2">F12</f>
        <v>5180</v>
      </c>
    </row>
    <row r="13" spans="1:18" ht="15" customHeight="1" x14ac:dyDescent="0.2">
      <c r="A13" s="81">
        <v>5</v>
      </c>
      <c r="B13" s="187">
        <f>_Pgm5</f>
        <v>0</v>
      </c>
      <c r="C13" s="188"/>
      <c r="D13" s="188"/>
      <c r="E13" s="189"/>
      <c r="F13" s="49">
        <f>'CSS WP 5'!F$39</f>
        <v>0</v>
      </c>
      <c r="G13" s="49">
        <f>'CSS WP 5'!G$39</f>
        <v>0</v>
      </c>
      <c r="H13" s="49">
        <f>'CSS WP 5'!H$39</f>
        <v>0</v>
      </c>
      <c r="I13" s="49">
        <f>'CSS WP 5'!I$39</f>
        <v>0</v>
      </c>
      <c r="J13" s="49">
        <f>'CSS WP 5'!J$39</f>
        <v>0</v>
      </c>
      <c r="K13" s="50">
        <f>'CSS WP 5'!K$39</f>
        <v>0</v>
      </c>
      <c r="L13" s="50">
        <f>'CSS WP 5'!L$39</f>
        <v>0</v>
      </c>
      <c r="M13" s="50">
        <f>'CSS WP 5'!M$39</f>
        <v>0</v>
      </c>
      <c r="N13" s="50">
        <f>'CSS WP 5'!N$39</f>
        <v>0</v>
      </c>
      <c r="O13" s="50">
        <f>'CSS WP 5'!O$39</f>
        <v>0</v>
      </c>
      <c r="P13" s="79">
        <f t="shared" si="1"/>
        <v>0</v>
      </c>
      <c r="Q13" s="80" t="b">
        <f t="shared" si="0"/>
        <v>1</v>
      </c>
      <c r="R13" s="79">
        <f t="shared" si="2"/>
        <v>0</v>
      </c>
    </row>
    <row r="14" spans="1:18" ht="15" customHeight="1" x14ac:dyDescent="0.2">
      <c r="A14" s="81">
        <v>6</v>
      </c>
      <c r="B14" s="176">
        <f>_Pgm6</f>
        <v>0</v>
      </c>
      <c r="C14" s="177"/>
      <c r="D14" s="177"/>
      <c r="E14" s="178"/>
      <c r="F14" s="49">
        <f>'CSS WP 6'!F$39</f>
        <v>0</v>
      </c>
      <c r="G14" s="49">
        <f>'CSS WP 6'!G$39</f>
        <v>0</v>
      </c>
      <c r="H14" s="49">
        <f>'CSS WP 6'!H$39</f>
        <v>0</v>
      </c>
      <c r="I14" s="49">
        <f>'CSS WP 6'!I$39</f>
        <v>0</v>
      </c>
      <c r="J14" s="49">
        <f>'CSS WP 6'!J$39</f>
        <v>0</v>
      </c>
      <c r="K14" s="50">
        <f>'CSS WP 6'!K$39</f>
        <v>0</v>
      </c>
      <c r="L14" s="50">
        <f>'CSS WP 6'!L$39</f>
        <v>0</v>
      </c>
      <c r="M14" s="50">
        <f>'CSS WP 6'!M$39</f>
        <v>0</v>
      </c>
      <c r="N14" s="50">
        <f>'CSS WP 6'!N$39</f>
        <v>0</v>
      </c>
      <c r="O14" s="50">
        <f>'CSS WP 6'!O$39</f>
        <v>0</v>
      </c>
      <c r="P14" s="79">
        <f t="shared" si="1"/>
        <v>0</v>
      </c>
      <c r="Q14" s="80" t="b">
        <f t="shared" si="0"/>
        <v>1</v>
      </c>
      <c r="R14" s="79">
        <f t="shared" si="2"/>
        <v>0</v>
      </c>
    </row>
    <row r="15" spans="1:18" ht="15" customHeight="1" x14ac:dyDescent="0.2">
      <c r="A15" s="81">
        <v>7</v>
      </c>
      <c r="B15" s="176">
        <f>_Pgm7</f>
        <v>0</v>
      </c>
      <c r="C15" s="177"/>
      <c r="D15" s="177"/>
      <c r="E15" s="178"/>
      <c r="F15" s="49">
        <f>'CSS WP 7'!F$39</f>
        <v>0</v>
      </c>
      <c r="G15" s="49">
        <f>'CSS WP 7'!G$39</f>
        <v>0</v>
      </c>
      <c r="H15" s="49">
        <f>'CSS WP 7'!H$39</f>
        <v>0</v>
      </c>
      <c r="I15" s="49">
        <f>'CSS WP 7'!I$39</f>
        <v>0</v>
      </c>
      <c r="J15" s="49">
        <f>'CSS WP 7'!J$39</f>
        <v>0</v>
      </c>
      <c r="K15" s="50">
        <f>'CSS WP 7'!K$39</f>
        <v>0</v>
      </c>
      <c r="L15" s="50">
        <f>'CSS WP 7'!L$39</f>
        <v>0</v>
      </c>
      <c r="M15" s="50">
        <f>'CSS WP 7'!M$39</f>
        <v>0</v>
      </c>
      <c r="N15" s="50">
        <f>'CSS WP 7'!N$39</f>
        <v>0</v>
      </c>
      <c r="O15" s="50">
        <f>'CSS WP 7'!O$39</f>
        <v>0</v>
      </c>
      <c r="P15" s="79">
        <f t="shared" si="1"/>
        <v>0</v>
      </c>
      <c r="Q15" s="80" t="b">
        <f t="shared" si="0"/>
        <v>1</v>
      </c>
      <c r="R15" s="79">
        <f t="shared" si="2"/>
        <v>0</v>
      </c>
    </row>
    <row r="16" spans="1:18" ht="15" customHeight="1" x14ac:dyDescent="0.2">
      <c r="A16" s="81">
        <v>8</v>
      </c>
      <c r="B16" s="176">
        <f>_Pgm8</f>
        <v>0</v>
      </c>
      <c r="C16" s="177"/>
      <c r="D16" s="177"/>
      <c r="E16" s="178"/>
      <c r="F16" s="49">
        <f>'CSS WP 8'!F$39</f>
        <v>0</v>
      </c>
      <c r="G16" s="49">
        <f>'CSS WP 8'!G$39</f>
        <v>0</v>
      </c>
      <c r="H16" s="49">
        <f>'CSS WP 8'!H$39</f>
        <v>0</v>
      </c>
      <c r="I16" s="49">
        <f>'CSS WP 8'!I$39</f>
        <v>0</v>
      </c>
      <c r="J16" s="49">
        <f>'CSS WP 8'!J$39</f>
        <v>0</v>
      </c>
      <c r="K16" s="50">
        <f>'CSS WP 8'!K$39</f>
        <v>0</v>
      </c>
      <c r="L16" s="50">
        <f>'CSS WP 8'!L$39</f>
        <v>0</v>
      </c>
      <c r="M16" s="50">
        <f>'CSS WP 8'!M$39</f>
        <v>0</v>
      </c>
      <c r="N16" s="50">
        <f>'CSS WP 8'!N$39</f>
        <v>0</v>
      </c>
      <c r="O16" s="50">
        <f>'CSS WP 8'!O$39</f>
        <v>0</v>
      </c>
      <c r="P16" s="79">
        <f t="shared" si="1"/>
        <v>0</v>
      </c>
      <c r="Q16" s="80" t="b">
        <f t="shared" si="0"/>
        <v>1</v>
      </c>
      <c r="R16" s="79">
        <f t="shared" si="2"/>
        <v>0</v>
      </c>
    </row>
    <row r="17" spans="1:18" ht="15" customHeight="1" x14ac:dyDescent="0.2">
      <c r="A17" s="81">
        <v>9</v>
      </c>
      <c r="B17" s="176">
        <f>_Pgm9</f>
        <v>0</v>
      </c>
      <c r="C17" s="177"/>
      <c r="D17" s="177"/>
      <c r="E17" s="178"/>
      <c r="F17" s="49">
        <f>'CSS WP 9'!F$39</f>
        <v>0</v>
      </c>
      <c r="G17" s="49">
        <f>'CSS WP 9'!G$39</f>
        <v>0</v>
      </c>
      <c r="H17" s="49">
        <f>'CSS WP 9'!H$39</f>
        <v>0</v>
      </c>
      <c r="I17" s="49">
        <f>'CSS WP 9'!I$39</f>
        <v>0</v>
      </c>
      <c r="J17" s="49">
        <f>'CSS WP 9'!J$39</f>
        <v>0</v>
      </c>
      <c r="K17" s="50">
        <f>'CSS WP 9'!K$39</f>
        <v>0</v>
      </c>
      <c r="L17" s="50">
        <f>'CSS WP 9'!L$39</f>
        <v>0</v>
      </c>
      <c r="M17" s="50">
        <f>'CSS WP 9'!M$39</f>
        <v>0</v>
      </c>
      <c r="N17" s="50">
        <f>'CSS WP 9'!N$39</f>
        <v>0</v>
      </c>
      <c r="O17" s="50">
        <f>'CSS WP 9'!O$39</f>
        <v>0</v>
      </c>
      <c r="P17" s="79">
        <f t="shared" si="1"/>
        <v>0</v>
      </c>
      <c r="Q17" s="80" t="b">
        <f t="shared" si="0"/>
        <v>1</v>
      </c>
      <c r="R17" s="79">
        <f t="shared" si="2"/>
        <v>0</v>
      </c>
    </row>
    <row r="18" spans="1:18" ht="15" customHeight="1" x14ac:dyDescent="0.2">
      <c r="A18" s="81">
        <v>10</v>
      </c>
      <c r="B18" s="176">
        <f>_pgm10</f>
        <v>0</v>
      </c>
      <c r="C18" s="177"/>
      <c r="D18" s="177"/>
      <c r="E18" s="178"/>
      <c r="F18" s="49">
        <f>'CSS WP 10'!F$39</f>
        <v>0</v>
      </c>
      <c r="G18" s="49">
        <f>'CSS WP 10'!G$39</f>
        <v>0</v>
      </c>
      <c r="H18" s="49">
        <f>'CSS WP 10'!H$39</f>
        <v>0</v>
      </c>
      <c r="I18" s="49">
        <f>'CSS WP 10'!I$39</f>
        <v>0</v>
      </c>
      <c r="J18" s="49">
        <f>'CSS WP 10'!J$39</f>
        <v>0</v>
      </c>
      <c r="K18" s="50">
        <f>'CSS WP 10'!K$39</f>
        <v>0</v>
      </c>
      <c r="L18" s="50">
        <f>'CSS WP 10'!L$39</f>
        <v>0</v>
      </c>
      <c r="M18" s="50">
        <f>'CSS WP 10'!M$39</f>
        <v>0</v>
      </c>
      <c r="N18" s="50">
        <f>'CSS WP 10'!N$39</f>
        <v>0</v>
      </c>
      <c r="O18" s="50">
        <f>'CSS WP 10'!O$39</f>
        <v>0</v>
      </c>
      <c r="P18" s="79">
        <f t="shared" si="1"/>
        <v>0</v>
      </c>
      <c r="Q18" s="80" t="b">
        <f t="shared" si="0"/>
        <v>1</v>
      </c>
      <c r="R18" s="79">
        <f t="shared" si="2"/>
        <v>0</v>
      </c>
    </row>
    <row r="19" spans="1:18" ht="15" customHeight="1" x14ac:dyDescent="0.2">
      <c r="A19" s="81">
        <v>11</v>
      </c>
      <c r="B19" s="176">
        <f>_Pgm11</f>
        <v>0</v>
      </c>
      <c r="C19" s="177"/>
      <c r="D19" s="177"/>
      <c r="E19" s="178"/>
      <c r="F19" s="49">
        <f>'CSS WP 11'!F$39</f>
        <v>0</v>
      </c>
      <c r="G19" s="49">
        <f>'CSS WP 11'!G$39</f>
        <v>0</v>
      </c>
      <c r="H19" s="49">
        <f>'CSS WP 11'!H$39</f>
        <v>0</v>
      </c>
      <c r="I19" s="49">
        <f>'CSS WP 11'!I$39</f>
        <v>0</v>
      </c>
      <c r="J19" s="49">
        <f>'CSS WP 11'!J$39</f>
        <v>0</v>
      </c>
      <c r="K19" s="50">
        <f>'CSS WP 11'!K$39</f>
        <v>0</v>
      </c>
      <c r="L19" s="50">
        <f>'CSS WP 11'!L$39</f>
        <v>0</v>
      </c>
      <c r="M19" s="50">
        <f>'CSS WP 11'!M$39</f>
        <v>0</v>
      </c>
      <c r="N19" s="50">
        <f>'CSS WP 11'!N$39</f>
        <v>0</v>
      </c>
      <c r="O19" s="50">
        <f>'CSS WP 11'!O$39</f>
        <v>0</v>
      </c>
      <c r="P19" s="79">
        <f t="shared" si="1"/>
        <v>0</v>
      </c>
      <c r="Q19" s="80" t="b">
        <f t="shared" si="0"/>
        <v>1</v>
      </c>
      <c r="R19" s="79">
        <f t="shared" si="2"/>
        <v>0</v>
      </c>
    </row>
    <row r="20" spans="1:18" ht="15" customHeight="1" x14ac:dyDescent="0.2">
      <c r="A20" s="81">
        <v>12</v>
      </c>
      <c r="B20" s="176">
        <f>_Pgm12</f>
        <v>0</v>
      </c>
      <c r="C20" s="177"/>
      <c r="D20" s="177"/>
      <c r="E20" s="178"/>
      <c r="F20" s="49">
        <f>'CSS WP 12'!F$39</f>
        <v>0</v>
      </c>
      <c r="G20" s="49">
        <f>'CSS WP 12'!G$39</f>
        <v>0</v>
      </c>
      <c r="H20" s="49">
        <f>'CSS WP 12'!H$39</f>
        <v>0</v>
      </c>
      <c r="I20" s="49">
        <f>'CSS WP 12'!I$39</f>
        <v>0</v>
      </c>
      <c r="J20" s="49">
        <f>'CSS WP 12'!J$39</f>
        <v>0</v>
      </c>
      <c r="K20" s="50">
        <f>'CSS WP 12'!K$39</f>
        <v>0</v>
      </c>
      <c r="L20" s="50">
        <f>'CSS WP 12'!L$39</f>
        <v>0</v>
      </c>
      <c r="M20" s="50">
        <f>'CSS WP 12'!M$39</f>
        <v>0</v>
      </c>
      <c r="N20" s="50">
        <f>'CSS WP 12'!N$39</f>
        <v>0</v>
      </c>
      <c r="O20" s="50">
        <f>'CSS WP 12'!O$39</f>
        <v>0</v>
      </c>
      <c r="P20" s="79">
        <f t="shared" si="1"/>
        <v>0</v>
      </c>
      <c r="Q20" s="80" t="b">
        <f t="shared" si="0"/>
        <v>1</v>
      </c>
      <c r="R20" s="79">
        <f t="shared" si="2"/>
        <v>0</v>
      </c>
    </row>
    <row r="21" spans="1:18" ht="15" customHeight="1" x14ac:dyDescent="0.2">
      <c r="A21" s="81">
        <v>13</v>
      </c>
      <c r="B21" s="176">
        <f>_Pgm13</f>
        <v>0</v>
      </c>
      <c r="C21" s="177"/>
      <c r="D21" s="177"/>
      <c r="E21" s="178"/>
      <c r="F21" s="49">
        <f>'CSS WP 13'!F$39</f>
        <v>0</v>
      </c>
      <c r="G21" s="49">
        <f>'CSS WP 13'!G$39</f>
        <v>0</v>
      </c>
      <c r="H21" s="49">
        <f>'CSS WP 13'!H$39</f>
        <v>0</v>
      </c>
      <c r="I21" s="49">
        <f>'CSS WP 13'!I$39</f>
        <v>0</v>
      </c>
      <c r="J21" s="49">
        <f>'CSS WP 13'!J$39</f>
        <v>0</v>
      </c>
      <c r="K21" s="50">
        <f>'CSS WP 13'!K$39</f>
        <v>0</v>
      </c>
      <c r="L21" s="50">
        <f>'CSS WP 13'!L$39</f>
        <v>0</v>
      </c>
      <c r="M21" s="50">
        <f>'CSS WP 13'!M$39</f>
        <v>0</v>
      </c>
      <c r="N21" s="50">
        <f>'CSS WP 13'!N$39</f>
        <v>0</v>
      </c>
      <c r="O21" s="50">
        <f>'CSS WP 13'!O$39</f>
        <v>0</v>
      </c>
      <c r="P21" s="79">
        <f t="shared" si="1"/>
        <v>0</v>
      </c>
      <c r="Q21" s="80" t="b">
        <f t="shared" si="0"/>
        <v>1</v>
      </c>
      <c r="R21" s="79">
        <f t="shared" si="2"/>
        <v>0</v>
      </c>
    </row>
    <row r="22" spans="1:18" ht="15" customHeight="1" x14ac:dyDescent="0.2">
      <c r="A22" s="81">
        <v>14</v>
      </c>
      <c r="B22" s="176">
        <f>_Pgm14</f>
        <v>0</v>
      </c>
      <c r="C22" s="177"/>
      <c r="D22" s="177"/>
      <c r="E22" s="178"/>
      <c r="F22" s="49">
        <f>'CSS WP 14'!F$39</f>
        <v>0</v>
      </c>
      <c r="G22" s="49">
        <f>'CSS WP 14'!G$39</f>
        <v>0</v>
      </c>
      <c r="H22" s="49">
        <f>'CSS WP 14'!H$39</f>
        <v>0</v>
      </c>
      <c r="I22" s="49">
        <f>'CSS WP 14'!I$39</f>
        <v>0</v>
      </c>
      <c r="J22" s="49">
        <f>'CSS WP 14'!J$39</f>
        <v>0</v>
      </c>
      <c r="K22" s="50">
        <f>'CSS WP 14'!K$39</f>
        <v>0</v>
      </c>
      <c r="L22" s="50">
        <f>'CSS WP 14'!L$39</f>
        <v>0</v>
      </c>
      <c r="M22" s="50">
        <f>'CSS WP 14'!M$39</f>
        <v>0</v>
      </c>
      <c r="N22" s="50">
        <f>'CSS WP 14'!N$39</f>
        <v>0</v>
      </c>
      <c r="O22" s="50">
        <f>'CSS WP 14'!O$39</f>
        <v>0</v>
      </c>
      <c r="P22" s="79">
        <f t="shared" si="1"/>
        <v>0</v>
      </c>
      <c r="Q22" s="80" t="b">
        <f t="shared" si="0"/>
        <v>1</v>
      </c>
      <c r="R22" s="79">
        <f t="shared" si="2"/>
        <v>0</v>
      </c>
    </row>
    <row r="23" spans="1:18" ht="15" customHeight="1" x14ac:dyDescent="0.2">
      <c r="A23" s="81">
        <v>15</v>
      </c>
      <c r="B23" s="176">
        <f>_Pgm15</f>
        <v>0</v>
      </c>
      <c r="C23" s="177"/>
      <c r="D23" s="177"/>
      <c r="E23" s="178"/>
      <c r="F23" s="49">
        <f>'CSS WP 15'!F$39</f>
        <v>0</v>
      </c>
      <c r="G23" s="49">
        <f>'CSS WP 15'!G$39</f>
        <v>0</v>
      </c>
      <c r="H23" s="49">
        <f>'CSS WP 15'!H$39</f>
        <v>0</v>
      </c>
      <c r="I23" s="49">
        <f>'CSS WP 15'!I$39</f>
        <v>0</v>
      </c>
      <c r="J23" s="49">
        <f>'CSS WP 15'!J$39</f>
        <v>0</v>
      </c>
      <c r="K23" s="50">
        <f>'CSS WP 15'!K$39</f>
        <v>0</v>
      </c>
      <c r="L23" s="50">
        <f>'CSS WP 15'!L$39</f>
        <v>0</v>
      </c>
      <c r="M23" s="50">
        <f>'CSS WP 15'!M$39</f>
        <v>0</v>
      </c>
      <c r="N23" s="50">
        <f>'CSS WP 15'!N$39</f>
        <v>0</v>
      </c>
      <c r="O23" s="50">
        <f>'CSS WP 15'!O$39</f>
        <v>0</v>
      </c>
      <c r="P23" s="79">
        <f t="shared" si="1"/>
        <v>0</v>
      </c>
      <c r="Q23" s="80" t="b">
        <f t="shared" si="0"/>
        <v>1</v>
      </c>
      <c r="R23" s="79">
        <f t="shared" si="2"/>
        <v>0</v>
      </c>
    </row>
    <row r="24" spans="1:18" ht="15" customHeight="1" x14ac:dyDescent="0.2">
      <c r="A24" s="81">
        <v>16</v>
      </c>
      <c r="B24" s="176">
        <f>'CSS WP 16'!D3</f>
        <v>0</v>
      </c>
      <c r="C24" s="177"/>
      <c r="D24" s="177"/>
      <c r="E24" s="178"/>
      <c r="F24" s="49">
        <f>'CSS WP 16'!F$39</f>
        <v>0</v>
      </c>
      <c r="G24" s="49">
        <f>'CSS WP 16'!G$39</f>
        <v>0</v>
      </c>
      <c r="H24" s="49">
        <f>'CSS WP 16'!H$39</f>
        <v>0</v>
      </c>
      <c r="I24" s="49">
        <f>'CSS WP 16'!I$39</f>
        <v>0</v>
      </c>
      <c r="J24" s="49">
        <f>'CSS WP 16'!J$39</f>
        <v>0</v>
      </c>
      <c r="K24" s="50">
        <f>'CSS WP 16'!K$39</f>
        <v>0</v>
      </c>
      <c r="L24" s="50">
        <f>'CSS WP 16'!L$39</f>
        <v>0</v>
      </c>
      <c r="M24" s="50">
        <f>'CSS WP 16'!M$39</f>
        <v>0</v>
      </c>
      <c r="N24" s="50">
        <f>'CSS WP 16'!N$39</f>
        <v>0</v>
      </c>
      <c r="O24" s="50">
        <f>'CSS WP 16'!O$39</f>
        <v>0</v>
      </c>
      <c r="P24" s="79">
        <f t="shared" si="1"/>
        <v>0</v>
      </c>
      <c r="Q24" s="80" t="b">
        <f t="shared" si="0"/>
        <v>1</v>
      </c>
      <c r="R24" s="79">
        <f t="shared" si="2"/>
        <v>0</v>
      </c>
    </row>
    <row r="25" spans="1:18" ht="15" customHeight="1" x14ac:dyDescent="0.2">
      <c r="A25" s="81">
        <v>17</v>
      </c>
      <c r="B25" s="176">
        <f>'CSS WP 17'!D3</f>
        <v>0</v>
      </c>
      <c r="C25" s="177"/>
      <c r="D25" s="177"/>
      <c r="E25" s="178"/>
      <c r="F25" s="49">
        <f>'CSS WP 17'!F$39</f>
        <v>0</v>
      </c>
      <c r="G25" s="49">
        <f>'CSS WP 17'!G$39</f>
        <v>0</v>
      </c>
      <c r="H25" s="49">
        <f>'CSS WP 17'!H$39</f>
        <v>0</v>
      </c>
      <c r="I25" s="49">
        <f>'CSS WP 17'!I$39</f>
        <v>0</v>
      </c>
      <c r="J25" s="49">
        <f>'CSS WP 17'!J$39</f>
        <v>0</v>
      </c>
      <c r="K25" s="50">
        <f>'CSS WP 17'!K$39</f>
        <v>0</v>
      </c>
      <c r="L25" s="50">
        <f>'CSS WP 17'!L$39</f>
        <v>0</v>
      </c>
      <c r="M25" s="50">
        <f>'CSS WP 17'!M$39</f>
        <v>0</v>
      </c>
      <c r="N25" s="50">
        <f>'CSS WP 17'!N$39</f>
        <v>0</v>
      </c>
      <c r="O25" s="50">
        <f>'CSS WP 17'!O$39</f>
        <v>0</v>
      </c>
      <c r="P25" s="79">
        <f t="shared" si="1"/>
        <v>0</v>
      </c>
      <c r="Q25" s="80" t="b">
        <f t="shared" si="0"/>
        <v>1</v>
      </c>
      <c r="R25" s="79">
        <f t="shared" si="2"/>
        <v>0</v>
      </c>
    </row>
    <row r="26" spans="1:18" ht="15" customHeight="1" x14ac:dyDescent="0.2">
      <c r="A26" s="81">
        <v>18</v>
      </c>
      <c r="B26" s="176">
        <f>'CSS WP 18'!D3</f>
        <v>0</v>
      </c>
      <c r="C26" s="177"/>
      <c r="D26" s="177"/>
      <c r="E26" s="178"/>
      <c r="F26" s="49">
        <f>'CSS WP 18'!F$39</f>
        <v>0</v>
      </c>
      <c r="G26" s="49">
        <f>'CSS WP 18'!G$39</f>
        <v>0</v>
      </c>
      <c r="H26" s="49">
        <f>'CSS WP 18'!H$39</f>
        <v>0</v>
      </c>
      <c r="I26" s="49">
        <f>'CSS WP 18'!I$39</f>
        <v>0</v>
      </c>
      <c r="J26" s="49">
        <f>'CSS WP 18'!J$39</f>
        <v>0</v>
      </c>
      <c r="K26" s="50">
        <f>'CSS WP 18'!K$39</f>
        <v>0</v>
      </c>
      <c r="L26" s="50">
        <f>'CSS WP 18'!L$39</f>
        <v>0</v>
      </c>
      <c r="M26" s="50">
        <f>'CSS WP 18'!M$39</f>
        <v>0</v>
      </c>
      <c r="N26" s="50">
        <f>'CSS WP 18'!N$39</f>
        <v>0</v>
      </c>
      <c r="O26" s="50">
        <f>'CSS WP 18'!O$39</f>
        <v>0</v>
      </c>
      <c r="P26" s="79">
        <f t="shared" si="1"/>
        <v>0</v>
      </c>
      <c r="Q26" s="80" t="b">
        <f t="shared" si="0"/>
        <v>1</v>
      </c>
      <c r="R26" s="79">
        <f t="shared" si="2"/>
        <v>0</v>
      </c>
    </row>
    <row r="27" spans="1:18" ht="15" customHeight="1" x14ac:dyDescent="0.2">
      <c r="A27" s="81">
        <v>19</v>
      </c>
      <c r="B27" s="176">
        <f>'CSS WP 19'!D3</f>
        <v>0</v>
      </c>
      <c r="C27" s="177"/>
      <c r="D27" s="177"/>
      <c r="E27" s="178"/>
      <c r="F27" s="49">
        <f>'CSS WP 19'!F$39</f>
        <v>0</v>
      </c>
      <c r="G27" s="49">
        <f>'CSS WP 19'!G$39</f>
        <v>0</v>
      </c>
      <c r="H27" s="49">
        <f>'CSS WP 19'!H$39</f>
        <v>0</v>
      </c>
      <c r="I27" s="49">
        <f>'CSS WP 19'!I$39</f>
        <v>0</v>
      </c>
      <c r="J27" s="49">
        <f>'CSS WP 19'!J$39</f>
        <v>0</v>
      </c>
      <c r="K27" s="50">
        <f>'CSS WP 19'!K$39</f>
        <v>0</v>
      </c>
      <c r="L27" s="50">
        <f>'CSS WP 19'!L$39</f>
        <v>0</v>
      </c>
      <c r="M27" s="50">
        <f>'CSS WP 19'!M$39</f>
        <v>0</v>
      </c>
      <c r="N27" s="50">
        <f>'CSS WP 19'!N$39</f>
        <v>0</v>
      </c>
      <c r="O27" s="50">
        <f>'CSS WP 19'!O$39</f>
        <v>0</v>
      </c>
      <c r="P27" s="79">
        <f t="shared" si="1"/>
        <v>0</v>
      </c>
      <c r="Q27" s="80" t="b">
        <f t="shared" si="0"/>
        <v>1</v>
      </c>
      <c r="R27" s="79">
        <f t="shared" si="2"/>
        <v>0</v>
      </c>
    </row>
    <row r="28" spans="1:18" ht="15" customHeight="1" x14ac:dyDescent="0.2">
      <c r="A28" s="81">
        <v>20</v>
      </c>
      <c r="B28" s="176">
        <f>'CSS WP 20'!D3</f>
        <v>0</v>
      </c>
      <c r="C28" s="177"/>
      <c r="D28" s="177"/>
      <c r="E28" s="178"/>
      <c r="F28" s="49">
        <f>'CSS WP 20'!F$39</f>
        <v>0</v>
      </c>
      <c r="G28" s="49">
        <f>'CSS WP 20'!G$39</f>
        <v>0</v>
      </c>
      <c r="H28" s="49">
        <f>'CSS WP 20'!H$39</f>
        <v>0</v>
      </c>
      <c r="I28" s="49">
        <f>'CSS WP 20'!I$39</f>
        <v>0</v>
      </c>
      <c r="J28" s="49">
        <f>'CSS WP 20'!J$39</f>
        <v>0</v>
      </c>
      <c r="K28" s="50">
        <f>'CSS WP 20'!K$39</f>
        <v>0</v>
      </c>
      <c r="L28" s="50">
        <f>'CSS WP 20'!L$39</f>
        <v>0</v>
      </c>
      <c r="M28" s="50">
        <f>'CSS WP 20'!M$39</f>
        <v>0</v>
      </c>
      <c r="N28" s="50">
        <f>'CSS WP 20'!N$39</f>
        <v>0</v>
      </c>
      <c r="O28" s="50">
        <f>'CSS WP 20'!O$39</f>
        <v>0</v>
      </c>
      <c r="P28" s="79">
        <f t="shared" si="1"/>
        <v>0</v>
      </c>
      <c r="Q28" s="80" t="b">
        <f t="shared" si="0"/>
        <v>1</v>
      </c>
      <c r="R28" s="79">
        <f t="shared" si="2"/>
        <v>0</v>
      </c>
    </row>
    <row r="29" spans="1:18" ht="15" customHeight="1" x14ac:dyDescent="0.2">
      <c r="A29" s="81">
        <v>21</v>
      </c>
      <c r="B29" s="176">
        <f>'CSS WP 21'!D3</f>
        <v>0</v>
      </c>
      <c r="C29" s="177"/>
      <c r="D29" s="177"/>
      <c r="E29" s="178"/>
      <c r="F29" s="49">
        <f>'CSS WP 21'!F$39</f>
        <v>0</v>
      </c>
      <c r="G29" s="49">
        <f>'CSS WP 21'!G$39</f>
        <v>0</v>
      </c>
      <c r="H29" s="49">
        <f>'CSS WP 21'!H$39</f>
        <v>0</v>
      </c>
      <c r="I29" s="49">
        <f>'CSS WP 21'!I$39</f>
        <v>0</v>
      </c>
      <c r="J29" s="49">
        <f>'CSS WP 21'!J$39</f>
        <v>0</v>
      </c>
      <c r="K29" s="50">
        <f>'CSS WP 21'!K$39</f>
        <v>0</v>
      </c>
      <c r="L29" s="50">
        <f>'CSS WP 21'!L$39</f>
        <v>0</v>
      </c>
      <c r="M29" s="50">
        <f>'CSS WP 21'!M$39</f>
        <v>0</v>
      </c>
      <c r="N29" s="50">
        <f>'CSS WP 21'!N$39</f>
        <v>0</v>
      </c>
      <c r="O29" s="50">
        <f>'CSS WP 21'!O$39</f>
        <v>0</v>
      </c>
      <c r="P29" s="79">
        <f t="shared" si="1"/>
        <v>0</v>
      </c>
      <c r="Q29" s="80" t="b">
        <f t="shared" si="0"/>
        <v>1</v>
      </c>
      <c r="R29" s="79">
        <f t="shared" si="2"/>
        <v>0</v>
      </c>
    </row>
    <row r="30" spans="1:18" ht="15" customHeight="1" x14ac:dyDescent="0.2">
      <c r="A30" s="81">
        <v>22</v>
      </c>
      <c r="B30" s="176">
        <f>'CSS WP 22'!D3</f>
        <v>0</v>
      </c>
      <c r="C30" s="177"/>
      <c r="D30" s="177"/>
      <c r="E30" s="178"/>
      <c r="F30" s="49">
        <f>'CSS WP 22'!F$39</f>
        <v>0</v>
      </c>
      <c r="G30" s="49">
        <f>'CSS WP 22'!G$39</f>
        <v>0</v>
      </c>
      <c r="H30" s="49">
        <f>'CSS WP 22'!H$39</f>
        <v>0</v>
      </c>
      <c r="I30" s="49">
        <f>'CSS WP 22'!I$39</f>
        <v>0</v>
      </c>
      <c r="J30" s="49">
        <f>'CSS WP 22'!J$39</f>
        <v>0</v>
      </c>
      <c r="K30" s="50">
        <f>'CSS WP 22'!K$39</f>
        <v>0</v>
      </c>
      <c r="L30" s="50">
        <f>'CSS WP 22'!L$39</f>
        <v>0</v>
      </c>
      <c r="M30" s="50">
        <f>'CSS WP 22'!M$39</f>
        <v>0</v>
      </c>
      <c r="N30" s="50">
        <f>'CSS WP 22'!N$39</f>
        <v>0</v>
      </c>
      <c r="O30" s="50">
        <f>'CSS WP 22'!O$39</f>
        <v>0</v>
      </c>
      <c r="P30" s="79">
        <f t="shared" si="1"/>
        <v>0</v>
      </c>
      <c r="Q30" s="80" t="b">
        <f t="shared" si="0"/>
        <v>1</v>
      </c>
      <c r="R30" s="79">
        <f t="shared" si="2"/>
        <v>0</v>
      </c>
    </row>
    <row r="31" spans="1:18" ht="15" customHeight="1" x14ac:dyDescent="0.2">
      <c r="A31" s="81">
        <v>23</v>
      </c>
      <c r="B31" s="176">
        <f>'CSS WP 23'!D3</f>
        <v>0</v>
      </c>
      <c r="C31" s="177"/>
      <c r="D31" s="177"/>
      <c r="E31" s="178"/>
      <c r="F31" s="49">
        <f>'CSS WP 23'!F$39</f>
        <v>0</v>
      </c>
      <c r="G31" s="49">
        <f>'CSS WP 23'!G$39</f>
        <v>0</v>
      </c>
      <c r="H31" s="49">
        <f>'CSS WP 23'!H$39</f>
        <v>0</v>
      </c>
      <c r="I31" s="49">
        <f>'CSS WP 23'!I$39</f>
        <v>0</v>
      </c>
      <c r="J31" s="49">
        <f>'CSS WP 23'!J$39</f>
        <v>0</v>
      </c>
      <c r="K31" s="50">
        <f>'CSS WP 23'!K$39</f>
        <v>0</v>
      </c>
      <c r="L31" s="50">
        <f>'CSS WP 23'!L$39</f>
        <v>0</v>
      </c>
      <c r="M31" s="50">
        <f>'CSS WP 23'!M$39</f>
        <v>0</v>
      </c>
      <c r="N31" s="50">
        <f>'CSS WP 23'!N$39</f>
        <v>0</v>
      </c>
      <c r="O31" s="50">
        <f>'CSS WP 23'!O$39</f>
        <v>0</v>
      </c>
      <c r="P31" s="79">
        <f t="shared" si="1"/>
        <v>0</v>
      </c>
      <c r="Q31" s="80" t="b">
        <f t="shared" si="0"/>
        <v>1</v>
      </c>
      <c r="R31" s="79">
        <f t="shared" si="2"/>
        <v>0</v>
      </c>
    </row>
    <row r="32" spans="1:18" ht="15" customHeight="1" x14ac:dyDescent="0.2">
      <c r="A32" s="81">
        <v>24</v>
      </c>
      <c r="B32" s="176">
        <f>'CSS WP 24'!D3</f>
        <v>0</v>
      </c>
      <c r="C32" s="177"/>
      <c r="D32" s="177"/>
      <c r="E32" s="178"/>
      <c r="F32" s="49">
        <f>'CSS WP 24'!F$39</f>
        <v>0</v>
      </c>
      <c r="G32" s="49">
        <f>'CSS WP 24'!G$39</f>
        <v>0</v>
      </c>
      <c r="H32" s="49">
        <f>'CSS WP 24'!H$39</f>
        <v>0</v>
      </c>
      <c r="I32" s="49">
        <f>'CSS WP 24'!I$39</f>
        <v>0</v>
      </c>
      <c r="J32" s="49">
        <f>'CSS WP 24'!J$39</f>
        <v>0</v>
      </c>
      <c r="K32" s="50">
        <f>'CSS WP 24'!K$39</f>
        <v>0</v>
      </c>
      <c r="L32" s="50">
        <f>'CSS WP 24'!L$39</f>
        <v>0</v>
      </c>
      <c r="M32" s="50">
        <f>'CSS WP 24'!M$39</f>
        <v>0</v>
      </c>
      <c r="N32" s="50">
        <f>'CSS WP 24'!N$39</f>
        <v>0</v>
      </c>
      <c r="O32" s="50">
        <f>'CSS WP 24'!O$39</f>
        <v>0</v>
      </c>
      <c r="P32" s="79">
        <f t="shared" si="1"/>
        <v>0</v>
      </c>
      <c r="Q32" s="80" t="b">
        <f t="shared" si="0"/>
        <v>1</v>
      </c>
      <c r="R32" s="79">
        <f t="shared" si="2"/>
        <v>0</v>
      </c>
    </row>
    <row r="33" spans="1:19" ht="15" customHeight="1" x14ac:dyDescent="0.2">
      <c r="A33" s="81">
        <v>25</v>
      </c>
      <c r="B33" s="176">
        <f>'CSS WP 25'!D3</f>
        <v>0</v>
      </c>
      <c r="C33" s="177"/>
      <c r="D33" s="177"/>
      <c r="E33" s="178"/>
      <c r="F33" s="49">
        <f>'CSS WP 25'!F$39</f>
        <v>0</v>
      </c>
      <c r="G33" s="49">
        <f>'CSS WP 25'!G$39</f>
        <v>0</v>
      </c>
      <c r="H33" s="49">
        <f>'CSS WP 25'!H$39</f>
        <v>0</v>
      </c>
      <c r="I33" s="49">
        <f>'CSS WP 25'!I$39</f>
        <v>0</v>
      </c>
      <c r="J33" s="49">
        <f>'CSS WP 25'!J$39</f>
        <v>0</v>
      </c>
      <c r="K33" s="50">
        <f>'CSS WP 25'!K$39</f>
        <v>0</v>
      </c>
      <c r="L33" s="50">
        <f>'CSS WP 25'!L$39</f>
        <v>0</v>
      </c>
      <c r="M33" s="50">
        <f>'CSS WP 25'!M$39</f>
        <v>0</v>
      </c>
      <c r="N33" s="50">
        <f>'CSS WP 25'!N$39</f>
        <v>0</v>
      </c>
      <c r="O33" s="50">
        <f>'CSS WP 25'!O$39</f>
        <v>0</v>
      </c>
      <c r="P33" s="79">
        <f t="shared" si="1"/>
        <v>0</v>
      </c>
      <c r="Q33" s="80" t="b">
        <f t="shared" si="0"/>
        <v>1</v>
      </c>
      <c r="R33" s="79">
        <f t="shared" si="2"/>
        <v>0</v>
      </c>
    </row>
    <row r="34" spans="1:19" ht="15" customHeight="1" x14ac:dyDescent="0.2">
      <c r="A34" s="82"/>
      <c r="B34" s="53" t="s">
        <v>86</v>
      </c>
      <c r="C34" s="53"/>
      <c r="D34" s="53"/>
      <c r="E34" s="54"/>
      <c r="F34" s="55">
        <f>SUM(F9:F33)</f>
        <v>406592</v>
      </c>
      <c r="G34" s="55">
        <f t="shared" ref="G34:O34" si="3">SUM(G9:G33)</f>
        <v>397672</v>
      </c>
      <c r="H34" s="55">
        <f t="shared" si="3"/>
        <v>44</v>
      </c>
      <c r="I34" s="55">
        <f t="shared" si="3"/>
        <v>0</v>
      </c>
      <c r="J34" s="55">
        <f t="shared" si="3"/>
        <v>8876</v>
      </c>
      <c r="K34" s="56">
        <f t="shared" si="3"/>
        <v>0</v>
      </c>
      <c r="L34" s="56">
        <f t="shared" si="3"/>
        <v>0</v>
      </c>
      <c r="M34" s="56">
        <f t="shared" si="3"/>
        <v>0</v>
      </c>
      <c r="N34" s="56">
        <f t="shared" si="3"/>
        <v>0</v>
      </c>
      <c r="O34" s="56">
        <f t="shared" si="3"/>
        <v>0</v>
      </c>
      <c r="P34" s="79">
        <f t="shared" si="1"/>
        <v>406592</v>
      </c>
      <c r="Q34" s="80" t="b">
        <f t="shared" si="0"/>
        <v>1</v>
      </c>
      <c r="R34" s="79">
        <f t="shared" si="2"/>
        <v>406592</v>
      </c>
    </row>
    <row r="35" spans="1:19" ht="19.5" customHeight="1" x14ac:dyDescent="0.25">
      <c r="A35" s="43" t="s">
        <v>68</v>
      </c>
      <c r="B35" s="44"/>
      <c r="C35" s="44"/>
      <c r="D35" s="44"/>
      <c r="E35" s="45"/>
      <c r="F35" s="47"/>
      <c r="G35" s="47"/>
      <c r="H35" s="47"/>
      <c r="I35" s="47"/>
      <c r="J35" s="47"/>
      <c r="K35" s="48"/>
      <c r="L35" s="48"/>
      <c r="M35" s="48"/>
      <c r="N35" s="48"/>
      <c r="O35" s="48"/>
      <c r="P35" s="79">
        <f t="shared" si="1"/>
        <v>0</v>
      </c>
      <c r="Q35" s="80" t="b">
        <f t="shared" si="0"/>
        <v>1</v>
      </c>
      <c r="R35" s="79">
        <f t="shared" si="2"/>
        <v>0</v>
      </c>
    </row>
    <row r="36" spans="1:19" ht="15" customHeight="1" x14ac:dyDescent="0.25">
      <c r="A36" s="96"/>
      <c r="B36" s="51" t="s">
        <v>69</v>
      </c>
      <c r="C36" s="51"/>
      <c r="D36" s="51"/>
      <c r="E36" s="52"/>
      <c r="F36" s="49"/>
      <c r="G36" s="49"/>
      <c r="H36" s="49"/>
      <c r="I36" s="49"/>
      <c r="J36" s="49"/>
      <c r="K36" s="50"/>
      <c r="L36" s="50"/>
      <c r="M36" s="50"/>
      <c r="N36" s="50"/>
      <c r="O36" s="50"/>
      <c r="P36" s="79">
        <f t="shared" si="1"/>
        <v>0</v>
      </c>
      <c r="Q36" s="80" t="b">
        <f t="shared" si="0"/>
        <v>1</v>
      </c>
      <c r="R36" s="79">
        <f t="shared" si="2"/>
        <v>0</v>
      </c>
    </row>
    <row r="37" spans="1:19" ht="15" customHeight="1" x14ac:dyDescent="0.2">
      <c r="A37" s="81"/>
      <c r="B37" s="51"/>
      <c r="C37" s="51" t="s">
        <v>30</v>
      </c>
      <c r="D37" s="51"/>
      <c r="E37" s="52"/>
      <c r="F37" s="49"/>
      <c r="G37" s="49"/>
      <c r="H37" s="49"/>
      <c r="I37" s="49"/>
      <c r="J37" s="49"/>
      <c r="K37" s="50"/>
      <c r="L37" s="50"/>
      <c r="M37" s="50"/>
      <c r="N37" s="50"/>
      <c r="O37" s="50"/>
      <c r="P37" s="79">
        <f t="shared" si="1"/>
        <v>0</v>
      </c>
      <c r="Q37" s="80" t="b">
        <f t="shared" si="0"/>
        <v>1</v>
      </c>
      <c r="R37" s="79">
        <f t="shared" si="2"/>
        <v>0</v>
      </c>
    </row>
    <row r="38" spans="1:19" ht="15" customHeight="1" x14ac:dyDescent="0.2">
      <c r="A38" s="81"/>
      <c r="B38" s="97"/>
      <c r="C38" s="51" t="s">
        <v>50</v>
      </c>
      <c r="D38" s="51"/>
      <c r="E38" s="52"/>
      <c r="F38" s="49"/>
      <c r="G38" s="49"/>
      <c r="H38" s="49"/>
      <c r="I38" s="49"/>
      <c r="J38" s="49"/>
      <c r="K38" s="50"/>
      <c r="L38" s="50"/>
      <c r="M38" s="50"/>
      <c r="N38" s="50"/>
      <c r="O38" s="50"/>
      <c r="P38" s="79">
        <f t="shared" si="1"/>
        <v>0</v>
      </c>
      <c r="Q38" s="80" t="b">
        <f t="shared" si="0"/>
        <v>1</v>
      </c>
      <c r="R38" s="79">
        <f t="shared" si="2"/>
        <v>0</v>
      </c>
    </row>
    <row r="39" spans="1:19" ht="15" customHeight="1" x14ac:dyDescent="0.2">
      <c r="A39" s="81"/>
      <c r="B39" s="51"/>
      <c r="C39" s="51" t="s">
        <v>31</v>
      </c>
      <c r="D39" s="51"/>
      <c r="E39" s="52"/>
      <c r="F39" s="49"/>
      <c r="G39" s="49"/>
      <c r="H39" s="49"/>
      <c r="I39" s="49"/>
      <c r="J39" s="49"/>
      <c r="K39" s="50"/>
      <c r="L39" s="50"/>
      <c r="M39" s="50"/>
      <c r="N39" s="50"/>
      <c r="O39" s="50"/>
      <c r="P39" s="79">
        <f t="shared" si="1"/>
        <v>0</v>
      </c>
      <c r="Q39" s="80" t="b">
        <f t="shared" si="0"/>
        <v>1</v>
      </c>
      <c r="R39" s="79">
        <f t="shared" si="2"/>
        <v>0</v>
      </c>
    </row>
    <row r="40" spans="1:19" ht="15" customHeight="1" x14ac:dyDescent="0.2">
      <c r="A40" s="81"/>
      <c r="B40" s="51"/>
      <c r="C40" s="97" t="s">
        <v>70</v>
      </c>
      <c r="D40" s="51"/>
      <c r="E40" s="52"/>
      <c r="F40" s="49">
        <f t="shared" ref="F40:O40" si="4">SUM(F37:F39)</f>
        <v>0</v>
      </c>
      <c r="G40" s="49">
        <f t="shared" si="4"/>
        <v>0</v>
      </c>
      <c r="H40" s="49">
        <f t="shared" si="4"/>
        <v>0</v>
      </c>
      <c r="I40" s="49">
        <f t="shared" si="4"/>
        <v>0</v>
      </c>
      <c r="J40" s="49">
        <f t="shared" si="4"/>
        <v>0</v>
      </c>
      <c r="K40" s="50">
        <f t="shared" si="4"/>
        <v>0</v>
      </c>
      <c r="L40" s="50">
        <f t="shared" si="4"/>
        <v>0</v>
      </c>
      <c r="M40" s="50">
        <f t="shared" si="4"/>
        <v>0</v>
      </c>
      <c r="N40" s="50">
        <f t="shared" si="4"/>
        <v>0</v>
      </c>
      <c r="O40" s="50">
        <f t="shared" si="4"/>
        <v>0</v>
      </c>
      <c r="P40" s="79">
        <f t="shared" si="1"/>
        <v>0</v>
      </c>
      <c r="Q40" s="80" t="b">
        <f t="shared" si="0"/>
        <v>1</v>
      </c>
      <c r="R40" s="79">
        <f t="shared" si="2"/>
        <v>0</v>
      </c>
    </row>
    <row r="41" spans="1:19" ht="15" customHeight="1" x14ac:dyDescent="0.25">
      <c r="A41" s="96"/>
      <c r="B41" s="51" t="s">
        <v>49</v>
      </c>
      <c r="C41" s="51"/>
      <c r="D41" s="51"/>
      <c r="E41" s="52"/>
      <c r="F41" s="49"/>
      <c r="G41" s="49"/>
      <c r="H41" s="49"/>
      <c r="I41" s="49"/>
      <c r="J41" s="49"/>
      <c r="K41" s="50"/>
      <c r="L41" s="50"/>
      <c r="M41" s="50"/>
      <c r="N41" s="50"/>
      <c r="O41" s="50"/>
      <c r="P41" s="79">
        <f t="shared" si="1"/>
        <v>0</v>
      </c>
      <c r="Q41" s="80" t="b">
        <f t="shared" si="0"/>
        <v>1</v>
      </c>
      <c r="R41" s="79">
        <f t="shared" si="2"/>
        <v>0</v>
      </c>
    </row>
    <row r="42" spans="1:19" ht="15" customHeight="1" x14ac:dyDescent="0.2">
      <c r="A42" s="81"/>
      <c r="B42" s="51"/>
      <c r="C42" s="51" t="s">
        <v>30</v>
      </c>
      <c r="D42" s="51"/>
      <c r="E42" s="52"/>
      <c r="F42" s="49"/>
      <c r="G42" s="49"/>
      <c r="H42" s="49"/>
      <c r="I42" s="49"/>
      <c r="J42" s="49"/>
      <c r="K42" s="50"/>
      <c r="L42" s="50"/>
      <c r="M42" s="50"/>
      <c r="N42" s="50"/>
      <c r="O42" s="50"/>
      <c r="P42" s="79">
        <f t="shared" si="1"/>
        <v>0</v>
      </c>
      <c r="Q42" s="80" t="b">
        <f t="shared" si="0"/>
        <v>1</v>
      </c>
      <c r="R42" s="79">
        <f t="shared" si="2"/>
        <v>0</v>
      </c>
    </row>
    <row r="43" spans="1:19" ht="15" customHeight="1" x14ac:dyDescent="0.2">
      <c r="A43" s="81"/>
      <c r="B43" s="97"/>
      <c r="C43" s="51" t="s">
        <v>50</v>
      </c>
      <c r="D43" s="51"/>
      <c r="E43" s="52"/>
      <c r="F43" s="49"/>
      <c r="G43" s="49"/>
      <c r="H43" s="49"/>
      <c r="I43" s="49"/>
      <c r="J43" s="49"/>
      <c r="K43" s="50"/>
      <c r="L43" s="50"/>
      <c r="M43" s="50"/>
      <c r="N43" s="50"/>
      <c r="O43" s="50"/>
      <c r="P43" s="79">
        <f t="shared" si="1"/>
        <v>0</v>
      </c>
      <c r="Q43" s="80" t="b">
        <f t="shared" si="0"/>
        <v>1</v>
      </c>
      <c r="R43" s="79">
        <f t="shared" si="2"/>
        <v>0</v>
      </c>
    </row>
    <row r="44" spans="1:19" ht="15" customHeight="1" x14ac:dyDescent="0.2">
      <c r="A44" s="81"/>
      <c r="B44" s="51"/>
      <c r="C44" s="51" t="s">
        <v>31</v>
      </c>
      <c r="D44" s="51"/>
      <c r="E44" s="52"/>
      <c r="F44" s="49"/>
      <c r="G44" s="49"/>
      <c r="H44" s="49"/>
      <c r="I44" s="49"/>
      <c r="J44" s="49"/>
      <c r="K44" s="50"/>
      <c r="L44" s="50"/>
      <c r="M44" s="50"/>
      <c r="N44" s="50"/>
      <c r="O44" s="50"/>
      <c r="P44" s="79">
        <f t="shared" si="1"/>
        <v>0</v>
      </c>
      <c r="Q44" s="80" t="b">
        <f t="shared" si="0"/>
        <v>1</v>
      </c>
      <c r="R44" s="79">
        <f t="shared" si="2"/>
        <v>0</v>
      </c>
    </row>
    <row r="45" spans="1:19" ht="15" customHeight="1" x14ac:dyDescent="0.2">
      <c r="A45" s="81"/>
      <c r="B45" s="51"/>
      <c r="C45" s="97" t="s">
        <v>57</v>
      </c>
      <c r="D45" s="51"/>
      <c r="E45" s="52"/>
      <c r="F45" s="49">
        <f>SUM(F42:F44)</f>
        <v>0</v>
      </c>
      <c r="G45" s="49">
        <f t="shared" ref="G45:O45" si="5">SUM(G42:G44)</f>
        <v>0</v>
      </c>
      <c r="H45" s="49">
        <f t="shared" si="5"/>
        <v>0</v>
      </c>
      <c r="I45" s="49">
        <f t="shared" si="5"/>
        <v>0</v>
      </c>
      <c r="J45" s="49">
        <f t="shared" si="5"/>
        <v>0</v>
      </c>
      <c r="K45" s="50">
        <f t="shared" si="5"/>
        <v>0</v>
      </c>
      <c r="L45" s="50">
        <f t="shared" si="5"/>
        <v>0</v>
      </c>
      <c r="M45" s="50">
        <f t="shared" si="5"/>
        <v>0</v>
      </c>
      <c r="N45" s="50">
        <f t="shared" si="5"/>
        <v>0</v>
      </c>
      <c r="O45" s="50">
        <f t="shared" si="5"/>
        <v>0</v>
      </c>
      <c r="P45" s="79">
        <f t="shared" si="1"/>
        <v>0</v>
      </c>
      <c r="Q45" s="80" t="b">
        <f t="shared" si="0"/>
        <v>1</v>
      </c>
      <c r="R45" s="79">
        <f t="shared" si="2"/>
        <v>0</v>
      </c>
    </row>
    <row r="46" spans="1:19" ht="15" customHeight="1" x14ac:dyDescent="0.2">
      <c r="A46" s="81"/>
      <c r="B46" s="51" t="s">
        <v>51</v>
      </c>
      <c r="C46" s="97"/>
      <c r="D46" s="51"/>
      <c r="E46" s="52"/>
      <c r="F46" s="49"/>
      <c r="G46" s="49"/>
      <c r="H46" s="49"/>
      <c r="I46" s="49"/>
      <c r="J46" s="49"/>
      <c r="K46" s="50"/>
      <c r="L46" s="50"/>
      <c r="M46" s="50"/>
      <c r="N46" s="50"/>
      <c r="O46" s="50"/>
      <c r="P46" s="79">
        <f t="shared" si="1"/>
        <v>0</v>
      </c>
      <c r="Q46" s="80" t="b">
        <f t="shared" si="0"/>
        <v>1</v>
      </c>
      <c r="R46" s="79">
        <f t="shared" si="2"/>
        <v>0</v>
      </c>
    </row>
    <row r="47" spans="1:19" ht="15" customHeight="1" x14ac:dyDescent="0.2">
      <c r="A47" s="81"/>
      <c r="B47" s="51"/>
      <c r="C47" s="51" t="s">
        <v>30</v>
      </c>
      <c r="D47" s="51"/>
      <c r="E47" s="52"/>
      <c r="F47" s="49">
        <f t="shared" ref="F47:F52" si="6">SUM(G47:O47)</f>
        <v>29167.280000000002</v>
      </c>
      <c r="G47" s="49">
        <f>45713*0.62</f>
        <v>28342.06</v>
      </c>
      <c r="H47" s="49"/>
      <c r="I47" s="49"/>
      <c r="J47" s="49">
        <f>1331*0.62</f>
        <v>825.22</v>
      </c>
      <c r="K47" s="50"/>
      <c r="L47" s="50"/>
      <c r="M47" s="50"/>
      <c r="N47" s="50"/>
      <c r="O47" s="50"/>
      <c r="P47" s="79">
        <f t="shared" si="1"/>
        <v>29167.280000000002</v>
      </c>
      <c r="Q47" s="80" t="b">
        <f t="shared" si="0"/>
        <v>1</v>
      </c>
      <c r="R47" s="79">
        <f>F47</f>
        <v>29167.280000000002</v>
      </c>
      <c r="S47" s="33">
        <f>R47-P47</f>
        <v>0</v>
      </c>
    </row>
    <row r="48" spans="1:19" ht="15" customHeight="1" x14ac:dyDescent="0.2">
      <c r="A48" s="81"/>
      <c r="B48" s="51"/>
      <c r="C48" s="51" t="s">
        <v>31</v>
      </c>
      <c r="D48" s="51"/>
      <c r="E48" s="52"/>
      <c r="F48" s="49">
        <f t="shared" si="6"/>
        <v>17876.719999999998</v>
      </c>
      <c r="G48" s="49">
        <f>45713*0.38</f>
        <v>17370.939999999999</v>
      </c>
      <c r="H48" s="49"/>
      <c r="I48" s="49"/>
      <c r="J48" s="49">
        <f>1331*0.38</f>
        <v>505.78000000000003</v>
      </c>
      <c r="K48" s="50"/>
      <c r="L48" s="50"/>
      <c r="M48" s="50"/>
      <c r="N48" s="50"/>
      <c r="O48" s="50"/>
      <c r="P48" s="79">
        <f t="shared" si="1"/>
        <v>17876.719999999998</v>
      </c>
      <c r="Q48" s="80" t="b">
        <f t="shared" si="0"/>
        <v>1</v>
      </c>
      <c r="R48" s="79">
        <f t="shared" si="2"/>
        <v>17876.719999999998</v>
      </c>
      <c r="S48" s="33">
        <f t="shared" ref="S48:S54" si="7">R48-P48</f>
        <v>0</v>
      </c>
    </row>
    <row r="49" spans="1:19" ht="15" customHeight="1" x14ac:dyDescent="0.2">
      <c r="A49" s="81"/>
      <c r="B49" s="97"/>
      <c r="C49" s="51" t="s">
        <v>33</v>
      </c>
      <c r="D49" s="51"/>
      <c r="E49" s="52"/>
      <c r="F49" s="49">
        <f t="shared" si="6"/>
        <v>0</v>
      </c>
      <c r="G49" s="49"/>
      <c r="H49" s="49"/>
      <c r="I49" s="49"/>
      <c r="J49" s="49"/>
      <c r="K49" s="50"/>
      <c r="L49" s="50"/>
      <c r="M49" s="50"/>
      <c r="N49" s="50"/>
      <c r="O49" s="50"/>
      <c r="P49" s="79">
        <f t="shared" si="1"/>
        <v>0</v>
      </c>
      <c r="Q49" s="80" t="b">
        <f t="shared" si="0"/>
        <v>1</v>
      </c>
      <c r="R49" s="79">
        <f t="shared" si="2"/>
        <v>0</v>
      </c>
      <c r="S49" s="33">
        <f t="shared" si="7"/>
        <v>0</v>
      </c>
    </row>
    <row r="50" spans="1:19" ht="15" customHeight="1" x14ac:dyDescent="0.2">
      <c r="A50" s="81"/>
      <c r="B50" s="97"/>
      <c r="C50" s="51" t="s">
        <v>179</v>
      </c>
      <c r="D50" s="51"/>
      <c r="E50" s="52"/>
      <c r="F50" s="49">
        <f t="shared" si="6"/>
        <v>60090</v>
      </c>
      <c r="G50" s="49">
        <v>60090</v>
      </c>
      <c r="H50" s="49"/>
      <c r="I50" s="49"/>
      <c r="J50" s="49"/>
      <c r="K50" s="50"/>
      <c r="L50" s="50"/>
      <c r="M50" s="50"/>
      <c r="N50" s="50"/>
      <c r="O50" s="50"/>
      <c r="P50" s="79">
        <f t="shared" si="1"/>
        <v>60090</v>
      </c>
      <c r="Q50" s="80" t="b">
        <f t="shared" si="0"/>
        <v>1</v>
      </c>
      <c r="R50" s="79">
        <f t="shared" si="2"/>
        <v>60090</v>
      </c>
      <c r="S50" s="33">
        <f t="shared" si="7"/>
        <v>0</v>
      </c>
    </row>
    <row r="51" spans="1:19" ht="15" customHeight="1" x14ac:dyDescent="0.2">
      <c r="A51" s="81"/>
      <c r="B51" s="97"/>
      <c r="C51" s="51" t="s">
        <v>180</v>
      </c>
      <c r="D51" s="51"/>
      <c r="E51" s="52"/>
      <c r="F51" s="49">
        <f t="shared" si="6"/>
        <v>0</v>
      </c>
      <c r="G51" s="49"/>
      <c r="H51" s="49"/>
      <c r="I51" s="49"/>
      <c r="J51" s="49"/>
      <c r="K51" s="50"/>
      <c r="L51" s="50"/>
      <c r="M51" s="50"/>
      <c r="N51" s="50"/>
      <c r="O51" s="50"/>
      <c r="P51" s="79">
        <f t="shared" si="1"/>
        <v>0</v>
      </c>
      <c r="Q51" s="80" t="b">
        <f t="shared" si="0"/>
        <v>1</v>
      </c>
      <c r="R51" s="79">
        <f>F51</f>
        <v>0</v>
      </c>
      <c r="S51" s="33">
        <f t="shared" si="7"/>
        <v>0</v>
      </c>
    </row>
    <row r="52" spans="1:19" ht="15" customHeight="1" x14ac:dyDescent="0.2">
      <c r="A52" s="81"/>
      <c r="B52" s="97"/>
      <c r="C52" s="51" t="s">
        <v>34</v>
      </c>
      <c r="D52" s="51"/>
      <c r="E52" s="52"/>
      <c r="F52" s="49">
        <f t="shared" si="6"/>
        <v>107134</v>
      </c>
      <c r="G52" s="49">
        <f t="shared" ref="G52:O52" si="8">SUM(G47:G51)</f>
        <v>105803</v>
      </c>
      <c r="H52" s="49">
        <f t="shared" si="8"/>
        <v>0</v>
      </c>
      <c r="I52" s="49">
        <f t="shared" si="8"/>
        <v>0</v>
      </c>
      <c r="J52" s="49">
        <f t="shared" si="8"/>
        <v>1331</v>
      </c>
      <c r="K52" s="50">
        <f t="shared" si="8"/>
        <v>0</v>
      </c>
      <c r="L52" s="50">
        <f t="shared" si="8"/>
        <v>0</v>
      </c>
      <c r="M52" s="50">
        <f t="shared" si="8"/>
        <v>0</v>
      </c>
      <c r="N52" s="50">
        <f t="shared" si="8"/>
        <v>0</v>
      </c>
      <c r="O52" s="50">
        <f t="shared" si="8"/>
        <v>0</v>
      </c>
      <c r="P52" s="79">
        <f t="shared" si="1"/>
        <v>107134</v>
      </c>
      <c r="Q52" s="80" t="b">
        <f t="shared" si="0"/>
        <v>1</v>
      </c>
      <c r="R52" s="79">
        <f t="shared" si="2"/>
        <v>107134</v>
      </c>
      <c r="S52" s="33">
        <f t="shared" si="7"/>
        <v>0</v>
      </c>
    </row>
    <row r="53" spans="1:19" ht="15" customHeight="1" x14ac:dyDescent="0.2">
      <c r="A53" s="81"/>
      <c r="B53" s="97" t="s">
        <v>71</v>
      </c>
      <c r="C53" s="51"/>
      <c r="D53" s="51"/>
      <c r="E53" s="52"/>
      <c r="F53" s="49">
        <f>F40+F45+F52</f>
        <v>107134</v>
      </c>
      <c r="G53" s="49">
        <f t="shared" ref="G53:O53" si="9">G40+G45+G52</f>
        <v>105803</v>
      </c>
      <c r="H53" s="49">
        <f t="shared" si="9"/>
        <v>0</v>
      </c>
      <c r="I53" s="49">
        <f t="shared" si="9"/>
        <v>0</v>
      </c>
      <c r="J53" s="49">
        <f t="shared" si="9"/>
        <v>1331</v>
      </c>
      <c r="K53" s="50">
        <f t="shared" si="9"/>
        <v>0</v>
      </c>
      <c r="L53" s="50">
        <f t="shared" si="9"/>
        <v>0</v>
      </c>
      <c r="M53" s="50">
        <f t="shared" si="9"/>
        <v>0</v>
      </c>
      <c r="N53" s="50">
        <f t="shared" si="9"/>
        <v>0</v>
      </c>
      <c r="O53" s="50">
        <f t="shared" si="9"/>
        <v>0</v>
      </c>
      <c r="P53" s="79">
        <f t="shared" si="1"/>
        <v>107134</v>
      </c>
      <c r="Q53" s="80" t="b">
        <f t="shared" si="0"/>
        <v>1</v>
      </c>
      <c r="R53" s="79">
        <f t="shared" si="2"/>
        <v>107134</v>
      </c>
      <c r="S53" s="33">
        <f t="shared" si="7"/>
        <v>0</v>
      </c>
    </row>
    <row r="54" spans="1:19" ht="21.75" customHeight="1" x14ac:dyDescent="0.25">
      <c r="A54" s="98" t="s">
        <v>32</v>
      </c>
      <c r="B54" s="99"/>
      <c r="C54" s="99"/>
      <c r="D54" s="99"/>
      <c r="E54" s="100"/>
      <c r="F54" s="101">
        <f>F53+F34</f>
        <v>513726</v>
      </c>
      <c r="G54" s="101">
        <f t="shared" ref="G54:O54" si="10">G53+G34</f>
        <v>503475</v>
      </c>
      <c r="H54" s="101">
        <f t="shared" si="10"/>
        <v>44</v>
      </c>
      <c r="I54" s="101">
        <f t="shared" si="10"/>
        <v>0</v>
      </c>
      <c r="J54" s="101">
        <f t="shared" si="10"/>
        <v>10207</v>
      </c>
      <c r="K54" s="102">
        <f t="shared" si="10"/>
        <v>0</v>
      </c>
      <c r="L54" s="102">
        <f t="shared" si="10"/>
        <v>0</v>
      </c>
      <c r="M54" s="102">
        <f t="shared" si="10"/>
        <v>0</v>
      </c>
      <c r="N54" s="102">
        <f t="shared" si="10"/>
        <v>0</v>
      </c>
      <c r="O54" s="102">
        <f t="shared" si="10"/>
        <v>0</v>
      </c>
      <c r="P54" s="79">
        <f t="shared" si="1"/>
        <v>513726</v>
      </c>
      <c r="Q54" s="80" t="b">
        <f t="shared" si="0"/>
        <v>1</v>
      </c>
      <c r="R54" s="79">
        <f t="shared" si="2"/>
        <v>513726</v>
      </c>
      <c r="S54" s="33">
        <f t="shared" si="7"/>
        <v>0</v>
      </c>
    </row>
    <row r="55" spans="1:19" ht="19.5" customHeight="1" x14ac:dyDescent="0.2">
      <c r="A55" s="40" t="s">
        <v>35</v>
      </c>
      <c r="H55" s="84"/>
      <c r="I55" s="104"/>
      <c r="J55" s="104"/>
      <c r="K55" s="68"/>
      <c r="L55" s="104"/>
      <c r="M55" s="68"/>
      <c r="N55" s="68"/>
      <c r="O55" s="68"/>
      <c r="P55" s="105"/>
      <c r="Q55" s="104"/>
      <c r="R55" s="105"/>
    </row>
    <row r="56" spans="1:19" ht="21.75" customHeight="1" x14ac:dyDescent="0.2">
      <c r="A56" s="40" t="s">
        <v>36</v>
      </c>
      <c r="F56" s="83"/>
      <c r="G56" s="103"/>
      <c r="I56" s="68"/>
      <c r="J56" s="68"/>
      <c r="K56" s="68"/>
      <c r="L56" s="68"/>
      <c r="M56" s="68"/>
      <c r="N56" s="68"/>
      <c r="O56" s="68"/>
      <c r="P56" s="105"/>
      <c r="Q56" s="104"/>
      <c r="R56" s="105"/>
    </row>
    <row r="57" spans="1:19" hidden="1" x14ac:dyDescent="0.2">
      <c r="F57" s="83"/>
      <c r="G57" s="103"/>
      <c r="K57" s="39"/>
      <c r="L57" s="39"/>
      <c r="M57" s="39"/>
      <c r="N57" s="39"/>
      <c r="O57" s="39"/>
      <c r="P57" s="83"/>
      <c r="Q57" s="84"/>
      <c r="R57" s="83"/>
    </row>
    <row r="58" spans="1:19" hidden="1" x14ac:dyDescent="0.2">
      <c r="F58" s="83"/>
      <c r="G58" s="103"/>
      <c r="K58" s="39"/>
      <c r="L58" s="39"/>
      <c r="M58" s="39"/>
      <c r="N58" s="39"/>
      <c r="O58" s="39"/>
      <c r="P58" s="83"/>
      <c r="Q58" s="84"/>
      <c r="R58" s="83"/>
    </row>
    <row r="59" spans="1:19" hidden="1" x14ac:dyDescent="0.2">
      <c r="F59" s="83"/>
      <c r="G59" s="103"/>
      <c r="P59" s="83"/>
      <c r="Q59" s="84"/>
      <c r="R59" s="83"/>
    </row>
    <row r="60" spans="1:19" hidden="1" x14ac:dyDescent="0.2">
      <c r="F60" s="83"/>
      <c r="G60" s="103"/>
      <c r="P60" s="83"/>
      <c r="Q60" s="84"/>
      <c r="R60" s="83"/>
    </row>
    <row r="61" spans="1:19" hidden="1" x14ac:dyDescent="0.2">
      <c r="F61" s="83"/>
      <c r="G61" s="103"/>
      <c r="P61" s="83"/>
      <c r="Q61" s="84"/>
      <c r="R61" s="83"/>
    </row>
    <row r="62" spans="1:19" hidden="1" x14ac:dyDescent="0.2">
      <c r="P62" s="39"/>
      <c r="Q62" s="84"/>
      <c r="R62" s="39"/>
    </row>
    <row r="63" spans="1:19" hidden="1" x14ac:dyDescent="0.2">
      <c r="P63" s="39"/>
      <c r="Q63" s="84"/>
      <c r="R63" s="39"/>
    </row>
  </sheetData>
  <sheetProtection sheet="1" objects="1" scenarios="1" selectLockedCells="1"/>
  <mergeCells count="32">
    <mergeCell ref="B33:E33"/>
    <mergeCell ref="A8:E8"/>
    <mergeCell ref="B27:E27"/>
    <mergeCell ref="B28:E28"/>
    <mergeCell ref="B29:E29"/>
    <mergeCell ref="B30:E30"/>
    <mergeCell ref="B23:E23"/>
    <mergeCell ref="B24:E24"/>
    <mergeCell ref="B21:E21"/>
    <mergeCell ref="B22:E22"/>
    <mergeCell ref="B25:E25"/>
    <mergeCell ref="B26:E26"/>
    <mergeCell ref="B19:E19"/>
    <mergeCell ref="B20:E20"/>
    <mergeCell ref="B31:E31"/>
    <mergeCell ref="B32:E32"/>
    <mergeCell ref="B17:E17"/>
    <mergeCell ref="B18:E18"/>
    <mergeCell ref="B10:E10"/>
    <mergeCell ref="G6:O6"/>
    <mergeCell ref="A1:O1"/>
    <mergeCell ref="A5:E7"/>
    <mergeCell ref="B9:E9"/>
    <mergeCell ref="F6:F7"/>
    <mergeCell ref="D3:E3"/>
    <mergeCell ref="D2:E2"/>
    <mergeCell ref="B11:E11"/>
    <mergeCell ref="B12:E12"/>
    <mergeCell ref="B13:E13"/>
    <mergeCell ref="B14:E14"/>
    <mergeCell ref="B15:E15"/>
    <mergeCell ref="B16:E16"/>
  </mergeCells>
  <phoneticPr fontId="3" type="noConversion"/>
  <printOptions horizontalCentered="1"/>
  <pageMargins left="0.5" right="0.5" top="0.75" bottom="0.75" header="0.5" footer="0.5"/>
  <pageSetup scale="56" orientation="landscape" r:id="rId1"/>
  <headerFooter alignWithMargins="0">
    <oddHeader>&amp;L&amp;"Arial,Bold"&amp;16This file was created using most current EXCEL version&amp;REnclosure 2</oddHeader>
    <oddFooter>&amp;LPage 2&amp;Rver 4 (12/2008)</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R10"/>
  <sheetViews>
    <sheetView zoomScale="80" zoomScaleNormal="80" workbookViewId="0">
      <selection sqref="A1:N1"/>
    </sheetView>
  </sheetViews>
  <sheetFormatPr defaultColWidth="0" defaultRowHeight="12.75" zeroHeight="1" x14ac:dyDescent="0.2"/>
  <cols>
    <col min="1" max="1" width="3.7109375" customWidth="1"/>
    <col min="2" max="2" width="5.5703125" customWidth="1"/>
    <col min="3" max="4" width="3.7109375" customWidth="1"/>
    <col min="5" max="5" width="27.140625" customWidth="1"/>
    <col min="6" max="6" width="16" style="28" customWidth="1"/>
    <col min="7" max="7" width="14.5703125" style="28" customWidth="1"/>
    <col min="8" max="8" width="15.42578125" style="28" customWidth="1"/>
    <col min="9" max="9" width="14.5703125" style="28" customWidth="1"/>
    <col min="10" max="10" width="16.28515625" style="28" customWidth="1"/>
    <col min="11" max="11" width="15.7109375" customWidth="1"/>
    <col min="12" max="12" width="17" customWidth="1"/>
    <col min="13" max="14" width="15.7109375" customWidth="1"/>
    <col min="15" max="15" width="16.28515625" customWidth="1"/>
    <col min="16" max="18" width="12.7109375" hidden="1" customWidth="1"/>
    <col min="19" max="16384" width="9.140625" hidden="1"/>
  </cols>
  <sheetData>
    <row r="1" spans="1:18" ht="47.25" customHeight="1" x14ac:dyDescent="0.2">
      <c r="A1" s="130" t="s">
        <v>165</v>
      </c>
      <c r="B1" s="130"/>
      <c r="C1" s="130"/>
      <c r="D1" s="130"/>
      <c r="E1" s="130"/>
      <c r="F1" s="130"/>
      <c r="G1" s="130"/>
      <c r="H1" s="130"/>
      <c r="I1" s="130"/>
      <c r="J1" s="130"/>
      <c r="K1" s="130"/>
      <c r="L1" s="130"/>
      <c r="M1" s="130"/>
      <c r="N1" s="130"/>
      <c r="O1" s="69"/>
    </row>
    <row r="2" spans="1:18" ht="20.100000000000001" customHeight="1" x14ac:dyDescent="0.25">
      <c r="A2" s="38" t="s">
        <v>25</v>
      </c>
      <c r="B2" s="38"/>
      <c r="C2" s="38"/>
      <c r="D2" s="149" t="str">
        <f>'CSS WP 1'!D2:E2</f>
        <v>Inyo</v>
      </c>
      <c r="E2" s="149"/>
      <c r="F2" s="68"/>
      <c r="G2" s="68"/>
      <c r="H2" s="68"/>
      <c r="I2" s="68"/>
      <c r="J2" s="68"/>
      <c r="K2" s="69"/>
      <c r="L2" s="69"/>
      <c r="M2" s="69"/>
      <c r="N2" s="41" t="s">
        <v>26</v>
      </c>
      <c r="O2" s="42">
        <f>'CSS WP 1'!O2</f>
        <v>39868</v>
      </c>
    </row>
    <row r="3" spans="1:18" ht="15" customHeight="1" x14ac:dyDescent="0.25">
      <c r="A3" s="95"/>
      <c r="B3" s="95"/>
      <c r="C3" s="95"/>
      <c r="D3" s="175"/>
      <c r="E3" s="175"/>
      <c r="F3" s="68"/>
      <c r="G3" s="68"/>
      <c r="H3" s="68"/>
      <c r="I3" s="68"/>
      <c r="J3" s="68"/>
      <c r="K3" s="69"/>
      <c r="L3" s="69"/>
      <c r="M3" s="69"/>
      <c r="N3" s="69"/>
      <c r="O3" s="69"/>
    </row>
    <row r="4" spans="1:18" ht="15" x14ac:dyDescent="0.2">
      <c r="A4" s="69"/>
      <c r="B4" s="69"/>
      <c r="C4" s="69"/>
      <c r="D4" s="69"/>
      <c r="E4" s="69"/>
      <c r="F4" s="68"/>
      <c r="G4" s="68"/>
      <c r="H4" s="68"/>
      <c r="I4" s="68"/>
      <c r="J4" s="68"/>
      <c r="K4" s="69"/>
      <c r="L4" s="69"/>
      <c r="M4" s="69"/>
      <c r="N4" s="69"/>
      <c r="O4" s="69"/>
    </row>
    <row r="5" spans="1:18" s="3" customFormat="1" ht="18.75" customHeight="1" x14ac:dyDescent="0.2">
      <c r="A5" s="179"/>
      <c r="B5" s="180"/>
      <c r="C5" s="180"/>
      <c r="D5" s="180"/>
      <c r="E5" s="181"/>
      <c r="F5" s="65" t="s">
        <v>16</v>
      </c>
      <c r="G5" s="65" t="s">
        <v>17</v>
      </c>
      <c r="H5" s="65" t="s">
        <v>24</v>
      </c>
      <c r="I5" s="65" t="s">
        <v>18</v>
      </c>
      <c r="J5" s="65" t="s">
        <v>19</v>
      </c>
      <c r="K5" s="109" t="s">
        <v>20</v>
      </c>
      <c r="L5" s="109" t="s">
        <v>21</v>
      </c>
      <c r="M5" s="109" t="s">
        <v>22</v>
      </c>
      <c r="N5" s="109" t="s">
        <v>23</v>
      </c>
      <c r="O5" s="109" t="s">
        <v>53</v>
      </c>
    </row>
    <row r="6" spans="1:18" s="3" customFormat="1" ht="24" customHeight="1" x14ac:dyDescent="0.2">
      <c r="A6" s="182"/>
      <c r="B6" s="183"/>
      <c r="C6" s="183"/>
      <c r="D6" s="183"/>
      <c r="E6" s="184"/>
      <c r="F6" s="146" t="s">
        <v>6</v>
      </c>
      <c r="G6" s="150" t="s">
        <v>29</v>
      </c>
      <c r="H6" s="151"/>
      <c r="I6" s="151"/>
      <c r="J6" s="151"/>
      <c r="K6" s="151"/>
      <c r="L6" s="151"/>
      <c r="M6" s="151"/>
      <c r="N6" s="151"/>
      <c r="O6" s="152"/>
    </row>
    <row r="7" spans="1:18" s="1" customFormat="1" ht="60.75" customHeight="1" x14ac:dyDescent="0.2">
      <c r="A7" s="185"/>
      <c r="B7" s="149"/>
      <c r="C7" s="149"/>
      <c r="D7" s="149"/>
      <c r="E7" s="186"/>
      <c r="F7" s="147"/>
      <c r="G7" s="62" t="s">
        <v>0</v>
      </c>
      <c r="H7" s="62" t="s">
        <v>28</v>
      </c>
      <c r="I7" s="62" t="s">
        <v>15</v>
      </c>
      <c r="J7" s="62" t="s">
        <v>1</v>
      </c>
      <c r="K7" s="63" t="s">
        <v>12</v>
      </c>
      <c r="L7" s="63" t="s">
        <v>13</v>
      </c>
      <c r="M7" s="63" t="s">
        <v>2</v>
      </c>
      <c r="N7" s="63" t="s">
        <v>14</v>
      </c>
      <c r="O7" s="63" t="s">
        <v>52</v>
      </c>
      <c r="P7" s="2"/>
      <c r="Q7" s="2"/>
      <c r="R7" s="2"/>
    </row>
    <row r="8" spans="1:18" ht="24.95" customHeight="1" x14ac:dyDescent="0.2">
      <c r="A8" s="107" t="s">
        <v>30</v>
      </c>
      <c r="B8" s="44"/>
      <c r="C8" s="44"/>
      <c r="D8" s="44"/>
      <c r="E8" s="45"/>
      <c r="F8" s="47"/>
      <c r="G8" s="47"/>
      <c r="H8" s="47"/>
      <c r="I8" s="47"/>
      <c r="J8" s="47"/>
      <c r="K8" s="48"/>
      <c r="L8" s="48"/>
      <c r="M8" s="48"/>
      <c r="N8" s="48"/>
      <c r="O8" s="48"/>
    </row>
    <row r="9" spans="1:18" ht="24.95" customHeight="1" x14ac:dyDescent="0.2">
      <c r="A9" s="82" t="s">
        <v>4</v>
      </c>
      <c r="B9" s="53"/>
      <c r="C9" s="53"/>
      <c r="D9" s="53"/>
      <c r="E9" s="54"/>
      <c r="F9" s="55"/>
      <c r="G9" s="55"/>
      <c r="H9" s="55"/>
      <c r="I9" s="55"/>
      <c r="J9" s="55"/>
      <c r="K9" s="56"/>
      <c r="L9" s="56"/>
      <c r="M9" s="56"/>
      <c r="N9" s="56"/>
      <c r="O9" s="56"/>
    </row>
    <row r="10" spans="1:18" ht="31.5" customHeight="1" x14ac:dyDescent="0.2">
      <c r="A10" s="108" t="s">
        <v>166</v>
      </c>
      <c r="B10" s="58"/>
      <c r="C10" s="58"/>
      <c r="D10" s="58"/>
      <c r="E10" s="59"/>
      <c r="F10" s="60">
        <f t="shared" ref="F10:O10" si="0">SUM(F8:F9)</f>
        <v>0</v>
      </c>
      <c r="G10" s="60">
        <f t="shared" si="0"/>
        <v>0</v>
      </c>
      <c r="H10" s="60">
        <f t="shared" si="0"/>
        <v>0</v>
      </c>
      <c r="I10" s="60">
        <f t="shared" si="0"/>
        <v>0</v>
      </c>
      <c r="J10" s="60">
        <f t="shared" si="0"/>
        <v>0</v>
      </c>
      <c r="K10" s="61">
        <f t="shared" si="0"/>
        <v>0</v>
      </c>
      <c r="L10" s="61">
        <f t="shared" si="0"/>
        <v>0</v>
      </c>
      <c r="M10" s="61">
        <f t="shared" si="0"/>
        <v>0</v>
      </c>
      <c r="N10" s="61">
        <f t="shared" si="0"/>
        <v>0</v>
      </c>
      <c r="O10" s="61">
        <f t="shared" si="0"/>
        <v>0</v>
      </c>
    </row>
  </sheetData>
  <sheetProtection sheet="1" objects="1" scenarios="1" selectLockedCells="1"/>
  <mergeCells count="6">
    <mergeCell ref="A1:N1"/>
    <mergeCell ref="A5:E7"/>
    <mergeCell ref="F6:F7"/>
    <mergeCell ref="D3:E3"/>
    <mergeCell ref="D2:E2"/>
    <mergeCell ref="G6:O6"/>
  </mergeCells>
  <phoneticPr fontId="3" type="noConversion"/>
  <printOptions horizontalCentered="1"/>
  <pageMargins left="0.5" right="0.5" top="0.75" bottom="0.75" header="0.5" footer="0.5"/>
  <pageSetup scale="80" orientation="landscape" r:id="rId1"/>
  <headerFooter alignWithMargins="0">
    <oddHeader>&amp;L&amp;"Arial,Bold"&amp;16This file was created using most current EXCEL version&amp;REnclosure 2</oddHeader>
    <oddFooter>&amp;LPage 2&amp;Rver 4 (12/2008)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R22"/>
  <sheetViews>
    <sheetView zoomScale="75" workbookViewId="0">
      <selection sqref="A1:N1"/>
    </sheetView>
  </sheetViews>
  <sheetFormatPr defaultColWidth="0" defaultRowHeight="12.75" zeroHeight="1" x14ac:dyDescent="0.2"/>
  <cols>
    <col min="1" max="4" width="3.7109375" customWidth="1"/>
    <col min="5" max="5" width="34.140625" customWidth="1"/>
    <col min="6" max="6" width="16.7109375" style="28" customWidth="1"/>
    <col min="7" max="7" width="16.5703125" style="28" customWidth="1"/>
    <col min="8" max="8" width="16.28515625" style="28" customWidth="1"/>
    <col min="9" max="9" width="17.85546875" style="28" customWidth="1"/>
    <col min="10" max="10" width="15.5703125" style="28" customWidth="1"/>
    <col min="11" max="11" width="14.85546875" customWidth="1"/>
    <col min="12" max="12" width="16.28515625" customWidth="1"/>
    <col min="13" max="13" width="15.5703125" customWidth="1"/>
    <col min="14" max="14" width="16.7109375" customWidth="1"/>
    <col min="15" max="15" width="16.140625" customWidth="1"/>
    <col min="16" max="18" width="12.7109375" hidden="1" customWidth="1"/>
    <col min="19" max="16384" width="9.140625" hidden="1"/>
  </cols>
  <sheetData>
    <row r="1" spans="1:18" ht="52.5" customHeight="1" x14ac:dyDescent="0.2">
      <c r="A1" s="130" t="s">
        <v>163</v>
      </c>
      <c r="B1" s="130"/>
      <c r="C1" s="130"/>
      <c r="D1" s="130"/>
      <c r="E1" s="130"/>
      <c r="F1" s="130"/>
      <c r="G1" s="130"/>
      <c r="H1" s="130"/>
      <c r="I1" s="130"/>
      <c r="J1" s="130"/>
      <c r="K1" s="130"/>
      <c r="L1" s="130"/>
      <c r="M1" s="130"/>
      <c r="N1" s="130"/>
      <c r="O1" s="69"/>
    </row>
    <row r="2" spans="1:18" ht="20.100000000000001" customHeight="1" x14ac:dyDescent="0.25">
      <c r="A2" s="38" t="s">
        <v>25</v>
      </c>
      <c r="B2" s="38"/>
      <c r="C2" s="38"/>
      <c r="D2" s="149" t="str">
        <f>'CSS WP 1'!D2:E2</f>
        <v>Inyo</v>
      </c>
      <c r="E2" s="149"/>
      <c r="F2" s="68"/>
      <c r="G2" s="68"/>
      <c r="H2" s="68"/>
      <c r="I2" s="68"/>
      <c r="J2" s="68"/>
      <c r="K2" s="69"/>
      <c r="L2" s="69"/>
      <c r="M2" s="69"/>
      <c r="N2" s="41" t="s">
        <v>26</v>
      </c>
      <c r="O2" s="42">
        <f>'CSS WP 1'!O2</f>
        <v>39868</v>
      </c>
    </row>
    <row r="3" spans="1:18" ht="15" customHeight="1" x14ac:dyDescent="0.25">
      <c r="A3" s="95"/>
      <c r="B3" s="95"/>
      <c r="C3" s="95"/>
      <c r="D3" s="175"/>
      <c r="E3" s="175"/>
      <c r="F3" s="68"/>
      <c r="G3" s="68"/>
      <c r="H3" s="68"/>
      <c r="I3" s="68"/>
      <c r="J3" s="68"/>
      <c r="K3" s="69"/>
      <c r="L3" s="69"/>
      <c r="M3" s="69"/>
      <c r="N3" s="69"/>
      <c r="O3" s="69"/>
    </row>
    <row r="4" spans="1:18" ht="15" x14ac:dyDescent="0.2">
      <c r="A4" s="69"/>
      <c r="B4" s="69"/>
      <c r="C4" s="69"/>
      <c r="D4" s="69"/>
      <c r="E4" s="69"/>
      <c r="F4" s="68"/>
      <c r="G4" s="68"/>
      <c r="H4" s="68"/>
      <c r="I4" s="68"/>
      <c r="J4" s="68"/>
      <c r="K4" s="69"/>
      <c r="L4" s="69"/>
      <c r="M4" s="69"/>
      <c r="N4" s="69"/>
      <c r="O4" s="69"/>
    </row>
    <row r="5" spans="1:18" s="3" customFormat="1" ht="24" customHeight="1" x14ac:dyDescent="0.25">
      <c r="A5" s="179" t="s">
        <v>37</v>
      </c>
      <c r="B5" s="180"/>
      <c r="C5" s="180"/>
      <c r="D5" s="180"/>
      <c r="E5" s="181"/>
      <c r="F5" s="74" t="s">
        <v>16</v>
      </c>
      <c r="G5" s="74" t="s">
        <v>17</v>
      </c>
      <c r="H5" s="74" t="s">
        <v>24</v>
      </c>
      <c r="I5" s="74" t="s">
        <v>18</v>
      </c>
      <c r="J5" s="74" t="s">
        <v>19</v>
      </c>
      <c r="K5" s="106" t="s">
        <v>20</v>
      </c>
      <c r="L5" s="106" t="s">
        <v>21</v>
      </c>
      <c r="M5" s="106" t="s">
        <v>22</v>
      </c>
      <c r="N5" s="106" t="s">
        <v>23</v>
      </c>
      <c r="O5" s="106" t="s">
        <v>53</v>
      </c>
    </row>
    <row r="6" spans="1:18" s="3" customFormat="1" ht="32.25" customHeight="1" x14ac:dyDescent="0.2">
      <c r="A6" s="182"/>
      <c r="B6" s="183"/>
      <c r="C6" s="183"/>
      <c r="D6" s="183"/>
      <c r="E6" s="184"/>
      <c r="F6" s="146" t="s">
        <v>6</v>
      </c>
      <c r="G6" s="150" t="s">
        <v>29</v>
      </c>
      <c r="H6" s="151"/>
      <c r="I6" s="151"/>
      <c r="J6" s="151"/>
      <c r="K6" s="151"/>
      <c r="L6" s="151"/>
      <c r="M6" s="151"/>
      <c r="N6" s="151"/>
      <c r="O6" s="152"/>
    </row>
    <row r="7" spans="1:18" s="1" customFormat="1" ht="65.25" customHeight="1" x14ac:dyDescent="0.2">
      <c r="A7" s="185"/>
      <c r="B7" s="149"/>
      <c r="C7" s="149"/>
      <c r="D7" s="149"/>
      <c r="E7" s="186"/>
      <c r="F7" s="147"/>
      <c r="G7" s="62" t="s">
        <v>0</v>
      </c>
      <c r="H7" s="62" t="s">
        <v>28</v>
      </c>
      <c r="I7" s="62" t="s">
        <v>15</v>
      </c>
      <c r="J7" s="62" t="s">
        <v>1</v>
      </c>
      <c r="K7" s="63" t="s">
        <v>12</v>
      </c>
      <c r="L7" s="63" t="s">
        <v>13</v>
      </c>
      <c r="M7" s="63" t="s">
        <v>2</v>
      </c>
      <c r="N7" s="63" t="s">
        <v>14</v>
      </c>
      <c r="O7" s="63" t="s">
        <v>52</v>
      </c>
      <c r="P7" s="2"/>
      <c r="Q7" s="2"/>
      <c r="R7" s="2"/>
    </row>
    <row r="8" spans="1:18" ht="24.95" customHeight="1" x14ac:dyDescent="0.25">
      <c r="A8" s="43" t="s">
        <v>168</v>
      </c>
      <c r="B8" s="44"/>
      <c r="C8" s="44"/>
      <c r="D8" s="44"/>
      <c r="E8" s="45"/>
      <c r="F8" s="47"/>
      <c r="G8" s="47"/>
      <c r="H8" s="47"/>
      <c r="I8" s="47"/>
      <c r="J8" s="47"/>
      <c r="K8" s="48"/>
      <c r="L8" s="48"/>
      <c r="M8" s="48"/>
      <c r="N8" s="48"/>
      <c r="O8" s="48"/>
    </row>
    <row r="9" spans="1:18" ht="24.95" customHeight="1" x14ac:dyDescent="0.2">
      <c r="A9" s="81"/>
      <c r="B9" s="51" t="s">
        <v>38</v>
      </c>
      <c r="C9" s="51"/>
      <c r="D9" s="51"/>
      <c r="E9" s="52"/>
      <c r="F9" s="49"/>
      <c r="G9" s="49"/>
      <c r="H9" s="49"/>
      <c r="I9" s="49"/>
      <c r="J9" s="49"/>
      <c r="K9" s="50"/>
      <c r="L9" s="50"/>
      <c r="M9" s="50"/>
      <c r="N9" s="50"/>
      <c r="O9" s="50"/>
    </row>
    <row r="10" spans="1:18" ht="24.95" customHeight="1" x14ac:dyDescent="0.2">
      <c r="A10" s="81"/>
      <c r="B10" s="51" t="s">
        <v>39</v>
      </c>
      <c r="C10" s="51"/>
      <c r="D10" s="51"/>
      <c r="E10" s="52"/>
      <c r="F10" s="49"/>
      <c r="G10" s="49"/>
      <c r="H10" s="49"/>
      <c r="I10" s="49"/>
      <c r="J10" s="49"/>
      <c r="K10" s="50"/>
      <c r="L10" s="50"/>
      <c r="M10" s="50"/>
      <c r="N10" s="50"/>
      <c r="O10" s="50"/>
    </row>
    <row r="11" spans="1:18" ht="24.95" customHeight="1" x14ac:dyDescent="0.2">
      <c r="A11" s="81"/>
      <c r="B11" s="51" t="s">
        <v>40</v>
      </c>
      <c r="C11" s="51"/>
      <c r="D11" s="51"/>
      <c r="E11" s="52"/>
      <c r="F11" s="49"/>
      <c r="G11" s="49"/>
      <c r="H11" s="49"/>
      <c r="I11" s="49"/>
      <c r="J11" s="49"/>
      <c r="K11" s="50"/>
      <c r="L11" s="50"/>
      <c r="M11" s="50"/>
      <c r="N11" s="50"/>
      <c r="O11" s="50"/>
    </row>
    <row r="12" spans="1:18" ht="24.95" customHeight="1" x14ac:dyDescent="0.2">
      <c r="A12" s="81"/>
      <c r="B12" s="51" t="s">
        <v>41</v>
      </c>
      <c r="C12" s="51"/>
      <c r="D12" s="51"/>
      <c r="E12" s="52"/>
      <c r="F12" s="49"/>
      <c r="G12" s="49"/>
      <c r="H12" s="49"/>
      <c r="I12" s="49"/>
      <c r="J12" s="49"/>
      <c r="K12" s="50"/>
      <c r="L12" s="50"/>
      <c r="M12" s="50"/>
      <c r="N12" s="50"/>
      <c r="O12" s="50"/>
    </row>
    <row r="13" spans="1:18" ht="24.95" customHeight="1" x14ac:dyDescent="0.2">
      <c r="A13" s="82"/>
      <c r="B13" s="53" t="s">
        <v>42</v>
      </c>
      <c r="C13" s="53"/>
      <c r="D13" s="53"/>
      <c r="E13" s="54"/>
      <c r="F13" s="55"/>
      <c r="G13" s="55"/>
      <c r="H13" s="55"/>
      <c r="I13" s="55"/>
      <c r="J13" s="55"/>
      <c r="K13" s="56"/>
      <c r="L13" s="56"/>
      <c r="M13" s="56"/>
      <c r="N13" s="56"/>
      <c r="O13" s="56"/>
    </row>
    <row r="14" spans="1:18" ht="24.95" customHeight="1" x14ac:dyDescent="0.2">
      <c r="A14" s="108" t="s">
        <v>169</v>
      </c>
      <c r="B14" s="58"/>
      <c r="C14" s="58"/>
      <c r="D14" s="58"/>
      <c r="E14" s="59"/>
      <c r="F14" s="60">
        <f>SUM(F9:F13)</f>
        <v>0</v>
      </c>
      <c r="G14" s="60">
        <f t="shared" ref="G14:O14" si="0">SUM(G9:G13)</f>
        <v>0</v>
      </c>
      <c r="H14" s="60">
        <f t="shared" si="0"/>
        <v>0</v>
      </c>
      <c r="I14" s="60">
        <f t="shared" si="0"/>
        <v>0</v>
      </c>
      <c r="J14" s="60">
        <f t="shared" si="0"/>
        <v>0</v>
      </c>
      <c r="K14" s="61">
        <f t="shared" si="0"/>
        <v>0</v>
      </c>
      <c r="L14" s="61">
        <f t="shared" si="0"/>
        <v>0</v>
      </c>
      <c r="M14" s="61">
        <f t="shared" si="0"/>
        <v>0</v>
      </c>
      <c r="N14" s="61">
        <f t="shared" si="0"/>
        <v>0</v>
      </c>
      <c r="O14" s="61">
        <f t="shared" si="0"/>
        <v>0</v>
      </c>
    </row>
    <row r="15" spans="1:18" ht="24.95" customHeight="1" x14ac:dyDescent="0.25">
      <c r="A15" s="43" t="s">
        <v>159</v>
      </c>
      <c r="B15" s="44"/>
      <c r="C15" s="44"/>
      <c r="D15" s="44"/>
      <c r="E15" s="45"/>
      <c r="F15" s="47"/>
      <c r="G15" s="47"/>
      <c r="H15" s="47"/>
      <c r="I15" s="47"/>
      <c r="J15" s="47"/>
      <c r="K15" s="48"/>
      <c r="L15" s="48"/>
      <c r="M15" s="48"/>
      <c r="N15" s="48"/>
      <c r="O15" s="48"/>
    </row>
    <row r="16" spans="1:18" ht="24.95" customHeight="1" x14ac:dyDescent="0.2">
      <c r="A16" s="81"/>
      <c r="B16" s="51" t="s">
        <v>38</v>
      </c>
      <c r="C16" s="51"/>
      <c r="D16" s="51"/>
      <c r="E16" s="52"/>
      <c r="F16" s="49"/>
      <c r="G16" s="49"/>
      <c r="H16" s="49"/>
      <c r="I16" s="49"/>
      <c r="J16" s="49"/>
      <c r="K16" s="50"/>
      <c r="L16" s="50"/>
      <c r="M16" s="50"/>
      <c r="N16" s="50"/>
      <c r="O16" s="50"/>
    </row>
    <row r="17" spans="1:15" ht="24.95" customHeight="1" x14ac:dyDescent="0.2">
      <c r="A17" s="81"/>
      <c r="B17" s="51" t="s">
        <v>39</v>
      </c>
      <c r="C17" s="51"/>
      <c r="D17" s="51"/>
      <c r="E17" s="52"/>
      <c r="F17" s="49"/>
      <c r="G17" s="49"/>
      <c r="H17" s="49"/>
      <c r="I17" s="49"/>
      <c r="J17" s="49"/>
      <c r="K17" s="50"/>
      <c r="L17" s="50"/>
      <c r="M17" s="50"/>
      <c r="N17" s="50"/>
      <c r="O17" s="50"/>
    </row>
    <row r="18" spans="1:15" ht="24.95" customHeight="1" x14ac:dyDescent="0.2">
      <c r="A18" s="81"/>
      <c r="B18" s="51" t="s">
        <v>40</v>
      </c>
      <c r="C18" s="51"/>
      <c r="D18" s="51"/>
      <c r="E18" s="52"/>
      <c r="F18" s="49"/>
      <c r="G18" s="49"/>
      <c r="H18" s="49"/>
      <c r="I18" s="49"/>
      <c r="J18" s="49"/>
      <c r="K18" s="50"/>
      <c r="L18" s="50"/>
      <c r="M18" s="50"/>
      <c r="N18" s="50"/>
      <c r="O18" s="50"/>
    </row>
    <row r="19" spans="1:15" ht="24.95" customHeight="1" x14ac:dyDescent="0.2">
      <c r="A19" s="81"/>
      <c r="B19" s="51" t="s">
        <v>41</v>
      </c>
      <c r="C19" s="51"/>
      <c r="D19" s="51"/>
      <c r="E19" s="52"/>
      <c r="F19" s="49"/>
      <c r="G19" s="49"/>
      <c r="H19" s="49"/>
      <c r="I19" s="49"/>
      <c r="J19" s="49"/>
      <c r="K19" s="50"/>
      <c r="L19" s="50"/>
      <c r="M19" s="50"/>
      <c r="N19" s="50"/>
      <c r="O19" s="50"/>
    </row>
    <row r="20" spans="1:15" ht="24.95" customHeight="1" x14ac:dyDescent="0.2">
      <c r="A20" s="82"/>
      <c r="B20" s="53" t="s">
        <v>42</v>
      </c>
      <c r="C20" s="53"/>
      <c r="D20" s="53"/>
      <c r="E20" s="54"/>
      <c r="F20" s="55"/>
      <c r="G20" s="55"/>
      <c r="H20" s="55"/>
      <c r="I20" s="55"/>
      <c r="J20" s="55"/>
      <c r="K20" s="56"/>
      <c r="L20" s="56"/>
      <c r="M20" s="56"/>
      <c r="N20" s="56"/>
      <c r="O20" s="56"/>
    </row>
    <row r="21" spans="1:15" ht="24.95" customHeight="1" x14ac:dyDescent="0.2">
      <c r="A21" s="108" t="s">
        <v>160</v>
      </c>
      <c r="B21" s="58"/>
      <c r="C21" s="58"/>
      <c r="D21" s="58"/>
      <c r="E21" s="59"/>
      <c r="F21" s="60">
        <f t="shared" ref="F21:O21" si="1">SUM(F16:F20)</f>
        <v>0</v>
      </c>
      <c r="G21" s="60">
        <f t="shared" si="1"/>
        <v>0</v>
      </c>
      <c r="H21" s="60">
        <f t="shared" si="1"/>
        <v>0</v>
      </c>
      <c r="I21" s="60">
        <f t="shared" si="1"/>
        <v>0</v>
      </c>
      <c r="J21" s="60">
        <f t="shared" si="1"/>
        <v>0</v>
      </c>
      <c r="K21" s="61">
        <f t="shared" si="1"/>
        <v>0</v>
      </c>
      <c r="L21" s="61">
        <f t="shared" si="1"/>
        <v>0</v>
      </c>
      <c r="M21" s="61">
        <f t="shared" si="1"/>
        <v>0</v>
      </c>
      <c r="N21" s="61">
        <f t="shared" si="1"/>
        <v>0</v>
      </c>
      <c r="O21" s="61">
        <f t="shared" si="1"/>
        <v>0</v>
      </c>
    </row>
    <row r="22" spans="1:15" ht="24.95" customHeight="1" x14ac:dyDescent="0.2">
      <c r="A22" s="108" t="s">
        <v>161</v>
      </c>
      <c r="B22" s="58"/>
      <c r="C22" s="58"/>
      <c r="D22" s="58"/>
      <c r="E22" s="59"/>
      <c r="F22" s="60">
        <f>F14+F21</f>
        <v>0</v>
      </c>
      <c r="G22" s="60">
        <f t="shared" ref="G22:O22" si="2">G14+G21</f>
        <v>0</v>
      </c>
      <c r="H22" s="60">
        <f t="shared" si="2"/>
        <v>0</v>
      </c>
      <c r="I22" s="60">
        <f t="shared" si="2"/>
        <v>0</v>
      </c>
      <c r="J22" s="60">
        <f t="shared" si="2"/>
        <v>0</v>
      </c>
      <c r="K22" s="61">
        <f t="shared" si="2"/>
        <v>0</v>
      </c>
      <c r="L22" s="61">
        <f t="shared" si="2"/>
        <v>0</v>
      </c>
      <c r="M22" s="61">
        <f t="shared" si="2"/>
        <v>0</v>
      </c>
      <c r="N22" s="61">
        <f t="shared" si="2"/>
        <v>0</v>
      </c>
      <c r="O22" s="61">
        <f t="shared" si="2"/>
        <v>0</v>
      </c>
    </row>
  </sheetData>
  <sheetProtection sheet="1" objects="1" scenarios="1" selectLockedCells="1"/>
  <mergeCells count="6">
    <mergeCell ref="A1:N1"/>
    <mergeCell ref="A5:E7"/>
    <mergeCell ref="F6:F7"/>
    <mergeCell ref="D3:E3"/>
    <mergeCell ref="D2:E2"/>
    <mergeCell ref="G6:O6"/>
  </mergeCells>
  <phoneticPr fontId="3" type="noConversion"/>
  <printOptions horizontalCentered="1"/>
  <pageMargins left="0.5" right="0.5" top="0.75" bottom="0.75" header="0.5" footer="0.5"/>
  <pageSetup scale="77" orientation="landscape" r:id="rId1"/>
  <headerFooter alignWithMargins="0">
    <oddHeader>&amp;L&amp;"Arial,Bold"&amp;16This file was created using most current EXCEL version&amp;REnclosure 2</oddHeader>
    <oddFooter>&amp;LPage 2&amp;Rver 4 (12/2008)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80"/>
  <sheetViews>
    <sheetView zoomScale="80" zoomScaleNormal="80" workbookViewId="0">
      <selection sqref="A1:O1"/>
    </sheetView>
  </sheetViews>
  <sheetFormatPr defaultColWidth="0" defaultRowHeight="15" zeroHeight="1" x14ac:dyDescent="0.2"/>
  <cols>
    <col min="1" max="1" width="4.7109375" style="40" customWidth="1"/>
    <col min="2" max="2" width="5.42578125" style="40" customWidth="1"/>
    <col min="3" max="3" width="6" style="40" customWidth="1"/>
    <col min="4" max="4" width="3.7109375" style="40" customWidth="1"/>
    <col min="5" max="5" width="22.7109375" style="40" customWidth="1"/>
    <col min="6" max="6" width="16.28515625" style="39" customWidth="1"/>
    <col min="7" max="7" width="14.28515625" style="39" customWidth="1"/>
    <col min="8" max="9" width="16" style="39" customWidth="1"/>
    <col min="10" max="10" width="14.28515625" style="39" customWidth="1"/>
    <col min="11" max="11" width="15.7109375" style="40" customWidth="1"/>
    <col min="12" max="12" width="15.42578125" style="40" customWidth="1"/>
    <col min="13" max="13" width="16.5703125" style="40" customWidth="1"/>
    <col min="14" max="14" width="15.42578125" style="40" customWidth="1"/>
    <col min="15" max="15" width="14" style="40" customWidth="1"/>
    <col min="16" max="16" width="13.28515625" style="40" customWidth="1"/>
    <col min="17" max="17" width="12.7109375" style="73" customWidth="1"/>
    <col min="18" max="18" width="12.7109375" style="40" customWidth="1"/>
    <col min="19" max="16384" width="9.140625" hidden="1"/>
  </cols>
  <sheetData>
    <row r="1" spans="1:18" ht="32.1" customHeight="1" x14ac:dyDescent="0.25">
      <c r="A1" s="153" t="s">
        <v>80</v>
      </c>
      <c r="B1" s="153"/>
      <c r="C1" s="153"/>
      <c r="D1" s="153"/>
      <c r="E1" s="153"/>
      <c r="F1" s="153"/>
      <c r="G1" s="153"/>
      <c r="H1" s="153"/>
      <c r="I1" s="153"/>
      <c r="J1" s="153"/>
      <c r="K1" s="153"/>
      <c r="L1" s="153"/>
      <c r="M1" s="153"/>
      <c r="N1" s="153"/>
      <c r="O1" s="153"/>
      <c r="P1" s="69"/>
      <c r="Q1" s="87"/>
      <c r="R1" s="69"/>
    </row>
    <row r="2" spans="1:18" ht="20.100000000000001" customHeight="1" x14ac:dyDescent="0.25">
      <c r="A2" s="38" t="s">
        <v>25</v>
      </c>
      <c r="B2" s="38"/>
      <c r="C2" s="38"/>
      <c r="D2" s="149" t="str">
        <f>'CSS WP 1'!D2:E2</f>
        <v>Inyo</v>
      </c>
      <c r="E2" s="149"/>
      <c r="F2" s="68"/>
      <c r="G2" s="68"/>
      <c r="H2" s="68"/>
      <c r="I2" s="68"/>
      <c r="J2" s="68"/>
      <c r="K2" s="69"/>
      <c r="L2" s="69"/>
      <c r="M2" s="69"/>
      <c r="N2" s="41" t="s">
        <v>26</v>
      </c>
      <c r="O2" s="42">
        <f>'CSS WP 1'!O2</f>
        <v>39868</v>
      </c>
      <c r="P2" s="69"/>
      <c r="Q2" s="87"/>
      <c r="R2" s="69"/>
    </row>
    <row r="3" spans="1:18" ht="20.100000000000001" customHeight="1" x14ac:dyDescent="0.25">
      <c r="A3" s="38" t="s">
        <v>90</v>
      </c>
      <c r="B3" s="38"/>
      <c r="C3" s="38"/>
      <c r="D3" s="148" t="s">
        <v>174</v>
      </c>
      <c r="E3" s="148"/>
      <c r="F3" s="68"/>
      <c r="G3" s="68"/>
      <c r="H3" s="68"/>
      <c r="I3" s="68"/>
      <c r="J3" s="68"/>
      <c r="K3" s="69"/>
      <c r="L3" s="69"/>
      <c r="M3" s="69"/>
      <c r="N3" s="69"/>
      <c r="O3" s="69"/>
      <c r="P3" s="69"/>
      <c r="Q3" s="87"/>
      <c r="R3" s="69"/>
    </row>
    <row r="4" spans="1:18" x14ac:dyDescent="0.2">
      <c r="A4" s="69"/>
      <c r="B4" s="69"/>
      <c r="C4" s="69"/>
      <c r="D4" s="69"/>
      <c r="E4" s="69"/>
      <c r="F4" s="68"/>
      <c r="G4" s="68"/>
      <c r="H4" s="68"/>
      <c r="I4" s="68"/>
      <c r="J4" s="68"/>
      <c r="K4" s="69"/>
      <c r="L4" s="69"/>
      <c r="M4" s="69"/>
      <c r="N4" s="69"/>
      <c r="O4" s="69"/>
      <c r="P4" s="69"/>
      <c r="Q4" s="87"/>
      <c r="R4" s="69"/>
    </row>
    <row r="5" spans="1:18" s="3" customFormat="1" ht="25.5" customHeight="1" x14ac:dyDescent="0.25">
      <c r="A5" s="133" t="s">
        <v>27</v>
      </c>
      <c r="B5" s="134"/>
      <c r="C5" s="134"/>
      <c r="D5" s="134"/>
      <c r="E5" s="135"/>
      <c r="F5" s="74" t="s">
        <v>16</v>
      </c>
      <c r="G5" s="75" t="s">
        <v>17</v>
      </c>
      <c r="H5" s="75" t="s">
        <v>24</v>
      </c>
      <c r="I5" s="75" t="s">
        <v>18</v>
      </c>
      <c r="J5" s="75" t="s">
        <v>19</v>
      </c>
      <c r="K5" s="76" t="s">
        <v>20</v>
      </c>
      <c r="L5" s="76" t="s">
        <v>21</v>
      </c>
      <c r="M5" s="76" t="s">
        <v>22</v>
      </c>
      <c r="N5" s="76" t="s">
        <v>23</v>
      </c>
      <c r="O5" s="76" t="s">
        <v>53</v>
      </c>
      <c r="P5" s="88"/>
      <c r="Q5" s="88"/>
      <c r="R5" s="88"/>
    </row>
    <row r="6" spans="1:18" s="3" customFormat="1" ht="44.25" customHeight="1" x14ac:dyDescent="0.25">
      <c r="A6" s="136"/>
      <c r="B6" s="137"/>
      <c r="C6" s="137"/>
      <c r="D6" s="137"/>
      <c r="E6" s="138"/>
      <c r="F6" s="146" t="s">
        <v>6</v>
      </c>
      <c r="G6" s="150" t="s">
        <v>29</v>
      </c>
      <c r="H6" s="151"/>
      <c r="I6" s="151"/>
      <c r="J6" s="151"/>
      <c r="K6" s="151"/>
      <c r="L6" s="151"/>
      <c r="M6" s="151"/>
      <c r="N6" s="151"/>
      <c r="O6" s="152"/>
      <c r="P6" s="88"/>
      <c r="Q6" s="88"/>
      <c r="R6" s="88"/>
    </row>
    <row r="7" spans="1:18" s="1" customFormat="1" ht="52.5" customHeight="1" x14ac:dyDescent="0.25">
      <c r="A7" s="139"/>
      <c r="B7" s="140"/>
      <c r="C7" s="140"/>
      <c r="D7" s="140"/>
      <c r="E7" s="141"/>
      <c r="F7" s="147"/>
      <c r="G7" s="64" t="s">
        <v>0</v>
      </c>
      <c r="H7" s="64" t="s">
        <v>28</v>
      </c>
      <c r="I7" s="64" t="s">
        <v>15</v>
      </c>
      <c r="J7" s="64" t="s">
        <v>1</v>
      </c>
      <c r="K7" s="85" t="s">
        <v>12</v>
      </c>
      <c r="L7" s="85" t="s">
        <v>13</v>
      </c>
      <c r="M7" s="85" t="s">
        <v>2</v>
      </c>
      <c r="N7" s="85" t="s">
        <v>14</v>
      </c>
      <c r="O7" s="63" t="s">
        <v>52</v>
      </c>
      <c r="P7" s="77" t="s">
        <v>176</v>
      </c>
      <c r="Q7" s="77" t="s">
        <v>177</v>
      </c>
      <c r="R7" s="77" t="s">
        <v>178</v>
      </c>
    </row>
    <row r="8" spans="1:18" ht="15" customHeight="1" x14ac:dyDescent="0.25">
      <c r="A8" s="43" t="s">
        <v>91</v>
      </c>
      <c r="B8" s="44"/>
      <c r="C8" s="44"/>
      <c r="D8" s="44"/>
      <c r="E8" s="45"/>
      <c r="F8" s="78"/>
      <c r="G8" s="47"/>
      <c r="H8" s="47"/>
      <c r="I8" s="47"/>
      <c r="J8" s="47"/>
      <c r="K8" s="48"/>
      <c r="L8" s="48"/>
      <c r="M8" s="48"/>
      <c r="N8" s="48"/>
      <c r="O8" s="48"/>
      <c r="P8" s="79">
        <f>SUM(G8:O8)</f>
        <v>0</v>
      </c>
      <c r="Q8" s="80" t="b">
        <f>EXACT(P8,R8)</f>
        <v>1</v>
      </c>
      <c r="R8" s="79">
        <f>F8</f>
        <v>0</v>
      </c>
    </row>
    <row r="9" spans="1:18" ht="15" customHeight="1" x14ac:dyDescent="0.2">
      <c r="A9" s="81"/>
      <c r="B9" s="142" t="s">
        <v>73</v>
      </c>
      <c r="C9" s="142"/>
      <c r="D9" s="142"/>
      <c r="E9" s="143"/>
      <c r="F9" s="49"/>
      <c r="G9" s="49"/>
      <c r="H9" s="49"/>
      <c r="I9" s="49"/>
      <c r="J9" s="49"/>
      <c r="K9" s="50"/>
      <c r="L9" s="50"/>
      <c r="M9" s="50"/>
      <c r="N9" s="50"/>
      <c r="O9" s="50"/>
      <c r="P9" s="79">
        <f>SUM(G9:O9)</f>
        <v>0</v>
      </c>
      <c r="Q9" s="80" t="b">
        <f t="shared" ref="Q9:Q39" si="0">EXACT(P9,R9)</f>
        <v>1</v>
      </c>
      <c r="R9" s="79">
        <f>F9</f>
        <v>0</v>
      </c>
    </row>
    <row r="10" spans="1:18" ht="15" customHeight="1" x14ac:dyDescent="0.2">
      <c r="A10" s="81"/>
      <c r="B10" s="51"/>
      <c r="C10" s="51" t="s">
        <v>3</v>
      </c>
      <c r="D10" s="51"/>
      <c r="E10" s="52"/>
      <c r="F10" s="49"/>
      <c r="G10" s="49"/>
      <c r="H10" s="49"/>
      <c r="I10" s="49"/>
      <c r="J10" s="49"/>
      <c r="K10" s="50"/>
      <c r="L10" s="50"/>
      <c r="M10" s="50"/>
      <c r="N10" s="50"/>
      <c r="O10" s="50"/>
      <c r="P10" s="79">
        <f>SUM(G10:O10)</f>
        <v>0</v>
      </c>
      <c r="Q10" s="80" t="b">
        <f t="shared" si="0"/>
        <v>1</v>
      </c>
      <c r="R10" s="79">
        <f>F10</f>
        <v>0</v>
      </c>
    </row>
    <row r="11" spans="1:18" ht="15" customHeight="1" x14ac:dyDescent="0.2">
      <c r="A11" s="81"/>
      <c r="B11" s="51"/>
      <c r="C11" s="51"/>
      <c r="D11" s="51" t="s">
        <v>30</v>
      </c>
      <c r="E11" s="52"/>
      <c r="F11" s="49">
        <f t="shared" ref="F11:F17" si="1">SUM(G11:O11)</f>
        <v>3087.6</v>
      </c>
      <c r="G11" s="49">
        <f>4114*0.62</f>
        <v>2550.6799999999998</v>
      </c>
      <c r="H11" s="49">
        <v>0</v>
      </c>
      <c r="I11" s="49">
        <v>0</v>
      </c>
      <c r="J11" s="49">
        <f>866*0.62</f>
        <v>536.91999999999996</v>
      </c>
      <c r="K11" s="50"/>
      <c r="L11" s="50"/>
      <c r="M11" s="50"/>
      <c r="N11" s="50"/>
      <c r="O11" s="50"/>
      <c r="P11" s="79">
        <f>SUM(G11:O11)</f>
        <v>3087.6</v>
      </c>
      <c r="Q11" s="80" t="b">
        <f t="shared" si="0"/>
        <v>1</v>
      </c>
      <c r="R11" s="79">
        <f>F11</f>
        <v>3087.6</v>
      </c>
    </row>
    <row r="12" spans="1:18" ht="15" customHeight="1" x14ac:dyDescent="0.2">
      <c r="A12" s="81"/>
      <c r="B12" s="51"/>
      <c r="C12" s="51"/>
      <c r="D12" s="51" t="s">
        <v>4</v>
      </c>
      <c r="E12" s="52"/>
      <c r="F12" s="49">
        <f t="shared" si="1"/>
        <v>1892.3999999999999</v>
      </c>
      <c r="G12" s="49">
        <f>4114*0.38</f>
        <v>1563.32</v>
      </c>
      <c r="H12" s="49">
        <v>0</v>
      </c>
      <c r="I12" s="49">
        <v>0</v>
      </c>
      <c r="J12" s="49">
        <f>866*0.38</f>
        <v>329.08</v>
      </c>
      <c r="K12" s="50"/>
      <c r="L12" s="50"/>
      <c r="M12" s="50"/>
      <c r="N12" s="50"/>
      <c r="O12" s="50"/>
      <c r="P12" s="79">
        <f t="shared" ref="P12:P39" si="2">SUM(G12:O12)</f>
        <v>1892.3999999999999</v>
      </c>
      <c r="Q12" s="80" t="b">
        <f t="shared" si="0"/>
        <v>1</v>
      </c>
      <c r="R12" s="79">
        <f t="shared" ref="R12:R39" si="3">F12</f>
        <v>1892.3999999999999</v>
      </c>
    </row>
    <row r="13" spans="1:18" ht="15" customHeight="1" x14ac:dyDescent="0.2">
      <c r="A13" s="81"/>
      <c r="B13" s="51"/>
      <c r="C13" s="51" t="s">
        <v>7</v>
      </c>
      <c r="D13" s="51"/>
      <c r="E13" s="52"/>
      <c r="F13" s="49">
        <f t="shared" si="1"/>
        <v>4980</v>
      </c>
      <c r="G13" s="49">
        <f t="shared" ref="G13:O13" si="4">SUM(G11:G12)</f>
        <v>4114</v>
      </c>
      <c r="H13" s="49">
        <f t="shared" si="4"/>
        <v>0</v>
      </c>
      <c r="I13" s="49">
        <f t="shared" si="4"/>
        <v>0</v>
      </c>
      <c r="J13" s="49">
        <f t="shared" si="4"/>
        <v>866</v>
      </c>
      <c r="K13" s="50">
        <f t="shared" si="4"/>
        <v>0</v>
      </c>
      <c r="L13" s="50">
        <f t="shared" si="4"/>
        <v>0</v>
      </c>
      <c r="M13" s="50">
        <f t="shared" si="4"/>
        <v>0</v>
      </c>
      <c r="N13" s="50">
        <f t="shared" si="4"/>
        <v>0</v>
      </c>
      <c r="O13" s="50">
        <f t="shared" si="4"/>
        <v>0</v>
      </c>
      <c r="P13" s="79">
        <f t="shared" si="2"/>
        <v>4980</v>
      </c>
      <c r="Q13" s="80" t="b">
        <f t="shared" si="0"/>
        <v>1</v>
      </c>
      <c r="R13" s="79">
        <f t="shared" si="3"/>
        <v>4980</v>
      </c>
    </row>
    <row r="14" spans="1:18" ht="15" customHeight="1" x14ac:dyDescent="0.2">
      <c r="A14" s="81"/>
      <c r="B14" s="51"/>
      <c r="C14" s="51" t="s">
        <v>5</v>
      </c>
      <c r="D14" s="51"/>
      <c r="E14" s="52"/>
      <c r="F14" s="49">
        <f t="shared" si="1"/>
        <v>0</v>
      </c>
      <c r="G14" s="49"/>
      <c r="H14" s="49"/>
      <c r="I14" s="49"/>
      <c r="J14" s="49"/>
      <c r="K14" s="50"/>
      <c r="L14" s="50"/>
      <c r="M14" s="50"/>
      <c r="N14" s="50"/>
      <c r="O14" s="50"/>
      <c r="P14" s="79">
        <f t="shared" si="2"/>
        <v>0</v>
      </c>
      <c r="Q14" s="80" t="b">
        <f t="shared" si="0"/>
        <v>1</v>
      </c>
      <c r="R14" s="79">
        <f t="shared" si="3"/>
        <v>0</v>
      </c>
    </row>
    <row r="15" spans="1:18" ht="15" customHeight="1" x14ac:dyDescent="0.2">
      <c r="A15" s="81"/>
      <c r="B15" s="51"/>
      <c r="C15" s="51"/>
      <c r="D15" s="51" t="s">
        <v>30</v>
      </c>
      <c r="E15" s="52"/>
      <c r="F15" s="49">
        <f t="shared" si="1"/>
        <v>0</v>
      </c>
      <c r="G15" s="49"/>
      <c r="H15" s="49"/>
      <c r="I15" s="49"/>
      <c r="J15" s="49"/>
      <c r="K15" s="50"/>
      <c r="L15" s="50"/>
      <c r="M15" s="50"/>
      <c r="N15" s="50"/>
      <c r="O15" s="50"/>
      <c r="P15" s="79">
        <f t="shared" si="2"/>
        <v>0</v>
      </c>
      <c r="Q15" s="80" t="b">
        <f t="shared" si="0"/>
        <v>1</v>
      </c>
      <c r="R15" s="79">
        <f t="shared" si="3"/>
        <v>0</v>
      </c>
    </row>
    <row r="16" spans="1:18" ht="15" customHeight="1" x14ac:dyDescent="0.2">
      <c r="A16" s="81"/>
      <c r="B16" s="51"/>
      <c r="C16" s="51"/>
      <c r="D16" s="51" t="s">
        <v>4</v>
      </c>
      <c r="E16" s="52"/>
      <c r="F16" s="49">
        <f t="shared" si="1"/>
        <v>0</v>
      </c>
      <c r="G16" s="49"/>
      <c r="H16" s="49"/>
      <c r="I16" s="49"/>
      <c r="J16" s="49"/>
      <c r="K16" s="50"/>
      <c r="L16" s="50"/>
      <c r="M16" s="50"/>
      <c r="N16" s="50"/>
      <c r="O16" s="50"/>
      <c r="P16" s="79">
        <f t="shared" si="2"/>
        <v>0</v>
      </c>
      <c r="Q16" s="80" t="b">
        <f t="shared" si="0"/>
        <v>1</v>
      </c>
      <c r="R16" s="79">
        <f t="shared" si="3"/>
        <v>0</v>
      </c>
    </row>
    <row r="17" spans="1:18" ht="15" customHeight="1" x14ac:dyDescent="0.2">
      <c r="A17" s="81"/>
      <c r="B17" s="51"/>
      <c r="C17" s="51" t="s">
        <v>8</v>
      </c>
      <c r="D17" s="51"/>
      <c r="E17" s="52"/>
      <c r="F17" s="49">
        <f t="shared" si="1"/>
        <v>0</v>
      </c>
      <c r="G17" s="49">
        <f t="shared" ref="G17:O17" si="5">SUM(G15:G16)</f>
        <v>0</v>
      </c>
      <c r="H17" s="49">
        <f t="shared" si="5"/>
        <v>0</v>
      </c>
      <c r="I17" s="49">
        <f t="shared" si="5"/>
        <v>0</v>
      </c>
      <c r="J17" s="49">
        <f t="shared" si="5"/>
        <v>0</v>
      </c>
      <c r="K17" s="50">
        <f t="shared" si="5"/>
        <v>0</v>
      </c>
      <c r="L17" s="50">
        <f t="shared" si="5"/>
        <v>0</v>
      </c>
      <c r="M17" s="50">
        <f t="shared" si="5"/>
        <v>0</v>
      </c>
      <c r="N17" s="50">
        <f t="shared" si="5"/>
        <v>0</v>
      </c>
      <c r="O17" s="50">
        <f t="shared" si="5"/>
        <v>0</v>
      </c>
      <c r="P17" s="79">
        <f t="shared" si="2"/>
        <v>0</v>
      </c>
      <c r="Q17" s="80" t="b">
        <f t="shared" si="0"/>
        <v>1</v>
      </c>
      <c r="R17" s="79">
        <f t="shared" si="3"/>
        <v>0</v>
      </c>
    </row>
    <row r="18" spans="1:18" ht="15" customHeight="1" x14ac:dyDescent="0.2">
      <c r="A18" s="82"/>
      <c r="B18" s="53" t="s">
        <v>9</v>
      </c>
      <c r="C18" s="53"/>
      <c r="D18" s="53"/>
      <c r="E18" s="54"/>
      <c r="F18" s="55">
        <f t="shared" ref="F18:O18" si="6">F13+F17</f>
        <v>4980</v>
      </c>
      <c r="G18" s="55">
        <f t="shared" si="6"/>
        <v>4114</v>
      </c>
      <c r="H18" s="55">
        <f t="shared" si="6"/>
        <v>0</v>
      </c>
      <c r="I18" s="55">
        <f t="shared" si="6"/>
        <v>0</v>
      </c>
      <c r="J18" s="55">
        <f t="shared" si="6"/>
        <v>866</v>
      </c>
      <c r="K18" s="56">
        <f t="shared" si="6"/>
        <v>0</v>
      </c>
      <c r="L18" s="56">
        <f t="shared" si="6"/>
        <v>0</v>
      </c>
      <c r="M18" s="56">
        <f t="shared" si="6"/>
        <v>0</v>
      </c>
      <c r="N18" s="56">
        <f t="shared" si="6"/>
        <v>0</v>
      </c>
      <c r="O18" s="56">
        <f t="shared" si="6"/>
        <v>0</v>
      </c>
      <c r="P18" s="79">
        <f t="shared" si="2"/>
        <v>4980</v>
      </c>
      <c r="Q18" s="80" t="b">
        <f t="shared" si="0"/>
        <v>1</v>
      </c>
      <c r="R18" s="79">
        <f t="shared" si="3"/>
        <v>4980</v>
      </c>
    </row>
    <row r="19" spans="1:18" ht="15" customHeight="1" x14ac:dyDescent="0.2">
      <c r="A19" s="81"/>
      <c r="B19" s="144" t="s">
        <v>66</v>
      </c>
      <c r="C19" s="144"/>
      <c r="D19" s="144"/>
      <c r="E19" s="145"/>
      <c r="F19" s="49"/>
      <c r="G19" s="49"/>
      <c r="H19" s="49"/>
      <c r="I19" s="49"/>
      <c r="J19" s="49"/>
      <c r="K19" s="50"/>
      <c r="L19" s="50"/>
      <c r="M19" s="50"/>
      <c r="N19" s="50"/>
      <c r="O19" s="50"/>
      <c r="P19" s="79">
        <f t="shared" si="2"/>
        <v>0</v>
      </c>
      <c r="Q19" s="80" t="b">
        <f t="shared" si="0"/>
        <v>1</v>
      </c>
      <c r="R19" s="79">
        <f t="shared" si="3"/>
        <v>0</v>
      </c>
    </row>
    <row r="20" spans="1:18" ht="15" customHeight="1" x14ac:dyDescent="0.2">
      <c r="A20" s="81"/>
      <c r="B20" s="51"/>
      <c r="C20" s="51" t="s">
        <v>3</v>
      </c>
      <c r="D20" s="51"/>
      <c r="E20" s="52"/>
      <c r="F20" s="49"/>
      <c r="G20" s="49"/>
      <c r="H20" s="49"/>
      <c r="I20" s="49"/>
      <c r="J20" s="49"/>
      <c r="K20" s="50"/>
      <c r="L20" s="50"/>
      <c r="M20" s="50"/>
      <c r="N20" s="50"/>
      <c r="O20" s="50"/>
      <c r="P20" s="79">
        <f t="shared" si="2"/>
        <v>0</v>
      </c>
      <c r="Q20" s="80" t="b">
        <f t="shared" si="0"/>
        <v>1</v>
      </c>
      <c r="R20" s="79">
        <f t="shared" si="3"/>
        <v>0</v>
      </c>
    </row>
    <row r="21" spans="1:18" ht="15" customHeight="1" x14ac:dyDescent="0.2">
      <c r="A21" s="81"/>
      <c r="B21" s="51"/>
      <c r="C21" s="51"/>
      <c r="D21" s="51" t="s">
        <v>30</v>
      </c>
      <c r="E21" s="52"/>
      <c r="F21" s="49">
        <f t="shared" ref="F21:F27" si="7">SUM(G21:O21)</f>
        <v>6954.54</v>
      </c>
      <c r="G21" s="49">
        <f>9266*0.62</f>
        <v>5744.92</v>
      </c>
      <c r="H21" s="49">
        <v>0</v>
      </c>
      <c r="I21" s="49">
        <v>0</v>
      </c>
      <c r="J21" s="49">
        <f>1951*0.62</f>
        <v>1209.6199999999999</v>
      </c>
      <c r="K21" s="50"/>
      <c r="L21" s="50"/>
      <c r="M21" s="50"/>
      <c r="N21" s="50"/>
      <c r="O21" s="50"/>
      <c r="P21" s="79">
        <f t="shared" si="2"/>
        <v>6954.54</v>
      </c>
      <c r="Q21" s="80" t="b">
        <f t="shared" si="0"/>
        <v>1</v>
      </c>
      <c r="R21" s="79">
        <f t="shared" si="3"/>
        <v>6954.54</v>
      </c>
    </row>
    <row r="22" spans="1:18" ht="15" customHeight="1" x14ac:dyDescent="0.2">
      <c r="A22" s="81"/>
      <c r="B22" s="51"/>
      <c r="C22" s="51"/>
      <c r="D22" s="51" t="s">
        <v>4</v>
      </c>
      <c r="E22" s="52"/>
      <c r="F22" s="49">
        <f t="shared" si="7"/>
        <v>4262.46</v>
      </c>
      <c r="G22" s="49">
        <f>9266*0.38</f>
        <v>3521.08</v>
      </c>
      <c r="H22" s="49">
        <v>0</v>
      </c>
      <c r="I22" s="49">
        <v>0</v>
      </c>
      <c r="J22" s="49">
        <f>1951*0.38</f>
        <v>741.38</v>
      </c>
      <c r="K22" s="50"/>
      <c r="L22" s="50"/>
      <c r="M22" s="50"/>
      <c r="N22" s="50"/>
      <c r="O22" s="50"/>
      <c r="P22" s="79">
        <f t="shared" si="2"/>
        <v>4262.46</v>
      </c>
      <c r="Q22" s="80" t="b">
        <f t="shared" si="0"/>
        <v>1</v>
      </c>
      <c r="R22" s="79">
        <f t="shared" si="3"/>
        <v>4262.46</v>
      </c>
    </row>
    <row r="23" spans="1:18" ht="15" customHeight="1" x14ac:dyDescent="0.2">
      <c r="A23" s="81"/>
      <c r="B23" s="51"/>
      <c r="C23" s="51" t="s">
        <v>7</v>
      </c>
      <c r="D23" s="51"/>
      <c r="E23" s="52"/>
      <c r="F23" s="49">
        <f t="shared" si="7"/>
        <v>11217</v>
      </c>
      <c r="G23" s="49">
        <f t="shared" ref="G23:O23" si="8">SUM(G21:G22)</f>
        <v>9266</v>
      </c>
      <c r="H23" s="49">
        <f t="shared" si="8"/>
        <v>0</v>
      </c>
      <c r="I23" s="49">
        <f t="shared" si="8"/>
        <v>0</v>
      </c>
      <c r="J23" s="49">
        <f t="shared" si="8"/>
        <v>1951</v>
      </c>
      <c r="K23" s="50">
        <f t="shared" si="8"/>
        <v>0</v>
      </c>
      <c r="L23" s="50">
        <f t="shared" si="8"/>
        <v>0</v>
      </c>
      <c r="M23" s="50">
        <f t="shared" si="8"/>
        <v>0</v>
      </c>
      <c r="N23" s="50">
        <f t="shared" si="8"/>
        <v>0</v>
      </c>
      <c r="O23" s="50">
        <f t="shared" si="8"/>
        <v>0</v>
      </c>
      <c r="P23" s="79">
        <f t="shared" si="2"/>
        <v>11217</v>
      </c>
      <c r="Q23" s="80" t="b">
        <f t="shared" si="0"/>
        <v>1</v>
      </c>
      <c r="R23" s="79">
        <f t="shared" si="3"/>
        <v>11217</v>
      </c>
    </row>
    <row r="24" spans="1:18" ht="15" customHeight="1" x14ac:dyDescent="0.2">
      <c r="A24" s="81"/>
      <c r="B24" s="51"/>
      <c r="C24" s="51" t="s">
        <v>5</v>
      </c>
      <c r="D24" s="51"/>
      <c r="E24" s="52"/>
      <c r="F24" s="49">
        <f t="shared" si="7"/>
        <v>0</v>
      </c>
      <c r="G24" s="49"/>
      <c r="H24" s="49"/>
      <c r="I24" s="49"/>
      <c r="J24" s="49"/>
      <c r="K24" s="50"/>
      <c r="L24" s="50"/>
      <c r="M24" s="50"/>
      <c r="N24" s="50"/>
      <c r="O24" s="50"/>
      <c r="P24" s="79">
        <f t="shared" si="2"/>
        <v>0</v>
      </c>
      <c r="Q24" s="80" t="b">
        <f t="shared" si="0"/>
        <v>1</v>
      </c>
      <c r="R24" s="79">
        <f t="shared" si="3"/>
        <v>0</v>
      </c>
    </row>
    <row r="25" spans="1:18" ht="15" customHeight="1" x14ac:dyDescent="0.2">
      <c r="A25" s="81"/>
      <c r="B25" s="51"/>
      <c r="C25" s="51"/>
      <c r="D25" s="51" t="s">
        <v>30</v>
      </c>
      <c r="E25" s="52"/>
      <c r="F25" s="49">
        <f t="shared" si="7"/>
        <v>0</v>
      </c>
      <c r="G25" s="49"/>
      <c r="H25" s="49"/>
      <c r="I25" s="49"/>
      <c r="J25" s="49"/>
      <c r="K25" s="50"/>
      <c r="L25" s="50"/>
      <c r="M25" s="50"/>
      <c r="N25" s="50"/>
      <c r="O25" s="50"/>
      <c r="P25" s="79">
        <f t="shared" si="2"/>
        <v>0</v>
      </c>
      <c r="Q25" s="80" t="b">
        <f t="shared" si="0"/>
        <v>1</v>
      </c>
      <c r="R25" s="79">
        <f t="shared" si="3"/>
        <v>0</v>
      </c>
    </row>
    <row r="26" spans="1:18" ht="15" customHeight="1" x14ac:dyDescent="0.2">
      <c r="A26" s="81"/>
      <c r="B26" s="51"/>
      <c r="C26" s="51"/>
      <c r="D26" s="51" t="s">
        <v>4</v>
      </c>
      <c r="E26" s="52"/>
      <c r="F26" s="49">
        <f t="shared" si="7"/>
        <v>0</v>
      </c>
      <c r="G26" s="49"/>
      <c r="H26" s="49"/>
      <c r="I26" s="49"/>
      <c r="J26" s="49"/>
      <c r="K26" s="50"/>
      <c r="L26" s="50"/>
      <c r="M26" s="50"/>
      <c r="N26" s="50"/>
      <c r="O26" s="50"/>
      <c r="P26" s="79">
        <f t="shared" si="2"/>
        <v>0</v>
      </c>
      <c r="Q26" s="80" t="b">
        <f t="shared" si="0"/>
        <v>1</v>
      </c>
      <c r="R26" s="79">
        <f t="shared" si="3"/>
        <v>0</v>
      </c>
    </row>
    <row r="27" spans="1:18" ht="15" customHeight="1" x14ac:dyDescent="0.2">
      <c r="A27" s="81"/>
      <c r="B27" s="51"/>
      <c r="C27" s="51" t="s">
        <v>8</v>
      </c>
      <c r="D27" s="51"/>
      <c r="E27" s="52"/>
      <c r="F27" s="49">
        <f t="shared" si="7"/>
        <v>0</v>
      </c>
      <c r="G27" s="49">
        <f t="shared" ref="G27:O27" si="9">SUM(G25:G26)</f>
        <v>0</v>
      </c>
      <c r="H27" s="49">
        <f t="shared" si="9"/>
        <v>0</v>
      </c>
      <c r="I27" s="49">
        <f t="shared" si="9"/>
        <v>0</v>
      </c>
      <c r="J27" s="49">
        <f t="shared" si="9"/>
        <v>0</v>
      </c>
      <c r="K27" s="50">
        <f t="shared" si="9"/>
        <v>0</v>
      </c>
      <c r="L27" s="50">
        <f t="shared" si="9"/>
        <v>0</v>
      </c>
      <c r="M27" s="50">
        <f t="shared" si="9"/>
        <v>0</v>
      </c>
      <c r="N27" s="50">
        <f t="shared" si="9"/>
        <v>0</v>
      </c>
      <c r="O27" s="50">
        <f t="shared" si="9"/>
        <v>0</v>
      </c>
      <c r="P27" s="79">
        <f t="shared" si="2"/>
        <v>0</v>
      </c>
      <c r="Q27" s="80" t="b">
        <f t="shared" si="0"/>
        <v>1</v>
      </c>
      <c r="R27" s="79">
        <f t="shared" si="3"/>
        <v>0</v>
      </c>
    </row>
    <row r="28" spans="1:18" ht="15" customHeight="1" x14ac:dyDescent="0.2">
      <c r="A28" s="82"/>
      <c r="B28" s="53" t="s">
        <v>67</v>
      </c>
      <c r="C28" s="53"/>
      <c r="D28" s="53"/>
      <c r="E28" s="54"/>
      <c r="F28" s="55">
        <f t="shared" ref="F28:O28" si="10">F23+F27</f>
        <v>11217</v>
      </c>
      <c r="G28" s="55">
        <f t="shared" si="10"/>
        <v>9266</v>
      </c>
      <c r="H28" s="55">
        <f t="shared" si="10"/>
        <v>0</v>
      </c>
      <c r="I28" s="55">
        <f t="shared" si="10"/>
        <v>0</v>
      </c>
      <c r="J28" s="55">
        <f t="shared" si="10"/>
        <v>1951</v>
      </c>
      <c r="K28" s="56">
        <f t="shared" si="10"/>
        <v>0</v>
      </c>
      <c r="L28" s="56">
        <f t="shared" si="10"/>
        <v>0</v>
      </c>
      <c r="M28" s="56">
        <f t="shared" si="10"/>
        <v>0</v>
      </c>
      <c r="N28" s="56">
        <f t="shared" si="10"/>
        <v>0</v>
      </c>
      <c r="O28" s="56">
        <f t="shared" si="10"/>
        <v>0</v>
      </c>
      <c r="P28" s="79">
        <f t="shared" si="2"/>
        <v>11217</v>
      </c>
      <c r="Q28" s="80" t="b">
        <f t="shared" si="0"/>
        <v>1</v>
      </c>
      <c r="R28" s="79">
        <f t="shared" si="3"/>
        <v>11217</v>
      </c>
    </row>
    <row r="29" spans="1:18" ht="15" customHeight="1" x14ac:dyDescent="0.2">
      <c r="A29" s="81"/>
      <c r="B29" s="131" t="s">
        <v>10</v>
      </c>
      <c r="C29" s="131"/>
      <c r="D29" s="131"/>
      <c r="E29" s="132"/>
      <c r="F29" s="49"/>
      <c r="G29" s="49"/>
      <c r="H29" s="49"/>
      <c r="I29" s="49"/>
      <c r="J29" s="49"/>
      <c r="K29" s="50"/>
      <c r="L29" s="50"/>
      <c r="M29" s="50"/>
      <c r="N29" s="50"/>
      <c r="O29" s="50"/>
      <c r="P29" s="79">
        <f t="shared" si="2"/>
        <v>0</v>
      </c>
      <c r="Q29" s="80" t="b">
        <f t="shared" si="0"/>
        <v>1</v>
      </c>
      <c r="R29" s="79">
        <f t="shared" si="3"/>
        <v>0</v>
      </c>
    </row>
    <row r="30" spans="1:18" ht="15" customHeight="1" x14ac:dyDescent="0.2">
      <c r="A30" s="81"/>
      <c r="B30" s="51"/>
      <c r="C30" s="51" t="s">
        <v>3</v>
      </c>
      <c r="D30" s="51"/>
      <c r="E30" s="52"/>
      <c r="F30" s="49"/>
      <c r="G30" s="49"/>
      <c r="H30" s="49"/>
      <c r="I30" s="49"/>
      <c r="J30" s="49"/>
      <c r="K30" s="50"/>
      <c r="L30" s="50"/>
      <c r="M30" s="50"/>
      <c r="N30" s="50"/>
      <c r="O30" s="50"/>
      <c r="P30" s="79">
        <f t="shared" si="2"/>
        <v>0</v>
      </c>
      <c r="Q30" s="80" t="b">
        <f t="shared" si="0"/>
        <v>1</v>
      </c>
      <c r="R30" s="79">
        <f t="shared" si="3"/>
        <v>0</v>
      </c>
    </row>
    <row r="31" spans="1:18" ht="15" customHeight="1" x14ac:dyDescent="0.2">
      <c r="A31" s="81"/>
      <c r="B31" s="51"/>
      <c r="C31" s="51"/>
      <c r="D31" s="51" t="s">
        <v>30</v>
      </c>
      <c r="E31" s="52"/>
      <c r="F31" s="49">
        <f t="shared" ref="F31:F37" si="11">SUM(G31:O31)</f>
        <v>53858.54</v>
      </c>
      <c r="G31" s="49">
        <f>86867*0.62+1</f>
        <v>53858.54</v>
      </c>
      <c r="H31" s="49">
        <v>0</v>
      </c>
      <c r="I31" s="49">
        <v>0</v>
      </c>
      <c r="J31" s="49">
        <v>0</v>
      </c>
      <c r="K31" s="50"/>
      <c r="L31" s="50"/>
      <c r="M31" s="50"/>
      <c r="N31" s="50"/>
      <c r="O31" s="50"/>
      <c r="P31" s="79">
        <f t="shared" si="2"/>
        <v>53858.54</v>
      </c>
      <c r="Q31" s="80" t="b">
        <f t="shared" si="0"/>
        <v>1</v>
      </c>
      <c r="R31" s="79">
        <f t="shared" si="3"/>
        <v>53858.54</v>
      </c>
    </row>
    <row r="32" spans="1:18" ht="15" customHeight="1" x14ac:dyDescent="0.2">
      <c r="A32" s="81"/>
      <c r="B32" s="51"/>
      <c r="C32" s="51"/>
      <c r="D32" s="51" t="s">
        <v>4</v>
      </c>
      <c r="E32" s="52"/>
      <c r="F32" s="49">
        <f t="shared" si="11"/>
        <v>33009.46</v>
      </c>
      <c r="G32" s="49">
        <f>86867*0.38</f>
        <v>33009.46</v>
      </c>
      <c r="H32" s="49">
        <v>0</v>
      </c>
      <c r="I32" s="49">
        <v>0</v>
      </c>
      <c r="J32" s="49">
        <v>0</v>
      </c>
      <c r="K32" s="50"/>
      <c r="L32" s="50"/>
      <c r="M32" s="50"/>
      <c r="N32" s="50"/>
      <c r="O32" s="50"/>
      <c r="P32" s="79">
        <f t="shared" si="2"/>
        <v>33009.46</v>
      </c>
      <c r="Q32" s="80" t="b">
        <f t="shared" si="0"/>
        <v>1</v>
      </c>
      <c r="R32" s="79">
        <f t="shared" si="3"/>
        <v>33009.46</v>
      </c>
    </row>
    <row r="33" spans="1:18" ht="15" customHeight="1" x14ac:dyDescent="0.2">
      <c r="A33" s="81"/>
      <c r="B33" s="51"/>
      <c r="C33" s="51" t="s">
        <v>7</v>
      </c>
      <c r="D33" s="51"/>
      <c r="E33" s="52"/>
      <c r="F33" s="49">
        <f t="shared" si="11"/>
        <v>86868</v>
      </c>
      <c r="G33" s="49">
        <f t="shared" ref="G33:O33" si="12">SUM(G31:G32)</f>
        <v>86868</v>
      </c>
      <c r="H33" s="49">
        <f t="shared" si="12"/>
        <v>0</v>
      </c>
      <c r="I33" s="49">
        <f t="shared" si="12"/>
        <v>0</v>
      </c>
      <c r="J33" s="49">
        <f t="shared" si="12"/>
        <v>0</v>
      </c>
      <c r="K33" s="50">
        <f t="shared" si="12"/>
        <v>0</v>
      </c>
      <c r="L33" s="50">
        <f t="shared" si="12"/>
        <v>0</v>
      </c>
      <c r="M33" s="50">
        <f t="shared" si="12"/>
        <v>0</v>
      </c>
      <c r="N33" s="50">
        <f t="shared" si="12"/>
        <v>0</v>
      </c>
      <c r="O33" s="50">
        <f t="shared" si="12"/>
        <v>0</v>
      </c>
      <c r="P33" s="79">
        <f t="shared" si="2"/>
        <v>86868</v>
      </c>
      <c r="Q33" s="80" t="b">
        <f t="shared" si="0"/>
        <v>1</v>
      </c>
      <c r="R33" s="79">
        <f t="shared" si="3"/>
        <v>86868</v>
      </c>
    </row>
    <row r="34" spans="1:18" ht="15" customHeight="1" x14ac:dyDescent="0.2">
      <c r="A34" s="81"/>
      <c r="B34" s="51"/>
      <c r="C34" s="51" t="s">
        <v>5</v>
      </c>
      <c r="D34" s="51"/>
      <c r="E34" s="52"/>
      <c r="F34" s="49">
        <f t="shared" si="11"/>
        <v>0</v>
      </c>
      <c r="G34" s="49"/>
      <c r="H34" s="49"/>
      <c r="I34" s="49"/>
      <c r="J34" s="49"/>
      <c r="K34" s="50"/>
      <c r="L34" s="50"/>
      <c r="M34" s="50"/>
      <c r="N34" s="50"/>
      <c r="O34" s="50"/>
      <c r="P34" s="79">
        <f t="shared" si="2"/>
        <v>0</v>
      </c>
      <c r="Q34" s="80" t="b">
        <f t="shared" si="0"/>
        <v>1</v>
      </c>
      <c r="R34" s="79">
        <f t="shared" si="3"/>
        <v>0</v>
      </c>
    </row>
    <row r="35" spans="1:18" ht="15" customHeight="1" x14ac:dyDescent="0.2">
      <c r="A35" s="81"/>
      <c r="B35" s="51"/>
      <c r="C35" s="51"/>
      <c r="D35" s="51" t="s">
        <v>30</v>
      </c>
      <c r="E35" s="52"/>
      <c r="F35" s="49">
        <f t="shared" si="11"/>
        <v>0</v>
      </c>
      <c r="G35" s="49"/>
      <c r="H35" s="49"/>
      <c r="I35" s="49"/>
      <c r="J35" s="49"/>
      <c r="K35" s="50"/>
      <c r="L35" s="50"/>
      <c r="M35" s="50"/>
      <c r="N35" s="50"/>
      <c r="O35" s="50"/>
      <c r="P35" s="79">
        <f t="shared" si="2"/>
        <v>0</v>
      </c>
      <c r="Q35" s="80" t="b">
        <f t="shared" si="0"/>
        <v>1</v>
      </c>
      <c r="R35" s="79">
        <f t="shared" si="3"/>
        <v>0</v>
      </c>
    </row>
    <row r="36" spans="1:18" ht="15" customHeight="1" x14ac:dyDescent="0.2">
      <c r="A36" s="81"/>
      <c r="B36" s="51"/>
      <c r="C36" s="51"/>
      <c r="D36" s="51" t="s">
        <v>4</v>
      </c>
      <c r="E36" s="52"/>
      <c r="F36" s="49">
        <f t="shared" si="11"/>
        <v>0</v>
      </c>
      <c r="G36" s="49"/>
      <c r="H36" s="49"/>
      <c r="I36" s="49"/>
      <c r="J36" s="49"/>
      <c r="K36" s="50"/>
      <c r="L36" s="50"/>
      <c r="M36" s="50"/>
      <c r="N36" s="50"/>
      <c r="O36" s="50"/>
      <c r="P36" s="79">
        <f t="shared" si="2"/>
        <v>0</v>
      </c>
      <c r="Q36" s="80" t="b">
        <f t="shared" si="0"/>
        <v>1</v>
      </c>
      <c r="R36" s="79">
        <f t="shared" si="3"/>
        <v>0</v>
      </c>
    </row>
    <row r="37" spans="1:18" ht="15" customHeight="1" x14ac:dyDescent="0.2">
      <c r="A37" s="81"/>
      <c r="B37" s="51"/>
      <c r="C37" s="51" t="s">
        <v>8</v>
      </c>
      <c r="D37" s="51"/>
      <c r="E37" s="52"/>
      <c r="F37" s="49">
        <f t="shared" si="11"/>
        <v>0</v>
      </c>
      <c r="G37" s="49">
        <f t="shared" ref="G37:O37" si="13">SUM(G35:G36)</f>
        <v>0</v>
      </c>
      <c r="H37" s="49">
        <f t="shared" si="13"/>
        <v>0</v>
      </c>
      <c r="I37" s="49">
        <f t="shared" si="13"/>
        <v>0</v>
      </c>
      <c r="J37" s="49">
        <f t="shared" si="13"/>
        <v>0</v>
      </c>
      <c r="K37" s="50">
        <f t="shared" si="13"/>
        <v>0</v>
      </c>
      <c r="L37" s="50">
        <f t="shared" si="13"/>
        <v>0</v>
      </c>
      <c r="M37" s="50">
        <f t="shared" si="13"/>
        <v>0</v>
      </c>
      <c r="N37" s="50">
        <f t="shared" si="13"/>
        <v>0</v>
      </c>
      <c r="O37" s="50">
        <f t="shared" si="13"/>
        <v>0</v>
      </c>
      <c r="P37" s="79">
        <f t="shared" si="2"/>
        <v>0</v>
      </c>
      <c r="Q37" s="80" t="b">
        <f t="shared" si="0"/>
        <v>1</v>
      </c>
      <c r="R37" s="79">
        <f t="shared" si="3"/>
        <v>0</v>
      </c>
    </row>
    <row r="38" spans="1:18" ht="15" customHeight="1" x14ac:dyDescent="0.2">
      <c r="A38" s="82"/>
      <c r="B38" s="53" t="s">
        <v>11</v>
      </c>
      <c r="C38" s="53"/>
      <c r="D38" s="53"/>
      <c r="E38" s="54"/>
      <c r="F38" s="55">
        <f t="shared" ref="F38:O38" si="14">F37+F33</f>
        <v>86868</v>
      </c>
      <c r="G38" s="55">
        <f t="shared" si="14"/>
        <v>86868</v>
      </c>
      <c r="H38" s="55">
        <f t="shared" si="14"/>
        <v>0</v>
      </c>
      <c r="I38" s="55">
        <f t="shared" si="14"/>
        <v>0</v>
      </c>
      <c r="J38" s="55">
        <f t="shared" si="14"/>
        <v>0</v>
      </c>
      <c r="K38" s="56">
        <f t="shared" si="14"/>
        <v>0</v>
      </c>
      <c r="L38" s="56">
        <f t="shared" si="14"/>
        <v>0</v>
      </c>
      <c r="M38" s="56">
        <f t="shared" si="14"/>
        <v>0</v>
      </c>
      <c r="N38" s="56">
        <f t="shared" si="14"/>
        <v>0</v>
      </c>
      <c r="O38" s="56">
        <f t="shared" si="14"/>
        <v>0</v>
      </c>
      <c r="P38" s="79">
        <f t="shared" si="2"/>
        <v>86868</v>
      </c>
      <c r="Q38" s="80" t="b">
        <f t="shared" si="0"/>
        <v>1</v>
      </c>
      <c r="R38" s="79">
        <f t="shared" si="3"/>
        <v>86868</v>
      </c>
    </row>
    <row r="39" spans="1:18" ht="15" customHeight="1" x14ac:dyDescent="0.25">
      <c r="A39" s="57" t="s">
        <v>92</v>
      </c>
      <c r="B39" s="58"/>
      <c r="C39" s="58"/>
      <c r="D39" s="58"/>
      <c r="E39" s="59"/>
      <c r="F39" s="60">
        <f t="shared" ref="F39:O39" si="15">F18+F28+F38</f>
        <v>103065</v>
      </c>
      <c r="G39" s="60">
        <f t="shared" si="15"/>
        <v>100248</v>
      </c>
      <c r="H39" s="60">
        <f t="shared" si="15"/>
        <v>0</v>
      </c>
      <c r="I39" s="60">
        <f t="shared" si="15"/>
        <v>0</v>
      </c>
      <c r="J39" s="60">
        <f t="shared" si="15"/>
        <v>2817</v>
      </c>
      <c r="K39" s="61">
        <f t="shared" si="15"/>
        <v>0</v>
      </c>
      <c r="L39" s="61">
        <f t="shared" si="15"/>
        <v>0</v>
      </c>
      <c r="M39" s="61">
        <f t="shared" si="15"/>
        <v>0</v>
      </c>
      <c r="N39" s="61">
        <f t="shared" si="15"/>
        <v>0</v>
      </c>
      <c r="O39" s="61">
        <f t="shared" si="15"/>
        <v>0</v>
      </c>
      <c r="P39" s="79">
        <f t="shared" si="2"/>
        <v>103065</v>
      </c>
      <c r="Q39" s="80" t="b">
        <f t="shared" si="0"/>
        <v>1</v>
      </c>
      <c r="R39" s="79">
        <f t="shared" si="3"/>
        <v>103065</v>
      </c>
    </row>
    <row r="40" spans="1:18" hidden="1" x14ac:dyDescent="0.2">
      <c r="P40" s="83"/>
      <c r="Q40" s="84"/>
      <c r="R40" s="83"/>
    </row>
    <row r="41" spans="1:18" hidden="1" x14ac:dyDescent="0.2">
      <c r="P41" s="83"/>
      <c r="Q41" s="84"/>
      <c r="R41" s="83"/>
    </row>
    <row r="42" spans="1:18" hidden="1" x14ac:dyDescent="0.2">
      <c r="P42" s="83"/>
      <c r="Q42" s="84"/>
      <c r="R42" s="83"/>
    </row>
    <row r="43" spans="1:18" hidden="1" x14ac:dyDescent="0.2">
      <c r="P43" s="83"/>
      <c r="Q43" s="84"/>
      <c r="R43" s="83"/>
    </row>
    <row r="44" spans="1:18" hidden="1" x14ac:dyDescent="0.2">
      <c r="P44" s="83"/>
      <c r="Q44" s="84"/>
      <c r="R44" s="83"/>
    </row>
    <row r="45" spans="1:18" hidden="1" x14ac:dyDescent="0.2">
      <c r="P45" s="83"/>
      <c r="Q45" s="84"/>
      <c r="R45" s="83"/>
    </row>
    <row r="46" spans="1:18" hidden="1" x14ac:dyDescent="0.2">
      <c r="P46" s="83"/>
      <c r="Q46" s="84"/>
      <c r="R46" s="83"/>
    </row>
    <row r="47" spans="1:18" hidden="1" x14ac:dyDescent="0.2">
      <c r="P47" s="83"/>
      <c r="Q47" s="84"/>
      <c r="R47" s="83"/>
    </row>
    <row r="48" spans="1:18" hidden="1" x14ac:dyDescent="0.2">
      <c r="P48" s="83"/>
      <c r="Q48" s="84"/>
      <c r="R48" s="83"/>
    </row>
    <row r="49" spans="16:18" hidden="1" x14ac:dyDescent="0.2">
      <c r="P49" s="83"/>
      <c r="Q49" s="84"/>
      <c r="R49" s="83"/>
    </row>
    <row r="50" spans="16:18" hidden="1" x14ac:dyDescent="0.2">
      <c r="P50" s="83"/>
      <c r="Q50" s="84"/>
      <c r="R50" s="83"/>
    </row>
    <row r="51" spans="16:18" hidden="1" x14ac:dyDescent="0.2">
      <c r="P51" s="83"/>
      <c r="Q51" s="84"/>
      <c r="R51" s="83"/>
    </row>
    <row r="52" spans="16:18" hidden="1" x14ac:dyDescent="0.2">
      <c r="P52" s="83"/>
      <c r="Q52" s="84"/>
      <c r="R52" s="83"/>
    </row>
    <row r="53" spans="16:18" hidden="1" x14ac:dyDescent="0.2">
      <c r="P53" s="83"/>
      <c r="Q53" s="84"/>
      <c r="R53" s="83"/>
    </row>
    <row r="54" spans="16:18" hidden="1" x14ac:dyDescent="0.2">
      <c r="P54" s="83"/>
      <c r="Q54" s="84"/>
      <c r="R54" s="83"/>
    </row>
    <row r="55" spans="16:18" hidden="1" x14ac:dyDescent="0.2">
      <c r="P55" s="83"/>
      <c r="Q55" s="84"/>
      <c r="R55" s="83"/>
    </row>
    <row r="56" spans="16:18" hidden="1" x14ac:dyDescent="0.2">
      <c r="P56" s="83"/>
      <c r="Q56" s="84"/>
      <c r="R56" s="83"/>
    </row>
    <row r="57" spans="16:18" hidden="1" x14ac:dyDescent="0.2">
      <c r="P57" s="83"/>
      <c r="Q57" s="84"/>
      <c r="R57" s="83"/>
    </row>
    <row r="58" spans="16:18" hidden="1" x14ac:dyDescent="0.2">
      <c r="P58" s="83"/>
      <c r="Q58" s="84"/>
      <c r="R58" s="83"/>
    </row>
    <row r="59" spans="16:18" hidden="1" x14ac:dyDescent="0.2">
      <c r="P59" s="83"/>
      <c r="Q59" s="84"/>
      <c r="R59" s="83"/>
    </row>
    <row r="60" spans="16:18" hidden="1" x14ac:dyDescent="0.2">
      <c r="P60" s="83"/>
      <c r="Q60" s="84"/>
      <c r="R60" s="83"/>
    </row>
    <row r="61" spans="16:18" hidden="1" x14ac:dyDescent="0.2">
      <c r="P61" s="83"/>
      <c r="Q61" s="84"/>
      <c r="R61" s="83"/>
    </row>
    <row r="62" spans="16:18" hidden="1" x14ac:dyDescent="0.2">
      <c r="P62" s="39"/>
      <c r="Q62" s="84"/>
      <c r="R62" s="39"/>
    </row>
    <row r="63" spans="16:18" hidden="1" x14ac:dyDescent="0.2">
      <c r="P63" s="39"/>
      <c r="Q63" s="84"/>
      <c r="R63" s="39"/>
    </row>
    <row r="64" spans="16:18" hidden="1" x14ac:dyDescent="0.2">
      <c r="P64" s="39"/>
      <c r="Q64" s="84"/>
      <c r="R64" s="39"/>
    </row>
    <row r="65" spans="16:18" hidden="1" x14ac:dyDescent="0.2">
      <c r="P65" s="39"/>
      <c r="Q65" s="84"/>
      <c r="R65" s="39"/>
    </row>
    <row r="66" spans="16:18" hidden="1" x14ac:dyDescent="0.2">
      <c r="P66" s="39"/>
      <c r="Q66" s="84"/>
      <c r="R66" s="39"/>
    </row>
    <row r="67" spans="16:18" hidden="1" x14ac:dyDescent="0.2">
      <c r="P67" s="39"/>
      <c r="Q67" s="84"/>
      <c r="R67" s="39"/>
    </row>
    <row r="68" spans="16:18" hidden="1" x14ac:dyDescent="0.2">
      <c r="P68" s="39"/>
      <c r="Q68" s="84"/>
      <c r="R68" s="39"/>
    </row>
    <row r="69" spans="16:18" hidden="1" x14ac:dyDescent="0.2">
      <c r="P69" s="39"/>
      <c r="Q69" s="84"/>
      <c r="R69" s="39"/>
    </row>
    <row r="70" spans="16:18" hidden="1" x14ac:dyDescent="0.2">
      <c r="P70" s="39"/>
      <c r="Q70" s="84"/>
      <c r="R70" s="39"/>
    </row>
    <row r="71" spans="16:18" hidden="1" x14ac:dyDescent="0.2">
      <c r="P71" s="39"/>
      <c r="Q71" s="84"/>
      <c r="R71" s="39"/>
    </row>
    <row r="72" spans="16:18" hidden="1" x14ac:dyDescent="0.2">
      <c r="P72" s="39"/>
      <c r="Q72" s="84"/>
      <c r="R72" s="39"/>
    </row>
    <row r="73" spans="16:18" hidden="1" x14ac:dyDescent="0.2">
      <c r="P73" s="39"/>
      <c r="Q73" s="84"/>
      <c r="R73" s="39"/>
    </row>
    <row r="74" spans="16:18" hidden="1" x14ac:dyDescent="0.2">
      <c r="P74" s="39"/>
      <c r="Q74" s="84"/>
      <c r="R74" s="39"/>
    </row>
    <row r="75" spans="16:18" hidden="1" x14ac:dyDescent="0.2">
      <c r="P75" s="39"/>
      <c r="Q75" s="84"/>
      <c r="R75" s="39"/>
    </row>
    <row r="76" spans="16:18" hidden="1" x14ac:dyDescent="0.2">
      <c r="P76" s="39"/>
      <c r="Q76" s="84"/>
      <c r="R76" s="39"/>
    </row>
    <row r="77" spans="16:18" hidden="1" x14ac:dyDescent="0.2">
      <c r="P77" s="39"/>
      <c r="Q77" s="84"/>
      <c r="R77" s="39"/>
    </row>
    <row r="78" spans="16:18" hidden="1" x14ac:dyDescent="0.2">
      <c r="P78" s="39"/>
      <c r="Q78" s="84"/>
      <c r="R78" s="39"/>
    </row>
    <row r="79" spans="16:18" hidden="1" x14ac:dyDescent="0.2">
      <c r="P79" s="39"/>
      <c r="Q79" s="84"/>
      <c r="R79" s="39"/>
    </row>
    <row r="80" spans="16:18" hidden="1" x14ac:dyDescent="0.2">
      <c r="P80" s="39"/>
      <c r="Q80" s="84"/>
      <c r="R80" s="39"/>
    </row>
  </sheetData>
  <sheetProtection sheet="1" objects="1" scenarios="1" selectLockedCells="1"/>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77" orientation="landscape" r:id="rId1"/>
  <headerFooter alignWithMargins="0">
    <oddHeader>&amp;L&amp;"Arial,Bold"&amp;16This file was created using most current EXCEL version&amp;REnclosure 2</oddHeader>
    <oddFooter>&amp;LPage 2&amp;Rver 4 (12/2008)</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R10"/>
  <sheetViews>
    <sheetView zoomScale="80" zoomScaleNormal="80" workbookViewId="0">
      <selection activeCell="A5" sqref="A5:E7"/>
    </sheetView>
  </sheetViews>
  <sheetFormatPr defaultColWidth="0" defaultRowHeight="12.75" zeroHeight="1" x14ac:dyDescent="0.2"/>
  <cols>
    <col min="1" max="2" width="3.7109375" customWidth="1"/>
    <col min="3" max="3" width="5.140625" customWidth="1"/>
    <col min="4" max="4" width="3.7109375" customWidth="1"/>
    <col min="5" max="5" width="19.7109375" customWidth="1"/>
    <col min="6" max="6" width="18.5703125" style="28" customWidth="1"/>
    <col min="7" max="7" width="12.7109375" style="28" customWidth="1"/>
    <col min="8" max="8" width="15" style="28" customWidth="1"/>
    <col min="9" max="9" width="15.42578125" style="28" customWidth="1"/>
    <col min="10" max="10" width="15.5703125" style="28" customWidth="1"/>
    <col min="11" max="11" width="14.85546875" customWidth="1"/>
    <col min="12" max="12" width="15.5703125" customWidth="1"/>
    <col min="13" max="13" width="16.5703125" customWidth="1"/>
    <col min="14" max="14" width="14.7109375" customWidth="1"/>
    <col min="15" max="15" width="16.85546875" customWidth="1"/>
    <col min="16" max="18" width="12.7109375" hidden="1" customWidth="1"/>
    <col min="19" max="16384" width="9.140625" hidden="1"/>
  </cols>
  <sheetData>
    <row r="1" spans="1:18" ht="49.5" customHeight="1" x14ac:dyDescent="0.2">
      <c r="A1" s="130" t="s">
        <v>167</v>
      </c>
      <c r="B1" s="130"/>
      <c r="C1" s="130"/>
      <c r="D1" s="130"/>
      <c r="E1" s="130"/>
      <c r="F1" s="130"/>
      <c r="G1" s="130"/>
      <c r="H1" s="130"/>
      <c r="I1" s="130"/>
      <c r="J1" s="130"/>
      <c r="K1" s="130"/>
      <c r="L1" s="130"/>
      <c r="M1" s="130"/>
      <c r="N1" s="130"/>
      <c r="O1" s="69"/>
    </row>
    <row r="2" spans="1:18" ht="20.100000000000001" customHeight="1" x14ac:dyDescent="0.25">
      <c r="A2" s="38" t="s">
        <v>25</v>
      </c>
      <c r="B2" s="38"/>
      <c r="C2" s="38"/>
      <c r="D2" s="149" t="str">
        <f>'CSS WP 1'!D2:E2</f>
        <v>Inyo</v>
      </c>
      <c r="E2" s="149"/>
      <c r="F2" s="68"/>
      <c r="G2" s="68"/>
      <c r="H2" s="68"/>
      <c r="I2" s="68"/>
      <c r="J2" s="68"/>
      <c r="K2" s="69"/>
      <c r="L2" s="69"/>
      <c r="M2" s="69"/>
      <c r="N2" s="41" t="s">
        <v>26</v>
      </c>
      <c r="O2" s="42">
        <f>'CSS WP 1'!O2</f>
        <v>39868</v>
      </c>
    </row>
    <row r="3" spans="1:18" ht="15" customHeight="1" x14ac:dyDescent="0.25">
      <c r="A3" s="95"/>
      <c r="B3" s="95"/>
      <c r="C3" s="95"/>
      <c r="D3" s="175"/>
      <c r="E3" s="175"/>
      <c r="F3" s="68"/>
      <c r="G3" s="68"/>
      <c r="H3" s="68"/>
      <c r="I3" s="68"/>
      <c r="J3" s="68"/>
      <c r="K3" s="69"/>
      <c r="L3" s="69"/>
      <c r="M3" s="69"/>
      <c r="N3" s="69"/>
      <c r="O3" s="69"/>
    </row>
    <row r="4" spans="1:18" ht="17.25" customHeight="1" x14ac:dyDescent="0.2">
      <c r="A4" s="69"/>
      <c r="B4" s="69"/>
      <c r="C4" s="69"/>
      <c r="D4" s="69"/>
      <c r="E4" s="69"/>
      <c r="F4" s="68"/>
      <c r="G4" s="68"/>
      <c r="H4" s="68"/>
      <c r="I4" s="68"/>
      <c r="J4" s="68"/>
      <c r="K4" s="69"/>
      <c r="L4" s="69"/>
      <c r="M4" s="69"/>
      <c r="N4" s="69"/>
      <c r="O4" s="69"/>
    </row>
    <row r="5" spans="1:18" s="3" customFormat="1" ht="32.25" customHeight="1" x14ac:dyDescent="0.2">
      <c r="A5" s="179"/>
      <c r="B5" s="180"/>
      <c r="C5" s="180"/>
      <c r="D5" s="180"/>
      <c r="E5" s="181"/>
      <c r="F5" s="65" t="s">
        <v>16</v>
      </c>
      <c r="G5" s="65" t="s">
        <v>17</v>
      </c>
      <c r="H5" s="65" t="s">
        <v>24</v>
      </c>
      <c r="I5" s="65" t="s">
        <v>18</v>
      </c>
      <c r="J5" s="65" t="s">
        <v>19</v>
      </c>
      <c r="K5" s="109" t="s">
        <v>20</v>
      </c>
      <c r="L5" s="109" t="s">
        <v>21</v>
      </c>
      <c r="M5" s="109" t="s">
        <v>22</v>
      </c>
      <c r="N5" s="109" t="s">
        <v>23</v>
      </c>
      <c r="O5" s="109" t="s">
        <v>53</v>
      </c>
    </row>
    <row r="6" spans="1:18" s="3" customFormat="1" ht="25.5" customHeight="1" x14ac:dyDescent="0.2">
      <c r="A6" s="182"/>
      <c r="B6" s="183"/>
      <c r="C6" s="183"/>
      <c r="D6" s="183"/>
      <c r="E6" s="184"/>
      <c r="F6" s="146" t="s">
        <v>6</v>
      </c>
      <c r="G6" s="150" t="s">
        <v>29</v>
      </c>
      <c r="H6" s="151"/>
      <c r="I6" s="151"/>
      <c r="J6" s="151"/>
      <c r="K6" s="151"/>
      <c r="L6" s="151"/>
      <c r="M6" s="151"/>
      <c r="N6" s="151"/>
      <c r="O6" s="152"/>
    </row>
    <row r="7" spans="1:18" s="1" customFormat="1" ht="52.5" customHeight="1" x14ac:dyDescent="0.2">
      <c r="A7" s="185"/>
      <c r="B7" s="149"/>
      <c r="C7" s="149"/>
      <c r="D7" s="149"/>
      <c r="E7" s="186"/>
      <c r="F7" s="147"/>
      <c r="G7" s="62" t="s">
        <v>0</v>
      </c>
      <c r="H7" s="62" t="s">
        <v>28</v>
      </c>
      <c r="I7" s="62" t="s">
        <v>15</v>
      </c>
      <c r="J7" s="62" t="s">
        <v>1</v>
      </c>
      <c r="K7" s="63" t="s">
        <v>12</v>
      </c>
      <c r="L7" s="63" t="s">
        <v>13</v>
      </c>
      <c r="M7" s="63" t="s">
        <v>2</v>
      </c>
      <c r="N7" s="63" t="s">
        <v>14</v>
      </c>
      <c r="O7" s="63" t="s">
        <v>52</v>
      </c>
      <c r="P7" s="2"/>
      <c r="Q7" s="2"/>
      <c r="R7" s="2"/>
    </row>
    <row r="8" spans="1:18" ht="24.95" customHeight="1" x14ac:dyDescent="0.2">
      <c r="A8" s="107" t="s">
        <v>30</v>
      </c>
      <c r="B8" s="44"/>
      <c r="C8" s="44"/>
      <c r="D8" s="44"/>
      <c r="E8" s="45"/>
      <c r="F8" s="47"/>
      <c r="G8" s="47"/>
      <c r="H8" s="47"/>
      <c r="I8" s="47"/>
      <c r="J8" s="47"/>
      <c r="K8" s="48"/>
      <c r="L8" s="48"/>
      <c r="M8" s="48"/>
      <c r="N8" s="48"/>
      <c r="O8" s="48"/>
    </row>
    <row r="9" spans="1:18" ht="24.95" customHeight="1" x14ac:dyDescent="0.2">
      <c r="A9" s="82" t="s">
        <v>4</v>
      </c>
      <c r="B9" s="53"/>
      <c r="C9" s="53"/>
      <c r="D9" s="53"/>
      <c r="E9" s="54"/>
      <c r="F9" s="55"/>
      <c r="G9" s="55"/>
      <c r="H9" s="55"/>
      <c r="I9" s="55"/>
      <c r="J9" s="55"/>
      <c r="K9" s="56"/>
      <c r="L9" s="56"/>
      <c r="M9" s="56"/>
      <c r="N9" s="56"/>
      <c r="O9" s="56"/>
    </row>
    <row r="10" spans="1:18" ht="24.95" customHeight="1" x14ac:dyDescent="0.2">
      <c r="A10" s="108" t="s">
        <v>61</v>
      </c>
      <c r="B10" s="58"/>
      <c r="C10" s="58"/>
      <c r="D10" s="58"/>
      <c r="E10" s="59"/>
      <c r="F10" s="60">
        <f t="shared" ref="F10:O10" si="0">SUM(F8:F9)</f>
        <v>0</v>
      </c>
      <c r="G10" s="60">
        <f t="shared" si="0"/>
        <v>0</v>
      </c>
      <c r="H10" s="60">
        <f t="shared" si="0"/>
        <v>0</v>
      </c>
      <c r="I10" s="60">
        <f t="shared" si="0"/>
        <v>0</v>
      </c>
      <c r="J10" s="60">
        <f t="shared" si="0"/>
        <v>0</v>
      </c>
      <c r="K10" s="61">
        <f t="shared" si="0"/>
        <v>0</v>
      </c>
      <c r="L10" s="61">
        <f t="shared" si="0"/>
        <v>0</v>
      </c>
      <c r="M10" s="61">
        <f t="shared" si="0"/>
        <v>0</v>
      </c>
      <c r="N10" s="61">
        <f t="shared" si="0"/>
        <v>0</v>
      </c>
      <c r="O10" s="61">
        <f t="shared" si="0"/>
        <v>0</v>
      </c>
    </row>
  </sheetData>
  <sheetProtection sheet="1" objects="1" scenarios="1" selectLockedCells="1"/>
  <mergeCells count="6">
    <mergeCell ref="A1:N1"/>
    <mergeCell ref="A5:E7"/>
    <mergeCell ref="F6:F7"/>
    <mergeCell ref="D3:E3"/>
    <mergeCell ref="D2:E2"/>
    <mergeCell ref="G6:O6"/>
  </mergeCells>
  <phoneticPr fontId="3" type="noConversion"/>
  <printOptions horizontalCentered="1"/>
  <pageMargins left="0.5" right="0.5" top="0.75" bottom="0.75" header="0.5" footer="0.5"/>
  <pageSetup scale="80" orientation="landscape" r:id="rId1"/>
  <headerFooter alignWithMargins="0">
    <oddHeader>&amp;L&amp;"Arial,Bold"&amp;16This file was created using most current EXCEL version&amp;REnclosure 2</oddHeader>
    <oddFooter>&amp;LPage 2&amp;Rver 4 (12/2008)</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S63"/>
  <sheetViews>
    <sheetView zoomScale="80" zoomScaleNormal="80" workbookViewId="0">
      <selection activeCell="A5" sqref="A5:E7"/>
    </sheetView>
  </sheetViews>
  <sheetFormatPr defaultColWidth="0" defaultRowHeight="12.75" zeroHeight="1" x14ac:dyDescent="0.2"/>
  <cols>
    <col min="1" max="1" width="5.5703125" customWidth="1"/>
    <col min="2" max="2" width="6" customWidth="1"/>
    <col min="3" max="4" width="3.7109375" customWidth="1"/>
    <col min="5" max="5" width="47.28515625" customWidth="1"/>
    <col min="6" max="6" width="16.28515625" style="28" customWidth="1"/>
    <col min="7" max="7" width="12.7109375" style="28" customWidth="1"/>
    <col min="8" max="8" width="16.85546875" style="28" customWidth="1"/>
    <col min="9" max="9" width="15" style="28" customWidth="1"/>
    <col min="10" max="10" width="13.28515625" style="28" customWidth="1"/>
    <col min="11" max="11" width="15.5703125" customWidth="1"/>
    <col min="12" max="12" width="15.42578125" customWidth="1"/>
    <col min="13" max="14" width="16.85546875" customWidth="1"/>
    <col min="15" max="15" width="15.5703125" customWidth="1"/>
    <col min="16" max="16" width="14.7109375" customWidth="1"/>
    <col min="17" max="17" width="12.7109375" style="32" customWidth="1"/>
    <col min="18" max="18" width="14.28515625" customWidth="1"/>
    <col min="19" max="19" width="9.140625" customWidth="1"/>
    <col min="20" max="16384" width="9.140625" hidden="1"/>
  </cols>
  <sheetData>
    <row r="1" spans="1:19" ht="54" customHeight="1" x14ac:dyDescent="0.2">
      <c r="A1" s="130" t="s">
        <v>75</v>
      </c>
      <c r="B1" s="130"/>
      <c r="C1" s="130"/>
      <c r="D1" s="130"/>
      <c r="E1" s="130"/>
      <c r="F1" s="130"/>
      <c r="G1" s="130"/>
      <c r="H1" s="130"/>
      <c r="I1" s="130"/>
      <c r="J1" s="130"/>
      <c r="K1" s="130"/>
      <c r="L1" s="130"/>
      <c r="M1" s="130"/>
      <c r="N1" s="130"/>
      <c r="O1" s="130"/>
      <c r="P1" s="69"/>
      <c r="Q1" s="87"/>
      <c r="R1" s="69"/>
      <c r="S1" s="69"/>
    </row>
    <row r="2" spans="1:19" ht="20.100000000000001" customHeight="1" x14ac:dyDescent="0.25">
      <c r="A2" s="38" t="s">
        <v>25</v>
      </c>
      <c r="B2" s="38"/>
      <c r="C2" s="38"/>
      <c r="D2" s="149" t="str">
        <f>'CSS WP 1'!D2:E2</f>
        <v>Inyo</v>
      </c>
      <c r="E2" s="149"/>
      <c r="F2" s="68"/>
      <c r="G2" s="68"/>
      <c r="H2" s="68"/>
      <c r="I2" s="68"/>
      <c r="J2" s="68"/>
      <c r="K2" s="69"/>
      <c r="L2" s="69"/>
      <c r="M2" s="69"/>
      <c r="N2" s="41" t="s">
        <v>26</v>
      </c>
      <c r="O2" s="42">
        <f>'CSS WP 1'!O2</f>
        <v>39868</v>
      </c>
      <c r="P2" s="69"/>
      <c r="Q2" s="87"/>
      <c r="R2" s="69"/>
      <c r="S2" s="69"/>
    </row>
    <row r="3" spans="1:19" ht="15" customHeight="1" x14ac:dyDescent="0.25">
      <c r="A3" s="95"/>
      <c r="B3" s="95"/>
      <c r="C3" s="95"/>
      <c r="D3" s="175"/>
      <c r="E3" s="175"/>
      <c r="F3" s="68"/>
      <c r="G3" s="68"/>
      <c r="H3" s="68"/>
      <c r="I3" s="68"/>
      <c r="J3" s="68"/>
      <c r="K3" s="69"/>
      <c r="L3" s="69"/>
      <c r="M3" s="69"/>
      <c r="N3" s="69"/>
      <c r="O3" s="69"/>
      <c r="P3" s="69"/>
      <c r="Q3" s="87"/>
      <c r="R3" s="69"/>
      <c r="S3" s="69"/>
    </row>
    <row r="4" spans="1:19" ht="15" x14ac:dyDescent="0.2">
      <c r="A4" s="69"/>
      <c r="B4" s="69"/>
      <c r="C4" s="69"/>
      <c r="D4" s="69"/>
      <c r="E4" s="69"/>
      <c r="F4" s="68"/>
      <c r="G4" s="68"/>
      <c r="H4" s="68"/>
      <c r="I4" s="68"/>
      <c r="J4" s="68"/>
      <c r="K4" s="69"/>
      <c r="L4" s="69"/>
      <c r="M4" s="69"/>
      <c r="N4" s="69"/>
      <c r="O4" s="69"/>
      <c r="P4" s="69"/>
      <c r="Q4" s="87"/>
      <c r="R4" s="69"/>
      <c r="S4" s="69"/>
    </row>
    <row r="5" spans="1:19" s="3" customFormat="1" ht="27" customHeight="1" x14ac:dyDescent="0.25">
      <c r="A5" s="179"/>
      <c r="B5" s="180"/>
      <c r="C5" s="180"/>
      <c r="D5" s="180"/>
      <c r="E5" s="181"/>
      <c r="F5" s="65" t="s">
        <v>16</v>
      </c>
      <c r="G5" s="66" t="s">
        <v>17</v>
      </c>
      <c r="H5" s="66" t="s">
        <v>24</v>
      </c>
      <c r="I5" s="66" t="s">
        <v>18</v>
      </c>
      <c r="J5" s="66" t="s">
        <v>19</v>
      </c>
      <c r="K5" s="67" t="s">
        <v>20</v>
      </c>
      <c r="L5" s="67" t="s">
        <v>21</v>
      </c>
      <c r="M5" s="67" t="s">
        <v>22</v>
      </c>
      <c r="N5" s="67" t="s">
        <v>23</v>
      </c>
      <c r="O5" s="67" t="s">
        <v>53</v>
      </c>
      <c r="P5" s="88"/>
      <c r="Q5" s="88"/>
      <c r="R5" s="88"/>
      <c r="S5" s="88"/>
    </row>
    <row r="6" spans="1:19" s="3" customFormat="1" ht="29.25" customHeight="1" x14ac:dyDescent="0.25">
      <c r="A6" s="182"/>
      <c r="B6" s="183"/>
      <c r="C6" s="183"/>
      <c r="D6" s="183"/>
      <c r="E6" s="184"/>
      <c r="F6" s="146" t="s">
        <v>6</v>
      </c>
      <c r="G6" s="150" t="s">
        <v>29</v>
      </c>
      <c r="H6" s="151"/>
      <c r="I6" s="151"/>
      <c r="J6" s="151"/>
      <c r="K6" s="151"/>
      <c r="L6" s="151"/>
      <c r="M6" s="151"/>
      <c r="N6" s="151"/>
      <c r="O6" s="152"/>
      <c r="P6" s="88"/>
      <c r="Q6" s="88"/>
      <c r="R6" s="88"/>
      <c r="S6" s="88"/>
    </row>
    <row r="7" spans="1:19" s="1" customFormat="1" ht="55.5" customHeight="1" x14ac:dyDescent="0.2">
      <c r="A7" s="185"/>
      <c r="B7" s="149"/>
      <c r="C7" s="149"/>
      <c r="D7" s="149"/>
      <c r="E7" s="186"/>
      <c r="F7" s="147"/>
      <c r="G7" s="62" t="s">
        <v>0</v>
      </c>
      <c r="H7" s="62" t="s">
        <v>28</v>
      </c>
      <c r="I7" s="62" t="s">
        <v>15</v>
      </c>
      <c r="J7" s="62" t="s">
        <v>1</v>
      </c>
      <c r="K7" s="63" t="s">
        <v>12</v>
      </c>
      <c r="L7" s="63" t="s">
        <v>13</v>
      </c>
      <c r="M7" s="63" t="s">
        <v>2</v>
      </c>
      <c r="N7" s="63" t="s">
        <v>14</v>
      </c>
      <c r="O7" s="63" t="s">
        <v>52</v>
      </c>
      <c r="P7" s="86" t="s">
        <v>176</v>
      </c>
      <c r="Q7" s="86" t="s">
        <v>177</v>
      </c>
      <c r="R7" s="86" t="s">
        <v>178</v>
      </c>
      <c r="S7" s="110"/>
    </row>
    <row r="8" spans="1:19" ht="24.95" customHeight="1" x14ac:dyDescent="0.25">
      <c r="A8" s="190" t="s">
        <v>181</v>
      </c>
      <c r="B8" s="193"/>
      <c r="C8" s="193"/>
      <c r="D8" s="193"/>
      <c r="E8" s="194"/>
      <c r="F8" s="47"/>
      <c r="G8" s="47"/>
      <c r="H8" s="47"/>
      <c r="I8" s="47"/>
      <c r="J8" s="47"/>
      <c r="K8" s="48"/>
      <c r="L8" s="48"/>
      <c r="M8" s="48"/>
      <c r="N8" s="48"/>
      <c r="O8" s="48"/>
      <c r="P8" s="79">
        <f t="shared" ref="P8:P17" si="0">SUM(G8:O8)</f>
        <v>0</v>
      </c>
      <c r="Q8" s="80" t="b">
        <f t="shared" ref="Q8:Q17" si="1">EXACT(P8,R8)</f>
        <v>1</v>
      </c>
      <c r="R8" s="79">
        <f t="shared" ref="R8:R17" si="2">F8</f>
        <v>0</v>
      </c>
      <c r="S8" s="40"/>
    </row>
    <row r="9" spans="1:19" ht="24.95" customHeight="1" x14ac:dyDescent="0.2">
      <c r="A9" s="111">
        <v>1</v>
      </c>
      <c r="B9" s="112" t="s">
        <v>182</v>
      </c>
      <c r="C9" s="112"/>
      <c r="D9" s="112"/>
      <c r="E9" s="113"/>
      <c r="F9" s="49">
        <f>CPP!F10</f>
        <v>0</v>
      </c>
      <c r="G9" s="49">
        <f>CPP!G10</f>
        <v>0</v>
      </c>
      <c r="H9" s="49">
        <f>CPP!H10</f>
        <v>0</v>
      </c>
      <c r="I9" s="49">
        <f>CPP!I10</f>
        <v>0</v>
      </c>
      <c r="J9" s="49">
        <f>CPP!J10</f>
        <v>0</v>
      </c>
      <c r="K9" s="50">
        <f>CPP!K10</f>
        <v>0</v>
      </c>
      <c r="L9" s="50">
        <f>CPP!L10</f>
        <v>0</v>
      </c>
      <c r="M9" s="50">
        <f>CPP!M10</f>
        <v>0</v>
      </c>
      <c r="N9" s="50">
        <f>CPP!N10</f>
        <v>0</v>
      </c>
      <c r="O9" s="50">
        <f>CPP!O10</f>
        <v>0</v>
      </c>
      <c r="P9" s="79">
        <f t="shared" si="0"/>
        <v>0</v>
      </c>
      <c r="Q9" s="80" t="b">
        <f t="shared" si="1"/>
        <v>1</v>
      </c>
      <c r="R9" s="79">
        <f t="shared" si="2"/>
        <v>0</v>
      </c>
      <c r="S9" s="40"/>
    </row>
    <row r="10" spans="1:19" ht="24.95" customHeight="1" x14ac:dyDescent="0.2">
      <c r="A10" s="111">
        <v>2</v>
      </c>
      <c r="B10" s="176" t="s">
        <v>43</v>
      </c>
      <c r="C10" s="176"/>
      <c r="D10" s="176"/>
      <c r="E10" s="195"/>
      <c r="F10" s="49">
        <f>'CSS Summary'!F54</f>
        <v>513726</v>
      </c>
      <c r="G10" s="49">
        <f>'CSS Summary'!G54</f>
        <v>503475</v>
      </c>
      <c r="H10" s="49">
        <f>'CSS Summary'!H54</f>
        <v>44</v>
      </c>
      <c r="I10" s="49">
        <f>'CSS Summary'!I54</f>
        <v>0</v>
      </c>
      <c r="J10" s="49">
        <f>'CSS Summary'!J54</f>
        <v>10207</v>
      </c>
      <c r="K10" s="50">
        <f>'CSS Summary'!K54</f>
        <v>0</v>
      </c>
      <c r="L10" s="50">
        <f>'CSS Summary'!L54</f>
        <v>0</v>
      </c>
      <c r="M10" s="50">
        <f>'CSS Summary'!M54</f>
        <v>0</v>
      </c>
      <c r="N10" s="50">
        <f>'CSS Summary'!N54</f>
        <v>0</v>
      </c>
      <c r="O10" s="50">
        <f>'CSS Summary'!O54</f>
        <v>0</v>
      </c>
      <c r="P10" s="79">
        <f t="shared" si="0"/>
        <v>513726</v>
      </c>
      <c r="Q10" s="80" t="b">
        <f t="shared" si="1"/>
        <v>1</v>
      </c>
      <c r="R10" s="79">
        <f t="shared" si="2"/>
        <v>513726</v>
      </c>
      <c r="S10" s="114">
        <f>R10-P10</f>
        <v>0</v>
      </c>
    </row>
    <row r="11" spans="1:19" ht="24.95" customHeight="1" x14ac:dyDescent="0.2">
      <c r="A11" s="111">
        <v>3</v>
      </c>
      <c r="B11" s="176" t="s">
        <v>44</v>
      </c>
      <c r="C11" s="176"/>
      <c r="D11" s="176"/>
      <c r="E11" s="195"/>
      <c r="F11" s="49">
        <f>'WET Summary'!F22</f>
        <v>0</v>
      </c>
      <c r="G11" s="49">
        <f>'WET Summary'!G22</f>
        <v>0</v>
      </c>
      <c r="H11" s="49">
        <f>'WET Summary'!H22</f>
        <v>0</v>
      </c>
      <c r="I11" s="49">
        <f>'WET Summary'!I22</f>
        <v>0</v>
      </c>
      <c r="J11" s="49">
        <f>'WET Summary'!J22</f>
        <v>0</v>
      </c>
      <c r="K11" s="50">
        <f>'WET Summary'!K22</f>
        <v>0</v>
      </c>
      <c r="L11" s="50">
        <f>'WET Summary'!L22</f>
        <v>0</v>
      </c>
      <c r="M11" s="50">
        <f>'WET Summary'!M22</f>
        <v>0</v>
      </c>
      <c r="N11" s="50">
        <f>'WET Summary'!N22</f>
        <v>0</v>
      </c>
      <c r="O11" s="50">
        <f>'WET Summary'!O22</f>
        <v>0</v>
      </c>
      <c r="P11" s="79">
        <f t="shared" si="0"/>
        <v>0</v>
      </c>
      <c r="Q11" s="80" t="b">
        <f t="shared" si="1"/>
        <v>1</v>
      </c>
      <c r="R11" s="79">
        <f t="shared" si="2"/>
        <v>0</v>
      </c>
      <c r="S11" s="40"/>
    </row>
    <row r="12" spans="1:19" ht="24.95" customHeight="1" x14ac:dyDescent="0.2">
      <c r="A12" s="111">
        <v>4</v>
      </c>
      <c r="B12" s="176" t="s">
        <v>46</v>
      </c>
      <c r="C12" s="176"/>
      <c r="D12" s="176"/>
      <c r="E12" s="195"/>
      <c r="F12" s="49"/>
      <c r="G12" s="49"/>
      <c r="H12" s="49"/>
      <c r="I12" s="49"/>
      <c r="J12" s="49"/>
      <c r="K12" s="115"/>
      <c r="L12" s="115"/>
      <c r="M12" s="115"/>
      <c r="N12" s="115"/>
      <c r="O12" s="115"/>
      <c r="P12" s="79">
        <f t="shared" si="0"/>
        <v>0</v>
      </c>
      <c r="Q12" s="80" t="b">
        <f t="shared" si="1"/>
        <v>1</v>
      </c>
      <c r="R12" s="79">
        <f t="shared" si="2"/>
        <v>0</v>
      </c>
      <c r="S12" s="40"/>
    </row>
    <row r="13" spans="1:19" ht="24.95" customHeight="1" x14ac:dyDescent="0.2">
      <c r="A13" s="111">
        <v>5</v>
      </c>
      <c r="B13" s="176" t="s">
        <v>45</v>
      </c>
      <c r="C13" s="176"/>
      <c r="D13" s="176"/>
      <c r="E13" s="195"/>
      <c r="F13" s="49">
        <f>'PEI Planning'!F10</f>
        <v>0</v>
      </c>
      <c r="G13" s="49">
        <f>'PEI Planning'!G10</f>
        <v>0</v>
      </c>
      <c r="H13" s="49">
        <f>'PEI Planning'!H10</f>
        <v>0</v>
      </c>
      <c r="I13" s="49">
        <f>'PEI Planning'!I10</f>
        <v>0</v>
      </c>
      <c r="J13" s="49">
        <f>'PEI Planning'!J10</f>
        <v>0</v>
      </c>
      <c r="K13" s="50">
        <f>'PEI Planning'!K10</f>
        <v>0</v>
      </c>
      <c r="L13" s="50">
        <f>'PEI Planning'!L10</f>
        <v>0</v>
      </c>
      <c r="M13" s="50">
        <f>'PEI Planning'!M10</f>
        <v>0</v>
      </c>
      <c r="N13" s="50">
        <f>'PEI Planning'!N10</f>
        <v>0</v>
      </c>
      <c r="O13" s="50">
        <f>'PEI Planning'!O10</f>
        <v>0</v>
      </c>
      <c r="P13" s="79">
        <f t="shared" si="0"/>
        <v>0</v>
      </c>
      <c r="Q13" s="80" t="b">
        <f t="shared" si="1"/>
        <v>1</v>
      </c>
      <c r="R13" s="79">
        <f t="shared" si="2"/>
        <v>0</v>
      </c>
      <c r="S13" s="40"/>
    </row>
    <row r="14" spans="1:19" ht="24.95" customHeight="1" x14ac:dyDescent="0.2">
      <c r="A14" s="116"/>
      <c r="B14" s="53" t="s">
        <v>183</v>
      </c>
      <c r="C14" s="53"/>
      <c r="D14" s="53"/>
      <c r="E14" s="54"/>
      <c r="F14" s="55">
        <f>SUM(F9:F13)</f>
        <v>513726</v>
      </c>
      <c r="G14" s="55">
        <f t="shared" ref="G14:O14" si="3">SUM(G9:G13)</f>
        <v>503475</v>
      </c>
      <c r="H14" s="55">
        <f t="shared" si="3"/>
        <v>44</v>
      </c>
      <c r="I14" s="55">
        <f t="shared" si="3"/>
        <v>0</v>
      </c>
      <c r="J14" s="55">
        <f t="shared" si="3"/>
        <v>10207</v>
      </c>
      <c r="K14" s="56">
        <f t="shared" si="3"/>
        <v>0</v>
      </c>
      <c r="L14" s="56">
        <f t="shared" si="3"/>
        <v>0</v>
      </c>
      <c r="M14" s="56">
        <f t="shared" si="3"/>
        <v>0</v>
      </c>
      <c r="N14" s="56">
        <f t="shared" si="3"/>
        <v>0</v>
      </c>
      <c r="O14" s="56">
        <f t="shared" si="3"/>
        <v>0</v>
      </c>
      <c r="P14" s="79">
        <f t="shared" si="0"/>
        <v>513726</v>
      </c>
      <c r="Q14" s="80" t="b">
        <f t="shared" si="1"/>
        <v>1</v>
      </c>
      <c r="R14" s="79">
        <f t="shared" si="2"/>
        <v>513726</v>
      </c>
      <c r="S14" s="114">
        <f>R14-P14</f>
        <v>0</v>
      </c>
    </row>
    <row r="15" spans="1:19" ht="24.95" customHeight="1" x14ac:dyDescent="0.25">
      <c r="A15" s="43" t="s">
        <v>59</v>
      </c>
      <c r="B15" s="44"/>
      <c r="C15" s="44"/>
      <c r="D15" s="44"/>
      <c r="E15" s="45"/>
      <c r="F15" s="47"/>
      <c r="G15" s="47"/>
      <c r="H15" s="47"/>
      <c r="I15" s="47"/>
      <c r="J15" s="47"/>
      <c r="K15" s="48"/>
      <c r="L15" s="48"/>
      <c r="M15" s="48"/>
      <c r="N15" s="48"/>
      <c r="O15" s="48"/>
      <c r="P15" s="79">
        <f t="shared" si="0"/>
        <v>0</v>
      </c>
      <c r="Q15" s="80" t="b">
        <f t="shared" si="1"/>
        <v>1</v>
      </c>
      <c r="R15" s="79">
        <f t="shared" si="2"/>
        <v>0</v>
      </c>
      <c r="S15" s="40"/>
    </row>
    <row r="16" spans="1:19" ht="24.95" customHeight="1" x14ac:dyDescent="0.25">
      <c r="A16" s="96"/>
      <c r="B16" s="51" t="s">
        <v>62</v>
      </c>
      <c r="C16" s="51"/>
      <c r="D16" s="51"/>
      <c r="E16" s="52"/>
      <c r="F16" s="49"/>
      <c r="G16" s="49"/>
      <c r="H16" s="49"/>
      <c r="I16" s="49"/>
      <c r="J16" s="49"/>
      <c r="K16" s="50"/>
      <c r="L16" s="50"/>
      <c r="M16" s="50"/>
      <c r="N16" s="50"/>
      <c r="O16" s="50"/>
      <c r="P16" s="79">
        <f t="shared" si="0"/>
        <v>0</v>
      </c>
      <c r="Q16" s="80" t="b">
        <f t="shared" si="1"/>
        <v>1</v>
      </c>
      <c r="R16" s="79">
        <f t="shared" si="2"/>
        <v>0</v>
      </c>
      <c r="S16" s="40"/>
    </row>
    <row r="17" spans="1:19" ht="24.95" customHeight="1" x14ac:dyDescent="0.25">
      <c r="A17" s="98" t="s">
        <v>58</v>
      </c>
      <c r="B17" s="99"/>
      <c r="C17" s="99"/>
      <c r="D17" s="99"/>
      <c r="E17" s="100"/>
      <c r="F17" s="101">
        <f>F14+F16</f>
        <v>513726</v>
      </c>
      <c r="G17" s="101">
        <f t="shared" ref="G17:O17" si="4">G14+G16</f>
        <v>503475</v>
      </c>
      <c r="H17" s="101">
        <f t="shared" si="4"/>
        <v>44</v>
      </c>
      <c r="I17" s="101">
        <f t="shared" si="4"/>
        <v>0</v>
      </c>
      <c r="J17" s="101">
        <f t="shared" si="4"/>
        <v>10207</v>
      </c>
      <c r="K17" s="102">
        <f t="shared" si="4"/>
        <v>0</v>
      </c>
      <c r="L17" s="102">
        <f t="shared" si="4"/>
        <v>0</v>
      </c>
      <c r="M17" s="102">
        <f t="shared" si="4"/>
        <v>0</v>
      </c>
      <c r="N17" s="102">
        <f t="shared" si="4"/>
        <v>0</v>
      </c>
      <c r="O17" s="102">
        <f t="shared" si="4"/>
        <v>0</v>
      </c>
      <c r="P17" s="79">
        <f t="shared" si="0"/>
        <v>513726</v>
      </c>
      <c r="Q17" s="80" t="b">
        <f t="shared" si="1"/>
        <v>1</v>
      </c>
      <c r="R17" s="79">
        <f t="shared" si="2"/>
        <v>513726</v>
      </c>
      <c r="S17" s="114">
        <f>R17-P17</f>
        <v>0</v>
      </c>
    </row>
    <row r="18" spans="1:19" ht="27.75" customHeight="1" x14ac:dyDescent="0.2">
      <c r="A18" s="40" t="s">
        <v>170</v>
      </c>
      <c r="B18" s="40"/>
      <c r="C18" s="40"/>
      <c r="D18" s="40"/>
      <c r="E18" s="40"/>
      <c r="F18" s="39"/>
      <c r="G18" s="39"/>
      <c r="H18" s="84"/>
      <c r="I18" s="84"/>
      <c r="J18" s="84"/>
      <c r="K18" s="39"/>
      <c r="L18" s="84"/>
      <c r="M18" s="39"/>
      <c r="N18" s="39"/>
      <c r="O18" s="68"/>
      <c r="P18" s="105"/>
      <c r="Q18" s="104"/>
      <c r="R18" s="105"/>
      <c r="S18" s="69"/>
    </row>
    <row r="19" spans="1:19" hidden="1" x14ac:dyDescent="0.2">
      <c r="F19" s="30"/>
      <c r="G19" s="31"/>
      <c r="K19" s="28"/>
      <c r="L19" s="28"/>
      <c r="M19" s="28"/>
      <c r="N19" s="28"/>
      <c r="O19" s="28"/>
      <c r="P19" s="30"/>
      <c r="Q19" s="29"/>
      <c r="R19" s="30"/>
    </row>
    <row r="20" spans="1:19" hidden="1" x14ac:dyDescent="0.2">
      <c r="F20" s="30"/>
      <c r="G20" s="31"/>
      <c r="K20" s="28"/>
      <c r="L20" s="28"/>
      <c r="M20" s="28"/>
      <c r="N20" s="28"/>
      <c r="O20" s="28"/>
      <c r="P20" s="30"/>
      <c r="Q20" s="29"/>
      <c r="R20" s="30"/>
    </row>
    <row r="21" spans="1:19" hidden="1" x14ac:dyDescent="0.2">
      <c r="F21" s="30"/>
      <c r="G21" s="31"/>
      <c r="K21" s="28"/>
      <c r="L21" s="28"/>
      <c r="M21" s="28"/>
      <c r="N21" s="28"/>
      <c r="O21" s="28"/>
      <c r="P21" s="30"/>
      <c r="Q21" s="29"/>
      <c r="R21" s="30"/>
    </row>
    <row r="22" spans="1:19" hidden="1" x14ac:dyDescent="0.2">
      <c r="K22" s="28"/>
      <c r="L22" s="28"/>
      <c r="M22" s="28"/>
      <c r="N22" s="28"/>
      <c r="O22" s="28"/>
      <c r="P22" s="30"/>
      <c r="Q22" s="29"/>
      <c r="R22" s="30"/>
    </row>
    <row r="23" spans="1:19" hidden="1" x14ac:dyDescent="0.2">
      <c r="K23" s="28"/>
      <c r="L23" s="28"/>
      <c r="M23" s="28"/>
      <c r="N23" s="28"/>
      <c r="O23" s="28"/>
      <c r="P23" s="30"/>
      <c r="Q23" s="29"/>
      <c r="R23" s="30"/>
    </row>
    <row r="24" spans="1:19" hidden="1" x14ac:dyDescent="0.2">
      <c r="P24" s="30"/>
      <c r="Q24" s="29"/>
      <c r="R24" s="30"/>
    </row>
    <row r="25" spans="1:19" hidden="1" x14ac:dyDescent="0.2">
      <c r="P25" s="30"/>
      <c r="Q25" s="29"/>
      <c r="R25" s="30"/>
    </row>
    <row r="26" spans="1:19" hidden="1" x14ac:dyDescent="0.2">
      <c r="P26" s="30"/>
      <c r="Q26" s="29"/>
      <c r="R26" s="30"/>
    </row>
    <row r="27" spans="1:19" hidden="1" x14ac:dyDescent="0.2">
      <c r="P27" s="30"/>
      <c r="Q27" s="29"/>
      <c r="R27" s="30"/>
    </row>
    <row r="28" spans="1:19" hidden="1" x14ac:dyDescent="0.2">
      <c r="P28" s="30"/>
      <c r="Q28" s="29"/>
      <c r="R28" s="30"/>
    </row>
    <row r="29" spans="1:19" hidden="1" x14ac:dyDescent="0.2">
      <c r="P29" s="30"/>
      <c r="Q29" s="29"/>
      <c r="R29" s="30"/>
    </row>
    <row r="30" spans="1:19" hidden="1" x14ac:dyDescent="0.2">
      <c r="P30" s="30"/>
      <c r="Q30" s="29"/>
      <c r="R30" s="30"/>
    </row>
    <row r="31" spans="1:19" hidden="1" x14ac:dyDescent="0.2">
      <c r="P31" s="30"/>
      <c r="Q31" s="29"/>
      <c r="R31" s="30"/>
    </row>
    <row r="32" spans="1:19" hidden="1" x14ac:dyDescent="0.2">
      <c r="P32" s="30"/>
      <c r="Q32" s="29"/>
      <c r="R32" s="30"/>
    </row>
    <row r="33" spans="16:18" hidden="1" x14ac:dyDescent="0.2">
      <c r="P33" s="30"/>
      <c r="Q33" s="29"/>
      <c r="R33" s="30"/>
    </row>
    <row r="34" spans="16:18" hidden="1" x14ac:dyDescent="0.2">
      <c r="P34" s="30"/>
      <c r="Q34" s="29"/>
      <c r="R34" s="30"/>
    </row>
    <row r="35" spans="16:18" hidden="1" x14ac:dyDescent="0.2">
      <c r="P35" s="30"/>
      <c r="Q35" s="29"/>
      <c r="R35" s="30"/>
    </row>
    <row r="36" spans="16:18" hidden="1" x14ac:dyDescent="0.2">
      <c r="P36" s="30"/>
      <c r="Q36" s="29"/>
      <c r="R36" s="30"/>
    </row>
    <row r="37" spans="16:18" hidden="1" x14ac:dyDescent="0.2">
      <c r="P37" s="30"/>
      <c r="Q37" s="29"/>
      <c r="R37" s="30"/>
    </row>
    <row r="38" spans="16:18" hidden="1" x14ac:dyDescent="0.2">
      <c r="P38" s="30"/>
      <c r="Q38" s="29"/>
      <c r="R38" s="30"/>
    </row>
    <row r="39" spans="16:18" hidden="1" x14ac:dyDescent="0.2">
      <c r="P39" s="30"/>
      <c r="Q39" s="29"/>
      <c r="R39" s="30"/>
    </row>
    <row r="40" spans="16:18" hidden="1" x14ac:dyDescent="0.2">
      <c r="P40" s="30"/>
      <c r="Q40" s="29"/>
      <c r="R40" s="30"/>
    </row>
    <row r="41" spans="16:18" hidden="1" x14ac:dyDescent="0.2">
      <c r="P41" s="30"/>
      <c r="Q41" s="29"/>
      <c r="R41" s="30"/>
    </row>
    <row r="42" spans="16:18" hidden="1" x14ac:dyDescent="0.2">
      <c r="P42" s="30"/>
      <c r="Q42" s="29"/>
      <c r="R42" s="30"/>
    </row>
    <row r="43" spans="16:18" hidden="1" x14ac:dyDescent="0.2">
      <c r="P43" s="30"/>
      <c r="Q43" s="29"/>
      <c r="R43" s="30"/>
    </row>
    <row r="44" spans="16:18" hidden="1" x14ac:dyDescent="0.2">
      <c r="P44" s="30"/>
      <c r="Q44" s="29"/>
      <c r="R44" s="30"/>
    </row>
    <row r="45" spans="16:18" hidden="1" x14ac:dyDescent="0.2">
      <c r="P45" s="30"/>
      <c r="Q45" s="29"/>
      <c r="R45" s="30"/>
    </row>
    <row r="46" spans="16:18" hidden="1" x14ac:dyDescent="0.2">
      <c r="P46" s="30"/>
      <c r="Q46" s="29"/>
      <c r="R46" s="30"/>
    </row>
    <row r="47" spans="16:18" hidden="1" x14ac:dyDescent="0.2">
      <c r="P47" s="30"/>
      <c r="Q47" s="29"/>
      <c r="R47" s="30"/>
    </row>
    <row r="48" spans="16:18" hidden="1" x14ac:dyDescent="0.2">
      <c r="P48" s="30"/>
      <c r="Q48" s="29"/>
      <c r="R48" s="30"/>
    </row>
    <row r="49" spans="16:18" hidden="1" x14ac:dyDescent="0.2">
      <c r="P49" s="30"/>
      <c r="Q49" s="29"/>
      <c r="R49" s="30"/>
    </row>
    <row r="50" spans="16:18" hidden="1" x14ac:dyDescent="0.2">
      <c r="P50" s="30"/>
      <c r="Q50" s="29"/>
      <c r="R50" s="30"/>
    </row>
    <row r="51" spans="16:18" hidden="1" x14ac:dyDescent="0.2">
      <c r="P51" s="30"/>
      <c r="Q51" s="29"/>
      <c r="R51" s="30"/>
    </row>
    <row r="52" spans="16:18" hidden="1" x14ac:dyDescent="0.2">
      <c r="P52" s="30"/>
      <c r="Q52" s="29"/>
      <c r="R52" s="30"/>
    </row>
    <row r="53" spans="16:18" hidden="1" x14ac:dyDescent="0.2">
      <c r="P53" s="30"/>
      <c r="Q53" s="29"/>
      <c r="R53" s="30"/>
    </row>
    <row r="54" spans="16:18" hidden="1" x14ac:dyDescent="0.2">
      <c r="P54" s="30"/>
      <c r="Q54" s="29"/>
      <c r="R54" s="30"/>
    </row>
    <row r="55" spans="16:18" hidden="1" x14ac:dyDescent="0.2">
      <c r="P55" s="30"/>
      <c r="Q55" s="29"/>
      <c r="R55" s="30"/>
    </row>
    <row r="56" spans="16:18" hidden="1" x14ac:dyDescent="0.2">
      <c r="P56" s="30"/>
      <c r="Q56" s="29"/>
      <c r="R56" s="30"/>
    </row>
    <row r="57" spans="16:18" hidden="1" x14ac:dyDescent="0.2">
      <c r="P57" s="30"/>
      <c r="Q57" s="29"/>
      <c r="R57" s="30"/>
    </row>
    <row r="58" spans="16:18" hidden="1" x14ac:dyDescent="0.2">
      <c r="P58" s="30"/>
      <c r="Q58" s="29"/>
      <c r="R58" s="30"/>
    </row>
    <row r="59" spans="16:18" hidden="1" x14ac:dyDescent="0.2">
      <c r="P59" s="30"/>
      <c r="Q59" s="29"/>
      <c r="R59" s="30"/>
    </row>
    <row r="60" spans="16:18" hidden="1" x14ac:dyDescent="0.2">
      <c r="P60" s="28"/>
      <c r="Q60" s="29"/>
      <c r="R60" s="28"/>
    </row>
    <row r="61" spans="16:18" hidden="1" x14ac:dyDescent="0.2">
      <c r="P61" s="28"/>
      <c r="Q61" s="29"/>
      <c r="R61" s="28"/>
    </row>
    <row r="62" spans="16:18" hidden="1" x14ac:dyDescent="0.2">
      <c r="P62" s="28"/>
      <c r="Q62" s="29"/>
      <c r="R62" s="28"/>
    </row>
    <row r="63" spans="16:18" hidden="1" x14ac:dyDescent="0.2">
      <c r="P63" s="28"/>
      <c r="Q63" s="29"/>
      <c r="R63" s="28"/>
    </row>
  </sheetData>
  <sheetProtection sheet="1" objects="1" scenarios="1" selectLockedCells="1"/>
  <mergeCells count="11">
    <mergeCell ref="G6:O6"/>
    <mergeCell ref="A1:O1"/>
    <mergeCell ref="A5:E7"/>
    <mergeCell ref="B10:E10"/>
    <mergeCell ref="F6:F7"/>
    <mergeCell ref="D3:E3"/>
    <mergeCell ref="D2:E2"/>
    <mergeCell ref="A8:E8"/>
    <mergeCell ref="B12:E12"/>
    <mergeCell ref="B13:E13"/>
    <mergeCell ref="B11:E11"/>
  </mergeCells>
  <phoneticPr fontId="3" type="noConversion"/>
  <printOptions horizontalCentered="1"/>
  <pageMargins left="0.5" right="0.5" top="0.75" bottom="0.75" header="0.5" footer="0.5"/>
  <pageSetup scale="58" orientation="landscape" r:id="rId1"/>
  <headerFooter alignWithMargins="0">
    <oddHeader>&amp;L&amp;"Arial,Bold"&amp;16This file was created using most current EXCEL version&amp;REnclosure 2</oddHeader>
    <oddFooter>&amp;LPage 2&amp;Rver 4 (12/2008)</oddFoot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O17"/>
  <sheetViews>
    <sheetView tabSelected="1" zoomScale="80" zoomScaleNormal="80" workbookViewId="0">
      <selection activeCell="E12" sqref="E12"/>
    </sheetView>
  </sheetViews>
  <sheetFormatPr defaultColWidth="0" defaultRowHeight="12.75" zeroHeight="1" x14ac:dyDescent="0.2"/>
  <cols>
    <col min="1" max="1" width="4.85546875" style="125" customWidth="1"/>
    <col min="2" max="2" width="5.7109375" style="125" customWidth="1"/>
    <col min="3" max="4" width="3.7109375" style="125" customWidth="1"/>
    <col min="5" max="5" width="53.140625" style="125" customWidth="1"/>
    <col min="6" max="6" width="17.5703125" style="125" customWidth="1"/>
    <col min="7" max="8" width="15.7109375" style="125" customWidth="1"/>
    <col min="9" max="9" width="17.85546875" style="129" customWidth="1"/>
    <col min="10" max="10" width="17" style="125" customWidth="1"/>
    <col min="11" max="11" width="15.7109375" style="125" customWidth="1"/>
    <col min="12" max="14" width="12.7109375" style="125" customWidth="1"/>
    <col min="15" max="15" width="12.7109375" hidden="1" customWidth="1"/>
    <col min="16" max="16384" width="9.140625" hidden="1"/>
  </cols>
  <sheetData>
    <row r="1" spans="1:15" ht="53.25" customHeight="1" x14ac:dyDescent="0.2">
      <c r="A1" s="130" t="s">
        <v>76</v>
      </c>
      <c r="B1" s="130"/>
      <c r="C1" s="130"/>
      <c r="D1" s="130"/>
      <c r="E1" s="130"/>
      <c r="F1" s="130"/>
      <c r="G1" s="130"/>
      <c r="H1" s="130"/>
      <c r="I1" s="130"/>
      <c r="J1" s="130"/>
      <c r="K1" s="130"/>
      <c r="L1" s="69"/>
      <c r="M1" s="69"/>
      <c r="N1" s="69"/>
    </row>
    <row r="2" spans="1:15" ht="20.100000000000001" customHeight="1" x14ac:dyDescent="0.25">
      <c r="A2" s="38" t="s">
        <v>25</v>
      </c>
      <c r="B2" s="38"/>
      <c r="C2" s="38"/>
      <c r="D2" s="149" t="str">
        <f>'CSS WP 1'!D2:E2</f>
        <v>Inyo</v>
      </c>
      <c r="E2" s="149"/>
      <c r="F2" s="69"/>
      <c r="G2" s="69"/>
      <c r="H2" s="69"/>
      <c r="I2" s="69"/>
      <c r="J2" s="41" t="s">
        <v>26</v>
      </c>
      <c r="K2" s="42">
        <f>'CSS WP 1'!O2</f>
        <v>39868</v>
      </c>
      <c r="L2" s="69"/>
      <c r="M2" s="69"/>
      <c r="N2" s="69"/>
    </row>
    <row r="3" spans="1:15" ht="15" customHeight="1" x14ac:dyDescent="0.25">
      <c r="A3" s="95"/>
      <c r="B3" s="95"/>
      <c r="C3" s="95"/>
      <c r="D3" s="175"/>
      <c r="E3" s="175"/>
      <c r="F3" s="69"/>
      <c r="G3" s="69"/>
      <c r="H3" s="69"/>
      <c r="I3" s="69"/>
      <c r="J3" s="69"/>
      <c r="K3" s="69"/>
      <c r="L3" s="69"/>
      <c r="M3" s="69"/>
      <c r="N3" s="69"/>
    </row>
    <row r="4" spans="1:15" ht="15" x14ac:dyDescent="0.2">
      <c r="A4" s="69"/>
      <c r="B4" s="69"/>
      <c r="C4" s="69"/>
      <c r="D4" s="69"/>
      <c r="E4" s="69"/>
      <c r="F4" s="69"/>
      <c r="G4" s="69"/>
      <c r="H4" s="69"/>
      <c r="I4" s="69"/>
      <c r="J4" s="69"/>
      <c r="K4" s="69"/>
      <c r="L4" s="69"/>
      <c r="M4" s="69"/>
      <c r="N4" s="69"/>
    </row>
    <row r="5" spans="1:15" s="3" customFormat="1" ht="24" customHeight="1" x14ac:dyDescent="0.25">
      <c r="A5" s="133" t="s">
        <v>77</v>
      </c>
      <c r="B5" s="134"/>
      <c r="C5" s="134"/>
      <c r="D5" s="134"/>
      <c r="E5" s="135"/>
      <c r="F5" s="109" t="s">
        <v>16</v>
      </c>
      <c r="G5" s="109" t="s">
        <v>17</v>
      </c>
      <c r="H5" s="109" t="s">
        <v>24</v>
      </c>
      <c r="I5" s="109" t="s">
        <v>18</v>
      </c>
      <c r="J5" s="109" t="s">
        <v>19</v>
      </c>
      <c r="K5" s="109" t="s">
        <v>20</v>
      </c>
      <c r="L5" s="88"/>
      <c r="M5" s="88"/>
      <c r="N5" s="88"/>
    </row>
    <row r="6" spans="1:15" s="3" customFormat="1" ht="15" customHeight="1" x14ac:dyDescent="0.25">
      <c r="A6" s="136"/>
      <c r="B6" s="137"/>
      <c r="C6" s="137"/>
      <c r="D6" s="137"/>
      <c r="E6" s="138"/>
      <c r="F6" s="196" t="s">
        <v>48</v>
      </c>
      <c r="G6" s="196" t="s">
        <v>43</v>
      </c>
      <c r="H6" s="196" t="s">
        <v>44</v>
      </c>
      <c r="I6" s="196" t="s">
        <v>46</v>
      </c>
      <c r="J6" s="196" t="s">
        <v>45</v>
      </c>
      <c r="K6" s="196" t="s">
        <v>47</v>
      </c>
      <c r="L6" s="88"/>
      <c r="M6" s="88"/>
      <c r="N6" s="88"/>
    </row>
    <row r="7" spans="1:15" s="1" customFormat="1" ht="62.25" customHeight="1" x14ac:dyDescent="0.2">
      <c r="A7" s="139"/>
      <c r="B7" s="140"/>
      <c r="C7" s="140"/>
      <c r="D7" s="140"/>
      <c r="E7" s="141"/>
      <c r="F7" s="197"/>
      <c r="G7" s="197"/>
      <c r="H7" s="197"/>
      <c r="I7" s="197"/>
      <c r="J7" s="197"/>
      <c r="K7" s="197"/>
      <c r="L7" s="86" t="s">
        <v>176</v>
      </c>
      <c r="M7" s="86" t="s">
        <v>177</v>
      </c>
      <c r="N7" s="86" t="s">
        <v>178</v>
      </c>
      <c r="O7" s="2"/>
    </row>
    <row r="8" spans="1:15" ht="24.95" customHeight="1" x14ac:dyDescent="0.25">
      <c r="A8" s="96" t="s">
        <v>65</v>
      </c>
      <c r="B8" s="51"/>
      <c r="C8" s="51"/>
      <c r="D8" s="51"/>
      <c r="E8" s="52"/>
      <c r="F8" s="50"/>
      <c r="G8" s="50"/>
      <c r="H8" s="50"/>
      <c r="I8" s="50"/>
      <c r="J8" s="50"/>
      <c r="K8" s="50"/>
      <c r="L8" s="117"/>
      <c r="M8" s="117"/>
      <c r="N8" s="117"/>
    </row>
    <row r="9" spans="1:15" ht="24.95" customHeight="1" x14ac:dyDescent="0.2">
      <c r="A9" s="82"/>
      <c r="B9" s="53" t="s">
        <v>64</v>
      </c>
      <c r="C9" s="53"/>
      <c r="D9" s="53"/>
      <c r="E9" s="54"/>
      <c r="F9" s="56"/>
      <c r="G9" s="55">
        <v>172266</v>
      </c>
      <c r="H9" s="126"/>
      <c r="I9" s="126"/>
      <c r="J9" s="126"/>
      <c r="K9" s="56">
        <f>SUM(F9:J9)</f>
        <v>172266</v>
      </c>
      <c r="L9" s="79">
        <f>SUM(F9:J9)</f>
        <v>172266</v>
      </c>
      <c r="M9" s="117" t="b">
        <f>EXACT(L9,N9)</f>
        <v>1</v>
      </c>
      <c r="N9" s="79">
        <f>K9</f>
        <v>172266</v>
      </c>
    </row>
    <row r="10" spans="1:15" ht="24.95" customHeight="1" x14ac:dyDescent="0.25">
      <c r="A10" s="96" t="s">
        <v>78</v>
      </c>
      <c r="B10" s="51"/>
      <c r="C10" s="51"/>
      <c r="D10" s="51"/>
      <c r="E10" s="52"/>
      <c r="F10" s="127"/>
      <c r="G10" s="127"/>
      <c r="H10" s="127"/>
      <c r="I10" s="127"/>
      <c r="J10" s="127"/>
      <c r="K10" s="50"/>
      <c r="L10" s="79">
        <f t="shared" ref="L10:L17" si="0">SUM(F10:J10)</f>
        <v>0</v>
      </c>
      <c r="M10" s="117" t="b">
        <f t="shared" ref="M10:M17" si="1">EXACT(L10,N10)</f>
        <v>1</v>
      </c>
      <c r="N10" s="79">
        <f t="shared" ref="N10:N17" si="2">K10</f>
        <v>0</v>
      </c>
    </row>
    <row r="11" spans="1:15" ht="24.95" customHeight="1" x14ac:dyDescent="0.2">
      <c r="A11" s="81"/>
      <c r="B11" s="51" t="s">
        <v>54</v>
      </c>
      <c r="C11" s="51"/>
      <c r="D11" s="51"/>
      <c r="E11" s="52"/>
      <c r="F11" s="50"/>
      <c r="G11" s="50">
        <v>643433</v>
      </c>
      <c r="H11" s="50"/>
      <c r="I11" s="127"/>
      <c r="J11" s="50"/>
      <c r="K11" s="50">
        <f t="shared" ref="K11:K17" si="3">SUM(F11:J11)</f>
        <v>643433</v>
      </c>
      <c r="L11" s="79">
        <f t="shared" si="0"/>
        <v>643433</v>
      </c>
      <c r="M11" s="117" t="b">
        <f t="shared" si="1"/>
        <v>1</v>
      </c>
      <c r="N11" s="79">
        <f t="shared" si="2"/>
        <v>643433</v>
      </c>
    </row>
    <row r="12" spans="1:15" ht="24.95" customHeight="1" x14ac:dyDescent="0.2">
      <c r="A12" s="81"/>
      <c r="B12" s="51" t="s">
        <v>55</v>
      </c>
      <c r="C12" s="51"/>
      <c r="D12" s="51"/>
      <c r="E12" s="52"/>
      <c r="F12" s="50"/>
      <c r="G12" s="50">
        <f>1585+2616+3593+5219+6910+2910+3358+2031</f>
        <v>28222</v>
      </c>
      <c r="H12" s="50"/>
      <c r="I12" s="127"/>
      <c r="J12" s="50"/>
      <c r="K12" s="50">
        <f t="shared" si="3"/>
        <v>28222</v>
      </c>
      <c r="L12" s="79">
        <f t="shared" si="0"/>
        <v>28222</v>
      </c>
      <c r="M12" s="117" t="b">
        <f t="shared" si="1"/>
        <v>1</v>
      </c>
      <c r="N12" s="79">
        <f t="shared" si="2"/>
        <v>28222</v>
      </c>
    </row>
    <row r="13" spans="1:15" ht="24.95" customHeight="1" x14ac:dyDescent="0.2">
      <c r="A13" s="82"/>
      <c r="B13" s="118" t="s">
        <v>56</v>
      </c>
      <c r="C13" s="118"/>
      <c r="D13" s="53"/>
      <c r="E13" s="54"/>
      <c r="F13" s="56">
        <f>SUM(F11:F12)</f>
        <v>0</v>
      </c>
      <c r="G13" s="56">
        <f>SUM(G11:G12)</f>
        <v>671655</v>
      </c>
      <c r="H13" s="56">
        <f>SUM(H11:H12)</f>
        <v>0</v>
      </c>
      <c r="I13" s="126"/>
      <c r="J13" s="56">
        <f>SUM(J11:J12)</f>
        <v>0</v>
      </c>
      <c r="K13" s="56">
        <f t="shared" si="3"/>
        <v>671655</v>
      </c>
      <c r="L13" s="79">
        <f t="shared" si="0"/>
        <v>671655</v>
      </c>
      <c r="M13" s="117" t="b">
        <f t="shared" si="1"/>
        <v>1</v>
      </c>
      <c r="N13" s="79">
        <f t="shared" si="2"/>
        <v>671655</v>
      </c>
    </row>
    <row r="14" spans="1:15" ht="24.95" customHeight="1" x14ac:dyDescent="0.25">
      <c r="A14" s="119" t="s">
        <v>79</v>
      </c>
      <c r="B14" s="120"/>
      <c r="C14" s="120"/>
      <c r="D14" s="120"/>
      <c r="E14" s="121"/>
      <c r="F14" s="122">
        <f>'County Summary'!G9</f>
        <v>0</v>
      </c>
      <c r="G14" s="122">
        <f>'County Summary'!G10</f>
        <v>503475</v>
      </c>
      <c r="H14" s="122">
        <f>'County Summary'!G11</f>
        <v>0</v>
      </c>
      <c r="I14" s="128"/>
      <c r="J14" s="122">
        <f>'County Summary'!G13</f>
        <v>0</v>
      </c>
      <c r="K14" s="122">
        <f t="shared" si="3"/>
        <v>503475</v>
      </c>
      <c r="L14" s="79">
        <f t="shared" si="0"/>
        <v>503475</v>
      </c>
      <c r="M14" s="117" t="b">
        <f t="shared" si="1"/>
        <v>1</v>
      </c>
      <c r="N14" s="79">
        <f t="shared" si="2"/>
        <v>503475</v>
      </c>
    </row>
    <row r="15" spans="1:15" ht="24.95" customHeight="1" x14ac:dyDescent="0.25">
      <c r="A15" s="119" t="s">
        <v>164</v>
      </c>
      <c r="B15" s="120"/>
      <c r="C15" s="120"/>
      <c r="D15" s="120"/>
      <c r="E15" s="121"/>
      <c r="F15" s="128"/>
      <c r="G15" s="123">
        <f>191134</f>
        <v>191134</v>
      </c>
      <c r="H15" s="128"/>
      <c r="I15" s="128"/>
      <c r="J15" s="128"/>
      <c r="K15" s="122">
        <f t="shared" si="3"/>
        <v>191134</v>
      </c>
      <c r="L15" s="79">
        <f t="shared" si="0"/>
        <v>191134</v>
      </c>
      <c r="M15" s="117" t="b">
        <f t="shared" si="1"/>
        <v>1</v>
      </c>
      <c r="N15" s="79">
        <f t="shared" si="2"/>
        <v>191134</v>
      </c>
    </row>
    <row r="16" spans="1:15" ht="24.95" customHeight="1" x14ac:dyDescent="0.25">
      <c r="A16" s="96" t="s">
        <v>60</v>
      </c>
      <c r="B16" s="51"/>
      <c r="C16" s="51"/>
      <c r="D16" s="51"/>
      <c r="E16" s="52"/>
      <c r="F16" s="50"/>
      <c r="G16" s="50"/>
      <c r="H16" s="127"/>
      <c r="I16" s="127"/>
      <c r="J16" s="127"/>
      <c r="K16" s="50">
        <f t="shared" si="3"/>
        <v>0</v>
      </c>
      <c r="L16" s="79">
        <f t="shared" si="0"/>
        <v>0</v>
      </c>
      <c r="M16" s="117" t="b">
        <f t="shared" si="1"/>
        <v>1</v>
      </c>
      <c r="N16" s="79">
        <f t="shared" si="2"/>
        <v>0</v>
      </c>
    </row>
    <row r="17" spans="1:14" ht="24.95" customHeight="1" x14ac:dyDescent="0.25">
      <c r="A17" s="98" t="s">
        <v>63</v>
      </c>
      <c r="B17" s="99"/>
      <c r="C17" s="99"/>
      <c r="D17" s="99"/>
      <c r="E17" s="100"/>
      <c r="F17" s="102">
        <f>F9+F13-F14-F15-F16</f>
        <v>0</v>
      </c>
      <c r="G17" s="102">
        <f>G9+G13-G14-G15-G16</f>
        <v>149312</v>
      </c>
      <c r="H17" s="101">
        <f>H9+H13-H14-H15-H16</f>
        <v>0</v>
      </c>
      <c r="I17" s="124">
        <f>I9+I13-I14-I15-I16</f>
        <v>0</v>
      </c>
      <c r="J17" s="101">
        <f>J9+J13-J14-J15-J16</f>
        <v>0</v>
      </c>
      <c r="K17" s="101">
        <f t="shared" si="3"/>
        <v>149312</v>
      </c>
      <c r="L17" s="79">
        <f t="shared" si="0"/>
        <v>149312</v>
      </c>
      <c r="M17" s="117" t="b">
        <f t="shared" si="1"/>
        <v>1</v>
      </c>
      <c r="N17" s="79">
        <f t="shared" si="2"/>
        <v>149312</v>
      </c>
    </row>
  </sheetData>
  <sheetProtection sheet="1" objects="1" scenarios="1" selectLockedCells="1"/>
  <mergeCells count="10">
    <mergeCell ref="I6:I7"/>
    <mergeCell ref="J6:J7"/>
    <mergeCell ref="K6:K7"/>
    <mergeCell ref="A1:K1"/>
    <mergeCell ref="H6:H7"/>
    <mergeCell ref="F6:F7"/>
    <mergeCell ref="A5:E7"/>
    <mergeCell ref="G6:G7"/>
    <mergeCell ref="D3:E3"/>
    <mergeCell ref="D2:E2"/>
  </mergeCells>
  <phoneticPr fontId="3" type="noConversion"/>
  <printOptions horizontalCentered="1"/>
  <pageMargins left="0.5" right="0.5" top="0.75" bottom="0.75" header="0.5" footer="0.5"/>
  <pageSetup scale="68" orientation="landscape" cellComments="asDisplayed" r:id="rId1"/>
  <headerFooter alignWithMargins="0">
    <oddHeader>&amp;L&amp;"Arial,Bold"&amp;16This file was created using most current EXCEL version&amp;REnclosure 2</oddHeader>
    <oddFooter>&amp;LPage 2&amp;Rver 4 (12/2008)</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1"/>
  <sheetViews>
    <sheetView zoomScale="80" zoomScaleNormal="80" workbookViewId="0">
      <selection sqref="A1:O1"/>
    </sheetView>
  </sheetViews>
  <sheetFormatPr defaultColWidth="0" defaultRowHeight="15" zeroHeight="1" x14ac:dyDescent="0.2"/>
  <cols>
    <col min="1" max="1" width="4.7109375" style="40" customWidth="1"/>
    <col min="2" max="2" width="6.5703125" style="40" customWidth="1"/>
    <col min="3" max="3" width="4.7109375" style="40" customWidth="1"/>
    <col min="4" max="4" width="3.7109375" style="40" customWidth="1"/>
    <col min="5" max="5" width="31.85546875" style="40" customWidth="1"/>
    <col min="6" max="6" width="16.85546875" style="39" customWidth="1"/>
    <col min="7" max="7" width="14.7109375" style="39" customWidth="1"/>
    <col min="8" max="8" width="14.5703125" style="39" customWidth="1"/>
    <col min="9" max="9" width="15.42578125" style="39" customWidth="1"/>
    <col min="10" max="10" width="14.7109375" style="39" customWidth="1"/>
    <col min="11" max="11" width="14.7109375" style="40" customWidth="1"/>
    <col min="12" max="12" width="15" style="40" customWidth="1"/>
    <col min="13" max="13" width="16.5703125" style="40" customWidth="1"/>
    <col min="14" max="14" width="15.5703125" style="40" customWidth="1"/>
    <col min="15" max="15" width="17.140625" style="40" customWidth="1"/>
    <col min="16" max="16" width="12.7109375" style="26" hidden="1" customWidth="1"/>
    <col min="17" max="17" width="12.7109375" style="34" hidden="1" customWidth="1"/>
    <col min="18" max="18" width="12.7109375" style="26" hidden="1" customWidth="1"/>
    <col min="19" max="16384" width="9.140625" hidden="1"/>
  </cols>
  <sheetData>
    <row r="1" spans="1:18" ht="32.1" customHeight="1" x14ac:dyDescent="0.25">
      <c r="A1" s="153" t="s">
        <v>80</v>
      </c>
      <c r="B1" s="153"/>
      <c r="C1" s="153"/>
      <c r="D1" s="153"/>
      <c r="E1" s="153"/>
      <c r="F1" s="153"/>
      <c r="G1" s="153"/>
      <c r="H1" s="153"/>
      <c r="I1" s="153"/>
      <c r="J1" s="153"/>
      <c r="K1" s="153"/>
      <c r="L1" s="153"/>
      <c r="M1" s="153"/>
      <c r="N1" s="153"/>
      <c r="O1" s="153"/>
    </row>
    <row r="2" spans="1:18" ht="20.100000000000001" customHeight="1" x14ac:dyDescent="0.25">
      <c r="A2" s="38" t="s">
        <v>25</v>
      </c>
      <c r="B2" s="38"/>
      <c r="C2" s="38"/>
      <c r="D2" s="149" t="str">
        <f>'CSS WP 1'!D2:E2</f>
        <v>Inyo</v>
      </c>
      <c r="E2" s="149"/>
      <c r="F2" s="68"/>
      <c r="G2" s="68"/>
      <c r="H2" s="68"/>
      <c r="I2" s="68"/>
      <c r="J2" s="68"/>
      <c r="K2" s="69"/>
      <c r="L2" s="69"/>
      <c r="M2" s="69"/>
      <c r="N2" s="41" t="s">
        <v>26</v>
      </c>
      <c r="O2" s="42">
        <f>'CSS WP 1'!O2</f>
        <v>39868</v>
      </c>
    </row>
    <row r="3" spans="1:18" ht="20.100000000000001" customHeight="1" x14ac:dyDescent="0.25">
      <c r="A3" s="38" t="s">
        <v>93</v>
      </c>
      <c r="B3" s="38"/>
      <c r="C3" s="38"/>
      <c r="D3" s="148" t="s">
        <v>175</v>
      </c>
      <c r="E3" s="148"/>
      <c r="F3" s="68"/>
      <c r="G3" s="68"/>
      <c r="H3" s="68"/>
      <c r="I3" s="68"/>
      <c r="J3" s="68"/>
      <c r="K3" s="69"/>
      <c r="L3" s="69"/>
      <c r="M3" s="69"/>
      <c r="N3" s="69"/>
      <c r="O3" s="69"/>
    </row>
    <row r="4" spans="1:18" x14ac:dyDescent="0.2">
      <c r="A4" s="69"/>
      <c r="B4" s="69"/>
      <c r="C4" s="69"/>
      <c r="D4" s="69"/>
      <c r="E4" s="69"/>
      <c r="F4" s="68"/>
      <c r="G4" s="68"/>
      <c r="H4" s="68"/>
      <c r="I4" s="68"/>
      <c r="J4" s="68"/>
      <c r="K4" s="69"/>
      <c r="L4" s="69"/>
      <c r="M4" s="69"/>
      <c r="N4" s="69"/>
      <c r="O4" s="69"/>
    </row>
    <row r="5" spans="1:18" s="3" customFormat="1" ht="27" customHeight="1" x14ac:dyDescent="0.25">
      <c r="A5" s="133" t="s">
        <v>27</v>
      </c>
      <c r="B5" s="134"/>
      <c r="C5" s="134"/>
      <c r="D5" s="134"/>
      <c r="E5" s="135"/>
      <c r="F5" s="74" t="s">
        <v>16</v>
      </c>
      <c r="G5" s="75" t="s">
        <v>17</v>
      </c>
      <c r="H5" s="75" t="s">
        <v>24</v>
      </c>
      <c r="I5" s="75" t="s">
        <v>18</v>
      </c>
      <c r="J5" s="75" t="s">
        <v>19</v>
      </c>
      <c r="K5" s="76" t="s">
        <v>20</v>
      </c>
      <c r="L5" s="76" t="s">
        <v>21</v>
      </c>
      <c r="M5" s="76" t="s">
        <v>22</v>
      </c>
      <c r="N5" s="76" t="s">
        <v>23</v>
      </c>
      <c r="O5" s="89" t="s">
        <v>53</v>
      </c>
      <c r="P5" s="35"/>
      <c r="Q5" s="35"/>
      <c r="R5" s="35"/>
    </row>
    <row r="6" spans="1:18" s="3" customFormat="1" ht="25.5" customHeight="1" x14ac:dyDescent="0.2">
      <c r="A6" s="136"/>
      <c r="B6" s="137"/>
      <c r="C6" s="137"/>
      <c r="D6" s="137"/>
      <c r="E6" s="138"/>
      <c r="F6" s="146" t="s">
        <v>6</v>
      </c>
      <c r="G6" s="150" t="s">
        <v>29</v>
      </c>
      <c r="H6" s="151"/>
      <c r="I6" s="151"/>
      <c r="J6" s="151"/>
      <c r="K6" s="151"/>
      <c r="L6" s="151"/>
      <c r="M6" s="151"/>
      <c r="N6" s="151"/>
      <c r="O6" s="152"/>
      <c r="P6" s="35"/>
      <c r="Q6" s="35"/>
      <c r="R6" s="35"/>
    </row>
    <row r="7" spans="1:18" s="1" customFormat="1" ht="60" customHeight="1" x14ac:dyDescent="0.2">
      <c r="A7" s="139"/>
      <c r="B7" s="140"/>
      <c r="C7" s="140"/>
      <c r="D7" s="140"/>
      <c r="E7" s="141"/>
      <c r="F7" s="147"/>
      <c r="G7" s="64" t="s">
        <v>0</v>
      </c>
      <c r="H7" s="64" t="s">
        <v>28</v>
      </c>
      <c r="I7" s="64" t="s">
        <v>15</v>
      </c>
      <c r="J7" s="64" t="s">
        <v>1</v>
      </c>
      <c r="K7" s="85" t="s">
        <v>12</v>
      </c>
      <c r="L7" s="85" t="s">
        <v>13</v>
      </c>
      <c r="M7" s="85" t="s">
        <v>2</v>
      </c>
      <c r="N7" s="85" t="s">
        <v>14</v>
      </c>
      <c r="O7" s="94" t="s">
        <v>52</v>
      </c>
      <c r="P7" s="36"/>
      <c r="Q7" s="36"/>
      <c r="R7" s="36"/>
    </row>
    <row r="8" spans="1:18" ht="15" customHeight="1" x14ac:dyDescent="0.25">
      <c r="A8" s="43" t="s">
        <v>94</v>
      </c>
      <c r="B8" s="44"/>
      <c r="C8" s="44"/>
      <c r="D8" s="44"/>
      <c r="E8" s="45"/>
      <c r="F8" s="78"/>
      <c r="G8" s="47"/>
      <c r="H8" s="47"/>
      <c r="I8" s="47"/>
      <c r="J8" s="47"/>
      <c r="K8" s="48"/>
      <c r="L8" s="48"/>
      <c r="M8" s="48"/>
      <c r="N8" s="48"/>
      <c r="O8" s="90"/>
      <c r="P8" s="37"/>
      <c r="R8" s="37"/>
    </row>
    <row r="9" spans="1:18" ht="15" customHeight="1" x14ac:dyDescent="0.2">
      <c r="A9" s="81"/>
      <c r="B9" s="142" t="s">
        <v>73</v>
      </c>
      <c r="C9" s="142"/>
      <c r="D9" s="142"/>
      <c r="E9" s="143"/>
      <c r="F9" s="49"/>
      <c r="G9" s="49"/>
      <c r="H9" s="49"/>
      <c r="I9" s="49"/>
      <c r="J9" s="49"/>
      <c r="K9" s="50"/>
      <c r="L9" s="50"/>
      <c r="M9" s="50"/>
      <c r="N9" s="50"/>
      <c r="O9" s="91"/>
      <c r="P9" s="37"/>
      <c r="R9" s="37"/>
    </row>
    <row r="10" spans="1:18" ht="15" customHeight="1" x14ac:dyDescent="0.2">
      <c r="A10" s="81"/>
      <c r="B10" s="51"/>
      <c r="C10" s="51" t="s">
        <v>3</v>
      </c>
      <c r="D10" s="51"/>
      <c r="E10" s="52"/>
      <c r="F10" s="49"/>
      <c r="G10" s="49"/>
      <c r="H10" s="49"/>
      <c r="I10" s="49"/>
      <c r="J10" s="49"/>
      <c r="K10" s="50"/>
      <c r="L10" s="50"/>
      <c r="M10" s="50"/>
      <c r="N10" s="50"/>
      <c r="O10" s="91"/>
      <c r="P10" s="37"/>
      <c r="R10" s="37"/>
    </row>
    <row r="11" spans="1:18" ht="15" customHeight="1" x14ac:dyDescent="0.2">
      <c r="A11" s="81"/>
      <c r="B11" s="51"/>
      <c r="C11" s="51"/>
      <c r="D11" s="51" t="s">
        <v>30</v>
      </c>
      <c r="E11" s="52"/>
      <c r="F11" s="49">
        <f t="shared" ref="F11:F17" si="0">SUM(G11:O11)</f>
        <v>0</v>
      </c>
      <c r="G11" s="49"/>
      <c r="H11" s="49"/>
      <c r="I11" s="49"/>
      <c r="J11" s="49"/>
      <c r="K11" s="50"/>
      <c r="L11" s="50"/>
      <c r="M11" s="50"/>
      <c r="N11" s="50"/>
      <c r="O11" s="91"/>
      <c r="P11" s="37"/>
      <c r="R11" s="37"/>
    </row>
    <row r="12" spans="1:18" ht="15" customHeight="1" x14ac:dyDescent="0.2">
      <c r="A12" s="81"/>
      <c r="B12" s="51"/>
      <c r="C12" s="51"/>
      <c r="D12" s="51" t="s">
        <v>4</v>
      </c>
      <c r="E12" s="52"/>
      <c r="F12" s="49">
        <f t="shared" si="0"/>
        <v>0</v>
      </c>
      <c r="G12" s="49"/>
      <c r="H12" s="49"/>
      <c r="I12" s="49"/>
      <c r="J12" s="49"/>
      <c r="K12" s="50"/>
      <c r="L12" s="50"/>
      <c r="M12" s="50"/>
      <c r="N12" s="50"/>
      <c r="O12" s="91"/>
      <c r="P12" s="37"/>
      <c r="R12" s="37"/>
    </row>
    <row r="13" spans="1:18" ht="15" customHeight="1" x14ac:dyDescent="0.2">
      <c r="A13" s="81"/>
      <c r="B13" s="51"/>
      <c r="C13" s="51" t="s">
        <v>7</v>
      </c>
      <c r="D13" s="51"/>
      <c r="E13" s="52"/>
      <c r="F13" s="49">
        <f t="shared" si="0"/>
        <v>0</v>
      </c>
      <c r="G13" s="49">
        <f t="shared" ref="G13:O13" si="1">SUM(G11:G12)</f>
        <v>0</v>
      </c>
      <c r="H13" s="49">
        <f t="shared" si="1"/>
        <v>0</v>
      </c>
      <c r="I13" s="49">
        <f t="shared" si="1"/>
        <v>0</v>
      </c>
      <c r="J13" s="49">
        <f t="shared" si="1"/>
        <v>0</v>
      </c>
      <c r="K13" s="50">
        <f t="shared" si="1"/>
        <v>0</v>
      </c>
      <c r="L13" s="50">
        <f t="shared" si="1"/>
        <v>0</v>
      </c>
      <c r="M13" s="50">
        <f t="shared" si="1"/>
        <v>0</v>
      </c>
      <c r="N13" s="50">
        <f t="shared" si="1"/>
        <v>0</v>
      </c>
      <c r="O13" s="91">
        <f t="shared" si="1"/>
        <v>0</v>
      </c>
      <c r="P13" s="37"/>
      <c r="R13" s="37"/>
    </row>
    <row r="14" spans="1:18" ht="15" customHeight="1" x14ac:dyDescent="0.2">
      <c r="A14" s="81"/>
      <c r="B14" s="51"/>
      <c r="C14" s="51" t="s">
        <v>5</v>
      </c>
      <c r="D14" s="51"/>
      <c r="E14" s="52"/>
      <c r="F14" s="49">
        <f t="shared" si="0"/>
        <v>0</v>
      </c>
      <c r="G14" s="49"/>
      <c r="H14" s="49"/>
      <c r="I14" s="49"/>
      <c r="J14" s="49"/>
      <c r="K14" s="50"/>
      <c r="L14" s="50"/>
      <c r="M14" s="50"/>
      <c r="N14" s="50"/>
      <c r="O14" s="91"/>
      <c r="P14" s="37"/>
      <c r="R14" s="37"/>
    </row>
    <row r="15" spans="1:18" ht="15" customHeight="1" x14ac:dyDescent="0.2">
      <c r="A15" s="81"/>
      <c r="B15" s="51"/>
      <c r="C15" s="51"/>
      <c r="D15" s="51" t="s">
        <v>30</v>
      </c>
      <c r="E15" s="52"/>
      <c r="F15" s="49">
        <f t="shared" si="0"/>
        <v>0</v>
      </c>
      <c r="G15" s="49"/>
      <c r="H15" s="49"/>
      <c r="I15" s="49"/>
      <c r="J15" s="49"/>
      <c r="K15" s="50"/>
      <c r="L15" s="50"/>
      <c r="M15" s="50"/>
      <c r="N15" s="50"/>
      <c r="O15" s="91"/>
      <c r="P15" s="37"/>
      <c r="R15" s="37"/>
    </row>
    <row r="16" spans="1:18" ht="15" customHeight="1" x14ac:dyDescent="0.2">
      <c r="A16" s="81"/>
      <c r="B16" s="51"/>
      <c r="C16" s="51"/>
      <c r="D16" s="51" t="s">
        <v>4</v>
      </c>
      <c r="E16" s="52"/>
      <c r="F16" s="49">
        <f t="shared" si="0"/>
        <v>0</v>
      </c>
      <c r="G16" s="49"/>
      <c r="H16" s="49"/>
      <c r="I16" s="49"/>
      <c r="J16" s="49"/>
      <c r="K16" s="50"/>
      <c r="L16" s="50"/>
      <c r="M16" s="50"/>
      <c r="N16" s="50"/>
      <c r="O16" s="91"/>
      <c r="P16" s="37"/>
      <c r="R16" s="37"/>
    </row>
    <row r="17" spans="1:18" ht="15" customHeight="1" x14ac:dyDescent="0.2">
      <c r="A17" s="81"/>
      <c r="B17" s="51"/>
      <c r="C17" s="51" t="s">
        <v>8</v>
      </c>
      <c r="D17" s="51"/>
      <c r="E17" s="52"/>
      <c r="F17" s="49">
        <f t="shared" si="0"/>
        <v>0</v>
      </c>
      <c r="G17" s="49">
        <f t="shared" ref="G17:O17" si="2">SUM(G15:G16)</f>
        <v>0</v>
      </c>
      <c r="H17" s="49">
        <f t="shared" si="2"/>
        <v>0</v>
      </c>
      <c r="I17" s="49">
        <f t="shared" si="2"/>
        <v>0</v>
      </c>
      <c r="J17" s="49">
        <f t="shared" si="2"/>
        <v>0</v>
      </c>
      <c r="K17" s="50">
        <f t="shared" si="2"/>
        <v>0</v>
      </c>
      <c r="L17" s="50">
        <f t="shared" si="2"/>
        <v>0</v>
      </c>
      <c r="M17" s="50">
        <f t="shared" si="2"/>
        <v>0</v>
      </c>
      <c r="N17" s="50">
        <f t="shared" si="2"/>
        <v>0</v>
      </c>
      <c r="O17" s="91">
        <f t="shared" si="2"/>
        <v>0</v>
      </c>
      <c r="P17" s="37"/>
      <c r="R17" s="37"/>
    </row>
    <row r="18" spans="1:18" ht="15" customHeight="1" x14ac:dyDescent="0.2">
      <c r="A18" s="82"/>
      <c r="B18" s="53" t="s">
        <v>9</v>
      </c>
      <c r="C18" s="53"/>
      <c r="D18" s="53"/>
      <c r="E18" s="54"/>
      <c r="F18" s="55">
        <f t="shared" ref="F18:O18" si="3">F13+F17</f>
        <v>0</v>
      </c>
      <c r="G18" s="55">
        <f t="shared" si="3"/>
        <v>0</v>
      </c>
      <c r="H18" s="55">
        <f t="shared" si="3"/>
        <v>0</v>
      </c>
      <c r="I18" s="55">
        <f t="shared" si="3"/>
        <v>0</v>
      </c>
      <c r="J18" s="55">
        <f t="shared" si="3"/>
        <v>0</v>
      </c>
      <c r="K18" s="56">
        <f t="shared" si="3"/>
        <v>0</v>
      </c>
      <c r="L18" s="56">
        <f t="shared" si="3"/>
        <v>0</v>
      </c>
      <c r="M18" s="56">
        <f t="shared" si="3"/>
        <v>0</v>
      </c>
      <c r="N18" s="56">
        <f t="shared" si="3"/>
        <v>0</v>
      </c>
      <c r="O18" s="92">
        <f t="shared" si="3"/>
        <v>0</v>
      </c>
      <c r="P18" s="37"/>
      <c r="R18" s="37"/>
    </row>
    <row r="19" spans="1:18" ht="15" customHeight="1" x14ac:dyDescent="0.2">
      <c r="A19" s="81"/>
      <c r="B19" s="144" t="s">
        <v>66</v>
      </c>
      <c r="C19" s="144"/>
      <c r="D19" s="144"/>
      <c r="E19" s="145"/>
      <c r="F19" s="49"/>
      <c r="G19" s="49"/>
      <c r="H19" s="49"/>
      <c r="I19" s="49"/>
      <c r="J19" s="49"/>
      <c r="K19" s="50"/>
      <c r="L19" s="50"/>
      <c r="M19" s="50"/>
      <c r="N19" s="50"/>
      <c r="O19" s="91"/>
      <c r="P19" s="37"/>
      <c r="R19" s="37"/>
    </row>
    <row r="20" spans="1:18" ht="15" customHeight="1" x14ac:dyDescent="0.2">
      <c r="A20" s="81"/>
      <c r="B20" s="51"/>
      <c r="C20" s="51" t="s">
        <v>3</v>
      </c>
      <c r="D20" s="51"/>
      <c r="E20" s="52"/>
      <c r="F20" s="49"/>
      <c r="G20" s="49"/>
      <c r="H20" s="49"/>
      <c r="I20" s="49"/>
      <c r="J20" s="49"/>
      <c r="K20" s="50"/>
      <c r="L20" s="50"/>
      <c r="M20" s="50"/>
      <c r="N20" s="50"/>
      <c r="O20" s="91"/>
      <c r="P20" s="37"/>
      <c r="R20" s="37"/>
    </row>
    <row r="21" spans="1:18" ht="15" customHeight="1" x14ac:dyDescent="0.2">
      <c r="A21" s="81"/>
      <c r="B21" s="51"/>
      <c r="C21" s="51"/>
      <c r="D21" s="51" t="s">
        <v>30</v>
      </c>
      <c r="E21" s="52"/>
      <c r="F21" s="49">
        <f t="shared" ref="F21:F27" si="4">SUM(G21:O21)</f>
        <v>0</v>
      </c>
      <c r="G21" s="49"/>
      <c r="H21" s="49"/>
      <c r="I21" s="49"/>
      <c r="J21" s="49"/>
      <c r="K21" s="50"/>
      <c r="L21" s="50"/>
      <c r="M21" s="50"/>
      <c r="N21" s="50"/>
      <c r="O21" s="91"/>
      <c r="P21" s="37"/>
      <c r="R21" s="37"/>
    </row>
    <row r="22" spans="1:18" ht="15" customHeight="1" x14ac:dyDescent="0.2">
      <c r="A22" s="81"/>
      <c r="B22" s="51"/>
      <c r="C22" s="51"/>
      <c r="D22" s="51" t="s">
        <v>4</v>
      </c>
      <c r="E22" s="52"/>
      <c r="F22" s="49">
        <f t="shared" si="4"/>
        <v>0</v>
      </c>
      <c r="G22" s="49"/>
      <c r="H22" s="49"/>
      <c r="I22" s="49"/>
      <c r="J22" s="49"/>
      <c r="K22" s="50"/>
      <c r="L22" s="50"/>
      <c r="M22" s="50"/>
      <c r="N22" s="50"/>
      <c r="O22" s="91"/>
      <c r="P22" s="37"/>
      <c r="R22" s="37"/>
    </row>
    <row r="23" spans="1:18" ht="15" customHeight="1" x14ac:dyDescent="0.2">
      <c r="A23" s="81"/>
      <c r="B23" s="51"/>
      <c r="C23" s="51" t="s">
        <v>7</v>
      </c>
      <c r="D23" s="51"/>
      <c r="E23" s="52"/>
      <c r="F23" s="49">
        <f t="shared" si="4"/>
        <v>0</v>
      </c>
      <c r="G23" s="49">
        <f t="shared" ref="G23:O23" si="5">SUM(G21:G22)</f>
        <v>0</v>
      </c>
      <c r="H23" s="49">
        <f t="shared" si="5"/>
        <v>0</v>
      </c>
      <c r="I23" s="49">
        <f t="shared" si="5"/>
        <v>0</v>
      </c>
      <c r="J23" s="49">
        <f t="shared" si="5"/>
        <v>0</v>
      </c>
      <c r="K23" s="50">
        <f t="shared" si="5"/>
        <v>0</v>
      </c>
      <c r="L23" s="50">
        <f t="shared" si="5"/>
        <v>0</v>
      </c>
      <c r="M23" s="50">
        <f t="shared" si="5"/>
        <v>0</v>
      </c>
      <c r="N23" s="50">
        <f t="shared" si="5"/>
        <v>0</v>
      </c>
      <c r="O23" s="91">
        <f t="shared" si="5"/>
        <v>0</v>
      </c>
      <c r="P23" s="37"/>
      <c r="R23" s="37"/>
    </row>
    <row r="24" spans="1:18" ht="15" customHeight="1" x14ac:dyDescent="0.2">
      <c r="A24" s="81"/>
      <c r="B24" s="51"/>
      <c r="C24" s="51" t="s">
        <v>5</v>
      </c>
      <c r="D24" s="51"/>
      <c r="E24" s="52"/>
      <c r="F24" s="49">
        <f t="shared" si="4"/>
        <v>0</v>
      </c>
      <c r="G24" s="49"/>
      <c r="H24" s="49"/>
      <c r="I24" s="49"/>
      <c r="J24" s="49"/>
      <c r="K24" s="50"/>
      <c r="L24" s="50"/>
      <c r="M24" s="50"/>
      <c r="N24" s="50"/>
      <c r="O24" s="91"/>
      <c r="P24" s="37"/>
      <c r="R24" s="37"/>
    </row>
    <row r="25" spans="1:18" ht="15" customHeight="1" x14ac:dyDescent="0.2">
      <c r="A25" s="81"/>
      <c r="B25" s="51"/>
      <c r="C25" s="51"/>
      <c r="D25" s="51" t="s">
        <v>30</v>
      </c>
      <c r="E25" s="52"/>
      <c r="F25" s="49">
        <f t="shared" si="4"/>
        <v>0</v>
      </c>
      <c r="G25" s="49"/>
      <c r="H25" s="49"/>
      <c r="I25" s="49"/>
      <c r="J25" s="49"/>
      <c r="K25" s="50"/>
      <c r="L25" s="50"/>
      <c r="M25" s="50"/>
      <c r="N25" s="50"/>
      <c r="O25" s="91"/>
      <c r="P25" s="37"/>
      <c r="R25" s="37"/>
    </row>
    <row r="26" spans="1:18" ht="15" customHeight="1" x14ac:dyDescent="0.2">
      <c r="A26" s="81"/>
      <c r="B26" s="51"/>
      <c r="C26" s="51"/>
      <c r="D26" s="51" t="s">
        <v>4</v>
      </c>
      <c r="E26" s="52"/>
      <c r="F26" s="49">
        <f t="shared" si="4"/>
        <v>0</v>
      </c>
      <c r="G26" s="49"/>
      <c r="H26" s="49"/>
      <c r="I26" s="49"/>
      <c r="J26" s="49"/>
      <c r="K26" s="50"/>
      <c r="L26" s="50"/>
      <c r="M26" s="50"/>
      <c r="N26" s="50"/>
      <c r="O26" s="91"/>
      <c r="P26" s="37"/>
      <c r="R26" s="37"/>
    </row>
    <row r="27" spans="1:18" ht="15" customHeight="1" x14ac:dyDescent="0.2">
      <c r="A27" s="81"/>
      <c r="B27" s="51"/>
      <c r="C27" s="51" t="s">
        <v>8</v>
      </c>
      <c r="D27" s="51"/>
      <c r="E27" s="52"/>
      <c r="F27" s="49">
        <f t="shared" si="4"/>
        <v>0</v>
      </c>
      <c r="G27" s="49">
        <f t="shared" ref="G27:O27" si="6">SUM(G25:G26)</f>
        <v>0</v>
      </c>
      <c r="H27" s="49">
        <f t="shared" si="6"/>
        <v>0</v>
      </c>
      <c r="I27" s="49">
        <f t="shared" si="6"/>
        <v>0</v>
      </c>
      <c r="J27" s="49">
        <f t="shared" si="6"/>
        <v>0</v>
      </c>
      <c r="K27" s="50">
        <f t="shared" si="6"/>
        <v>0</v>
      </c>
      <c r="L27" s="50">
        <f t="shared" si="6"/>
        <v>0</v>
      </c>
      <c r="M27" s="50">
        <f t="shared" si="6"/>
        <v>0</v>
      </c>
      <c r="N27" s="50">
        <f t="shared" si="6"/>
        <v>0</v>
      </c>
      <c r="O27" s="91">
        <f t="shared" si="6"/>
        <v>0</v>
      </c>
      <c r="P27" s="37"/>
      <c r="R27" s="37"/>
    </row>
    <row r="28" spans="1:18" ht="15" customHeight="1" x14ac:dyDescent="0.2">
      <c r="A28" s="82"/>
      <c r="B28" s="53" t="s">
        <v>67</v>
      </c>
      <c r="C28" s="53"/>
      <c r="D28" s="53"/>
      <c r="E28" s="54"/>
      <c r="F28" s="55">
        <f>F23+F27</f>
        <v>0</v>
      </c>
      <c r="G28" s="55">
        <f t="shared" ref="G28:O28" si="7">G23+G27</f>
        <v>0</v>
      </c>
      <c r="H28" s="55">
        <f t="shared" si="7"/>
        <v>0</v>
      </c>
      <c r="I28" s="55">
        <f t="shared" si="7"/>
        <v>0</v>
      </c>
      <c r="J28" s="55">
        <f t="shared" si="7"/>
        <v>0</v>
      </c>
      <c r="K28" s="56">
        <f t="shared" si="7"/>
        <v>0</v>
      </c>
      <c r="L28" s="56">
        <f t="shared" si="7"/>
        <v>0</v>
      </c>
      <c r="M28" s="56">
        <f t="shared" si="7"/>
        <v>0</v>
      </c>
      <c r="N28" s="56">
        <f t="shared" si="7"/>
        <v>0</v>
      </c>
      <c r="O28" s="92">
        <f t="shared" si="7"/>
        <v>0</v>
      </c>
      <c r="P28" s="37"/>
      <c r="R28" s="37"/>
    </row>
    <row r="29" spans="1:18" ht="15" customHeight="1" x14ac:dyDescent="0.2">
      <c r="A29" s="81"/>
      <c r="B29" s="131" t="s">
        <v>10</v>
      </c>
      <c r="C29" s="131"/>
      <c r="D29" s="131"/>
      <c r="E29" s="132"/>
      <c r="F29" s="49"/>
      <c r="G29" s="49"/>
      <c r="H29" s="49"/>
      <c r="I29" s="49"/>
      <c r="J29" s="49"/>
      <c r="K29" s="50"/>
      <c r="L29" s="50"/>
      <c r="M29" s="50"/>
      <c r="N29" s="50"/>
      <c r="O29" s="91"/>
      <c r="P29" s="37"/>
      <c r="R29" s="37"/>
    </row>
    <row r="30" spans="1:18" ht="15" customHeight="1" x14ac:dyDescent="0.2">
      <c r="A30" s="81"/>
      <c r="B30" s="51"/>
      <c r="C30" s="51" t="s">
        <v>3</v>
      </c>
      <c r="D30" s="51"/>
      <c r="E30" s="52"/>
      <c r="F30" s="49"/>
      <c r="G30" s="49"/>
      <c r="H30" s="49"/>
      <c r="I30" s="49"/>
      <c r="J30" s="49"/>
      <c r="K30" s="50"/>
      <c r="L30" s="50"/>
      <c r="M30" s="50"/>
      <c r="N30" s="50"/>
      <c r="O30" s="91"/>
      <c r="P30" s="37"/>
      <c r="R30" s="37"/>
    </row>
    <row r="31" spans="1:18" ht="15" customHeight="1" x14ac:dyDescent="0.2">
      <c r="A31" s="81"/>
      <c r="B31" s="51"/>
      <c r="C31" s="51"/>
      <c r="D31" s="51" t="s">
        <v>30</v>
      </c>
      <c r="E31" s="52"/>
      <c r="F31" s="49">
        <f t="shared" ref="F31:F37" si="8">SUM(G31:O31)</f>
        <v>3211.6</v>
      </c>
      <c r="G31" s="49">
        <f>5180*0.62</f>
        <v>3211.6</v>
      </c>
      <c r="H31" s="49"/>
      <c r="I31" s="49"/>
      <c r="J31" s="49"/>
      <c r="K31" s="50"/>
      <c r="L31" s="50"/>
      <c r="M31" s="50"/>
      <c r="N31" s="50"/>
      <c r="O31" s="91"/>
      <c r="P31" s="37"/>
      <c r="R31" s="37"/>
    </row>
    <row r="32" spans="1:18" ht="15" customHeight="1" x14ac:dyDescent="0.2">
      <c r="A32" s="81"/>
      <c r="B32" s="51"/>
      <c r="C32" s="51"/>
      <c r="D32" s="51" t="s">
        <v>4</v>
      </c>
      <c r="E32" s="52"/>
      <c r="F32" s="49">
        <f t="shared" si="8"/>
        <v>1968.4</v>
      </c>
      <c r="G32" s="49">
        <f>5180*0.38</f>
        <v>1968.4</v>
      </c>
      <c r="H32" s="49"/>
      <c r="I32" s="49"/>
      <c r="J32" s="49"/>
      <c r="K32" s="50"/>
      <c r="L32" s="50"/>
      <c r="M32" s="50"/>
      <c r="N32" s="50"/>
      <c r="O32" s="91"/>
      <c r="P32" s="37"/>
      <c r="R32" s="37"/>
    </row>
    <row r="33" spans="1:18" ht="15" customHeight="1" x14ac:dyDescent="0.2">
      <c r="A33" s="81"/>
      <c r="B33" s="51"/>
      <c r="C33" s="51" t="s">
        <v>7</v>
      </c>
      <c r="D33" s="51"/>
      <c r="E33" s="52"/>
      <c r="F33" s="49">
        <f t="shared" si="8"/>
        <v>5180</v>
      </c>
      <c r="G33" s="49">
        <f>SUM(G31:G32)</f>
        <v>5180</v>
      </c>
      <c r="H33" s="49">
        <f t="shared" ref="H33:O33" si="9">SUM(H31:H32)</f>
        <v>0</v>
      </c>
      <c r="I33" s="49">
        <f t="shared" si="9"/>
        <v>0</v>
      </c>
      <c r="J33" s="49">
        <f t="shared" si="9"/>
        <v>0</v>
      </c>
      <c r="K33" s="50">
        <f t="shared" si="9"/>
        <v>0</v>
      </c>
      <c r="L33" s="50">
        <f t="shared" si="9"/>
        <v>0</v>
      </c>
      <c r="M33" s="50">
        <f t="shared" si="9"/>
        <v>0</v>
      </c>
      <c r="N33" s="50">
        <f t="shared" si="9"/>
        <v>0</v>
      </c>
      <c r="O33" s="91">
        <f t="shared" si="9"/>
        <v>0</v>
      </c>
      <c r="P33" s="37"/>
      <c r="R33" s="37"/>
    </row>
    <row r="34" spans="1:18" ht="15" customHeight="1" x14ac:dyDescent="0.2">
      <c r="A34" s="81"/>
      <c r="B34" s="51"/>
      <c r="C34" s="51" t="s">
        <v>5</v>
      </c>
      <c r="D34" s="51"/>
      <c r="E34" s="52"/>
      <c r="F34" s="49">
        <f t="shared" si="8"/>
        <v>0</v>
      </c>
      <c r="G34" s="49"/>
      <c r="H34" s="49"/>
      <c r="I34" s="49"/>
      <c r="J34" s="49"/>
      <c r="K34" s="50"/>
      <c r="L34" s="50"/>
      <c r="M34" s="50"/>
      <c r="N34" s="50"/>
      <c r="O34" s="91"/>
      <c r="P34" s="37"/>
      <c r="R34" s="37"/>
    </row>
    <row r="35" spans="1:18" ht="15" customHeight="1" x14ac:dyDescent="0.2">
      <c r="A35" s="81"/>
      <c r="B35" s="51"/>
      <c r="C35" s="51"/>
      <c r="D35" s="51" t="s">
        <v>30</v>
      </c>
      <c r="E35" s="52"/>
      <c r="F35" s="49">
        <f t="shared" si="8"/>
        <v>0</v>
      </c>
      <c r="G35" s="49"/>
      <c r="H35" s="49"/>
      <c r="I35" s="49"/>
      <c r="J35" s="49"/>
      <c r="K35" s="50"/>
      <c r="L35" s="50"/>
      <c r="M35" s="50"/>
      <c r="N35" s="50"/>
      <c r="O35" s="91"/>
      <c r="P35" s="37"/>
      <c r="R35" s="37"/>
    </row>
    <row r="36" spans="1:18" ht="15" customHeight="1" x14ac:dyDescent="0.2">
      <c r="A36" s="81"/>
      <c r="B36" s="51"/>
      <c r="C36" s="51"/>
      <c r="D36" s="51" t="s">
        <v>4</v>
      </c>
      <c r="E36" s="52"/>
      <c r="F36" s="49">
        <f t="shared" si="8"/>
        <v>0</v>
      </c>
      <c r="G36" s="49"/>
      <c r="H36" s="49"/>
      <c r="I36" s="49"/>
      <c r="J36" s="49"/>
      <c r="K36" s="50"/>
      <c r="L36" s="50"/>
      <c r="M36" s="50"/>
      <c r="N36" s="50"/>
      <c r="O36" s="91"/>
      <c r="P36" s="37"/>
      <c r="R36" s="37"/>
    </row>
    <row r="37" spans="1:18" ht="15" customHeight="1" x14ac:dyDescent="0.2">
      <c r="A37" s="81"/>
      <c r="B37" s="51"/>
      <c r="C37" s="51" t="s">
        <v>8</v>
      </c>
      <c r="D37" s="51"/>
      <c r="E37" s="52"/>
      <c r="F37" s="49">
        <f t="shared" si="8"/>
        <v>0</v>
      </c>
      <c r="G37" s="49">
        <f>SUM(G35:G36)</f>
        <v>0</v>
      </c>
      <c r="H37" s="49">
        <f t="shared" ref="H37:O37" si="10">SUM(H35:H36)</f>
        <v>0</v>
      </c>
      <c r="I37" s="49">
        <f t="shared" si="10"/>
        <v>0</v>
      </c>
      <c r="J37" s="49">
        <f t="shared" si="10"/>
        <v>0</v>
      </c>
      <c r="K37" s="50">
        <f t="shared" si="10"/>
        <v>0</v>
      </c>
      <c r="L37" s="50">
        <f t="shared" si="10"/>
        <v>0</v>
      </c>
      <c r="M37" s="50">
        <f t="shared" si="10"/>
        <v>0</v>
      </c>
      <c r="N37" s="50">
        <f t="shared" si="10"/>
        <v>0</v>
      </c>
      <c r="O37" s="91">
        <f t="shared" si="10"/>
        <v>0</v>
      </c>
      <c r="P37" s="37"/>
      <c r="R37" s="37"/>
    </row>
    <row r="38" spans="1:18" ht="15" customHeight="1" x14ac:dyDescent="0.2">
      <c r="A38" s="82"/>
      <c r="B38" s="53" t="s">
        <v>11</v>
      </c>
      <c r="C38" s="53"/>
      <c r="D38" s="53"/>
      <c r="E38" s="54"/>
      <c r="F38" s="55">
        <f>F37+F33</f>
        <v>5180</v>
      </c>
      <c r="G38" s="55">
        <f>G37+G33</f>
        <v>5180</v>
      </c>
      <c r="H38" s="55">
        <f t="shared" ref="H38:O38" si="11">H37+H33</f>
        <v>0</v>
      </c>
      <c r="I38" s="55">
        <f t="shared" si="11"/>
        <v>0</v>
      </c>
      <c r="J38" s="55">
        <f t="shared" si="11"/>
        <v>0</v>
      </c>
      <c r="K38" s="56">
        <f t="shared" si="11"/>
        <v>0</v>
      </c>
      <c r="L38" s="56">
        <f t="shared" si="11"/>
        <v>0</v>
      </c>
      <c r="M38" s="56">
        <f t="shared" si="11"/>
        <v>0</v>
      </c>
      <c r="N38" s="56">
        <f t="shared" si="11"/>
        <v>0</v>
      </c>
      <c r="O38" s="92">
        <f t="shared" si="11"/>
        <v>0</v>
      </c>
      <c r="P38" s="37"/>
      <c r="R38" s="37"/>
    </row>
    <row r="39" spans="1:18" ht="15" customHeight="1" x14ac:dyDescent="0.25">
      <c r="A39" s="57" t="s">
        <v>95</v>
      </c>
      <c r="B39" s="58"/>
      <c r="C39" s="58"/>
      <c r="D39" s="58"/>
      <c r="E39" s="59"/>
      <c r="F39" s="60">
        <f>F18+F28+F38</f>
        <v>5180</v>
      </c>
      <c r="G39" s="60">
        <f>G18+G28+G38</f>
        <v>5180</v>
      </c>
      <c r="H39" s="60">
        <f t="shared" ref="H39:O39" si="12">H18+H28+H38</f>
        <v>0</v>
      </c>
      <c r="I39" s="60">
        <f t="shared" si="12"/>
        <v>0</v>
      </c>
      <c r="J39" s="60">
        <f t="shared" si="12"/>
        <v>0</v>
      </c>
      <c r="K39" s="61">
        <f t="shared" si="12"/>
        <v>0</v>
      </c>
      <c r="L39" s="61">
        <f t="shared" si="12"/>
        <v>0</v>
      </c>
      <c r="M39" s="61">
        <f t="shared" si="12"/>
        <v>0</v>
      </c>
      <c r="N39" s="61">
        <f t="shared" si="12"/>
        <v>0</v>
      </c>
      <c r="O39" s="93">
        <f t="shared" si="12"/>
        <v>0</v>
      </c>
      <c r="P39" s="37"/>
      <c r="R39" s="37"/>
    </row>
    <row r="40" spans="1:18" hidden="1" x14ac:dyDescent="0.2">
      <c r="P40" s="37"/>
      <c r="R40" s="37"/>
    </row>
    <row r="41" spans="1:18" hidden="1" x14ac:dyDescent="0.2">
      <c r="P41" s="37"/>
      <c r="R41" s="37"/>
    </row>
    <row r="42" spans="1:18" hidden="1" x14ac:dyDescent="0.2">
      <c r="P42" s="37"/>
      <c r="R42" s="37"/>
    </row>
    <row r="43" spans="1:18" hidden="1" x14ac:dyDescent="0.2">
      <c r="P43" s="37"/>
      <c r="R43" s="37"/>
    </row>
    <row r="44" spans="1:18" hidden="1" x14ac:dyDescent="0.2">
      <c r="P44" s="37"/>
      <c r="R44" s="37"/>
    </row>
    <row r="45" spans="1:18" hidden="1" x14ac:dyDescent="0.2">
      <c r="P45" s="37"/>
      <c r="R45" s="37"/>
    </row>
    <row r="46" spans="1:18" hidden="1" x14ac:dyDescent="0.2">
      <c r="P46" s="37"/>
      <c r="R46" s="37"/>
    </row>
    <row r="47" spans="1:18" hidden="1" x14ac:dyDescent="0.2">
      <c r="P47" s="37"/>
      <c r="R47" s="37"/>
    </row>
    <row r="48" spans="1:18" hidden="1" x14ac:dyDescent="0.2">
      <c r="P48" s="37"/>
      <c r="R48" s="37"/>
    </row>
    <row r="49" spans="16:18" hidden="1" x14ac:dyDescent="0.2">
      <c r="P49" s="37"/>
      <c r="R49" s="37"/>
    </row>
    <row r="50" spans="16:18" hidden="1" x14ac:dyDescent="0.2">
      <c r="P50" s="37"/>
      <c r="R50" s="37"/>
    </row>
    <row r="51" spans="16:18" hidden="1" x14ac:dyDescent="0.2">
      <c r="P51" s="37"/>
      <c r="R51" s="37"/>
    </row>
    <row r="52" spans="16:18" hidden="1" x14ac:dyDescent="0.2">
      <c r="P52" s="37"/>
      <c r="R52" s="37"/>
    </row>
    <row r="53" spans="16:18" hidden="1" x14ac:dyDescent="0.2">
      <c r="P53" s="37"/>
      <c r="R53" s="37"/>
    </row>
    <row r="54" spans="16:18" hidden="1" x14ac:dyDescent="0.2">
      <c r="P54" s="37"/>
      <c r="R54" s="37"/>
    </row>
    <row r="55" spans="16:18" hidden="1" x14ac:dyDescent="0.2">
      <c r="P55" s="37"/>
      <c r="R55" s="37"/>
    </row>
    <row r="56" spans="16:18" hidden="1" x14ac:dyDescent="0.2">
      <c r="P56" s="37"/>
      <c r="R56" s="37"/>
    </row>
    <row r="57" spans="16:18" hidden="1" x14ac:dyDescent="0.2">
      <c r="P57" s="37"/>
      <c r="R57" s="37"/>
    </row>
    <row r="58" spans="16:18" hidden="1" x14ac:dyDescent="0.2">
      <c r="P58" s="37"/>
      <c r="R58" s="37"/>
    </row>
    <row r="59" spans="16:18" hidden="1" x14ac:dyDescent="0.2">
      <c r="P59" s="37"/>
      <c r="R59" s="37"/>
    </row>
    <row r="60" spans="16:18" hidden="1" x14ac:dyDescent="0.2">
      <c r="P60" s="37"/>
      <c r="R60" s="37"/>
    </row>
    <row r="61" spans="16:18" hidden="1" x14ac:dyDescent="0.2">
      <c r="P61" s="37"/>
      <c r="R61" s="37"/>
    </row>
  </sheetData>
  <sheetProtection sheet="1" objects="1" scenarios="1" selectLockedCells="1"/>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77" orientation="landscape" r:id="rId1"/>
  <headerFooter alignWithMargins="0">
    <oddHeader>&amp;L&amp;"Arial,Bold"&amp;16This file was created using most current EXCEL version&amp;REnclosure 2</oddHeader>
    <oddFooter>&amp;LPage 2&amp;Rver 4 (12/2008)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39"/>
  <sheetViews>
    <sheetView workbookViewId="0">
      <pane xSplit="5" ySplit="7" topLeftCell="F8" activePane="bottomRight" state="frozen"/>
      <selection sqref="A1:O1"/>
      <selection pane="topRight" sqref="A1:O1"/>
      <selection pane="bottomLeft" sqref="A1:O1"/>
      <selection pane="bottomRight" sqref="A1:O1"/>
    </sheetView>
  </sheetViews>
  <sheetFormatPr defaultRowHeight="12.75" x14ac:dyDescent="0.2"/>
  <cols>
    <col min="1" max="3" width="4.7109375" customWidth="1"/>
    <col min="4" max="4" width="3.7109375" customWidth="1"/>
    <col min="5" max="5" width="22.7109375" customWidth="1"/>
    <col min="6" max="18" width="12.7109375" customWidth="1"/>
  </cols>
  <sheetData>
    <row r="1" spans="1:18" ht="32.1" customHeight="1" x14ac:dyDescent="0.25">
      <c r="A1" s="154" t="s">
        <v>80</v>
      </c>
      <c r="B1" s="154"/>
      <c r="C1" s="154"/>
      <c r="D1" s="154"/>
      <c r="E1" s="154"/>
      <c r="F1" s="154"/>
      <c r="G1" s="154"/>
      <c r="H1" s="154"/>
      <c r="I1" s="154"/>
      <c r="J1" s="154"/>
      <c r="K1" s="154"/>
      <c r="L1" s="154"/>
      <c r="M1" s="154"/>
      <c r="N1" s="154"/>
      <c r="O1" s="154"/>
    </row>
    <row r="2" spans="1:18" ht="20.100000000000001" customHeight="1" x14ac:dyDescent="0.2">
      <c r="A2" s="22" t="s">
        <v>25</v>
      </c>
      <c r="B2" s="22"/>
      <c r="C2" s="22"/>
      <c r="D2" s="164" t="str">
        <f>'CSS WP 1'!D2:E2</f>
        <v>Inyo</v>
      </c>
      <c r="E2" s="164"/>
      <c r="N2" s="24" t="s">
        <v>26</v>
      </c>
      <c r="O2" s="23">
        <f>'CSS WP 1'!O2</f>
        <v>39868</v>
      </c>
    </row>
    <row r="3" spans="1:18" ht="20.100000000000001" customHeight="1" x14ac:dyDescent="0.2">
      <c r="A3" s="22" t="s">
        <v>97</v>
      </c>
      <c r="B3" s="22"/>
      <c r="C3" s="22"/>
      <c r="D3" s="172"/>
      <c r="E3" s="172"/>
    </row>
    <row r="5" spans="1:18" s="3" customFormat="1" ht="15" customHeight="1" x14ac:dyDescent="0.2">
      <c r="A5" s="157" t="s">
        <v>27</v>
      </c>
      <c r="B5" s="158"/>
      <c r="C5" s="158"/>
      <c r="D5" s="158"/>
      <c r="E5" s="159"/>
      <c r="F5" s="4" t="s">
        <v>16</v>
      </c>
      <c r="G5" s="27" t="s">
        <v>17</v>
      </c>
      <c r="H5" s="27" t="s">
        <v>24</v>
      </c>
      <c r="I5" s="27" t="s">
        <v>18</v>
      </c>
      <c r="J5" s="27" t="s">
        <v>19</v>
      </c>
      <c r="K5" s="27" t="s">
        <v>20</v>
      </c>
      <c r="L5" s="27" t="s">
        <v>21</v>
      </c>
      <c r="M5" s="27" t="s">
        <v>22</v>
      </c>
      <c r="N5" s="27" t="s">
        <v>23</v>
      </c>
      <c r="O5" s="27" t="s">
        <v>53</v>
      </c>
    </row>
    <row r="6" spans="1:18" s="3" customFormat="1" ht="15" customHeight="1" x14ac:dyDescent="0.2">
      <c r="A6" s="160"/>
      <c r="B6" s="161"/>
      <c r="C6" s="161"/>
      <c r="D6" s="161"/>
      <c r="E6" s="162"/>
      <c r="F6" s="170" t="s">
        <v>6</v>
      </c>
      <c r="G6" s="173" t="s">
        <v>29</v>
      </c>
      <c r="H6" s="172"/>
      <c r="I6" s="172"/>
      <c r="J6" s="172"/>
      <c r="K6" s="172"/>
      <c r="L6" s="172"/>
      <c r="M6" s="172"/>
      <c r="N6" s="172"/>
      <c r="O6" s="174"/>
    </row>
    <row r="7" spans="1:18" s="1" customFormat="1" ht="42" customHeight="1" x14ac:dyDescent="0.2">
      <c r="A7" s="163"/>
      <c r="B7" s="164"/>
      <c r="C7" s="164"/>
      <c r="D7" s="164"/>
      <c r="E7" s="165"/>
      <c r="F7" s="171"/>
      <c r="G7" s="25" t="s">
        <v>0</v>
      </c>
      <c r="H7" s="25" t="s">
        <v>28</v>
      </c>
      <c r="I7" s="25" t="s">
        <v>15</v>
      </c>
      <c r="J7" s="25" t="s">
        <v>1</v>
      </c>
      <c r="K7" s="25" t="s">
        <v>12</v>
      </c>
      <c r="L7" s="25" t="s">
        <v>13</v>
      </c>
      <c r="M7" s="25" t="s">
        <v>2</v>
      </c>
      <c r="N7" s="25" t="s">
        <v>14</v>
      </c>
      <c r="O7" s="5" t="s">
        <v>52</v>
      </c>
      <c r="P7" s="2"/>
      <c r="Q7" s="2"/>
      <c r="R7" s="2"/>
    </row>
    <row r="8" spans="1:18" ht="15" customHeight="1" x14ac:dyDescent="0.2">
      <c r="A8" s="6" t="s">
        <v>98</v>
      </c>
      <c r="B8" s="7"/>
      <c r="C8" s="7"/>
      <c r="D8" s="7"/>
      <c r="E8" s="8"/>
      <c r="F8" s="15"/>
      <c r="G8" s="15"/>
      <c r="H8" s="15"/>
      <c r="I8" s="15"/>
      <c r="J8" s="15"/>
      <c r="K8" s="15"/>
      <c r="L8" s="15"/>
      <c r="M8" s="15"/>
      <c r="N8" s="15"/>
      <c r="O8" s="15"/>
    </row>
    <row r="9" spans="1:18" ht="15" customHeight="1" x14ac:dyDescent="0.2">
      <c r="A9" s="9"/>
      <c r="B9" s="166" t="s">
        <v>73</v>
      </c>
      <c r="C9" s="166"/>
      <c r="D9" s="166"/>
      <c r="E9" s="167"/>
      <c r="F9" s="16"/>
      <c r="G9" s="16"/>
      <c r="H9" s="16"/>
      <c r="I9" s="16"/>
      <c r="J9" s="16"/>
      <c r="K9" s="16"/>
      <c r="L9" s="16"/>
      <c r="M9" s="16"/>
      <c r="N9" s="16"/>
      <c r="O9" s="16"/>
    </row>
    <row r="10" spans="1:18" ht="15" customHeight="1" x14ac:dyDescent="0.2">
      <c r="A10" s="9"/>
      <c r="B10" s="10"/>
      <c r="C10" s="10" t="s">
        <v>3</v>
      </c>
      <c r="D10" s="10"/>
      <c r="E10" s="11"/>
      <c r="F10" s="16"/>
      <c r="G10" s="16"/>
      <c r="H10" s="16"/>
      <c r="I10" s="16"/>
      <c r="J10" s="16"/>
      <c r="K10" s="16"/>
      <c r="L10" s="16"/>
      <c r="M10" s="16"/>
      <c r="N10" s="16"/>
      <c r="O10" s="16"/>
    </row>
    <row r="11" spans="1:18" ht="15" customHeight="1" x14ac:dyDescent="0.2">
      <c r="A11" s="9"/>
      <c r="B11" s="10"/>
      <c r="C11" s="10"/>
      <c r="D11" s="10" t="s">
        <v>30</v>
      </c>
      <c r="E11" s="11"/>
      <c r="F11" s="16"/>
      <c r="G11" s="16"/>
      <c r="H11" s="16"/>
      <c r="I11" s="16"/>
      <c r="J11" s="16"/>
      <c r="K11" s="16"/>
      <c r="L11" s="16"/>
      <c r="M11" s="16"/>
      <c r="N11" s="16"/>
      <c r="O11" s="16"/>
    </row>
    <row r="12" spans="1:18" ht="15" customHeight="1" x14ac:dyDescent="0.2">
      <c r="A12" s="9"/>
      <c r="B12" s="10"/>
      <c r="C12" s="10"/>
      <c r="D12" s="10" t="s">
        <v>4</v>
      </c>
      <c r="E12" s="11"/>
      <c r="F12" s="16"/>
      <c r="G12" s="16"/>
      <c r="H12" s="16"/>
      <c r="I12" s="16"/>
      <c r="J12" s="16"/>
      <c r="K12" s="16"/>
      <c r="L12" s="16"/>
      <c r="M12" s="16"/>
      <c r="N12" s="16"/>
      <c r="O12" s="16"/>
    </row>
    <row r="13" spans="1:18" ht="15" customHeight="1" x14ac:dyDescent="0.2">
      <c r="A13" s="9"/>
      <c r="B13" s="10"/>
      <c r="C13" s="10" t="s">
        <v>7</v>
      </c>
      <c r="D13" s="10"/>
      <c r="E13" s="11"/>
      <c r="F13" s="16">
        <f t="shared" ref="F13:O13" si="0">SUM(F11:F12)</f>
        <v>0</v>
      </c>
      <c r="G13" s="16">
        <f t="shared" si="0"/>
        <v>0</v>
      </c>
      <c r="H13" s="16">
        <f t="shared" si="0"/>
        <v>0</v>
      </c>
      <c r="I13" s="16">
        <f t="shared" si="0"/>
        <v>0</v>
      </c>
      <c r="J13" s="16">
        <f t="shared" si="0"/>
        <v>0</v>
      </c>
      <c r="K13" s="16">
        <f t="shared" si="0"/>
        <v>0</v>
      </c>
      <c r="L13" s="16">
        <f t="shared" si="0"/>
        <v>0</v>
      </c>
      <c r="M13" s="16">
        <f t="shared" si="0"/>
        <v>0</v>
      </c>
      <c r="N13" s="16">
        <f t="shared" si="0"/>
        <v>0</v>
      </c>
      <c r="O13" s="16">
        <f t="shared" si="0"/>
        <v>0</v>
      </c>
    </row>
    <row r="14" spans="1:18" ht="15" customHeight="1" x14ac:dyDescent="0.2">
      <c r="A14" s="9"/>
      <c r="B14" s="10"/>
      <c r="C14" s="10" t="s">
        <v>5</v>
      </c>
      <c r="D14" s="10"/>
      <c r="E14" s="11"/>
      <c r="F14" s="16"/>
      <c r="G14" s="16"/>
      <c r="H14" s="16"/>
      <c r="I14" s="16"/>
      <c r="J14" s="16"/>
      <c r="K14" s="16"/>
      <c r="L14" s="16"/>
      <c r="M14" s="16"/>
      <c r="N14" s="16"/>
      <c r="O14" s="16"/>
    </row>
    <row r="15" spans="1:18" ht="15" customHeight="1" x14ac:dyDescent="0.2">
      <c r="A15" s="9"/>
      <c r="B15" s="10"/>
      <c r="C15" s="10"/>
      <c r="D15" s="10" t="s">
        <v>30</v>
      </c>
      <c r="E15" s="11"/>
      <c r="F15" s="16"/>
      <c r="G15" s="16"/>
      <c r="H15" s="16"/>
      <c r="I15" s="16"/>
      <c r="J15" s="16"/>
      <c r="K15" s="16"/>
      <c r="L15" s="16"/>
      <c r="M15" s="16"/>
      <c r="N15" s="16"/>
      <c r="O15" s="16"/>
    </row>
    <row r="16" spans="1:18" ht="15" customHeight="1" x14ac:dyDescent="0.2">
      <c r="A16" s="9"/>
      <c r="B16" s="10"/>
      <c r="C16" s="10"/>
      <c r="D16" s="10" t="s">
        <v>4</v>
      </c>
      <c r="E16" s="11"/>
      <c r="F16" s="16"/>
      <c r="G16" s="16"/>
      <c r="H16" s="16"/>
      <c r="I16" s="16"/>
      <c r="J16" s="16"/>
      <c r="K16" s="16"/>
      <c r="L16" s="16"/>
      <c r="M16" s="16"/>
      <c r="N16" s="16"/>
      <c r="O16" s="16"/>
    </row>
    <row r="17" spans="1:15" ht="15" customHeight="1" x14ac:dyDescent="0.2">
      <c r="A17" s="9"/>
      <c r="B17" s="10"/>
      <c r="C17" s="10" t="s">
        <v>8</v>
      </c>
      <c r="D17" s="10"/>
      <c r="E17" s="11"/>
      <c r="F17" s="16">
        <f t="shared" ref="F17:O17" si="1">SUM(F15:F16)</f>
        <v>0</v>
      </c>
      <c r="G17" s="16">
        <f t="shared" si="1"/>
        <v>0</v>
      </c>
      <c r="H17" s="16">
        <f t="shared" si="1"/>
        <v>0</v>
      </c>
      <c r="I17" s="16">
        <f t="shared" si="1"/>
        <v>0</v>
      </c>
      <c r="J17" s="16">
        <f t="shared" si="1"/>
        <v>0</v>
      </c>
      <c r="K17" s="16">
        <f t="shared" si="1"/>
        <v>0</v>
      </c>
      <c r="L17" s="16">
        <f t="shared" si="1"/>
        <v>0</v>
      </c>
      <c r="M17" s="16">
        <f t="shared" si="1"/>
        <v>0</v>
      </c>
      <c r="N17" s="16">
        <f t="shared" si="1"/>
        <v>0</v>
      </c>
      <c r="O17" s="16">
        <f t="shared" si="1"/>
        <v>0</v>
      </c>
    </row>
    <row r="18" spans="1:15" ht="15" customHeight="1" x14ac:dyDescent="0.2">
      <c r="A18" s="18"/>
      <c r="B18" s="19" t="s">
        <v>9</v>
      </c>
      <c r="C18" s="19"/>
      <c r="D18" s="19"/>
      <c r="E18" s="20"/>
      <c r="F18" s="21">
        <f t="shared" ref="F18:O18" si="2">F13+F17</f>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row>
    <row r="19" spans="1:15" ht="15" customHeight="1" x14ac:dyDescent="0.2">
      <c r="A19" s="9"/>
      <c r="B19" s="168" t="s">
        <v>66</v>
      </c>
      <c r="C19" s="168"/>
      <c r="D19" s="168"/>
      <c r="E19" s="169"/>
      <c r="F19" s="16"/>
      <c r="G19" s="16"/>
      <c r="H19" s="16"/>
      <c r="I19" s="16"/>
      <c r="J19" s="16"/>
      <c r="K19" s="16"/>
      <c r="L19" s="16"/>
      <c r="M19" s="16"/>
      <c r="N19" s="16"/>
      <c r="O19" s="16"/>
    </row>
    <row r="20" spans="1:15" ht="15" customHeight="1" x14ac:dyDescent="0.2">
      <c r="A20" s="9"/>
      <c r="B20" s="10"/>
      <c r="C20" s="10" t="s">
        <v>3</v>
      </c>
      <c r="D20" s="10"/>
      <c r="E20" s="11"/>
      <c r="F20" s="16"/>
      <c r="G20" s="16"/>
      <c r="H20" s="16"/>
      <c r="I20" s="16"/>
      <c r="J20" s="16"/>
      <c r="K20" s="16"/>
      <c r="L20" s="16"/>
      <c r="M20" s="16"/>
      <c r="N20" s="16"/>
      <c r="O20" s="16"/>
    </row>
    <row r="21" spans="1:15" ht="15" customHeight="1" x14ac:dyDescent="0.2">
      <c r="A21" s="9"/>
      <c r="B21" s="10"/>
      <c r="C21" s="10"/>
      <c r="D21" s="10" t="s">
        <v>30</v>
      </c>
      <c r="E21" s="11"/>
      <c r="F21" s="16"/>
      <c r="G21" s="16"/>
      <c r="H21" s="16"/>
      <c r="I21" s="16"/>
      <c r="J21" s="16"/>
      <c r="K21" s="16"/>
      <c r="L21" s="16"/>
      <c r="M21" s="16"/>
      <c r="N21" s="16"/>
      <c r="O21" s="16"/>
    </row>
    <row r="22" spans="1:15" ht="15" customHeight="1" x14ac:dyDescent="0.2">
      <c r="A22" s="9"/>
      <c r="B22" s="10"/>
      <c r="C22" s="10"/>
      <c r="D22" s="10" t="s">
        <v>4</v>
      </c>
      <c r="E22" s="11"/>
      <c r="F22" s="16"/>
      <c r="G22" s="16"/>
      <c r="H22" s="16"/>
      <c r="I22" s="16"/>
      <c r="J22" s="16"/>
      <c r="K22" s="16"/>
      <c r="L22" s="16"/>
      <c r="M22" s="16"/>
      <c r="N22" s="16"/>
      <c r="O22" s="16"/>
    </row>
    <row r="23" spans="1:15" ht="15" customHeight="1" x14ac:dyDescent="0.2">
      <c r="A23" s="9"/>
      <c r="B23" s="10"/>
      <c r="C23" s="10" t="s">
        <v>7</v>
      </c>
      <c r="D23" s="10"/>
      <c r="E23" s="11"/>
      <c r="F23" s="16">
        <f t="shared" ref="F23:O23" si="3">SUM(F21:F22)</f>
        <v>0</v>
      </c>
      <c r="G23" s="16">
        <f t="shared" si="3"/>
        <v>0</v>
      </c>
      <c r="H23" s="16">
        <f t="shared" si="3"/>
        <v>0</v>
      </c>
      <c r="I23" s="16">
        <f t="shared" si="3"/>
        <v>0</v>
      </c>
      <c r="J23" s="16">
        <f t="shared" si="3"/>
        <v>0</v>
      </c>
      <c r="K23" s="16">
        <f t="shared" si="3"/>
        <v>0</v>
      </c>
      <c r="L23" s="16">
        <f t="shared" si="3"/>
        <v>0</v>
      </c>
      <c r="M23" s="16">
        <f t="shared" si="3"/>
        <v>0</v>
      </c>
      <c r="N23" s="16">
        <f t="shared" si="3"/>
        <v>0</v>
      </c>
      <c r="O23" s="16">
        <f t="shared" si="3"/>
        <v>0</v>
      </c>
    </row>
    <row r="24" spans="1:15" ht="15" customHeight="1" x14ac:dyDescent="0.2">
      <c r="A24" s="9"/>
      <c r="B24" s="10"/>
      <c r="C24" s="10" t="s">
        <v>5</v>
      </c>
      <c r="D24" s="10"/>
      <c r="E24" s="11"/>
      <c r="F24" s="16"/>
      <c r="G24" s="16"/>
      <c r="H24" s="16"/>
      <c r="I24" s="16"/>
      <c r="J24" s="16"/>
      <c r="K24" s="16"/>
      <c r="L24" s="16"/>
      <c r="M24" s="16"/>
      <c r="N24" s="16"/>
      <c r="O24" s="16"/>
    </row>
    <row r="25" spans="1:15" ht="15" customHeight="1" x14ac:dyDescent="0.2">
      <c r="A25" s="9"/>
      <c r="B25" s="10"/>
      <c r="C25" s="10"/>
      <c r="D25" s="10" t="s">
        <v>30</v>
      </c>
      <c r="E25" s="11"/>
      <c r="F25" s="16"/>
      <c r="G25" s="16"/>
      <c r="H25" s="16"/>
      <c r="I25" s="16"/>
      <c r="J25" s="16"/>
      <c r="K25" s="16"/>
      <c r="L25" s="16"/>
      <c r="M25" s="16"/>
      <c r="N25" s="16"/>
      <c r="O25" s="16"/>
    </row>
    <row r="26" spans="1:15" ht="15" customHeight="1" x14ac:dyDescent="0.2">
      <c r="A26" s="9"/>
      <c r="B26" s="10"/>
      <c r="C26" s="10"/>
      <c r="D26" s="10" t="s">
        <v>4</v>
      </c>
      <c r="E26" s="11"/>
      <c r="F26" s="16"/>
      <c r="G26" s="16"/>
      <c r="H26" s="16"/>
      <c r="I26" s="16"/>
      <c r="J26" s="16"/>
      <c r="K26" s="16"/>
      <c r="L26" s="16"/>
      <c r="M26" s="16"/>
      <c r="N26" s="16"/>
      <c r="O26" s="16"/>
    </row>
    <row r="27" spans="1:15" ht="15" customHeight="1" x14ac:dyDescent="0.2">
      <c r="A27" s="9"/>
      <c r="B27" s="10"/>
      <c r="C27" s="10" t="s">
        <v>8</v>
      </c>
      <c r="D27" s="10"/>
      <c r="E27" s="11"/>
      <c r="F27" s="16">
        <f t="shared" ref="F27:O27" si="4">SUM(F25:F26)</f>
        <v>0</v>
      </c>
      <c r="G27" s="16">
        <f t="shared" si="4"/>
        <v>0</v>
      </c>
      <c r="H27" s="16">
        <f t="shared" si="4"/>
        <v>0</v>
      </c>
      <c r="I27" s="16">
        <f t="shared" si="4"/>
        <v>0</v>
      </c>
      <c r="J27" s="16">
        <f t="shared" si="4"/>
        <v>0</v>
      </c>
      <c r="K27" s="16">
        <f t="shared" si="4"/>
        <v>0</v>
      </c>
      <c r="L27" s="16">
        <f t="shared" si="4"/>
        <v>0</v>
      </c>
      <c r="M27" s="16">
        <f t="shared" si="4"/>
        <v>0</v>
      </c>
      <c r="N27" s="16">
        <f t="shared" si="4"/>
        <v>0</v>
      </c>
      <c r="O27" s="16">
        <f t="shared" si="4"/>
        <v>0</v>
      </c>
    </row>
    <row r="28" spans="1:15" ht="15" customHeight="1" x14ac:dyDescent="0.2">
      <c r="A28" s="18"/>
      <c r="B28" s="19" t="s">
        <v>67</v>
      </c>
      <c r="C28" s="19"/>
      <c r="D28" s="19"/>
      <c r="E28" s="20"/>
      <c r="F28" s="21">
        <f>F23+F27</f>
        <v>0</v>
      </c>
      <c r="G28" s="21">
        <f t="shared" ref="G28:O28" si="5">G23+G27</f>
        <v>0</v>
      </c>
      <c r="H28" s="21">
        <f t="shared" si="5"/>
        <v>0</v>
      </c>
      <c r="I28" s="21">
        <f t="shared" si="5"/>
        <v>0</v>
      </c>
      <c r="J28" s="21">
        <f t="shared" si="5"/>
        <v>0</v>
      </c>
      <c r="K28" s="21">
        <f t="shared" si="5"/>
        <v>0</v>
      </c>
      <c r="L28" s="21">
        <f t="shared" si="5"/>
        <v>0</v>
      </c>
      <c r="M28" s="21">
        <f t="shared" si="5"/>
        <v>0</v>
      </c>
      <c r="N28" s="21">
        <f t="shared" si="5"/>
        <v>0</v>
      </c>
      <c r="O28" s="21">
        <f t="shared" si="5"/>
        <v>0</v>
      </c>
    </row>
    <row r="29" spans="1:15" ht="15" customHeight="1" x14ac:dyDescent="0.2">
      <c r="A29" s="9"/>
      <c r="B29" s="155" t="s">
        <v>10</v>
      </c>
      <c r="C29" s="155"/>
      <c r="D29" s="155"/>
      <c r="E29" s="156"/>
      <c r="F29" s="16"/>
      <c r="G29" s="16"/>
      <c r="H29" s="16"/>
      <c r="I29" s="16"/>
      <c r="J29" s="16"/>
      <c r="K29" s="16"/>
      <c r="L29" s="16"/>
      <c r="M29" s="16"/>
      <c r="N29" s="16"/>
      <c r="O29" s="16"/>
    </row>
    <row r="30" spans="1:15" ht="15" customHeight="1" x14ac:dyDescent="0.2">
      <c r="A30" s="9"/>
      <c r="B30" s="10"/>
      <c r="C30" s="10" t="s">
        <v>3</v>
      </c>
      <c r="D30" s="10"/>
      <c r="E30" s="11"/>
      <c r="F30" s="16"/>
      <c r="G30" s="16"/>
      <c r="H30" s="16"/>
      <c r="I30" s="16"/>
      <c r="J30" s="16"/>
      <c r="K30" s="16"/>
      <c r="L30" s="16"/>
      <c r="M30" s="16"/>
      <c r="N30" s="16"/>
      <c r="O30" s="16"/>
    </row>
    <row r="31" spans="1:15" ht="15" customHeight="1" x14ac:dyDescent="0.2">
      <c r="A31" s="9"/>
      <c r="B31" s="10"/>
      <c r="C31" s="10"/>
      <c r="D31" s="10" t="s">
        <v>30</v>
      </c>
      <c r="E31" s="11"/>
      <c r="F31" s="16"/>
      <c r="G31" s="16"/>
      <c r="H31" s="16"/>
      <c r="I31" s="16"/>
      <c r="J31" s="16"/>
      <c r="K31" s="16"/>
      <c r="L31" s="16"/>
      <c r="M31" s="16"/>
      <c r="N31" s="16"/>
      <c r="O31" s="16"/>
    </row>
    <row r="32" spans="1:15" ht="15" customHeight="1" x14ac:dyDescent="0.2">
      <c r="A32" s="9"/>
      <c r="B32" s="10"/>
      <c r="C32" s="10"/>
      <c r="D32" s="10" t="s">
        <v>4</v>
      </c>
      <c r="E32" s="11"/>
      <c r="F32" s="16"/>
      <c r="G32" s="16"/>
      <c r="H32" s="16"/>
      <c r="I32" s="16"/>
      <c r="J32" s="16"/>
      <c r="K32" s="16"/>
      <c r="L32" s="16"/>
      <c r="M32" s="16"/>
      <c r="N32" s="16"/>
      <c r="O32" s="16"/>
    </row>
    <row r="33" spans="1:15" ht="15" customHeight="1" x14ac:dyDescent="0.2">
      <c r="A33" s="9"/>
      <c r="B33" s="10"/>
      <c r="C33" s="10" t="s">
        <v>7</v>
      </c>
      <c r="D33" s="10"/>
      <c r="E33" s="11"/>
      <c r="F33" s="16">
        <f t="shared" ref="F33:O33" si="6">SUM(F31:F32)</f>
        <v>0</v>
      </c>
      <c r="G33" s="16">
        <f t="shared" si="6"/>
        <v>0</v>
      </c>
      <c r="H33" s="16">
        <f t="shared" si="6"/>
        <v>0</v>
      </c>
      <c r="I33" s="16">
        <f t="shared" si="6"/>
        <v>0</v>
      </c>
      <c r="J33" s="16">
        <f t="shared" si="6"/>
        <v>0</v>
      </c>
      <c r="K33" s="16">
        <f t="shared" si="6"/>
        <v>0</v>
      </c>
      <c r="L33" s="16">
        <f t="shared" si="6"/>
        <v>0</v>
      </c>
      <c r="M33" s="16">
        <f t="shared" si="6"/>
        <v>0</v>
      </c>
      <c r="N33" s="16">
        <f t="shared" si="6"/>
        <v>0</v>
      </c>
      <c r="O33" s="16">
        <f t="shared" si="6"/>
        <v>0</v>
      </c>
    </row>
    <row r="34" spans="1:15" ht="15" customHeight="1" x14ac:dyDescent="0.2">
      <c r="A34" s="9"/>
      <c r="B34" s="10"/>
      <c r="C34" s="10" t="s">
        <v>5</v>
      </c>
      <c r="D34" s="10"/>
      <c r="E34" s="11"/>
      <c r="F34" s="16"/>
      <c r="G34" s="16"/>
      <c r="H34" s="16"/>
      <c r="I34" s="16"/>
      <c r="J34" s="16"/>
      <c r="K34" s="16"/>
      <c r="L34" s="16"/>
      <c r="M34" s="16"/>
      <c r="N34" s="16"/>
      <c r="O34" s="16"/>
    </row>
    <row r="35" spans="1:15" ht="15" customHeight="1" x14ac:dyDescent="0.2">
      <c r="A35" s="9"/>
      <c r="B35" s="10"/>
      <c r="C35" s="10"/>
      <c r="D35" s="10" t="s">
        <v>30</v>
      </c>
      <c r="E35" s="11"/>
      <c r="F35" s="16"/>
      <c r="G35" s="16"/>
      <c r="H35" s="16"/>
      <c r="I35" s="16"/>
      <c r="J35" s="16"/>
      <c r="K35" s="16"/>
      <c r="L35" s="16"/>
      <c r="M35" s="16"/>
      <c r="N35" s="16"/>
      <c r="O35" s="16"/>
    </row>
    <row r="36" spans="1:15" ht="15" customHeight="1" x14ac:dyDescent="0.2">
      <c r="A36" s="9"/>
      <c r="B36" s="10"/>
      <c r="C36" s="10"/>
      <c r="D36" s="10" t="s">
        <v>4</v>
      </c>
      <c r="E36" s="11"/>
      <c r="F36" s="16"/>
      <c r="G36" s="16"/>
      <c r="H36" s="16"/>
      <c r="I36" s="16"/>
      <c r="J36" s="16"/>
      <c r="K36" s="16"/>
      <c r="L36" s="16"/>
      <c r="M36" s="16"/>
      <c r="N36" s="16"/>
      <c r="O36" s="16"/>
    </row>
    <row r="37" spans="1:15" ht="15" customHeight="1" x14ac:dyDescent="0.2">
      <c r="A37" s="9"/>
      <c r="B37" s="10"/>
      <c r="C37" s="10" t="s">
        <v>8</v>
      </c>
      <c r="D37" s="10"/>
      <c r="E37" s="11"/>
      <c r="F37" s="16">
        <f t="shared" ref="F37:O37" si="7">SUM(F35:F36)</f>
        <v>0</v>
      </c>
      <c r="G37" s="16">
        <f t="shared" si="7"/>
        <v>0</v>
      </c>
      <c r="H37" s="16">
        <f t="shared" si="7"/>
        <v>0</v>
      </c>
      <c r="I37" s="16">
        <f t="shared" si="7"/>
        <v>0</v>
      </c>
      <c r="J37" s="16">
        <f t="shared" si="7"/>
        <v>0</v>
      </c>
      <c r="K37" s="16">
        <f t="shared" si="7"/>
        <v>0</v>
      </c>
      <c r="L37" s="16">
        <f t="shared" si="7"/>
        <v>0</v>
      </c>
      <c r="M37" s="16">
        <f t="shared" si="7"/>
        <v>0</v>
      </c>
      <c r="N37" s="16">
        <f t="shared" si="7"/>
        <v>0</v>
      </c>
      <c r="O37" s="16">
        <f t="shared" si="7"/>
        <v>0</v>
      </c>
    </row>
    <row r="38" spans="1:15" ht="15" customHeight="1" x14ac:dyDescent="0.2">
      <c r="A38" s="18"/>
      <c r="B38" s="19" t="s">
        <v>11</v>
      </c>
      <c r="C38" s="19"/>
      <c r="D38" s="19"/>
      <c r="E38" s="20"/>
      <c r="F38" s="21">
        <f t="shared" ref="F38:O38" si="8">F37+F33</f>
        <v>0</v>
      </c>
      <c r="G38" s="21">
        <f t="shared" si="8"/>
        <v>0</v>
      </c>
      <c r="H38" s="21">
        <f t="shared" si="8"/>
        <v>0</v>
      </c>
      <c r="I38" s="21">
        <f t="shared" si="8"/>
        <v>0</v>
      </c>
      <c r="J38" s="21">
        <f t="shared" si="8"/>
        <v>0</v>
      </c>
      <c r="K38" s="21">
        <f t="shared" si="8"/>
        <v>0</v>
      </c>
      <c r="L38" s="21">
        <f t="shared" si="8"/>
        <v>0</v>
      </c>
      <c r="M38" s="21">
        <f t="shared" si="8"/>
        <v>0</v>
      </c>
      <c r="N38" s="21">
        <f t="shared" si="8"/>
        <v>0</v>
      </c>
      <c r="O38" s="21">
        <f t="shared" si="8"/>
        <v>0</v>
      </c>
    </row>
    <row r="39" spans="1:15" ht="15" customHeight="1" x14ac:dyDescent="0.2">
      <c r="A39" s="12" t="s">
        <v>99</v>
      </c>
      <c r="B39" s="13"/>
      <c r="C39" s="13"/>
      <c r="D39" s="13"/>
      <c r="E39" s="14"/>
      <c r="F39" s="17">
        <f t="shared" ref="F39:O39" si="9">F18+F28+F38</f>
        <v>0</v>
      </c>
      <c r="G39" s="17">
        <f t="shared" si="9"/>
        <v>0</v>
      </c>
      <c r="H39" s="17">
        <f t="shared" si="9"/>
        <v>0</v>
      </c>
      <c r="I39" s="17">
        <f t="shared" si="9"/>
        <v>0</v>
      </c>
      <c r="J39" s="17">
        <f t="shared" si="9"/>
        <v>0</v>
      </c>
      <c r="K39" s="17">
        <f t="shared" si="9"/>
        <v>0</v>
      </c>
      <c r="L39" s="17">
        <f t="shared" si="9"/>
        <v>0</v>
      </c>
      <c r="M39" s="17">
        <f t="shared" si="9"/>
        <v>0</v>
      </c>
      <c r="N39" s="17">
        <f t="shared" si="9"/>
        <v>0</v>
      </c>
      <c r="O39" s="17">
        <f t="shared" si="9"/>
        <v>0</v>
      </c>
    </row>
  </sheetData>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58" orientation="portrait" r:id="rId1"/>
  <headerFooter alignWithMargins="0">
    <oddHeader>&amp;REnclosure 2</oddHeader>
    <oddFooter>&amp;LPage 5&amp;Rver 4 (12/2008)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39"/>
  <sheetViews>
    <sheetView workbookViewId="0">
      <pane xSplit="5" ySplit="7" topLeftCell="F8" activePane="bottomRight" state="frozen"/>
      <selection sqref="A1:O1"/>
      <selection pane="topRight" sqref="A1:O1"/>
      <selection pane="bottomLeft" sqref="A1:O1"/>
      <selection pane="bottomRight" sqref="A1:O1"/>
    </sheetView>
  </sheetViews>
  <sheetFormatPr defaultRowHeight="12.75" x14ac:dyDescent="0.2"/>
  <cols>
    <col min="1" max="3" width="4.7109375" customWidth="1"/>
    <col min="4" max="4" width="3.7109375" customWidth="1"/>
    <col min="5" max="5" width="22.7109375" customWidth="1"/>
    <col min="6" max="18" width="12.7109375" customWidth="1"/>
  </cols>
  <sheetData>
    <row r="1" spans="1:18" ht="32.1" customHeight="1" x14ac:dyDescent="0.25">
      <c r="A1" s="154" t="s">
        <v>80</v>
      </c>
      <c r="B1" s="154"/>
      <c r="C1" s="154"/>
      <c r="D1" s="154"/>
      <c r="E1" s="154"/>
      <c r="F1" s="154"/>
      <c r="G1" s="154"/>
      <c r="H1" s="154"/>
      <c r="I1" s="154"/>
      <c r="J1" s="154"/>
      <c r="K1" s="154"/>
      <c r="L1" s="154"/>
      <c r="M1" s="154"/>
      <c r="N1" s="154"/>
      <c r="O1" s="154"/>
    </row>
    <row r="2" spans="1:18" ht="20.100000000000001" customHeight="1" x14ac:dyDescent="0.2">
      <c r="A2" s="22" t="s">
        <v>25</v>
      </c>
      <c r="B2" s="22"/>
      <c r="C2" s="22"/>
      <c r="D2" s="164" t="str">
        <f>'CSS WP 1'!D2:E2</f>
        <v>Inyo</v>
      </c>
      <c r="E2" s="164"/>
      <c r="N2" s="24" t="s">
        <v>26</v>
      </c>
      <c r="O2" s="23">
        <f>'CSS WP 1'!O2</f>
        <v>39868</v>
      </c>
    </row>
    <row r="3" spans="1:18" ht="20.100000000000001" customHeight="1" x14ac:dyDescent="0.2">
      <c r="A3" s="22" t="s">
        <v>100</v>
      </c>
      <c r="B3" s="22"/>
      <c r="C3" s="22"/>
      <c r="D3" s="172"/>
      <c r="E3" s="172"/>
    </row>
    <row r="5" spans="1:18" s="3" customFormat="1" ht="15" customHeight="1" x14ac:dyDescent="0.2">
      <c r="A5" s="157" t="s">
        <v>27</v>
      </c>
      <c r="B5" s="158"/>
      <c r="C5" s="158"/>
      <c r="D5" s="158"/>
      <c r="E5" s="159"/>
      <c r="F5" s="4" t="s">
        <v>16</v>
      </c>
      <c r="G5" s="27" t="s">
        <v>17</v>
      </c>
      <c r="H5" s="27" t="s">
        <v>24</v>
      </c>
      <c r="I5" s="27" t="s">
        <v>18</v>
      </c>
      <c r="J5" s="27" t="s">
        <v>19</v>
      </c>
      <c r="K5" s="27" t="s">
        <v>20</v>
      </c>
      <c r="L5" s="27" t="s">
        <v>21</v>
      </c>
      <c r="M5" s="27" t="s">
        <v>22</v>
      </c>
      <c r="N5" s="27" t="s">
        <v>23</v>
      </c>
      <c r="O5" s="27" t="s">
        <v>53</v>
      </c>
    </row>
    <row r="6" spans="1:18" s="3" customFormat="1" ht="15" customHeight="1" x14ac:dyDescent="0.2">
      <c r="A6" s="160"/>
      <c r="B6" s="161"/>
      <c r="C6" s="161"/>
      <c r="D6" s="161"/>
      <c r="E6" s="162"/>
      <c r="F6" s="170" t="s">
        <v>6</v>
      </c>
      <c r="G6" s="173" t="s">
        <v>29</v>
      </c>
      <c r="H6" s="172"/>
      <c r="I6" s="172"/>
      <c r="J6" s="172"/>
      <c r="K6" s="172"/>
      <c r="L6" s="172"/>
      <c r="M6" s="172"/>
      <c r="N6" s="172"/>
      <c r="O6" s="174"/>
    </row>
    <row r="7" spans="1:18" s="1" customFormat="1" ht="42" customHeight="1" x14ac:dyDescent="0.2">
      <c r="A7" s="163"/>
      <c r="B7" s="164"/>
      <c r="C7" s="164"/>
      <c r="D7" s="164"/>
      <c r="E7" s="165"/>
      <c r="F7" s="171"/>
      <c r="G7" s="25" t="s">
        <v>0</v>
      </c>
      <c r="H7" s="25" t="s">
        <v>28</v>
      </c>
      <c r="I7" s="25" t="s">
        <v>15</v>
      </c>
      <c r="J7" s="25" t="s">
        <v>1</v>
      </c>
      <c r="K7" s="25" t="s">
        <v>12</v>
      </c>
      <c r="L7" s="25" t="s">
        <v>13</v>
      </c>
      <c r="M7" s="25" t="s">
        <v>2</v>
      </c>
      <c r="N7" s="25" t="s">
        <v>14</v>
      </c>
      <c r="O7" s="5" t="s">
        <v>52</v>
      </c>
      <c r="P7" s="2"/>
      <c r="Q7" s="2"/>
      <c r="R7" s="2"/>
    </row>
    <row r="8" spans="1:18" ht="15" customHeight="1" x14ac:dyDescent="0.2">
      <c r="A8" s="6" t="s">
        <v>101</v>
      </c>
      <c r="B8" s="7"/>
      <c r="C8" s="7"/>
      <c r="D8" s="7"/>
      <c r="E8" s="8"/>
      <c r="F8" s="15"/>
      <c r="G8" s="15"/>
      <c r="H8" s="15"/>
      <c r="I8" s="15"/>
      <c r="J8" s="15"/>
      <c r="K8" s="15"/>
      <c r="L8" s="15"/>
      <c r="M8" s="15"/>
      <c r="N8" s="15"/>
      <c r="O8" s="15"/>
    </row>
    <row r="9" spans="1:18" ht="15" customHeight="1" x14ac:dyDescent="0.2">
      <c r="A9" s="9"/>
      <c r="B9" s="166" t="s">
        <v>73</v>
      </c>
      <c r="C9" s="166"/>
      <c r="D9" s="166"/>
      <c r="E9" s="167"/>
      <c r="F9" s="16"/>
      <c r="G9" s="16"/>
      <c r="H9" s="16"/>
      <c r="I9" s="16"/>
      <c r="J9" s="16"/>
      <c r="K9" s="16"/>
      <c r="L9" s="16"/>
      <c r="M9" s="16"/>
      <c r="N9" s="16"/>
      <c r="O9" s="16"/>
    </row>
    <row r="10" spans="1:18" ht="15" customHeight="1" x14ac:dyDescent="0.2">
      <c r="A10" s="9"/>
      <c r="B10" s="10"/>
      <c r="C10" s="10" t="s">
        <v>3</v>
      </c>
      <c r="D10" s="10"/>
      <c r="E10" s="11"/>
      <c r="F10" s="16"/>
      <c r="G10" s="16"/>
      <c r="H10" s="16"/>
      <c r="I10" s="16"/>
      <c r="J10" s="16"/>
      <c r="K10" s="16"/>
      <c r="L10" s="16"/>
      <c r="M10" s="16"/>
      <c r="N10" s="16"/>
      <c r="O10" s="16"/>
    </row>
    <row r="11" spans="1:18" ht="15" customHeight="1" x14ac:dyDescent="0.2">
      <c r="A11" s="9"/>
      <c r="B11" s="10"/>
      <c r="C11" s="10"/>
      <c r="D11" s="10" t="s">
        <v>30</v>
      </c>
      <c r="E11" s="11"/>
      <c r="F11" s="16"/>
      <c r="G11" s="16"/>
      <c r="H11" s="16"/>
      <c r="I11" s="16"/>
      <c r="J11" s="16"/>
      <c r="K11" s="16"/>
      <c r="L11" s="16"/>
      <c r="M11" s="16"/>
      <c r="N11" s="16"/>
      <c r="O11" s="16"/>
    </row>
    <row r="12" spans="1:18" ht="15" customHeight="1" x14ac:dyDescent="0.2">
      <c r="A12" s="9"/>
      <c r="B12" s="10"/>
      <c r="C12" s="10"/>
      <c r="D12" s="10" t="s">
        <v>4</v>
      </c>
      <c r="E12" s="11"/>
      <c r="F12" s="16"/>
      <c r="G12" s="16"/>
      <c r="H12" s="16"/>
      <c r="I12" s="16"/>
      <c r="J12" s="16"/>
      <c r="K12" s="16"/>
      <c r="L12" s="16"/>
      <c r="M12" s="16"/>
      <c r="N12" s="16"/>
      <c r="O12" s="16"/>
    </row>
    <row r="13" spans="1:18" ht="15" customHeight="1" x14ac:dyDescent="0.2">
      <c r="A13" s="9"/>
      <c r="B13" s="10"/>
      <c r="C13" s="10" t="s">
        <v>7</v>
      </c>
      <c r="D13" s="10"/>
      <c r="E13" s="11"/>
      <c r="F13" s="16">
        <f t="shared" ref="F13:O13" si="0">SUM(F11:F12)</f>
        <v>0</v>
      </c>
      <c r="G13" s="16">
        <f t="shared" si="0"/>
        <v>0</v>
      </c>
      <c r="H13" s="16">
        <f t="shared" si="0"/>
        <v>0</v>
      </c>
      <c r="I13" s="16">
        <f t="shared" si="0"/>
        <v>0</v>
      </c>
      <c r="J13" s="16">
        <f t="shared" si="0"/>
        <v>0</v>
      </c>
      <c r="K13" s="16">
        <f t="shared" si="0"/>
        <v>0</v>
      </c>
      <c r="L13" s="16">
        <f t="shared" si="0"/>
        <v>0</v>
      </c>
      <c r="M13" s="16">
        <f t="shared" si="0"/>
        <v>0</v>
      </c>
      <c r="N13" s="16">
        <f t="shared" si="0"/>
        <v>0</v>
      </c>
      <c r="O13" s="16">
        <f t="shared" si="0"/>
        <v>0</v>
      </c>
    </row>
    <row r="14" spans="1:18" ht="15" customHeight="1" x14ac:dyDescent="0.2">
      <c r="A14" s="9"/>
      <c r="B14" s="10"/>
      <c r="C14" s="10" t="s">
        <v>5</v>
      </c>
      <c r="D14" s="10"/>
      <c r="E14" s="11"/>
      <c r="F14" s="16"/>
      <c r="G14" s="16"/>
      <c r="H14" s="16"/>
      <c r="I14" s="16"/>
      <c r="J14" s="16"/>
      <c r="K14" s="16"/>
      <c r="L14" s="16"/>
      <c r="M14" s="16"/>
      <c r="N14" s="16"/>
      <c r="O14" s="16"/>
    </row>
    <row r="15" spans="1:18" ht="15" customHeight="1" x14ac:dyDescent="0.2">
      <c r="A15" s="9"/>
      <c r="B15" s="10"/>
      <c r="C15" s="10"/>
      <c r="D15" s="10" t="s">
        <v>30</v>
      </c>
      <c r="E15" s="11"/>
      <c r="F15" s="16"/>
      <c r="G15" s="16"/>
      <c r="H15" s="16"/>
      <c r="I15" s="16"/>
      <c r="J15" s="16"/>
      <c r="K15" s="16"/>
      <c r="L15" s="16"/>
      <c r="M15" s="16"/>
      <c r="N15" s="16"/>
      <c r="O15" s="16"/>
    </row>
    <row r="16" spans="1:18" ht="15" customHeight="1" x14ac:dyDescent="0.2">
      <c r="A16" s="9"/>
      <c r="B16" s="10"/>
      <c r="C16" s="10"/>
      <c r="D16" s="10" t="s">
        <v>4</v>
      </c>
      <c r="E16" s="11"/>
      <c r="F16" s="16"/>
      <c r="G16" s="16"/>
      <c r="H16" s="16"/>
      <c r="I16" s="16"/>
      <c r="J16" s="16"/>
      <c r="K16" s="16"/>
      <c r="L16" s="16"/>
      <c r="M16" s="16"/>
      <c r="N16" s="16"/>
      <c r="O16" s="16"/>
    </row>
    <row r="17" spans="1:15" ht="15" customHeight="1" x14ac:dyDescent="0.2">
      <c r="A17" s="9"/>
      <c r="B17" s="10"/>
      <c r="C17" s="10" t="s">
        <v>8</v>
      </c>
      <c r="D17" s="10"/>
      <c r="E17" s="11"/>
      <c r="F17" s="16">
        <f t="shared" ref="F17:O17" si="1">SUM(F15:F16)</f>
        <v>0</v>
      </c>
      <c r="G17" s="16">
        <f t="shared" si="1"/>
        <v>0</v>
      </c>
      <c r="H17" s="16">
        <f t="shared" si="1"/>
        <v>0</v>
      </c>
      <c r="I17" s="16">
        <f t="shared" si="1"/>
        <v>0</v>
      </c>
      <c r="J17" s="16">
        <f t="shared" si="1"/>
        <v>0</v>
      </c>
      <c r="K17" s="16">
        <f t="shared" si="1"/>
        <v>0</v>
      </c>
      <c r="L17" s="16">
        <f t="shared" si="1"/>
        <v>0</v>
      </c>
      <c r="M17" s="16">
        <f t="shared" si="1"/>
        <v>0</v>
      </c>
      <c r="N17" s="16">
        <f t="shared" si="1"/>
        <v>0</v>
      </c>
      <c r="O17" s="16">
        <f t="shared" si="1"/>
        <v>0</v>
      </c>
    </row>
    <row r="18" spans="1:15" ht="15" customHeight="1" x14ac:dyDescent="0.2">
      <c r="A18" s="18"/>
      <c r="B18" s="19" t="s">
        <v>9</v>
      </c>
      <c r="C18" s="19"/>
      <c r="D18" s="19"/>
      <c r="E18" s="20"/>
      <c r="F18" s="21">
        <f t="shared" ref="F18:O18" si="2">F13+F17</f>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row>
    <row r="19" spans="1:15" ht="15" customHeight="1" x14ac:dyDescent="0.2">
      <c r="A19" s="9"/>
      <c r="B19" s="168" t="s">
        <v>66</v>
      </c>
      <c r="C19" s="168"/>
      <c r="D19" s="168"/>
      <c r="E19" s="169"/>
      <c r="F19" s="16"/>
      <c r="G19" s="16"/>
      <c r="H19" s="16"/>
      <c r="I19" s="16"/>
      <c r="J19" s="16"/>
      <c r="K19" s="16"/>
      <c r="L19" s="16"/>
      <c r="M19" s="16"/>
      <c r="N19" s="16"/>
      <c r="O19" s="16"/>
    </row>
    <row r="20" spans="1:15" ht="15" customHeight="1" x14ac:dyDescent="0.2">
      <c r="A20" s="9"/>
      <c r="B20" s="10"/>
      <c r="C20" s="10" t="s">
        <v>3</v>
      </c>
      <c r="D20" s="10"/>
      <c r="E20" s="11"/>
      <c r="F20" s="16"/>
      <c r="G20" s="16"/>
      <c r="H20" s="16"/>
      <c r="I20" s="16"/>
      <c r="J20" s="16"/>
      <c r="K20" s="16"/>
      <c r="L20" s="16"/>
      <c r="M20" s="16"/>
      <c r="N20" s="16"/>
      <c r="O20" s="16"/>
    </row>
    <row r="21" spans="1:15" ht="15" customHeight="1" x14ac:dyDescent="0.2">
      <c r="A21" s="9"/>
      <c r="B21" s="10"/>
      <c r="C21" s="10"/>
      <c r="D21" s="10" t="s">
        <v>30</v>
      </c>
      <c r="E21" s="11"/>
      <c r="F21" s="16"/>
      <c r="G21" s="16"/>
      <c r="H21" s="16"/>
      <c r="I21" s="16"/>
      <c r="J21" s="16"/>
      <c r="K21" s="16"/>
      <c r="L21" s="16"/>
      <c r="M21" s="16"/>
      <c r="N21" s="16"/>
      <c r="O21" s="16"/>
    </row>
    <row r="22" spans="1:15" ht="15" customHeight="1" x14ac:dyDescent="0.2">
      <c r="A22" s="9"/>
      <c r="B22" s="10"/>
      <c r="C22" s="10"/>
      <c r="D22" s="10" t="s">
        <v>4</v>
      </c>
      <c r="E22" s="11"/>
      <c r="F22" s="16"/>
      <c r="G22" s="16"/>
      <c r="H22" s="16"/>
      <c r="I22" s="16"/>
      <c r="J22" s="16"/>
      <c r="K22" s="16"/>
      <c r="L22" s="16"/>
      <c r="M22" s="16"/>
      <c r="N22" s="16"/>
      <c r="O22" s="16"/>
    </row>
    <row r="23" spans="1:15" ht="15" customHeight="1" x14ac:dyDescent="0.2">
      <c r="A23" s="9"/>
      <c r="B23" s="10"/>
      <c r="C23" s="10" t="s">
        <v>7</v>
      </c>
      <c r="D23" s="10"/>
      <c r="E23" s="11"/>
      <c r="F23" s="16">
        <f t="shared" ref="F23:O23" si="3">SUM(F21:F22)</f>
        <v>0</v>
      </c>
      <c r="G23" s="16">
        <f t="shared" si="3"/>
        <v>0</v>
      </c>
      <c r="H23" s="16">
        <f t="shared" si="3"/>
        <v>0</v>
      </c>
      <c r="I23" s="16">
        <f t="shared" si="3"/>
        <v>0</v>
      </c>
      <c r="J23" s="16">
        <f t="shared" si="3"/>
        <v>0</v>
      </c>
      <c r="K23" s="16">
        <f t="shared" si="3"/>
        <v>0</v>
      </c>
      <c r="L23" s="16">
        <f t="shared" si="3"/>
        <v>0</v>
      </c>
      <c r="M23" s="16">
        <f t="shared" si="3"/>
        <v>0</v>
      </c>
      <c r="N23" s="16">
        <f t="shared" si="3"/>
        <v>0</v>
      </c>
      <c r="O23" s="16">
        <f t="shared" si="3"/>
        <v>0</v>
      </c>
    </row>
    <row r="24" spans="1:15" ht="15" customHeight="1" x14ac:dyDescent="0.2">
      <c r="A24" s="9"/>
      <c r="B24" s="10"/>
      <c r="C24" s="10" t="s">
        <v>5</v>
      </c>
      <c r="D24" s="10"/>
      <c r="E24" s="11"/>
      <c r="F24" s="16"/>
      <c r="G24" s="16"/>
      <c r="H24" s="16"/>
      <c r="I24" s="16"/>
      <c r="J24" s="16"/>
      <c r="K24" s="16"/>
      <c r="L24" s="16"/>
      <c r="M24" s="16"/>
      <c r="N24" s="16"/>
      <c r="O24" s="16"/>
    </row>
    <row r="25" spans="1:15" ht="15" customHeight="1" x14ac:dyDescent="0.2">
      <c r="A25" s="9"/>
      <c r="B25" s="10"/>
      <c r="C25" s="10"/>
      <c r="D25" s="10" t="s">
        <v>30</v>
      </c>
      <c r="E25" s="11"/>
      <c r="F25" s="16"/>
      <c r="G25" s="16"/>
      <c r="H25" s="16"/>
      <c r="I25" s="16"/>
      <c r="J25" s="16"/>
      <c r="K25" s="16"/>
      <c r="L25" s="16"/>
      <c r="M25" s="16"/>
      <c r="N25" s="16"/>
      <c r="O25" s="16"/>
    </row>
    <row r="26" spans="1:15" ht="15" customHeight="1" x14ac:dyDescent="0.2">
      <c r="A26" s="9"/>
      <c r="B26" s="10"/>
      <c r="C26" s="10"/>
      <c r="D26" s="10" t="s">
        <v>4</v>
      </c>
      <c r="E26" s="11"/>
      <c r="F26" s="16"/>
      <c r="G26" s="16"/>
      <c r="H26" s="16"/>
      <c r="I26" s="16"/>
      <c r="J26" s="16"/>
      <c r="K26" s="16"/>
      <c r="L26" s="16"/>
      <c r="M26" s="16"/>
      <c r="N26" s="16"/>
      <c r="O26" s="16"/>
    </row>
    <row r="27" spans="1:15" ht="15" customHeight="1" x14ac:dyDescent="0.2">
      <c r="A27" s="9"/>
      <c r="B27" s="10"/>
      <c r="C27" s="10" t="s">
        <v>8</v>
      </c>
      <c r="D27" s="10"/>
      <c r="E27" s="11"/>
      <c r="F27" s="16">
        <f t="shared" ref="F27:O27" si="4">SUM(F25:F26)</f>
        <v>0</v>
      </c>
      <c r="G27" s="16">
        <f t="shared" si="4"/>
        <v>0</v>
      </c>
      <c r="H27" s="16">
        <f t="shared" si="4"/>
        <v>0</v>
      </c>
      <c r="I27" s="16">
        <f t="shared" si="4"/>
        <v>0</v>
      </c>
      <c r="J27" s="16">
        <f t="shared" si="4"/>
        <v>0</v>
      </c>
      <c r="K27" s="16">
        <f t="shared" si="4"/>
        <v>0</v>
      </c>
      <c r="L27" s="16">
        <f t="shared" si="4"/>
        <v>0</v>
      </c>
      <c r="M27" s="16">
        <f t="shared" si="4"/>
        <v>0</v>
      </c>
      <c r="N27" s="16">
        <f t="shared" si="4"/>
        <v>0</v>
      </c>
      <c r="O27" s="16">
        <f t="shared" si="4"/>
        <v>0</v>
      </c>
    </row>
    <row r="28" spans="1:15" ht="15" customHeight="1" x14ac:dyDescent="0.2">
      <c r="A28" s="18"/>
      <c r="B28" s="19" t="s">
        <v>67</v>
      </c>
      <c r="C28" s="19"/>
      <c r="D28" s="19"/>
      <c r="E28" s="20"/>
      <c r="F28" s="21">
        <f>F23+F27</f>
        <v>0</v>
      </c>
      <c r="G28" s="21">
        <f t="shared" ref="G28:O28" si="5">G23+G27</f>
        <v>0</v>
      </c>
      <c r="H28" s="21">
        <f t="shared" si="5"/>
        <v>0</v>
      </c>
      <c r="I28" s="21">
        <f t="shared" si="5"/>
        <v>0</v>
      </c>
      <c r="J28" s="21">
        <f t="shared" si="5"/>
        <v>0</v>
      </c>
      <c r="K28" s="21">
        <f t="shared" si="5"/>
        <v>0</v>
      </c>
      <c r="L28" s="21">
        <f t="shared" si="5"/>
        <v>0</v>
      </c>
      <c r="M28" s="21">
        <f t="shared" si="5"/>
        <v>0</v>
      </c>
      <c r="N28" s="21">
        <f t="shared" si="5"/>
        <v>0</v>
      </c>
      <c r="O28" s="21">
        <f t="shared" si="5"/>
        <v>0</v>
      </c>
    </row>
    <row r="29" spans="1:15" ht="15" customHeight="1" x14ac:dyDescent="0.2">
      <c r="A29" s="9"/>
      <c r="B29" s="155" t="s">
        <v>10</v>
      </c>
      <c r="C29" s="155"/>
      <c r="D29" s="155"/>
      <c r="E29" s="156"/>
      <c r="F29" s="16"/>
      <c r="G29" s="16"/>
      <c r="H29" s="16"/>
      <c r="I29" s="16"/>
      <c r="J29" s="16"/>
      <c r="K29" s="16"/>
      <c r="L29" s="16"/>
      <c r="M29" s="16"/>
      <c r="N29" s="16"/>
      <c r="O29" s="16"/>
    </row>
    <row r="30" spans="1:15" ht="15" customHeight="1" x14ac:dyDescent="0.2">
      <c r="A30" s="9"/>
      <c r="B30" s="10"/>
      <c r="C30" s="10" t="s">
        <v>3</v>
      </c>
      <c r="D30" s="10"/>
      <c r="E30" s="11"/>
      <c r="F30" s="16"/>
      <c r="G30" s="16"/>
      <c r="H30" s="16"/>
      <c r="I30" s="16"/>
      <c r="J30" s="16"/>
      <c r="K30" s="16"/>
      <c r="L30" s="16"/>
      <c r="M30" s="16"/>
      <c r="N30" s="16"/>
      <c r="O30" s="16"/>
    </row>
    <row r="31" spans="1:15" ht="15" customHeight="1" x14ac:dyDescent="0.2">
      <c r="A31" s="9"/>
      <c r="B31" s="10"/>
      <c r="C31" s="10"/>
      <c r="D31" s="10" t="s">
        <v>30</v>
      </c>
      <c r="E31" s="11"/>
      <c r="F31" s="16"/>
      <c r="G31" s="16"/>
      <c r="H31" s="16"/>
      <c r="I31" s="16"/>
      <c r="J31" s="16"/>
      <c r="K31" s="16"/>
      <c r="L31" s="16"/>
      <c r="M31" s="16"/>
      <c r="N31" s="16"/>
      <c r="O31" s="16"/>
    </row>
    <row r="32" spans="1:15" ht="15" customHeight="1" x14ac:dyDescent="0.2">
      <c r="A32" s="9"/>
      <c r="B32" s="10"/>
      <c r="C32" s="10"/>
      <c r="D32" s="10" t="s">
        <v>4</v>
      </c>
      <c r="E32" s="11"/>
      <c r="F32" s="16"/>
      <c r="G32" s="16"/>
      <c r="H32" s="16"/>
      <c r="I32" s="16"/>
      <c r="J32" s="16"/>
      <c r="K32" s="16"/>
      <c r="L32" s="16"/>
      <c r="M32" s="16"/>
      <c r="N32" s="16"/>
      <c r="O32" s="16"/>
    </row>
    <row r="33" spans="1:15" ht="15" customHeight="1" x14ac:dyDescent="0.2">
      <c r="A33" s="9"/>
      <c r="B33" s="10"/>
      <c r="C33" s="10" t="s">
        <v>7</v>
      </c>
      <c r="D33" s="10"/>
      <c r="E33" s="11"/>
      <c r="F33" s="16">
        <f t="shared" ref="F33:O33" si="6">SUM(F31:F32)</f>
        <v>0</v>
      </c>
      <c r="G33" s="16">
        <f t="shared" si="6"/>
        <v>0</v>
      </c>
      <c r="H33" s="16">
        <f t="shared" si="6"/>
        <v>0</v>
      </c>
      <c r="I33" s="16">
        <f t="shared" si="6"/>
        <v>0</v>
      </c>
      <c r="J33" s="16">
        <f t="shared" si="6"/>
        <v>0</v>
      </c>
      <c r="K33" s="16">
        <f t="shared" si="6"/>
        <v>0</v>
      </c>
      <c r="L33" s="16">
        <f t="shared" si="6"/>
        <v>0</v>
      </c>
      <c r="M33" s="16">
        <f t="shared" si="6"/>
        <v>0</v>
      </c>
      <c r="N33" s="16">
        <f t="shared" si="6"/>
        <v>0</v>
      </c>
      <c r="O33" s="16">
        <f t="shared" si="6"/>
        <v>0</v>
      </c>
    </row>
    <row r="34" spans="1:15" ht="15" customHeight="1" x14ac:dyDescent="0.2">
      <c r="A34" s="9"/>
      <c r="B34" s="10"/>
      <c r="C34" s="10" t="s">
        <v>5</v>
      </c>
      <c r="D34" s="10"/>
      <c r="E34" s="11"/>
      <c r="F34" s="16"/>
      <c r="G34" s="16"/>
      <c r="H34" s="16"/>
      <c r="I34" s="16"/>
      <c r="J34" s="16"/>
      <c r="K34" s="16"/>
      <c r="L34" s="16"/>
      <c r="M34" s="16"/>
      <c r="N34" s="16"/>
      <c r="O34" s="16"/>
    </row>
    <row r="35" spans="1:15" ht="15" customHeight="1" x14ac:dyDescent="0.2">
      <c r="A35" s="9"/>
      <c r="B35" s="10"/>
      <c r="C35" s="10"/>
      <c r="D35" s="10" t="s">
        <v>30</v>
      </c>
      <c r="E35" s="11"/>
      <c r="F35" s="16"/>
      <c r="G35" s="16"/>
      <c r="H35" s="16"/>
      <c r="I35" s="16"/>
      <c r="J35" s="16"/>
      <c r="K35" s="16"/>
      <c r="L35" s="16"/>
      <c r="M35" s="16"/>
      <c r="N35" s="16"/>
      <c r="O35" s="16"/>
    </row>
    <row r="36" spans="1:15" ht="15" customHeight="1" x14ac:dyDescent="0.2">
      <c r="A36" s="9"/>
      <c r="B36" s="10"/>
      <c r="C36" s="10"/>
      <c r="D36" s="10" t="s">
        <v>4</v>
      </c>
      <c r="E36" s="11"/>
      <c r="F36" s="16"/>
      <c r="G36" s="16"/>
      <c r="H36" s="16"/>
      <c r="I36" s="16"/>
      <c r="J36" s="16"/>
      <c r="K36" s="16"/>
      <c r="L36" s="16"/>
      <c r="M36" s="16"/>
      <c r="N36" s="16"/>
      <c r="O36" s="16"/>
    </row>
    <row r="37" spans="1:15" ht="15" customHeight="1" x14ac:dyDescent="0.2">
      <c r="A37" s="9"/>
      <c r="B37" s="10"/>
      <c r="C37" s="10" t="s">
        <v>8</v>
      </c>
      <c r="D37" s="10"/>
      <c r="E37" s="11"/>
      <c r="F37" s="16">
        <f t="shared" ref="F37:O37" si="7">SUM(F35:F36)</f>
        <v>0</v>
      </c>
      <c r="G37" s="16">
        <f t="shared" si="7"/>
        <v>0</v>
      </c>
      <c r="H37" s="16">
        <f t="shared" si="7"/>
        <v>0</v>
      </c>
      <c r="I37" s="16">
        <f t="shared" si="7"/>
        <v>0</v>
      </c>
      <c r="J37" s="16">
        <f t="shared" si="7"/>
        <v>0</v>
      </c>
      <c r="K37" s="16">
        <f t="shared" si="7"/>
        <v>0</v>
      </c>
      <c r="L37" s="16">
        <f t="shared" si="7"/>
        <v>0</v>
      </c>
      <c r="M37" s="16">
        <f t="shared" si="7"/>
        <v>0</v>
      </c>
      <c r="N37" s="16">
        <f t="shared" si="7"/>
        <v>0</v>
      </c>
      <c r="O37" s="16">
        <f t="shared" si="7"/>
        <v>0</v>
      </c>
    </row>
    <row r="38" spans="1:15" ht="15" customHeight="1" x14ac:dyDescent="0.2">
      <c r="A38" s="18"/>
      <c r="B38" s="19" t="s">
        <v>11</v>
      </c>
      <c r="C38" s="19"/>
      <c r="D38" s="19"/>
      <c r="E38" s="20"/>
      <c r="F38" s="21">
        <f t="shared" ref="F38:O38" si="8">F37+F33</f>
        <v>0</v>
      </c>
      <c r="G38" s="21">
        <f t="shared" si="8"/>
        <v>0</v>
      </c>
      <c r="H38" s="21">
        <f t="shared" si="8"/>
        <v>0</v>
      </c>
      <c r="I38" s="21">
        <f t="shared" si="8"/>
        <v>0</v>
      </c>
      <c r="J38" s="21">
        <f t="shared" si="8"/>
        <v>0</v>
      </c>
      <c r="K38" s="21">
        <f t="shared" si="8"/>
        <v>0</v>
      </c>
      <c r="L38" s="21">
        <f t="shared" si="8"/>
        <v>0</v>
      </c>
      <c r="M38" s="21">
        <f t="shared" si="8"/>
        <v>0</v>
      </c>
      <c r="N38" s="21">
        <f t="shared" si="8"/>
        <v>0</v>
      </c>
      <c r="O38" s="21">
        <f t="shared" si="8"/>
        <v>0</v>
      </c>
    </row>
    <row r="39" spans="1:15" ht="15" customHeight="1" x14ac:dyDescent="0.2">
      <c r="A39" s="12" t="s">
        <v>102</v>
      </c>
      <c r="B39" s="13"/>
      <c r="C39" s="13"/>
      <c r="D39" s="13"/>
      <c r="E39" s="14"/>
      <c r="F39" s="17">
        <f t="shared" ref="F39:O39" si="9">F18+F28+F38</f>
        <v>0</v>
      </c>
      <c r="G39" s="17">
        <f t="shared" si="9"/>
        <v>0</v>
      </c>
      <c r="H39" s="17">
        <f t="shared" si="9"/>
        <v>0</v>
      </c>
      <c r="I39" s="17">
        <f t="shared" si="9"/>
        <v>0</v>
      </c>
      <c r="J39" s="17">
        <f t="shared" si="9"/>
        <v>0</v>
      </c>
      <c r="K39" s="17">
        <f t="shared" si="9"/>
        <v>0</v>
      </c>
      <c r="L39" s="17">
        <f t="shared" si="9"/>
        <v>0</v>
      </c>
      <c r="M39" s="17">
        <f t="shared" si="9"/>
        <v>0</v>
      </c>
      <c r="N39" s="17">
        <f t="shared" si="9"/>
        <v>0</v>
      </c>
      <c r="O39" s="17">
        <f t="shared" si="9"/>
        <v>0</v>
      </c>
    </row>
  </sheetData>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58" orientation="portrait" r:id="rId1"/>
  <headerFooter alignWithMargins="0">
    <oddHeader>&amp;REnclosure 2</oddHeader>
    <oddFooter>&amp;LPage 6&amp;Rver 4 (12/2008)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39"/>
  <sheetViews>
    <sheetView workbookViewId="0">
      <pane xSplit="5" ySplit="7" topLeftCell="F8" activePane="bottomRight" state="frozen"/>
      <selection sqref="A1:O1"/>
      <selection pane="topRight" sqref="A1:O1"/>
      <selection pane="bottomLeft" sqref="A1:O1"/>
      <selection pane="bottomRight" sqref="A1:O1"/>
    </sheetView>
  </sheetViews>
  <sheetFormatPr defaultRowHeight="12.75" x14ac:dyDescent="0.2"/>
  <cols>
    <col min="1" max="3" width="4.7109375" customWidth="1"/>
    <col min="4" max="4" width="3.7109375" customWidth="1"/>
    <col min="5" max="5" width="22.7109375" customWidth="1"/>
    <col min="6" max="18" width="12.7109375" customWidth="1"/>
  </cols>
  <sheetData>
    <row r="1" spans="1:18" ht="32.1" customHeight="1" x14ac:dyDescent="0.25">
      <c r="A1" s="154" t="s">
        <v>80</v>
      </c>
      <c r="B1" s="154"/>
      <c r="C1" s="154"/>
      <c r="D1" s="154"/>
      <c r="E1" s="154"/>
      <c r="F1" s="154"/>
      <c r="G1" s="154"/>
      <c r="H1" s="154"/>
      <c r="I1" s="154"/>
      <c r="J1" s="154"/>
      <c r="K1" s="154"/>
      <c r="L1" s="154"/>
      <c r="M1" s="154"/>
      <c r="N1" s="154"/>
      <c r="O1" s="154"/>
    </row>
    <row r="2" spans="1:18" ht="20.100000000000001" customHeight="1" x14ac:dyDescent="0.2">
      <c r="A2" s="22" t="s">
        <v>25</v>
      </c>
      <c r="B2" s="22"/>
      <c r="C2" s="22"/>
      <c r="D2" s="164" t="str">
        <f>'CSS WP 1'!D2:E2</f>
        <v>Inyo</v>
      </c>
      <c r="E2" s="164"/>
      <c r="N2" s="24" t="s">
        <v>26</v>
      </c>
      <c r="O2" s="23">
        <f>'CSS WP 1'!O2</f>
        <v>39868</v>
      </c>
    </row>
    <row r="3" spans="1:18" ht="20.100000000000001" customHeight="1" x14ac:dyDescent="0.2">
      <c r="A3" s="22" t="s">
        <v>103</v>
      </c>
      <c r="B3" s="22"/>
      <c r="C3" s="22"/>
      <c r="D3" s="172"/>
      <c r="E3" s="172"/>
    </row>
    <row r="5" spans="1:18" s="3" customFormat="1" ht="15" customHeight="1" x14ac:dyDescent="0.2">
      <c r="A5" s="157" t="s">
        <v>27</v>
      </c>
      <c r="B5" s="158"/>
      <c r="C5" s="158"/>
      <c r="D5" s="158"/>
      <c r="E5" s="159"/>
      <c r="F5" s="4" t="s">
        <v>16</v>
      </c>
      <c r="G5" s="27" t="s">
        <v>17</v>
      </c>
      <c r="H5" s="27" t="s">
        <v>24</v>
      </c>
      <c r="I5" s="27" t="s">
        <v>18</v>
      </c>
      <c r="J5" s="27" t="s">
        <v>19</v>
      </c>
      <c r="K5" s="27" t="s">
        <v>20</v>
      </c>
      <c r="L5" s="27" t="s">
        <v>21</v>
      </c>
      <c r="M5" s="27" t="s">
        <v>22</v>
      </c>
      <c r="N5" s="27" t="s">
        <v>23</v>
      </c>
      <c r="O5" s="27" t="s">
        <v>53</v>
      </c>
    </row>
    <row r="6" spans="1:18" s="3" customFormat="1" ht="15" customHeight="1" x14ac:dyDescent="0.2">
      <c r="A6" s="160"/>
      <c r="B6" s="161"/>
      <c r="C6" s="161"/>
      <c r="D6" s="161"/>
      <c r="E6" s="162"/>
      <c r="F6" s="170" t="s">
        <v>6</v>
      </c>
      <c r="G6" s="173" t="s">
        <v>29</v>
      </c>
      <c r="H6" s="172"/>
      <c r="I6" s="172"/>
      <c r="J6" s="172"/>
      <c r="K6" s="172"/>
      <c r="L6" s="172"/>
      <c r="M6" s="172"/>
      <c r="N6" s="172"/>
      <c r="O6" s="174"/>
    </row>
    <row r="7" spans="1:18" s="1" customFormat="1" ht="42" customHeight="1" x14ac:dyDescent="0.2">
      <c r="A7" s="163"/>
      <c r="B7" s="164"/>
      <c r="C7" s="164"/>
      <c r="D7" s="164"/>
      <c r="E7" s="165"/>
      <c r="F7" s="171"/>
      <c r="G7" s="25" t="s">
        <v>0</v>
      </c>
      <c r="H7" s="25" t="s">
        <v>28</v>
      </c>
      <c r="I7" s="25" t="s">
        <v>15</v>
      </c>
      <c r="J7" s="25" t="s">
        <v>1</v>
      </c>
      <c r="K7" s="25" t="s">
        <v>12</v>
      </c>
      <c r="L7" s="25" t="s">
        <v>13</v>
      </c>
      <c r="M7" s="25" t="s">
        <v>2</v>
      </c>
      <c r="N7" s="25" t="s">
        <v>14</v>
      </c>
      <c r="O7" s="5" t="s">
        <v>52</v>
      </c>
      <c r="P7" s="2"/>
      <c r="Q7" s="2"/>
      <c r="R7" s="2"/>
    </row>
    <row r="8" spans="1:18" ht="15" customHeight="1" x14ac:dyDescent="0.2">
      <c r="A8" s="6" t="s">
        <v>104</v>
      </c>
      <c r="B8" s="7"/>
      <c r="C8" s="7"/>
      <c r="D8" s="7"/>
      <c r="E8" s="8"/>
      <c r="F8" s="15"/>
      <c r="G8" s="15"/>
      <c r="H8" s="15"/>
      <c r="I8" s="15"/>
      <c r="J8" s="15"/>
      <c r="K8" s="15"/>
      <c r="L8" s="15"/>
      <c r="M8" s="15"/>
      <c r="N8" s="15"/>
      <c r="O8" s="15"/>
    </row>
    <row r="9" spans="1:18" ht="15" customHeight="1" x14ac:dyDescent="0.2">
      <c r="A9" s="9"/>
      <c r="B9" s="166" t="s">
        <v>73</v>
      </c>
      <c r="C9" s="166"/>
      <c r="D9" s="166"/>
      <c r="E9" s="167"/>
      <c r="F9" s="16"/>
      <c r="G9" s="16"/>
      <c r="H9" s="16"/>
      <c r="I9" s="16"/>
      <c r="J9" s="16"/>
      <c r="K9" s="16"/>
      <c r="L9" s="16"/>
      <c r="M9" s="16"/>
      <c r="N9" s="16"/>
      <c r="O9" s="16"/>
    </row>
    <row r="10" spans="1:18" ht="15" customHeight="1" x14ac:dyDescent="0.2">
      <c r="A10" s="9"/>
      <c r="B10" s="10"/>
      <c r="C10" s="10" t="s">
        <v>3</v>
      </c>
      <c r="D10" s="10"/>
      <c r="E10" s="11"/>
      <c r="F10" s="16"/>
      <c r="G10" s="16"/>
      <c r="H10" s="16"/>
      <c r="I10" s="16"/>
      <c r="J10" s="16"/>
      <c r="K10" s="16"/>
      <c r="L10" s="16"/>
      <c r="M10" s="16"/>
      <c r="N10" s="16"/>
      <c r="O10" s="16"/>
    </row>
    <row r="11" spans="1:18" ht="15" customHeight="1" x14ac:dyDescent="0.2">
      <c r="A11" s="9"/>
      <c r="B11" s="10"/>
      <c r="C11" s="10"/>
      <c r="D11" s="10" t="s">
        <v>30</v>
      </c>
      <c r="E11" s="11"/>
      <c r="F11" s="16"/>
      <c r="G11" s="16"/>
      <c r="H11" s="16"/>
      <c r="I11" s="16"/>
      <c r="J11" s="16"/>
      <c r="K11" s="16"/>
      <c r="L11" s="16"/>
      <c r="M11" s="16"/>
      <c r="N11" s="16"/>
      <c r="O11" s="16"/>
    </row>
    <row r="12" spans="1:18" ht="15" customHeight="1" x14ac:dyDescent="0.2">
      <c r="A12" s="9"/>
      <c r="B12" s="10"/>
      <c r="C12" s="10"/>
      <c r="D12" s="10" t="s">
        <v>4</v>
      </c>
      <c r="E12" s="11"/>
      <c r="F12" s="16"/>
      <c r="G12" s="16"/>
      <c r="H12" s="16"/>
      <c r="I12" s="16"/>
      <c r="J12" s="16"/>
      <c r="K12" s="16"/>
      <c r="L12" s="16"/>
      <c r="M12" s="16"/>
      <c r="N12" s="16"/>
      <c r="O12" s="16"/>
    </row>
    <row r="13" spans="1:18" ht="15" customHeight="1" x14ac:dyDescent="0.2">
      <c r="A13" s="9"/>
      <c r="B13" s="10"/>
      <c r="C13" s="10" t="s">
        <v>7</v>
      </c>
      <c r="D13" s="10"/>
      <c r="E13" s="11"/>
      <c r="F13" s="16">
        <f t="shared" ref="F13:O13" si="0">SUM(F11:F12)</f>
        <v>0</v>
      </c>
      <c r="G13" s="16">
        <f t="shared" si="0"/>
        <v>0</v>
      </c>
      <c r="H13" s="16">
        <f t="shared" si="0"/>
        <v>0</v>
      </c>
      <c r="I13" s="16">
        <f t="shared" si="0"/>
        <v>0</v>
      </c>
      <c r="J13" s="16">
        <f t="shared" si="0"/>
        <v>0</v>
      </c>
      <c r="K13" s="16">
        <f t="shared" si="0"/>
        <v>0</v>
      </c>
      <c r="L13" s="16">
        <f t="shared" si="0"/>
        <v>0</v>
      </c>
      <c r="M13" s="16">
        <f t="shared" si="0"/>
        <v>0</v>
      </c>
      <c r="N13" s="16">
        <f t="shared" si="0"/>
        <v>0</v>
      </c>
      <c r="O13" s="16">
        <f t="shared" si="0"/>
        <v>0</v>
      </c>
    </row>
    <row r="14" spans="1:18" ht="15" customHeight="1" x14ac:dyDescent="0.2">
      <c r="A14" s="9"/>
      <c r="B14" s="10"/>
      <c r="C14" s="10" t="s">
        <v>5</v>
      </c>
      <c r="D14" s="10"/>
      <c r="E14" s="11"/>
      <c r="F14" s="16"/>
      <c r="G14" s="16"/>
      <c r="H14" s="16"/>
      <c r="I14" s="16"/>
      <c r="J14" s="16"/>
      <c r="K14" s="16"/>
      <c r="L14" s="16"/>
      <c r="M14" s="16"/>
      <c r="N14" s="16"/>
      <c r="O14" s="16"/>
    </row>
    <row r="15" spans="1:18" ht="15" customHeight="1" x14ac:dyDescent="0.2">
      <c r="A15" s="9"/>
      <c r="B15" s="10"/>
      <c r="C15" s="10"/>
      <c r="D15" s="10" t="s">
        <v>30</v>
      </c>
      <c r="E15" s="11"/>
      <c r="F15" s="16"/>
      <c r="G15" s="16"/>
      <c r="H15" s="16"/>
      <c r="I15" s="16"/>
      <c r="J15" s="16"/>
      <c r="K15" s="16"/>
      <c r="L15" s="16"/>
      <c r="M15" s="16"/>
      <c r="N15" s="16"/>
      <c r="O15" s="16"/>
    </row>
    <row r="16" spans="1:18" ht="15" customHeight="1" x14ac:dyDescent="0.2">
      <c r="A16" s="9"/>
      <c r="B16" s="10"/>
      <c r="C16" s="10"/>
      <c r="D16" s="10" t="s">
        <v>4</v>
      </c>
      <c r="E16" s="11"/>
      <c r="F16" s="16"/>
      <c r="G16" s="16"/>
      <c r="H16" s="16"/>
      <c r="I16" s="16"/>
      <c r="J16" s="16"/>
      <c r="K16" s="16"/>
      <c r="L16" s="16"/>
      <c r="M16" s="16"/>
      <c r="N16" s="16"/>
      <c r="O16" s="16"/>
    </row>
    <row r="17" spans="1:15" ht="15" customHeight="1" x14ac:dyDescent="0.2">
      <c r="A17" s="9"/>
      <c r="B17" s="10"/>
      <c r="C17" s="10" t="s">
        <v>8</v>
      </c>
      <c r="D17" s="10"/>
      <c r="E17" s="11"/>
      <c r="F17" s="16">
        <f t="shared" ref="F17:O17" si="1">SUM(F15:F16)</f>
        <v>0</v>
      </c>
      <c r="G17" s="16">
        <f t="shared" si="1"/>
        <v>0</v>
      </c>
      <c r="H17" s="16">
        <f t="shared" si="1"/>
        <v>0</v>
      </c>
      <c r="I17" s="16">
        <f t="shared" si="1"/>
        <v>0</v>
      </c>
      <c r="J17" s="16">
        <f t="shared" si="1"/>
        <v>0</v>
      </c>
      <c r="K17" s="16">
        <f t="shared" si="1"/>
        <v>0</v>
      </c>
      <c r="L17" s="16">
        <f t="shared" si="1"/>
        <v>0</v>
      </c>
      <c r="M17" s="16">
        <f t="shared" si="1"/>
        <v>0</v>
      </c>
      <c r="N17" s="16">
        <f t="shared" si="1"/>
        <v>0</v>
      </c>
      <c r="O17" s="16">
        <f t="shared" si="1"/>
        <v>0</v>
      </c>
    </row>
    <row r="18" spans="1:15" ht="15" customHeight="1" x14ac:dyDescent="0.2">
      <c r="A18" s="18"/>
      <c r="B18" s="19" t="s">
        <v>9</v>
      </c>
      <c r="C18" s="19"/>
      <c r="D18" s="19"/>
      <c r="E18" s="20"/>
      <c r="F18" s="21">
        <f t="shared" ref="F18:O18" si="2">F13+F17</f>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row>
    <row r="19" spans="1:15" ht="15" customHeight="1" x14ac:dyDescent="0.2">
      <c r="A19" s="9"/>
      <c r="B19" s="168" t="s">
        <v>66</v>
      </c>
      <c r="C19" s="168"/>
      <c r="D19" s="168"/>
      <c r="E19" s="169"/>
      <c r="F19" s="16"/>
      <c r="G19" s="16"/>
      <c r="H19" s="16"/>
      <c r="I19" s="16"/>
      <c r="J19" s="16"/>
      <c r="K19" s="16"/>
      <c r="L19" s="16"/>
      <c r="M19" s="16"/>
      <c r="N19" s="16"/>
      <c r="O19" s="16"/>
    </row>
    <row r="20" spans="1:15" ht="15" customHeight="1" x14ac:dyDescent="0.2">
      <c r="A20" s="9"/>
      <c r="B20" s="10"/>
      <c r="C20" s="10" t="s">
        <v>3</v>
      </c>
      <c r="D20" s="10"/>
      <c r="E20" s="11"/>
      <c r="F20" s="16"/>
      <c r="G20" s="16"/>
      <c r="H20" s="16"/>
      <c r="I20" s="16"/>
      <c r="J20" s="16"/>
      <c r="K20" s="16"/>
      <c r="L20" s="16"/>
      <c r="M20" s="16"/>
      <c r="N20" s="16"/>
      <c r="O20" s="16"/>
    </row>
    <row r="21" spans="1:15" ht="15" customHeight="1" x14ac:dyDescent="0.2">
      <c r="A21" s="9"/>
      <c r="B21" s="10"/>
      <c r="C21" s="10"/>
      <c r="D21" s="10" t="s">
        <v>30</v>
      </c>
      <c r="E21" s="11"/>
      <c r="F21" s="16"/>
      <c r="G21" s="16"/>
      <c r="H21" s="16"/>
      <c r="I21" s="16"/>
      <c r="J21" s="16"/>
      <c r="K21" s="16"/>
      <c r="L21" s="16"/>
      <c r="M21" s="16"/>
      <c r="N21" s="16"/>
      <c r="O21" s="16"/>
    </row>
    <row r="22" spans="1:15" ht="15" customHeight="1" x14ac:dyDescent="0.2">
      <c r="A22" s="9"/>
      <c r="B22" s="10"/>
      <c r="C22" s="10"/>
      <c r="D22" s="10" t="s">
        <v>4</v>
      </c>
      <c r="E22" s="11"/>
      <c r="F22" s="16"/>
      <c r="G22" s="16"/>
      <c r="H22" s="16"/>
      <c r="I22" s="16"/>
      <c r="J22" s="16"/>
      <c r="K22" s="16"/>
      <c r="L22" s="16"/>
      <c r="M22" s="16"/>
      <c r="N22" s="16"/>
      <c r="O22" s="16"/>
    </row>
    <row r="23" spans="1:15" ht="15" customHeight="1" x14ac:dyDescent="0.2">
      <c r="A23" s="9"/>
      <c r="B23" s="10"/>
      <c r="C23" s="10" t="s">
        <v>7</v>
      </c>
      <c r="D23" s="10"/>
      <c r="E23" s="11"/>
      <c r="F23" s="16">
        <f t="shared" ref="F23:O23" si="3">SUM(F21:F22)</f>
        <v>0</v>
      </c>
      <c r="G23" s="16">
        <f t="shared" si="3"/>
        <v>0</v>
      </c>
      <c r="H23" s="16">
        <f t="shared" si="3"/>
        <v>0</v>
      </c>
      <c r="I23" s="16">
        <f t="shared" si="3"/>
        <v>0</v>
      </c>
      <c r="J23" s="16">
        <f t="shared" si="3"/>
        <v>0</v>
      </c>
      <c r="K23" s="16">
        <f t="shared" si="3"/>
        <v>0</v>
      </c>
      <c r="L23" s="16">
        <f t="shared" si="3"/>
        <v>0</v>
      </c>
      <c r="M23" s="16">
        <f t="shared" si="3"/>
        <v>0</v>
      </c>
      <c r="N23" s="16">
        <f t="shared" si="3"/>
        <v>0</v>
      </c>
      <c r="O23" s="16">
        <f t="shared" si="3"/>
        <v>0</v>
      </c>
    </row>
    <row r="24" spans="1:15" ht="15" customHeight="1" x14ac:dyDescent="0.2">
      <c r="A24" s="9"/>
      <c r="B24" s="10"/>
      <c r="C24" s="10" t="s">
        <v>5</v>
      </c>
      <c r="D24" s="10"/>
      <c r="E24" s="11"/>
      <c r="F24" s="16"/>
      <c r="G24" s="16"/>
      <c r="H24" s="16"/>
      <c r="I24" s="16"/>
      <c r="J24" s="16"/>
      <c r="K24" s="16"/>
      <c r="L24" s="16"/>
      <c r="M24" s="16"/>
      <c r="N24" s="16"/>
      <c r="O24" s="16"/>
    </row>
    <row r="25" spans="1:15" ht="15" customHeight="1" x14ac:dyDescent="0.2">
      <c r="A25" s="9"/>
      <c r="B25" s="10"/>
      <c r="C25" s="10"/>
      <c r="D25" s="10" t="s">
        <v>30</v>
      </c>
      <c r="E25" s="11"/>
      <c r="F25" s="16"/>
      <c r="G25" s="16"/>
      <c r="H25" s="16"/>
      <c r="I25" s="16"/>
      <c r="J25" s="16"/>
      <c r="K25" s="16"/>
      <c r="L25" s="16"/>
      <c r="M25" s="16"/>
      <c r="N25" s="16"/>
      <c r="O25" s="16"/>
    </row>
    <row r="26" spans="1:15" ht="15" customHeight="1" x14ac:dyDescent="0.2">
      <c r="A26" s="9"/>
      <c r="B26" s="10"/>
      <c r="C26" s="10"/>
      <c r="D26" s="10" t="s">
        <v>4</v>
      </c>
      <c r="E26" s="11"/>
      <c r="F26" s="16"/>
      <c r="G26" s="16"/>
      <c r="H26" s="16"/>
      <c r="I26" s="16"/>
      <c r="J26" s="16"/>
      <c r="K26" s="16"/>
      <c r="L26" s="16"/>
      <c r="M26" s="16"/>
      <c r="N26" s="16"/>
      <c r="O26" s="16"/>
    </row>
    <row r="27" spans="1:15" ht="15" customHeight="1" x14ac:dyDescent="0.2">
      <c r="A27" s="9"/>
      <c r="B27" s="10"/>
      <c r="C27" s="10" t="s">
        <v>8</v>
      </c>
      <c r="D27" s="10"/>
      <c r="E27" s="11"/>
      <c r="F27" s="16">
        <f t="shared" ref="F27:O27" si="4">SUM(F25:F26)</f>
        <v>0</v>
      </c>
      <c r="G27" s="16">
        <f t="shared" si="4"/>
        <v>0</v>
      </c>
      <c r="H27" s="16">
        <f t="shared" si="4"/>
        <v>0</v>
      </c>
      <c r="I27" s="16">
        <f t="shared" si="4"/>
        <v>0</v>
      </c>
      <c r="J27" s="16">
        <f t="shared" si="4"/>
        <v>0</v>
      </c>
      <c r="K27" s="16">
        <f t="shared" si="4"/>
        <v>0</v>
      </c>
      <c r="L27" s="16">
        <f t="shared" si="4"/>
        <v>0</v>
      </c>
      <c r="M27" s="16">
        <f t="shared" si="4"/>
        <v>0</v>
      </c>
      <c r="N27" s="16">
        <f t="shared" si="4"/>
        <v>0</v>
      </c>
      <c r="O27" s="16">
        <f t="shared" si="4"/>
        <v>0</v>
      </c>
    </row>
    <row r="28" spans="1:15" ht="15" customHeight="1" x14ac:dyDescent="0.2">
      <c r="A28" s="18"/>
      <c r="B28" s="19" t="s">
        <v>67</v>
      </c>
      <c r="C28" s="19"/>
      <c r="D28" s="19"/>
      <c r="E28" s="20"/>
      <c r="F28" s="21">
        <f>F23+F27</f>
        <v>0</v>
      </c>
      <c r="G28" s="21">
        <f t="shared" ref="G28:O28" si="5">G23+G27</f>
        <v>0</v>
      </c>
      <c r="H28" s="21">
        <f t="shared" si="5"/>
        <v>0</v>
      </c>
      <c r="I28" s="21">
        <f t="shared" si="5"/>
        <v>0</v>
      </c>
      <c r="J28" s="21">
        <f t="shared" si="5"/>
        <v>0</v>
      </c>
      <c r="K28" s="21">
        <f t="shared" si="5"/>
        <v>0</v>
      </c>
      <c r="L28" s="21">
        <f t="shared" si="5"/>
        <v>0</v>
      </c>
      <c r="M28" s="21">
        <f t="shared" si="5"/>
        <v>0</v>
      </c>
      <c r="N28" s="21">
        <f t="shared" si="5"/>
        <v>0</v>
      </c>
      <c r="O28" s="21">
        <f t="shared" si="5"/>
        <v>0</v>
      </c>
    </row>
    <row r="29" spans="1:15" ht="15" customHeight="1" x14ac:dyDescent="0.2">
      <c r="A29" s="9"/>
      <c r="B29" s="155" t="s">
        <v>10</v>
      </c>
      <c r="C29" s="155"/>
      <c r="D29" s="155"/>
      <c r="E29" s="156"/>
      <c r="F29" s="16"/>
      <c r="G29" s="16"/>
      <c r="H29" s="16"/>
      <c r="I29" s="16"/>
      <c r="J29" s="16"/>
      <c r="K29" s="16"/>
      <c r="L29" s="16"/>
      <c r="M29" s="16"/>
      <c r="N29" s="16"/>
      <c r="O29" s="16"/>
    </row>
    <row r="30" spans="1:15" ht="15" customHeight="1" x14ac:dyDescent="0.2">
      <c r="A30" s="9"/>
      <c r="B30" s="10"/>
      <c r="C30" s="10" t="s">
        <v>3</v>
      </c>
      <c r="D30" s="10"/>
      <c r="E30" s="11"/>
      <c r="F30" s="16"/>
      <c r="G30" s="16"/>
      <c r="H30" s="16"/>
      <c r="I30" s="16"/>
      <c r="J30" s="16"/>
      <c r="K30" s="16"/>
      <c r="L30" s="16"/>
      <c r="M30" s="16"/>
      <c r="N30" s="16"/>
      <c r="O30" s="16"/>
    </row>
    <row r="31" spans="1:15" ht="15" customHeight="1" x14ac:dyDescent="0.2">
      <c r="A31" s="9"/>
      <c r="B31" s="10"/>
      <c r="C31" s="10"/>
      <c r="D31" s="10" t="s">
        <v>30</v>
      </c>
      <c r="E31" s="11"/>
      <c r="F31" s="16"/>
      <c r="G31" s="16"/>
      <c r="H31" s="16"/>
      <c r="I31" s="16"/>
      <c r="J31" s="16"/>
      <c r="K31" s="16"/>
      <c r="L31" s="16"/>
      <c r="M31" s="16"/>
      <c r="N31" s="16"/>
      <c r="O31" s="16"/>
    </row>
    <row r="32" spans="1:15" ht="15" customHeight="1" x14ac:dyDescent="0.2">
      <c r="A32" s="9"/>
      <c r="B32" s="10"/>
      <c r="C32" s="10"/>
      <c r="D32" s="10" t="s">
        <v>4</v>
      </c>
      <c r="E32" s="11"/>
      <c r="F32" s="16"/>
      <c r="G32" s="16"/>
      <c r="H32" s="16"/>
      <c r="I32" s="16"/>
      <c r="J32" s="16"/>
      <c r="K32" s="16"/>
      <c r="L32" s="16"/>
      <c r="M32" s="16"/>
      <c r="N32" s="16"/>
      <c r="O32" s="16"/>
    </row>
    <row r="33" spans="1:15" ht="15" customHeight="1" x14ac:dyDescent="0.2">
      <c r="A33" s="9"/>
      <c r="B33" s="10"/>
      <c r="C33" s="10" t="s">
        <v>7</v>
      </c>
      <c r="D33" s="10"/>
      <c r="E33" s="11"/>
      <c r="F33" s="16">
        <f t="shared" ref="F33:O33" si="6">SUM(F31:F32)</f>
        <v>0</v>
      </c>
      <c r="G33" s="16">
        <f t="shared" si="6"/>
        <v>0</v>
      </c>
      <c r="H33" s="16">
        <f t="shared" si="6"/>
        <v>0</v>
      </c>
      <c r="I33" s="16">
        <f t="shared" si="6"/>
        <v>0</v>
      </c>
      <c r="J33" s="16">
        <f t="shared" si="6"/>
        <v>0</v>
      </c>
      <c r="K33" s="16">
        <f t="shared" si="6"/>
        <v>0</v>
      </c>
      <c r="L33" s="16">
        <f t="shared" si="6"/>
        <v>0</v>
      </c>
      <c r="M33" s="16">
        <f t="shared" si="6"/>
        <v>0</v>
      </c>
      <c r="N33" s="16">
        <f t="shared" si="6"/>
        <v>0</v>
      </c>
      <c r="O33" s="16">
        <f t="shared" si="6"/>
        <v>0</v>
      </c>
    </row>
    <row r="34" spans="1:15" ht="15" customHeight="1" x14ac:dyDescent="0.2">
      <c r="A34" s="9"/>
      <c r="B34" s="10"/>
      <c r="C34" s="10" t="s">
        <v>5</v>
      </c>
      <c r="D34" s="10"/>
      <c r="E34" s="11"/>
      <c r="F34" s="16"/>
      <c r="G34" s="16"/>
      <c r="H34" s="16"/>
      <c r="I34" s="16"/>
      <c r="J34" s="16"/>
      <c r="K34" s="16"/>
      <c r="L34" s="16"/>
      <c r="M34" s="16"/>
      <c r="N34" s="16"/>
      <c r="O34" s="16"/>
    </row>
    <row r="35" spans="1:15" ht="15" customHeight="1" x14ac:dyDescent="0.2">
      <c r="A35" s="9"/>
      <c r="B35" s="10"/>
      <c r="C35" s="10"/>
      <c r="D35" s="10" t="s">
        <v>30</v>
      </c>
      <c r="E35" s="11"/>
      <c r="F35" s="16"/>
      <c r="G35" s="16"/>
      <c r="H35" s="16"/>
      <c r="I35" s="16"/>
      <c r="J35" s="16"/>
      <c r="K35" s="16"/>
      <c r="L35" s="16"/>
      <c r="M35" s="16"/>
      <c r="N35" s="16"/>
      <c r="O35" s="16"/>
    </row>
    <row r="36" spans="1:15" ht="15" customHeight="1" x14ac:dyDescent="0.2">
      <c r="A36" s="9"/>
      <c r="B36" s="10"/>
      <c r="C36" s="10"/>
      <c r="D36" s="10" t="s">
        <v>4</v>
      </c>
      <c r="E36" s="11"/>
      <c r="F36" s="16"/>
      <c r="G36" s="16"/>
      <c r="H36" s="16"/>
      <c r="I36" s="16"/>
      <c r="J36" s="16"/>
      <c r="K36" s="16"/>
      <c r="L36" s="16"/>
      <c r="M36" s="16"/>
      <c r="N36" s="16"/>
      <c r="O36" s="16"/>
    </row>
    <row r="37" spans="1:15" ht="15" customHeight="1" x14ac:dyDescent="0.2">
      <c r="A37" s="9"/>
      <c r="B37" s="10"/>
      <c r="C37" s="10" t="s">
        <v>8</v>
      </c>
      <c r="D37" s="10"/>
      <c r="E37" s="11"/>
      <c r="F37" s="16">
        <f t="shared" ref="F37:O37" si="7">SUM(F35:F36)</f>
        <v>0</v>
      </c>
      <c r="G37" s="16">
        <f t="shared" si="7"/>
        <v>0</v>
      </c>
      <c r="H37" s="16">
        <f t="shared" si="7"/>
        <v>0</v>
      </c>
      <c r="I37" s="16">
        <f t="shared" si="7"/>
        <v>0</v>
      </c>
      <c r="J37" s="16">
        <f t="shared" si="7"/>
        <v>0</v>
      </c>
      <c r="K37" s="16">
        <f t="shared" si="7"/>
        <v>0</v>
      </c>
      <c r="L37" s="16">
        <f t="shared" si="7"/>
        <v>0</v>
      </c>
      <c r="M37" s="16">
        <f t="shared" si="7"/>
        <v>0</v>
      </c>
      <c r="N37" s="16">
        <f t="shared" si="7"/>
        <v>0</v>
      </c>
      <c r="O37" s="16">
        <f t="shared" si="7"/>
        <v>0</v>
      </c>
    </row>
    <row r="38" spans="1:15" ht="15" customHeight="1" x14ac:dyDescent="0.2">
      <c r="A38" s="18"/>
      <c r="B38" s="19" t="s">
        <v>11</v>
      </c>
      <c r="C38" s="19"/>
      <c r="D38" s="19"/>
      <c r="E38" s="20"/>
      <c r="F38" s="21">
        <f t="shared" ref="F38:O38" si="8">F37+F33</f>
        <v>0</v>
      </c>
      <c r="G38" s="21">
        <f t="shared" si="8"/>
        <v>0</v>
      </c>
      <c r="H38" s="21">
        <f t="shared" si="8"/>
        <v>0</v>
      </c>
      <c r="I38" s="21">
        <f t="shared" si="8"/>
        <v>0</v>
      </c>
      <c r="J38" s="21">
        <f t="shared" si="8"/>
        <v>0</v>
      </c>
      <c r="K38" s="21">
        <f t="shared" si="8"/>
        <v>0</v>
      </c>
      <c r="L38" s="21">
        <f t="shared" si="8"/>
        <v>0</v>
      </c>
      <c r="M38" s="21">
        <f t="shared" si="8"/>
        <v>0</v>
      </c>
      <c r="N38" s="21">
        <f t="shared" si="8"/>
        <v>0</v>
      </c>
      <c r="O38" s="21">
        <f t="shared" si="8"/>
        <v>0</v>
      </c>
    </row>
    <row r="39" spans="1:15" ht="15" customHeight="1" x14ac:dyDescent="0.2">
      <c r="A39" s="12" t="s">
        <v>105</v>
      </c>
      <c r="B39" s="13"/>
      <c r="C39" s="13"/>
      <c r="D39" s="13"/>
      <c r="E39" s="14"/>
      <c r="F39" s="17">
        <f t="shared" ref="F39:O39" si="9">F18+F28+F38</f>
        <v>0</v>
      </c>
      <c r="G39" s="17">
        <f t="shared" si="9"/>
        <v>0</v>
      </c>
      <c r="H39" s="17">
        <f t="shared" si="9"/>
        <v>0</v>
      </c>
      <c r="I39" s="17">
        <f t="shared" si="9"/>
        <v>0</v>
      </c>
      <c r="J39" s="17">
        <f t="shared" si="9"/>
        <v>0</v>
      </c>
      <c r="K39" s="17">
        <f t="shared" si="9"/>
        <v>0</v>
      </c>
      <c r="L39" s="17">
        <f t="shared" si="9"/>
        <v>0</v>
      </c>
      <c r="M39" s="17">
        <f t="shared" si="9"/>
        <v>0</v>
      </c>
      <c r="N39" s="17">
        <f t="shared" si="9"/>
        <v>0</v>
      </c>
      <c r="O39" s="17">
        <f t="shared" si="9"/>
        <v>0</v>
      </c>
    </row>
  </sheetData>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58" orientation="portrait" r:id="rId1"/>
  <headerFooter alignWithMargins="0">
    <oddHeader>&amp;REnclosure 2</oddHeader>
    <oddFooter>&amp;LPage 7&amp;Rver 4 (12/2008)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39"/>
  <sheetViews>
    <sheetView workbookViewId="0">
      <pane xSplit="5" ySplit="7" topLeftCell="F8" activePane="bottomRight" state="frozen"/>
      <selection sqref="A1:O1"/>
      <selection pane="topRight" sqref="A1:O1"/>
      <selection pane="bottomLeft" sqref="A1:O1"/>
      <selection pane="bottomRight" sqref="A1:O1"/>
    </sheetView>
  </sheetViews>
  <sheetFormatPr defaultRowHeight="12.75" x14ac:dyDescent="0.2"/>
  <cols>
    <col min="1" max="3" width="4.7109375" customWidth="1"/>
    <col min="4" max="4" width="3.7109375" customWidth="1"/>
    <col min="5" max="5" width="22.7109375" customWidth="1"/>
    <col min="6" max="18" width="12.7109375" customWidth="1"/>
  </cols>
  <sheetData>
    <row r="1" spans="1:18" ht="32.1" customHeight="1" x14ac:dyDescent="0.25">
      <c r="A1" s="154" t="s">
        <v>80</v>
      </c>
      <c r="B1" s="154"/>
      <c r="C1" s="154"/>
      <c r="D1" s="154"/>
      <c r="E1" s="154"/>
      <c r="F1" s="154"/>
      <c r="G1" s="154"/>
      <c r="H1" s="154"/>
      <c r="I1" s="154"/>
      <c r="J1" s="154"/>
      <c r="K1" s="154"/>
      <c r="L1" s="154"/>
      <c r="M1" s="154"/>
      <c r="N1" s="154"/>
      <c r="O1" s="154"/>
    </row>
    <row r="2" spans="1:18" ht="20.100000000000001" customHeight="1" x14ac:dyDescent="0.2">
      <c r="A2" s="22" t="s">
        <v>25</v>
      </c>
      <c r="B2" s="22"/>
      <c r="C2" s="22"/>
      <c r="D2" s="164" t="str">
        <f>'CSS WP 1'!D2:E2</f>
        <v>Inyo</v>
      </c>
      <c r="E2" s="164"/>
      <c r="N2" s="24" t="s">
        <v>26</v>
      </c>
      <c r="O2" s="23">
        <f>'CSS WP 1'!O2</f>
        <v>39868</v>
      </c>
    </row>
    <row r="3" spans="1:18" ht="20.100000000000001" customHeight="1" x14ac:dyDescent="0.2">
      <c r="A3" s="22" t="s">
        <v>106</v>
      </c>
      <c r="B3" s="22"/>
      <c r="C3" s="22"/>
      <c r="D3" s="172"/>
      <c r="E3" s="172"/>
    </row>
    <row r="5" spans="1:18" s="3" customFormat="1" ht="15" customHeight="1" x14ac:dyDescent="0.2">
      <c r="A5" s="157" t="s">
        <v>27</v>
      </c>
      <c r="B5" s="158"/>
      <c r="C5" s="158"/>
      <c r="D5" s="158"/>
      <c r="E5" s="159"/>
      <c r="F5" s="4" t="s">
        <v>16</v>
      </c>
      <c r="G5" s="27" t="s">
        <v>17</v>
      </c>
      <c r="H5" s="27" t="s">
        <v>24</v>
      </c>
      <c r="I5" s="27" t="s">
        <v>18</v>
      </c>
      <c r="J5" s="27" t="s">
        <v>19</v>
      </c>
      <c r="K5" s="27" t="s">
        <v>20</v>
      </c>
      <c r="L5" s="27" t="s">
        <v>21</v>
      </c>
      <c r="M5" s="27" t="s">
        <v>22</v>
      </c>
      <c r="N5" s="27" t="s">
        <v>23</v>
      </c>
      <c r="O5" s="27" t="s">
        <v>53</v>
      </c>
    </row>
    <row r="6" spans="1:18" s="3" customFormat="1" ht="15" customHeight="1" x14ac:dyDescent="0.2">
      <c r="A6" s="160"/>
      <c r="B6" s="161"/>
      <c r="C6" s="161"/>
      <c r="D6" s="161"/>
      <c r="E6" s="162"/>
      <c r="F6" s="170" t="s">
        <v>6</v>
      </c>
      <c r="G6" s="173" t="s">
        <v>29</v>
      </c>
      <c r="H6" s="172"/>
      <c r="I6" s="172"/>
      <c r="J6" s="172"/>
      <c r="K6" s="172"/>
      <c r="L6" s="172"/>
      <c r="M6" s="172"/>
      <c r="N6" s="172"/>
      <c r="O6" s="174"/>
    </row>
    <row r="7" spans="1:18" s="1" customFormat="1" ht="42" customHeight="1" x14ac:dyDescent="0.2">
      <c r="A7" s="163"/>
      <c r="B7" s="164"/>
      <c r="C7" s="164"/>
      <c r="D7" s="164"/>
      <c r="E7" s="165"/>
      <c r="F7" s="171"/>
      <c r="G7" s="25" t="s">
        <v>0</v>
      </c>
      <c r="H7" s="25" t="s">
        <v>28</v>
      </c>
      <c r="I7" s="25" t="s">
        <v>15</v>
      </c>
      <c r="J7" s="25" t="s">
        <v>1</v>
      </c>
      <c r="K7" s="25" t="s">
        <v>12</v>
      </c>
      <c r="L7" s="25" t="s">
        <v>13</v>
      </c>
      <c r="M7" s="25" t="s">
        <v>2</v>
      </c>
      <c r="N7" s="25" t="s">
        <v>14</v>
      </c>
      <c r="O7" s="5" t="s">
        <v>52</v>
      </c>
      <c r="P7" s="2"/>
      <c r="Q7" s="2"/>
      <c r="R7" s="2"/>
    </row>
    <row r="8" spans="1:18" ht="15" customHeight="1" x14ac:dyDescent="0.2">
      <c r="A8" s="6" t="s">
        <v>107</v>
      </c>
      <c r="B8" s="7"/>
      <c r="C8" s="7"/>
      <c r="D8" s="7"/>
      <c r="E8" s="8"/>
      <c r="F8" s="15"/>
      <c r="G8" s="15"/>
      <c r="H8" s="15"/>
      <c r="I8" s="15"/>
      <c r="J8" s="15"/>
      <c r="K8" s="15"/>
      <c r="L8" s="15"/>
      <c r="M8" s="15"/>
      <c r="N8" s="15"/>
      <c r="O8" s="15"/>
    </row>
    <row r="9" spans="1:18" ht="15" customHeight="1" x14ac:dyDescent="0.2">
      <c r="A9" s="9"/>
      <c r="B9" s="166" t="s">
        <v>73</v>
      </c>
      <c r="C9" s="166"/>
      <c r="D9" s="166"/>
      <c r="E9" s="167"/>
      <c r="F9" s="16"/>
      <c r="G9" s="16"/>
      <c r="H9" s="16"/>
      <c r="I9" s="16"/>
      <c r="J9" s="16"/>
      <c r="K9" s="16"/>
      <c r="L9" s="16"/>
      <c r="M9" s="16"/>
      <c r="N9" s="16"/>
      <c r="O9" s="16"/>
    </row>
    <row r="10" spans="1:18" ht="15" customHeight="1" x14ac:dyDescent="0.2">
      <c r="A10" s="9"/>
      <c r="B10" s="10"/>
      <c r="C10" s="10" t="s">
        <v>3</v>
      </c>
      <c r="D10" s="10"/>
      <c r="E10" s="11"/>
      <c r="F10" s="16"/>
      <c r="G10" s="16"/>
      <c r="H10" s="16"/>
      <c r="I10" s="16"/>
      <c r="J10" s="16"/>
      <c r="K10" s="16"/>
      <c r="L10" s="16"/>
      <c r="M10" s="16"/>
      <c r="N10" s="16"/>
      <c r="O10" s="16"/>
    </row>
    <row r="11" spans="1:18" ht="15" customHeight="1" x14ac:dyDescent="0.2">
      <c r="A11" s="9"/>
      <c r="B11" s="10"/>
      <c r="C11" s="10"/>
      <c r="D11" s="10" t="s">
        <v>30</v>
      </c>
      <c r="E11" s="11"/>
      <c r="F11" s="16"/>
      <c r="G11" s="16"/>
      <c r="H11" s="16"/>
      <c r="I11" s="16"/>
      <c r="J11" s="16"/>
      <c r="K11" s="16"/>
      <c r="L11" s="16"/>
      <c r="M11" s="16"/>
      <c r="N11" s="16"/>
      <c r="O11" s="16"/>
    </row>
    <row r="12" spans="1:18" ht="15" customHeight="1" x14ac:dyDescent="0.2">
      <c r="A12" s="9"/>
      <c r="B12" s="10"/>
      <c r="C12" s="10"/>
      <c r="D12" s="10" t="s">
        <v>4</v>
      </c>
      <c r="E12" s="11"/>
      <c r="F12" s="16"/>
      <c r="G12" s="16"/>
      <c r="H12" s="16"/>
      <c r="I12" s="16"/>
      <c r="J12" s="16"/>
      <c r="K12" s="16"/>
      <c r="L12" s="16"/>
      <c r="M12" s="16"/>
      <c r="N12" s="16"/>
      <c r="O12" s="16"/>
    </row>
    <row r="13" spans="1:18" ht="15" customHeight="1" x14ac:dyDescent="0.2">
      <c r="A13" s="9"/>
      <c r="B13" s="10"/>
      <c r="C13" s="10" t="s">
        <v>7</v>
      </c>
      <c r="D13" s="10"/>
      <c r="E13" s="11"/>
      <c r="F13" s="16">
        <f t="shared" ref="F13:O13" si="0">SUM(F11:F12)</f>
        <v>0</v>
      </c>
      <c r="G13" s="16">
        <f t="shared" si="0"/>
        <v>0</v>
      </c>
      <c r="H13" s="16">
        <f t="shared" si="0"/>
        <v>0</v>
      </c>
      <c r="I13" s="16">
        <f t="shared" si="0"/>
        <v>0</v>
      </c>
      <c r="J13" s="16">
        <f t="shared" si="0"/>
        <v>0</v>
      </c>
      <c r="K13" s="16">
        <f t="shared" si="0"/>
        <v>0</v>
      </c>
      <c r="L13" s="16">
        <f t="shared" si="0"/>
        <v>0</v>
      </c>
      <c r="M13" s="16">
        <f t="shared" si="0"/>
        <v>0</v>
      </c>
      <c r="N13" s="16">
        <f t="shared" si="0"/>
        <v>0</v>
      </c>
      <c r="O13" s="16">
        <f t="shared" si="0"/>
        <v>0</v>
      </c>
    </row>
    <row r="14" spans="1:18" ht="15" customHeight="1" x14ac:dyDescent="0.2">
      <c r="A14" s="9"/>
      <c r="B14" s="10"/>
      <c r="C14" s="10" t="s">
        <v>5</v>
      </c>
      <c r="D14" s="10"/>
      <c r="E14" s="11"/>
      <c r="F14" s="16"/>
      <c r="G14" s="16"/>
      <c r="H14" s="16"/>
      <c r="I14" s="16"/>
      <c r="J14" s="16"/>
      <c r="K14" s="16"/>
      <c r="L14" s="16"/>
      <c r="M14" s="16"/>
      <c r="N14" s="16"/>
      <c r="O14" s="16"/>
    </row>
    <row r="15" spans="1:18" ht="15" customHeight="1" x14ac:dyDescent="0.2">
      <c r="A15" s="9"/>
      <c r="B15" s="10"/>
      <c r="C15" s="10"/>
      <c r="D15" s="10" t="s">
        <v>30</v>
      </c>
      <c r="E15" s="11"/>
      <c r="F15" s="16"/>
      <c r="G15" s="16"/>
      <c r="H15" s="16"/>
      <c r="I15" s="16"/>
      <c r="J15" s="16"/>
      <c r="K15" s="16"/>
      <c r="L15" s="16"/>
      <c r="M15" s="16"/>
      <c r="N15" s="16"/>
      <c r="O15" s="16"/>
    </row>
    <row r="16" spans="1:18" ht="15" customHeight="1" x14ac:dyDescent="0.2">
      <c r="A16" s="9"/>
      <c r="B16" s="10"/>
      <c r="C16" s="10"/>
      <c r="D16" s="10" t="s">
        <v>4</v>
      </c>
      <c r="E16" s="11"/>
      <c r="F16" s="16"/>
      <c r="G16" s="16"/>
      <c r="H16" s="16"/>
      <c r="I16" s="16"/>
      <c r="J16" s="16"/>
      <c r="K16" s="16"/>
      <c r="L16" s="16"/>
      <c r="M16" s="16"/>
      <c r="N16" s="16"/>
      <c r="O16" s="16"/>
    </row>
    <row r="17" spans="1:15" ht="15" customHeight="1" x14ac:dyDescent="0.2">
      <c r="A17" s="9"/>
      <c r="B17" s="10"/>
      <c r="C17" s="10" t="s">
        <v>8</v>
      </c>
      <c r="D17" s="10"/>
      <c r="E17" s="11"/>
      <c r="F17" s="16">
        <f t="shared" ref="F17:O17" si="1">SUM(F15:F16)</f>
        <v>0</v>
      </c>
      <c r="G17" s="16">
        <f t="shared" si="1"/>
        <v>0</v>
      </c>
      <c r="H17" s="16">
        <f t="shared" si="1"/>
        <v>0</v>
      </c>
      <c r="I17" s="16">
        <f t="shared" si="1"/>
        <v>0</v>
      </c>
      <c r="J17" s="16">
        <f t="shared" si="1"/>
        <v>0</v>
      </c>
      <c r="K17" s="16">
        <f t="shared" si="1"/>
        <v>0</v>
      </c>
      <c r="L17" s="16">
        <f t="shared" si="1"/>
        <v>0</v>
      </c>
      <c r="M17" s="16">
        <f t="shared" si="1"/>
        <v>0</v>
      </c>
      <c r="N17" s="16">
        <f t="shared" si="1"/>
        <v>0</v>
      </c>
      <c r="O17" s="16">
        <f t="shared" si="1"/>
        <v>0</v>
      </c>
    </row>
    <row r="18" spans="1:15" ht="15" customHeight="1" x14ac:dyDescent="0.2">
      <c r="A18" s="18"/>
      <c r="B18" s="19" t="s">
        <v>9</v>
      </c>
      <c r="C18" s="19"/>
      <c r="D18" s="19"/>
      <c r="E18" s="20"/>
      <c r="F18" s="21">
        <f t="shared" ref="F18:O18" si="2">F13+F17</f>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row>
    <row r="19" spans="1:15" ht="15" customHeight="1" x14ac:dyDescent="0.2">
      <c r="A19" s="9"/>
      <c r="B19" s="168" t="s">
        <v>66</v>
      </c>
      <c r="C19" s="168"/>
      <c r="D19" s="168"/>
      <c r="E19" s="169"/>
      <c r="F19" s="16"/>
      <c r="G19" s="16"/>
      <c r="H19" s="16"/>
      <c r="I19" s="16"/>
      <c r="J19" s="16"/>
      <c r="K19" s="16"/>
      <c r="L19" s="16"/>
      <c r="M19" s="16"/>
      <c r="N19" s="16"/>
      <c r="O19" s="16"/>
    </row>
    <row r="20" spans="1:15" ht="15" customHeight="1" x14ac:dyDescent="0.2">
      <c r="A20" s="9"/>
      <c r="B20" s="10"/>
      <c r="C20" s="10" t="s">
        <v>3</v>
      </c>
      <c r="D20" s="10"/>
      <c r="E20" s="11"/>
      <c r="F20" s="16"/>
      <c r="G20" s="16"/>
      <c r="H20" s="16"/>
      <c r="I20" s="16"/>
      <c r="J20" s="16"/>
      <c r="K20" s="16"/>
      <c r="L20" s="16"/>
      <c r="M20" s="16"/>
      <c r="N20" s="16"/>
      <c r="O20" s="16"/>
    </row>
    <row r="21" spans="1:15" ht="15" customHeight="1" x14ac:dyDescent="0.2">
      <c r="A21" s="9"/>
      <c r="B21" s="10"/>
      <c r="C21" s="10"/>
      <c r="D21" s="10" t="s">
        <v>30</v>
      </c>
      <c r="E21" s="11"/>
      <c r="F21" s="16"/>
      <c r="G21" s="16"/>
      <c r="H21" s="16"/>
      <c r="I21" s="16"/>
      <c r="J21" s="16"/>
      <c r="K21" s="16"/>
      <c r="L21" s="16"/>
      <c r="M21" s="16"/>
      <c r="N21" s="16"/>
      <c r="O21" s="16"/>
    </row>
    <row r="22" spans="1:15" ht="15" customHeight="1" x14ac:dyDescent="0.2">
      <c r="A22" s="9"/>
      <c r="B22" s="10"/>
      <c r="C22" s="10"/>
      <c r="D22" s="10" t="s">
        <v>4</v>
      </c>
      <c r="E22" s="11"/>
      <c r="F22" s="16"/>
      <c r="G22" s="16"/>
      <c r="H22" s="16"/>
      <c r="I22" s="16"/>
      <c r="J22" s="16"/>
      <c r="K22" s="16"/>
      <c r="L22" s="16"/>
      <c r="M22" s="16"/>
      <c r="N22" s="16"/>
      <c r="O22" s="16"/>
    </row>
    <row r="23" spans="1:15" ht="15" customHeight="1" x14ac:dyDescent="0.2">
      <c r="A23" s="9"/>
      <c r="B23" s="10"/>
      <c r="C23" s="10" t="s">
        <v>7</v>
      </c>
      <c r="D23" s="10"/>
      <c r="E23" s="11"/>
      <c r="F23" s="16">
        <f t="shared" ref="F23:O23" si="3">SUM(F21:F22)</f>
        <v>0</v>
      </c>
      <c r="G23" s="16">
        <f t="shared" si="3"/>
        <v>0</v>
      </c>
      <c r="H23" s="16">
        <f t="shared" si="3"/>
        <v>0</v>
      </c>
      <c r="I23" s="16">
        <f t="shared" si="3"/>
        <v>0</v>
      </c>
      <c r="J23" s="16">
        <f t="shared" si="3"/>
        <v>0</v>
      </c>
      <c r="K23" s="16">
        <f t="shared" si="3"/>
        <v>0</v>
      </c>
      <c r="L23" s="16">
        <f t="shared" si="3"/>
        <v>0</v>
      </c>
      <c r="M23" s="16">
        <f t="shared" si="3"/>
        <v>0</v>
      </c>
      <c r="N23" s="16">
        <f t="shared" si="3"/>
        <v>0</v>
      </c>
      <c r="O23" s="16">
        <f t="shared" si="3"/>
        <v>0</v>
      </c>
    </row>
    <row r="24" spans="1:15" ht="15" customHeight="1" x14ac:dyDescent="0.2">
      <c r="A24" s="9"/>
      <c r="B24" s="10"/>
      <c r="C24" s="10" t="s">
        <v>5</v>
      </c>
      <c r="D24" s="10"/>
      <c r="E24" s="11"/>
      <c r="F24" s="16"/>
      <c r="G24" s="16"/>
      <c r="H24" s="16"/>
      <c r="I24" s="16"/>
      <c r="J24" s="16"/>
      <c r="K24" s="16"/>
      <c r="L24" s="16"/>
      <c r="M24" s="16"/>
      <c r="N24" s="16"/>
      <c r="O24" s="16"/>
    </row>
    <row r="25" spans="1:15" ht="15" customHeight="1" x14ac:dyDescent="0.2">
      <c r="A25" s="9"/>
      <c r="B25" s="10"/>
      <c r="C25" s="10"/>
      <c r="D25" s="10" t="s">
        <v>30</v>
      </c>
      <c r="E25" s="11"/>
      <c r="F25" s="16"/>
      <c r="G25" s="16"/>
      <c r="H25" s="16"/>
      <c r="I25" s="16"/>
      <c r="J25" s="16"/>
      <c r="K25" s="16"/>
      <c r="L25" s="16"/>
      <c r="M25" s="16"/>
      <c r="N25" s="16"/>
      <c r="O25" s="16"/>
    </row>
    <row r="26" spans="1:15" ht="15" customHeight="1" x14ac:dyDescent="0.2">
      <c r="A26" s="9"/>
      <c r="B26" s="10"/>
      <c r="C26" s="10"/>
      <c r="D26" s="10" t="s">
        <v>4</v>
      </c>
      <c r="E26" s="11"/>
      <c r="F26" s="16"/>
      <c r="G26" s="16"/>
      <c r="H26" s="16"/>
      <c r="I26" s="16"/>
      <c r="J26" s="16"/>
      <c r="K26" s="16"/>
      <c r="L26" s="16"/>
      <c r="M26" s="16"/>
      <c r="N26" s="16"/>
      <c r="O26" s="16"/>
    </row>
    <row r="27" spans="1:15" ht="15" customHeight="1" x14ac:dyDescent="0.2">
      <c r="A27" s="9"/>
      <c r="B27" s="10"/>
      <c r="C27" s="10" t="s">
        <v>8</v>
      </c>
      <c r="D27" s="10"/>
      <c r="E27" s="11"/>
      <c r="F27" s="16">
        <f t="shared" ref="F27:O27" si="4">SUM(F25:F26)</f>
        <v>0</v>
      </c>
      <c r="G27" s="16">
        <f t="shared" si="4"/>
        <v>0</v>
      </c>
      <c r="H27" s="16">
        <f t="shared" si="4"/>
        <v>0</v>
      </c>
      <c r="I27" s="16">
        <f t="shared" si="4"/>
        <v>0</v>
      </c>
      <c r="J27" s="16">
        <f t="shared" si="4"/>
        <v>0</v>
      </c>
      <c r="K27" s="16">
        <f t="shared" si="4"/>
        <v>0</v>
      </c>
      <c r="L27" s="16">
        <f t="shared" si="4"/>
        <v>0</v>
      </c>
      <c r="M27" s="16">
        <f t="shared" si="4"/>
        <v>0</v>
      </c>
      <c r="N27" s="16">
        <f t="shared" si="4"/>
        <v>0</v>
      </c>
      <c r="O27" s="16">
        <f t="shared" si="4"/>
        <v>0</v>
      </c>
    </row>
    <row r="28" spans="1:15" ht="15" customHeight="1" x14ac:dyDescent="0.2">
      <c r="A28" s="18"/>
      <c r="B28" s="19" t="s">
        <v>67</v>
      </c>
      <c r="C28" s="19"/>
      <c r="D28" s="19"/>
      <c r="E28" s="20"/>
      <c r="F28" s="21">
        <f>F23+F27</f>
        <v>0</v>
      </c>
      <c r="G28" s="21">
        <f t="shared" ref="G28:O28" si="5">G23+G27</f>
        <v>0</v>
      </c>
      <c r="H28" s="21">
        <f t="shared" si="5"/>
        <v>0</v>
      </c>
      <c r="I28" s="21">
        <f t="shared" si="5"/>
        <v>0</v>
      </c>
      <c r="J28" s="21">
        <f t="shared" si="5"/>
        <v>0</v>
      </c>
      <c r="K28" s="21">
        <f t="shared" si="5"/>
        <v>0</v>
      </c>
      <c r="L28" s="21">
        <f t="shared" si="5"/>
        <v>0</v>
      </c>
      <c r="M28" s="21">
        <f t="shared" si="5"/>
        <v>0</v>
      </c>
      <c r="N28" s="21">
        <f t="shared" si="5"/>
        <v>0</v>
      </c>
      <c r="O28" s="21">
        <f t="shared" si="5"/>
        <v>0</v>
      </c>
    </row>
    <row r="29" spans="1:15" ht="15" customHeight="1" x14ac:dyDescent="0.2">
      <c r="A29" s="9"/>
      <c r="B29" s="155" t="s">
        <v>10</v>
      </c>
      <c r="C29" s="155"/>
      <c r="D29" s="155"/>
      <c r="E29" s="156"/>
      <c r="F29" s="16"/>
      <c r="G29" s="16"/>
      <c r="H29" s="16"/>
      <c r="I29" s="16"/>
      <c r="J29" s="16"/>
      <c r="K29" s="16"/>
      <c r="L29" s="16"/>
      <c r="M29" s="16"/>
      <c r="N29" s="16"/>
      <c r="O29" s="16"/>
    </row>
    <row r="30" spans="1:15" ht="15" customHeight="1" x14ac:dyDescent="0.2">
      <c r="A30" s="9"/>
      <c r="B30" s="10"/>
      <c r="C30" s="10" t="s">
        <v>3</v>
      </c>
      <c r="D30" s="10"/>
      <c r="E30" s="11"/>
      <c r="F30" s="16"/>
      <c r="G30" s="16"/>
      <c r="H30" s="16"/>
      <c r="I30" s="16"/>
      <c r="J30" s="16"/>
      <c r="K30" s="16"/>
      <c r="L30" s="16"/>
      <c r="M30" s="16"/>
      <c r="N30" s="16"/>
      <c r="O30" s="16"/>
    </row>
    <row r="31" spans="1:15" ht="15" customHeight="1" x14ac:dyDescent="0.2">
      <c r="A31" s="9"/>
      <c r="B31" s="10"/>
      <c r="C31" s="10"/>
      <c r="D31" s="10" t="s">
        <v>30</v>
      </c>
      <c r="E31" s="11"/>
      <c r="F31" s="16"/>
      <c r="G31" s="16"/>
      <c r="H31" s="16"/>
      <c r="I31" s="16"/>
      <c r="J31" s="16"/>
      <c r="K31" s="16"/>
      <c r="L31" s="16"/>
      <c r="M31" s="16"/>
      <c r="N31" s="16"/>
      <c r="O31" s="16"/>
    </row>
    <row r="32" spans="1:15" ht="15" customHeight="1" x14ac:dyDescent="0.2">
      <c r="A32" s="9"/>
      <c r="B32" s="10"/>
      <c r="C32" s="10"/>
      <c r="D32" s="10" t="s">
        <v>4</v>
      </c>
      <c r="E32" s="11"/>
      <c r="F32" s="16"/>
      <c r="G32" s="16"/>
      <c r="H32" s="16"/>
      <c r="I32" s="16"/>
      <c r="J32" s="16"/>
      <c r="K32" s="16"/>
      <c r="L32" s="16"/>
      <c r="M32" s="16"/>
      <c r="N32" s="16"/>
      <c r="O32" s="16"/>
    </row>
    <row r="33" spans="1:15" ht="15" customHeight="1" x14ac:dyDescent="0.2">
      <c r="A33" s="9"/>
      <c r="B33" s="10"/>
      <c r="C33" s="10" t="s">
        <v>7</v>
      </c>
      <c r="D33" s="10"/>
      <c r="E33" s="11"/>
      <c r="F33" s="16">
        <f t="shared" ref="F33:O33" si="6">SUM(F31:F32)</f>
        <v>0</v>
      </c>
      <c r="G33" s="16">
        <f t="shared" si="6"/>
        <v>0</v>
      </c>
      <c r="H33" s="16">
        <f t="shared" si="6"/>
        <v>0</v>
      </c>
      <c r="I33" s="16">
        <f t="shared" si="6"/>
        <v>0</v>
      </c>
      <c r="J33" s="16">
        <f t="shared" si="6"/>
        <v>0</v>
      </c>
      <c r="K33" s="16">
        <f t="shared" si="6"/>
        <v>0</v>
      </c>
      <c r="L33" s="16">
        <f t="shared" si="6"/>
        <v>0</v>
      </c>
      <c r="M33" s="16">
        <f t="shared" si="6"/>
        <v>0</v>
      </c>
      <c r="N33" s="16">
        <f t="shared" si="6"/>
        <v>0</v>
      </c>
      <c r="O33" s="16">
        <f t="shared" si="6"/>
        <v>0</v>
      </c>
    </row>
    <row r="34" spans="1:15" ht="15" customHeight="1" x14ac:dyDescent="0.2">
      <c r="A34" s="9"/>
      <c r="B34" s="10"/>
      <c r="C34" s="10" t="s">
        <v>5</v>
      </c>
      <c r="D34" s="10"/>
      <c r="E34" s="11"/>
      <c r="F34" s="16"/>
      <c r="G34" s="16"/>
      <c r="H34" s="16"/>
      <c r="I34" s="16"/>
      <c r="J34" s="16"/>
      <c r="K34" s="16"/>
      <c r="L34" s="16"/>
      <c r="M34" s="16"/>
      <c r="N34" s="16"/>
      <c r="O34" s="16"/>
    </row>
    <row r="35" spans="1:15" ht="15" customHeight="1" x14ac:dyDescent="0.2">
      <c r="A35" s="9"/>
      <c r="B35" s="10"/>
      <c r="C35" s="10"/>
      <c r="D35" s="10" t="s">
        <v>30</v>
      </c>
      <c r="E35" s="11"/>
      <c r="F35" s="16"/>
      <c r="G35" s="16"/>
      <c r="H35" s="16"/>
      <c r="I35" s="16"/>
      <c r="J35" s="16"/>
      <c r="K35" s="16"/>
      <c r="L35" s="16"/>
      <c r="M35" s="16"/>
      <c r="N35" s="16"/>
      <c r="O35" s="16"/>
    </row>
    <row r="36" spans="1:15" ht="15" customHeight="1" x14ac:dyDescent="0.2">
      <c r="A36" s="9"/>
      <c r="B36" s="10"/>
      <c r="C36" s="10"/>
      <c r="D36" s="10" t="s">
        <v>4</v>
      </c>
      <c r="E36" s="11"/>
      <c r="F36" s="16"/>
      <c r="G36" s="16"/>
      <c r="H36" s="16"/>
      <c r="I36" s="16"/>
      <c r="J36" s="16"/>
      <c r="K36" s="16"/>
      <c r="L36" s="16"/>
      <c r="M36" s="16"/>
      <c r="N36" s="16"/>
      <c r="O36" s="16"/>
    </row>
    <row r="37" spans="1:15" ht="15" customHeight="1" x14ac:dyDescent="0.2">
      <c r="A37" s="9"/>
      <c r="B37" s="10"/>
      <c r="C37" s="10" t="s">
        <v>8</v>
      </c>
      <c r="D37" s="10"/>
      <c r="E37" s="11"/>
      <c r="F37" s="16">
        <f t="shared" ref="F37:O37" si="7">SUM(F35:F36)</f>
        <v>0</v>
      </c>
      <c r="G37" s="16">
        <f t="shared" si="7"/>
        <v>0</v>
      </c>
      <c r="H37" s="16">
        <f t="shared" si="7"/>
        <v>0</v>
      </c>
      <c r="I37" s="16">
        <f t="shared" si="7"/>
        <v>0</v>
      </c>
      <c r="J37" s="16">
        <f t="shared" si="7"/>
        <v>0</v>
      </c>
      <c r="K37" s="16">
        <f t="shared" si="7"/>
        <v>0</v>
      </c>
      <c r="L37" s="16">
        <f t="shared" si="7"/>
        <v>0</v>
      </c>
      <c r="M37" s="16">
        <f t="shared" si="7"/>
        <v>0</v>
      </c>
      <c r="N37" s="16">
        <f t="shared" si="7"/>
        <v>0</v>
      </c>
      <c r="O37" s="16">
        <f t="shared" si="7"/>
        <v>0</v>
      </c>
    </row>
    <row r="38" spans="1:15" ht="15" customHeight="1" x14ac:dyDescent="0.2">
      <c r="A38" s="18"/>
      <c r="B38" s="19" t="s">
        <v>11</v>
      </c>
      <c r="C38" s="19"/>
      <c r="D38" s="19"/>
      <c r="E38" s="20"/>
      <c r="F38" s="21">
        <f t="shared" ref="F38:O38" si="8">F37+F33</f>
        <v>0</v>
      </c>
      <c r="G38" s="21">
        <f t="shared" si="8"/>
        <v>0</v>
      </c>
      <c r="H38" s="21">
        <f t="shared" si="8"/>
        <v>0</v>
      </c>
      <c r="I38" s="21">
        <f t="shared" si="8"/>
        <v>0</v>
      </c>
      <c r="J38" s="21">
        <f t="shared" si="8"/>
        <v>0</v>
      </c>
      <c r="K38" s="21">
        <f t="shared" si="8"/>
        <v>0</v>
      </c>
      <c r="L38" s="21">
        <f t="shared" si="8"/>
        <v>0</v>
      </c>
      <c r="M38" s="21">
        <f t="shared" si="8"/>
        <v>0</v>
      </c>
      <c r="N38" s="21">
        <f t="shared" si="8"/>
        <v>0</v>
      </c>
      <c r="O38" s="21">
        <f t="shared" si="8"/>
        <v>0</v>
      </c>
    </row>
    <row r="39" spans="1:15" ht="15" customHeight="1" x14ac:dyDescent="0.2">
      <c r="A39" s="12" t="s">
        <v>108</v>
      </c>
      <c r="B39" s="13"/>
      <c r="C39" s="13"/>
      <c r="D39" s="13"/>
      <c r="E39" s="14"/>
      <c r="F39" s="17">
        <f t="shared" ref="F39:O39" si="9">F18+F28+F38</f>
        <v>0</v>
      </c>
      <c r="G39" s="17">
        <f t="shared" si="9"/>
        <v>0</v>
      </c>
      <c r="H39" s="17">
        <f t="shared" si="9"/>
        <v>0</v>
      </c>
      <c r="I39" s="17">
        <f t="shared" si="9"/>
        <v>0</v>
      </c>
      <c r="J39" s="17">
        <f t="shared" si="9"/>
        <v>0</v>
      </c>
      <c r="K39" s="17">
        <f t="shared" si="9"/>
        <v>0</v>
      </c>
      <c r="L39" s="17">
        <f t="shared" si="9"/>
        <v>0</v>
      </c>
      <c r="M39" s="17">
        <f t="shared" si="9"/>
        <v>0</v>
      </c>
      <c r="N39" s="17">
        <f t="shared" si="9"/>
        <v>0</v>
      </c>
      <c r="O39" s="17">
        <f t="shared" si="9"/>
        <v>0</v>
      </c>
    </row>
  </sheetData>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58" orientation="portrait" r:id="rId1"/>
  <headerFooter alignWithMargins="0">
    <oddHeader>&amp;REnclosure 2</oddHeader>
    <oddFooter>&amp;LPage 8&amp;Rver 4 (12/2008)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39"/>
  <sheetViews>
    <sheetView workbookViewId="0">
      <pane xSplit="5" ySplit="7" topLeftCell="F8" activePane="bottomRight" state="frozen"/>
      <selection sqref="A1:O1"/>
      <selection pane="topRight" sqref="A1:O1"/>
      <selection pane="bottomLeft" sqref="A1:O1"/>
      <selection pane="bottomRight" sqref="A1:O1"/>
    </sheetView>
  </sheetViews>
  <sheetFormatPr defaultRowHeight="12.75" x14ac:dyDescent="0.2"/>
  <cols>
    <col min="1" max="3" width="4.7109375" customWidth="1"/>
    <col min="4" max="4" width="3.7109375" customWidth="1"/>
    <col min="5" max="5" width="22.7109375" customWidth="1"/>
    <col min="6" max="18" width="12.7109375" customWidth="1"/>
  </cols>
  <sheetData>
    <row r="1" spans="1:18" ht="32.1" customHeight="1" x14ac:dyDescent="0.25">
      <c r="A1" s="154" t="s">
        <v>80</v>
      </c>
      <c r="B1" s="154"/>
      <c r="C1" s="154"/>
      <c r="D1" s="154"/>
      <c r="E1" s="154"/>
      <c r="F1" s="154"/>
      <c r="G1" s="154"/>
      <c r="H1" s="154"/>
      <c r="I1" s="154"/>
      <c r="J1" s="154"/>
      <c r="K1" s="154"/>
      <c r="L1" s="154"/>
      <c r="M1" s="154"/>
      <c r="N1" s="154"/>
      <c r="O1" s="154"/>
    </row>
    <row r="2" spans="1:18" ht="20.100000000000001" customHeight="1" x14ac:dyDescent="0.2">
      <c r="A2" s="22" t="s">
        <v>25</v>
      </c>
      <c r="B2" s="22"/>
      <c r="C2" s="22"/>
      <c r="D2" s="164" t="str">
        <f>'CSS WP 1'!D2:E2</f>
        <v>Inyo</v>
      </c>
      <c r="E2" s="164"/>
      <c r="N2" s="24" t="s">
        <v>26</v>
      </c>
      <c r="O2" s="23">
        <f>'CSS WP 1'!O2</f>
        <v>39868</v>
      </c>
    </row>
    <row r="3" spans="1:18" ht="20.100000000000001" customHeight="1" x14ac:dyDescent="0.2">
      <c r="A3" s="22" t="s">
        <v>109</v>
      </c>
      <c r="B3" s="22"/>
      <c r="C3" s="22"/>
      <c r="D3" s="172"/>
      <c r="E3" s="172"/>
    </row>
    <row r="5" spans="1:18" s="3" customFormat="1" ht="15" customHeight="1" x14ac:dyDescent="0.2">
      <c r="A5" s="157" t="s">
        <v>27</v>
      </c>
      <c r="B5" s="158"/>
      <c r="C5" s="158"/>
      <c r="D5" s="158"/>
      <c r="E5" s="159"/>
      <c r="F5" s="4" t="s">
        <v>16</v>
      </c>
      <c r="G5" s="27" t="s">
        <v>17</v>
      </c>
      <c r="H5" s="27" t="s">
        <v>24</v>
      </c>
      <c r="I5" s="27" t="s">
        <v>18</v>
      </c>
      <c r="J5" s="27" t="s">
        <v>19</v>
      </c>
      <c r="K5" s="27" t="s">
        <v>20</v>
      </c>
      <c r="L5" s="27" t="s">
        <v>21</v>
      </c>
      <c r="M5" s="27" t="s">
        <v>22</v>
      </c>
      <c r="N5" s="27" t="s">
        <v>23</v>
      </c>
      <c r="O5" s="27" t="s">
        <v>53</v>
      </c>
    </row>
    <row r="6" spans="1:18" s="3" customFormat="1" ht="15" customHeight="1" x14ac:dyDescent="0.2">
      <c r="A6" s="160"/>
      <c r="B6" s="161"/>
      <c r="C6" s="161"/>
      <c r="D6" s="161"/>
      <c r="E6" s="162"/>
      <c r="F6" s="170" t="s">
        <v>6</v>
      </c>
      <c r="G6" s="173" t="s">
        <v>29</v>
      </c>
      <c r="H6" s="172"/>
      <c r="I6" s="172"/>
      <c r="J6" s="172"/>
      <c r="K6" s="172"/>
      <c r="L6" s="172"/>
      <c r="M6" s="172"/>
      <c r="N6" s="172"/>
      <c r="O6" s="174"/>
    </row>
    <row r="7" spans="1:18" s="1" customFormat="1" ht="42" customHeight="1" x14ac:dyDescent="0.2">
      <c r="A7" s="163"/>
      <c r="B7" s="164"/>
      <c r="C7" s="164"/>
      <c r="D7" s="164"/>
      <c r="E7" s="165"/>
      <c r="F7" s="171"/>
      <c r="G7" s="25" t="s">
        <v>0</v>
      </c>
      <c r="H7" s="25" t="s">
        <v>28</v>
      </c>
      <c r="I7" s="25" t="s">
        <v>15</v>
      </c>
      <c r="J7" s="25" t="s">
        <v>1</v>
      </c>
      <c r="K7" s="25" t="s">
        <v>12</v>
      </c>
      <c r="L7" s="25" t="s">
        <v>13</v>
      </c>
      <c r="M7" s="25" t="s">
        <v>2</v>
      </c>
      <c r="N7" s="25" t="s">
        <v>14</v>
      </c>
      <c r="O7" s="5" t="s">
        <v>52</v>
      </c>
      <c r="P7" s="2"/>
      <c r="Q7" s="2"/>
      <c r="R7" s="2"/>
    </row>
    <row r="8" spans="1:18" ht="15" customHeight="1" x14ac:dyDescent="0.2">
      <c r="A8" s="6" t="s">
        <v>110</v>
      </c>
      <c r="B8" s="7"/>
      <c r="C8" s="7"/>
      <c r="D8" s="7"/>
      <c r="E8" s="8"/>
      <c r="F8" s="15"/>
      <c r="G8" s="15"/>
      <c r="H8" s="15"/>
      <c r="I8" s="15"/>
      <c r="J8" s="15"/>
      <c r="K8" s="15"/>
      <c r="L8" s="15"/>
      <c r="M8" s="15"/>
      <c r="N8" s="15"/>
      <c r="O8" s="15"/>
    </row>
    <row r="9" spans="1:18" ht="15" customHeight="1" x14ac:dyDescent="0.2">
      <c r="A9" s="9"/>
      <c r="B9" s="166" t="s">
        <v>73</v>
      </c>
      <c r="C9" s="166"/>
      <c r="D9" s="166"/>
      <c r="E9" s="167"/>
      <c r="F9" s="16"/>
      <c r="G9" s="16"/>
      <c r="H9" s="16"/>
      <c r="I9" s="16"/>
      <c r="J9" s="16"/>
      <c r="K9" s="16"/>
      <c r="L9" s="16"/>
      <c r="M9" s="16"/>
      <c r="N9" s="16"/>
      <c r="O9" s="16"/>
    </row>
    <row r="10" spans="1:18" ht="15" customHeight="1" x14ac:dyDescent="0.2">
      <c r="A10" s="9"/>
      <c r="B10" s="10"/>
      <c r="C10" s="10" t="s">
        <v>3</v>
      </c>
      <c r="D10" s="10"/>
      <c r="E10" s="11"/>
      <c r="F10" s="16"/>
      <c r="G10" s="16"/>
      <c r="H10" s="16"/>
      <c r="I10" s="16"/>
      <c r="J10" s="16"/>
      <c r="K10" s="16"/>
      <c r="L10" s="16"/>
      <c r="M10" s="16"/>
      <c r="N10" s="16"/>
      <c r="O10" s="16"/>
    </row>
    <row r="11" spans="1:18" ht="15" customHeight="1" x14ac:dyDescent="0.2">
      <c r="A11" s="9"/>
      <c r="B11" s="10"/>
      <c r="C11" s="10"/>
      <c r="D11" s="10" t="s">
        <v>30</v>
      </c>
      <c r="E11" s="11"/>
      <c r="F11" s="16"/>
      <c r="G11" s="16"/>
      <c r="H11" s="16"/>
      <c r="I11" s="16"/>
      <c r="J11" s="16"/>
      <c r="K11" s="16"/>
      <c r="L11" s="16"/>
      <c r="M11" s="16"/>
      <c r="N11" s="16"/>
      <c r="O11" s="16"/>
    </row>
    <row r="12" spans="1:18" ht="15" customHeight="1" x14ac:dyDescent="0.2">
      <c r="A12" s="9"/>
      <c r="B12" s="10"/>
      <c r="C12" s="10"/>
      <c r="D12" s="10" t="s">
        <v>4</v>
      </c>
      <c r="E12" s="11"/>
      <c r="F12" s="16"/>
      <c r="G12" s="16"/>
      <c r="H12" s="16"/>
      <c r="I12" s="16"/>
      <c r="J12" s="16"/>
      <c r="K12" s="16"/>
      <c r="L12" s="16"/>
      <c r="M12" s="16"/>
      <c r="N12" s="16"/>
      <c r="O12" s="16"/>
    </row>
    <row r="13" spans="1:18" ht="15" customHeight="1" x14ac:dyDescent="0.2">
      <c r="A13" s="9"/>
      <c r="B13" s="10"/>
      <c r="C13" s="10" t="s">
        <v>7</v>
      </c>
      <c r="D13" s="10"/>
      <c r="E13" s="11"/>
      <c r="F13" s="16">
        <f t="shared" ref="F13:O13" si="0">SUM(F11:F12)</f>
        <v>0</v>
      </c>
      <c r="G13" s="16">
        <f t="shared" si="0"/>
        <v>0</v>
      </c>
      <c r="H13" s="16">
        <f t="shared" si="0"/>
        <v>0</v>
      </c>
      <c r="I13" s="16">
        <f t="shared" si="0"/>
        <v>0</v>
      </c>
      <c r="J13" s="16">
        <f t="shared" si="0"/>
        <v>0</v>
      </c>
      <c r="K13" s="16">
        <f t="shared" si="0"/>
        <v>0</v>
      </c>
      <c r="L13" s="16">
        <f t="shared" si="0"/>
        <v>0</v>
      </c>
      <c r="M13" s="16">
        <f t="shared" si="0"/>
        <v>0</v>
      </c>
      <c r="N13" s="16">
        <f t="shared" si="0"/>
        <v>0</v>
      </c>
      <c r="O13" s="16">
        <f t="shared" si="0"/>
        <v>0</v>
      </c>
    </row>
    <row r="14" spans="1:18" ht="15" customHeight="1" x14ac:dyDescent="0.2">
      <c r="A14" s="9"/>
      <c r="B14" s="10"/>
      <c r="C14" s="10" t="s">
        <v>5</v>
      </c>
      <c r="D14" s="10"/>
      <c r="E14" s="11"/>
      <c r="F14" s="16"/>
      <c r="G14" s="16"/>
      <c r="H14" s="16"/>
      <c r="I14" s="16"/>
      <c r="J14" s="16"/>
      <c r="K14" s="16"/>
      <c r="L14" s="16"/>
      <c r="M14" s="16"/>
      <c r="N14" s="16"/>
      <c r="O14" s="16"/>
    </row>
    <row r="15" spans="1:18" ht="15" customHeight="1" x14ac:dyDescent="0.2">
      <c r="A15" s="9"/>
      <c r="B15" s="10"/>
      <c r="C15" s="10"/>
      <c r="D15" s="10" t="s">
        <v>30</v>
      </c>
      <c r="E15" s="11"/>
      <c r="F15" s="16"/>
      <c r="G15" s="16"/>
      <c r="H15" s="16"/>
      <c r="I15" s="16"/>
      <c r="J15" s="16"/>
      <c r="K15" s="16"/>
      <c r="L15" s="16"/>
      <c r="M15" s="16"/>
      <c r="N15" s="16"/>
      <c r="O15" s="16"/>
    </row>
    <row r="16" spans="1:18" ht="15" customHeight="1" x14ac:dyDescent="0.2">
      <c r="A16" s="9"/>
      <c r="B16" s="10"/>
      <c r="C16" s="10"/>
      <c r="D16" s="10" t="s">
        <v>4</v>
      </c>
      <c r="E16" s="11"/>
      <c r="F16" s="16"/>
      <c r="G16" s="16"/>
      <c r="H16" s="16"/>
      <c r="I16" s="16"/>
      <c r="J16" s="16"/>
      <c r="K16" s="16"/>
      <c r="L16" s="16"/>
      <c r="M16" s="16"/>
      <c r="N16" s="16"/>
      <c r="O16" s="16"/>
    </row>
    <row r="17" spans="1:15" ht="15" customHeight="1" x14ac:dyDescent="0.2">
      <c r="A17" s="9"/>
      <c r="B17" s="10"/>
      <c r="C17" s="10" t="s">
        <v>8</v>
      </c>
      <c r="D17" s="10"/>
      <c r="E17" s="11"/>
      <c r="F17" s="16">
        <f t="shared" ref="F17:O17" si="1">SUM(F15:F16)</f>
        <v>0</v>
      </c>
      <c r="G17" s="16">
        <f t="shared" si="1"/>
        <v>0</v>
      </c>
      <c r="H17" s="16">
        <f t="shared" si="1"/>
        <v>0</v>
      </c>
      <c r="I17" s="16">
        <f t="shared" si="1"/>
        <v>0</v>
      </c>
      <c r="J17" s="16">
        <f t="shared" si="1"/>
        <v>0</v>
      </c>
      <c r="K17" s="16">
        <f t="shared" si="1"/>
        <v>0</v>
      </c>
      <c r="L17" s="16">
        <f t="shared" si="1"/>
        <v>0</v>
      </c>
      <c r="M17" s="16">
        <f t="shared" si="1"/>
        <v>0</v>
      </c>
      <c r="N17" s="16">
        <f t="shared" si="1"/>
        <v>0</v>
      </c>
      <c r="O17" s="16">
        <f t="shared" si="1"/>
        <v>0</v>
      </c>
    </row>
    <row r="18" spans="1:15" ht="15" customHeight="1" x14ac:dyDescent="0.2">
      <c r="A18" s="18"/>
      <c r="B18" s="19" t="s">
        <v>9</v>
      </c>
      <c r="C18" s="19"/>
      <c r="D18" s="19"/>
      <c r="E18" s="20"/>
      <c r="F18" s="21">
        <f t="shared" ref="F18:O18" si="2">F13+F17</f>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row>
    <row r="19" spans="1:15" ht="15" customHeight="1" x14ac:dyDescent="0.2">
      <c r="A19" s="9"/>
      <c r="B19" s="168" t="s">
        <v>66</v>
      </c>
      <c r="C19" s="168"/>
      <c r="D19" s="168"/>
      <c r="E19" s="169"/>
      <c r="F19" s="16"/>
      <c r="G19" s="16"/>
      <c r="H19" s="16"/>
      <c r="I19" s="16"/>
      <c r="J19" s="16"/>
      <c r="K19" s="16"/>
      <c r="L19" s="16"/>
      <c r="M19" s="16"/>
      <c r="N19" s="16"/>
      <c r="O19" s="16"/>
    </row>
    <row r="20" spans="1:15" ht="15" customHeight="1" x14ac:dyDescent="0.2">
      <c r="A20" s="9"/>
      <c r="B20" s="10"/>
      <c r="C20" s="10" t="s">
        <v>3</v>
      </c>
      <c r="D20" s="10"/>
      <c r="E20" s="11"/>
      <c r="F20" s="16"/>
      <c r="G20" s="16"/>
      <c r="H20" s="16"/>
      <c r="I20" s="16"/>
      <c r="J20" s="16"/>
      <c r="K20" s="16"/>
      <c r="L20" s="16"/>
      <c r="M20" s="16"/>
      <c r="N20" s="16"/>
      <c r="O20" s="16"/>
    </row>
    <row r="21" spans="1:15" ht="15" customHeight="1" x14ac:dyDescent="0.2">
      <c r="A21" s="9"/>
      <c r="B21" s="10"/>
      <c r="C21" s="10"/>
      <c r="D21" s="10" t="s">
        <v>30</v>
      </c>
      <c r="E21" s="11"/>
      <c r="F21" s="16"/>
      <c r="G21" s="16"/>
      <c r="H21" s="16"/>
      <c r="I21" s="16"/>
      <c r="J21" s="16"/>
      <c r="K21" s="16"/>
      <c r="L21" s="16"/>
      <c r="M21" s="16"/>
      <c r="N21" s="16"/>
      <c r="O21" s="16"/>
    </row>
    <row r="22" spans="1:15" ht="15" customHeight="1" x14ac:dyDescent="0.2">
      <c r="A22" s="9"/>
      <c r="B22" s="10"/>
      <c r="C22" s="10"/>
      <c r="D22" s="10" t="s">
        <v>4</v>
      </c>
      <c r="E22" s="11"/>
      <c r="F22" s="16"/>
      <c r="G22" s="16"/>
      <c r="H22" s="16"/>
      <c r="I22" s="16"/>
      <c r="J22" s="16"/>
      <c r="K22" s="16"/>
      <c r="L22" s="16"/>
      <c r="M22" s="16"/>
      <c r="N22" s="16"/>
      <c r="O22" s="16"/>
    </row>
    <row r="23" spans="1:15" ht="15" customHeight="1" x14ac:dyDescent="0.2">
      <c r="A23" s="9"/>
      <c r="B23" s="10"/>
      <c r="C23" s="10" t="s">
        <v>7</v>
      </c>
      <c r="D23" s="10"/>
      <c r="E23" s="11"/>
      <c r="F23" s="16">
        <f t="shared" ref="F23:O23" si="3">SUM(F21:F22)</f>
        <v>0</v>
      </c>
      <c r="G23" s="16">
        <f t="shared" si="3"/>
        <v>0</v>
      </c>
      <c r="H23" s="16">
        <f t="shared" si="3"/>
        <v>0</v>
      </c>
      <c r="I23" s="16">
        <f t="shared" si="3"/>
        <v>0</v>
      </c>
      <c r="J23" s="16">
        <f t="shared" si="3"/>
        <v>0</v>
      </c>
      <c r="K23" s="16">
        <f t="shared" si="3"/>
        <v>0</v>
      </c>
      <c r="L23" s="16">
        <f t="shared" si="3"/>
        <v>0</v>
      </c>
      <c r="M23" s="16">
        <f t="shared" si="3"/>
        <v>0</v>
      </c>
      <c r="N23" s="16">
        <f t="shared" si="3"/>
        <v>0</v>
      </c>
      <c r="O23" s="16">
        <f t="shared" si="3"/>
        <v>0</v>
      </c>
    </row>
    <row r="24" spans="1:15" ht="15" customHeight="1" x14ac:dyDescent="0.2">
      <c r="A24" s="9"/>
      <c r="B24" s="10"/>
      <c r="C24" s="10" t="s">
        <v>5</v>
      </c>
      <c r="D24" s="10"/>
      <c r="E24" s="11"/>
      <c r="F24" s="16"/>
      <c r="G24" s="16"/>
      <c r="H24" s="16"/>
      <c r="I24" s="16"/>
      <c r="J24" s="16"/>
      <c r="K24" s="16"/>
      <c r="L24" s="16"/>
      <c r="M24" s="16"/>
      <c r="N24" s="16"/>
      <c r="O24" s="16"/>
    </row>
    <row r="25" spans="1:15" ht="15" customHeight="1" x14ac:dyDescent="0.2">
      <c r="A25" s="9"/>
      <c r="B25" s="10"/>
      <c r="C25" s="10"/>
      <c r="D25" s="10" t="s">
        <v>30</v>
      </c>
      <c r="E25" s="11"/>
      <c r="F25" s="16"/>
      <c r="G25" s="16"/>
      <c r="H25" s="16"/>
      <c r="I25" s="16"/>
      <c r="J25" s="16"/>
      <c r="K25" s="16"/>
      <c r="L25" s="16"/>
      <c r="M25" s="16"/>
      <c r="N25" s="16"/>
      <c r="O25" s="16"/>
    </row>
    <row r="26" spans="1:15" ht="15" customHeight="1" x14ac:dyDescent="0.2">
      <c r="A26" s="9"/>
      <c r="B26" s="10"/>
      <c r="C26" s="10"/>
      <c r="D26" s="10" t="s">
        <v>4</v>
      </c>
      <c r="E26" s="11"/>
      <c r="F26" s="16"/>
      <c r="G26" s="16"/>
      <c r="H26" s="16"/>
      <c r="I26" s="16"/>
      <c r="J26" s="16"/>
      <c r="K26" s="16"/>
      <c r="L26" s="16"/>
      <c r="M26" s="16"/>
      <c r="N26" s="16"/>
      <c r="O26" s="16"/>
    </row>
    <row r="27" spans="1:15" ht="15" customHeight="1" x14ac:dyDescent="0.2">
      <c r="A27" s="9"/>
      <c r="B27" s="10"/>
      <c r="C27" s="10" t="s">
        <v>8</v>
      </c>
      <c r="D27" s="10"/>
      <c r="E27" s="11"/>
      <c r="F27" s="16">
        <f t="shared" ref="F27:O27" si="4">SUM(F25:F26)</f>
        <v>0</v>
      </c>
      <c r="G27" s="16">
        <f t="shared" si="4"/>
        <v>0</v>
      </c>
      <c r="H27" s="16">
        <f t="shared" si="4"/>
        <v>0</v>
      </c>
      <c r="I27" s="16">
        <f t="shared" si="4"/>
        <v>0</v>
      </c>
      <c r="J27" s="16">
        <f t="shared" si="4"/>
        <v>0</v>
      </c>
      <c r="K27" s="16">
        <f t="shared" si="4"/>
        <v>0</v>
      </c>
      <c r="L27" s="16">
        <f t="shared" si="4"/>
        <v>0</v>
      </c>
      <c r="M27" s="16">
        <f t="shared" si="4"/>
        <v>0</v>
      </c>
      <c r="N27" s="16">
        <f t="shared" si="4"/>
        <v>0</v>
      </c>
      <c r="O27" s="16">
        <f t="shared" si="4"/>
        <v>0</v>
      </c>
    </row>
    <row r="28" spans="1:15" ht="15" customHeight="1" x14ac:dyDescent="0.2">
      <c r="A28" s="18"/>
      <c r="B28" s="19" t="s">
        <v>67</v>
      </c>
      <c r="C28" s="19"/>
      <c r="D28" s="19"/>
      <c r="E28" s="20"/>
      <c r="F28" s="21">
        <f>F23+F27</f>
        <v>0</v>
      </c>
      <c r="G28" s="21">
        <f t="shared" ref="G28:O28" si="5">G23+G27</f>
        <v>0</v>
      </c>
      <c r="H28" s="21">
        <f t="shared" si="5"/>
        <v>0</v>
      </c>
      <c r="I28" s="21">
        <f t="shared" si="5"/>
        <v>0</v>
      </c>
      <c r="J28" s="21">
        <f t="shared" si="5"/>
        <v>0</v>
      </c>
      <c r="K28" s="21">
        <f t="shared" si="5"/>
        <v>0</v>
      </c>
      <c r="L28" s="21">
        <f t="shared" si="5"/>
        <v>0</v>
      </c>
      <c r="M28" s="21">
        <f t="shared" si="5"/>
        <v>0</v>
      </c>
      <c r="N28" s="21">
        <f t="shared" si="5"/>
        <v>0</v>
      </c>
      <c r="O28" s="21">
        <f t="shared" si="5"/>
        <v>0</v>
      </c>
    </row>
    <row r="29" spans="1:15" ht="15" customHeight="1" x14ac:dyDescent="0.2">
      <c r="A29" s="9"/>
      <c r="B29" s="155" t="s">
        <v>10</v>
      </c>
      <c r="C29" s="155"/>
      <c r="D29" s="155"/>
      <c r="E29" s="156"/>
      <c r="F29" s="16"/>
      <c r="G29" s="16"/>
      <c r="H29" s="16"/>
      <c r="I29" s="16"/>
      <c r="J29" s="16"/>
      <c r="K29" s="16"/>
      <c r="L29" s="16"/>
      <c r="M29" s="16"/>
      <c r="N29" s="16"/>
      <c r="O29" s="16"/>
    </row>
    <row r="30" spans="1:15" ht="15" customHeight="1" x14ac:dyDescent="0.2">
      <c r="A30" s="9"/>
      <c r="B30" s="10"/>
      <c r="C30" s="10" t="s">
        <v>3</v>
      </c>
      <c r="D30" s="10"/>
      <c r="E30" s="11"/>
      <c r="F30" s="16"/>
      <c r="G30" s="16"/>
      <c r="H30" s="16"/>
      <c r="I30" s="16"/>
      <c r="J30" s="16"/>
      <c r="K30" s="16"/>
      <c r="L30" s="16"/>
      <c r="M30" s="16"/>
      <c r="N30" s="16"/>
      <c r="O30" s="16"/>
    </row>
    <row r="31" spans="1:15" ht="15" customHeight="1" x14ac:dyDescent="0.2">
      <c r="A31" s="9"/>
      <c r="B31" s="10"/>
      <c r="C31" s="10"/>
      <c r="D31" s="10" t="s">
        <v>30</v>
      </c>
      <c r="E31" s="11"/>
      <c r="F31" s="16"/>
      <c r="G31" s="16"/>
      <c r="H31" s="16"/>
      <c r="I31" s="16"/>
      <c r="J31" s="16"/>
      <c r="K31" s="16"/>
      <c r="L31" s="16"/>
      <c r="M31" s="16"/>
      <c r="N31" s="16"/>
      <c r="O31" s="16"/>
    </row>
    <row r="32" spans="1:15" ht="15" customHeight="1" x14ac:dyDescent="0.2">
      <c r="A32" s="9"/>
      <c r="B32" s="10"/>
      <c r="C32" s="10"/>
      <c r="D32" s="10" t="s">
        <v>4</v>
      </c>
      <c r="E32" s="11"/>
      <c r="F32" s="16"/>
      <c r="G32" s="16"/>
      <c r="H32" s="16"/>
      <c r="I32" s="16"/>
      <c r="J32" s="16"/>
      <c r="K32" s="16"/>
      <c r="L32" s="16"/>
      <c r="M32" s="16"/>
      <c r="N32" s="16"/>
      <c r="O32" s="16"/>
    </row>
    <row r="33" spans="1:15" ht="15" customHeight="1" x14ac:dyDescent="0.2">
      <c r="A33" s="9"/>
      <c r="B33" s="10"/>
      <c r="C33" s="10" t="s">
        <v>7</v>
      </c>
      <c r="D33" s="10"/>
      <c r="E33" s="11"/>
      <c r="F33" s="16">
        <f t="shared" ref="F33:O33" si="6">SUM(F31:F32)</f>
        <v>0</v>
      </c>
      <c r="G33" s="16">
        <f t="shared" si="6"/>
        <v>0</v>
      </c>
      <c r="H33" s="16">
        <f t="shared" si="6"/>
        <v>0</v>
      </c>
      <c r="I33" s="16">
        <f t="shared" si="6"/>
        <v>0</v>
      </c>
      <c r="J33" s="16">
        <f t="shared" si="6"/>
        <v>0</v>
      </c>
      <c r="K33" s="16">
        <f t="shared" si="6"/>
        <v>0</v>
      </c>
      <c r="L33" s="16">
        <f t="shared" si="6"/>
        <v>0</v>
      </c>
      <c r="M33" s="16">
        <f t="shared" si="6"/>
        <v>0</v>
      </c>
      <c r="N33" s="16">
        <f t="shared" si="6"/>
        <v>0</v>
      </c>
      <c r="O33" s="16">
        <f t="shared" si="6"/>
        <v>0</v>
      </c>
    </row>
    <row r="34" spans="1:15" ht="15" customHeight="1" x14ac:dyDescent="0.2">
      <c r="A34" s="9"/>
      <c r="B34" s="10"/>
      <c r="C34" s="10" t="s">
        <v>5</v>
      </c>
      <c r="D34" s="10"/>
      <c r="E34" s="11"/>
      <c r="F34" s="16"/>
      <c r="G34" s="16"/>
      <c r="H34" s="16"/>
      <c r="I34" s="16"/>
      <c r="J34" s="16"/>
      <c r="K34" s="16"/>
      <c r="L34" s="16"/>
      <c r="M34" s="16"/>
      <c r="N34" s="16"/>
      <c r="O34" s="16"/>
    </row>
    <row r="35" spans="1:15" ht="15" customHeight="1" x14ac:dyDescent="0.2">
      <c r="A35" s="9"/>
      <c r="B35" s="10"/>
      <c r="C35" s="10"/>
      <c r="D35" s="10" t="s">
        <v>30</v>
      </c>
      <c r="E35" s="11"/>
      <c r="F35" s="16"/>
      <c r="G35" s="16"/>
      <c r="H35" s="16"/>
      <c r="I35" s="16"/>
      <c r="J35" s="16"/>
      <c r="K35" s="16"/>
      <c r="L35" s="16"/>
      <c r="M35" s="16"/>
      <c r="N35" s="16"/>
      <c r="O35" s="16"/>
    </row>
    <row r="36" spans="1:15" ht="15" customHeight="1" x14ac:dyDescent="0.2">
      <c r="A36" s="9"/>
      <c r="B36" s="10"/>
      <c r="C36" s="10"/>
      <c r="D36" s="10" t="s">
        <v>4</v>
      </c>
      <c r="E36" s="11"/>
      <c r="F36" s="16"/>
      <c r="G36" s="16"/>
      <c r="H36" s="16"/>
      <c r="I36" s="16"/>
      <c r="J36" s="16"/>
      <c r="K36" s="16"/>
      <c r="L36" s="16"/>
      <c r="M36" s="16"/>
      <c r="N36" s="16"/>
      <c r="O36" s="16"/>
    </row>
    <row r="37" spans="1:15" ht="15" customHeight="1" x14ac:dyDescent="0.2">
      <c r="A37" s="9"/>
      <c r="B37" s="10"/>
      <c r="C37" s="10" t="s">
        <v>8</v>
      </c>
      <c r="D37" s="10"/>
      <c r="E37" s="11"/>
      <c r="F37" s="16">
        <f t="shared" ref="F37:O37" si="7">SUM(F35:F36)</f>
        <v>0</v>
      </c>
      <c r="G37" s="16">
        <f t="shared" si="7"/>
        <v>0</v>
      </c>
      <c r="H37" s="16">
        <f t="shared" si="7"/>
        <v>0</v>
      </c>
      <c r="I37" s="16">
        <f t="shared" si="7"/>
        <v>0</v>
      </c>
      <c r="J37" s="16">
        <f t="shared" si="7"/>
        <v>0</v>
      </c>
      <c r="K37" s="16">
        <f t="shared" si="7"/>
        <v>0</v>
      </c>
      <c r="L37" s="16">
        <f t="shared" si="7"/>
        <v>0</v>
      </c>
      <c r="M37" s="16">
        <f t="shared" si="7"/>
        <v>0</v>
      </c>
      <c r="N37" s="16">
        <f t="shared" si="7"/>
        <v>0</v>
      </c>
      <c r="O37" s="16">
        <f t="shared" si="7"/>
        <v>0</v>
      </c>
    </row>
    <row r="38" spans="1:15" ht="15" customHeight="1" x14ac:dyDescent="0.2">
      <c r="A38" s="18"/>
      <c r="B38" s="19" t="s">
        <v>11</v>
      </c>
      <c r="C38" s="19"/>
      <c r="D38" s="19"/>
      <c r="E38" s="20"/>
      <c r="F38" s="21">
        <f t="shared" ref="F38:O38" si="8">F37+F33</f>
        <v>0</v>
      </c>
      <c r="G38" s="21">
        <f t="shared" si="8"/>
        <v>0</v>
      </c>
      <c r="H38" s="21">
        <f t="shared" si="8"/>
        <v>0</v>
      </c>
      <c r="I38" s="21">
        <f t="shared" si="8"/>
        <v>0</v>
      </c>
      <c r="J38" s="21">
        <f t="shared" si="8"/>
        <v>0</v>
      </c>
      <c r="K38" s="21">
        <f t="shared" si="8"/>
        <v>0</v>
      </c>
      <c r="L38" s="21">
        <f t="shared" si="8"/>
        <v>0</v>
      </c>
      <c r="M38" s="21">
        <f t="shared" si="8"/>
        <v>0</v>
      </c>
      <c r="N38" s="21">
        <f t="shared" si="8"/>
        <v>0</v>
      </c>
      <c r="O38" s="21">
        <f t="shared" si="8"/>
        <v>0</v>
      </c>
    </row>
    <row r="39" spans="1:15" ht="15" customHeight="1" x14ac:dyDescent="0.2">
      <c r="A39" s="12" t="s">
        <v>111</v>
      </c>
      <c r="B39" s="13"/>
      <c r="C39" s="13"/>
      <c r="D39" s="13"/>
      <c r="E39" s="14"/>
      <c r="F39" s="17">
        <f t="shared" ref="F39:O39" si="9">F18+F28+F38</f>
        <v>0</v>
      </c>
      <c r="G39" s="17">
        <f t="shared" si="9"/>
        <v>0</v>
      </c>
      <c r="H39" s="17">
        <f t="shared" si="9"/>
        <v>0</v>
      </c>
      <c r="I39" s="17">
        <f t="shared" si="9"/>
        <v>0</v>
      </c>
      <c r="J39" s="17">
        <f t="shared" si="9"/>
        <v>0</v>
      </c>
      <c r="K39" s="17">
        <f t="shared" si="9"/>
        <v>0</v>
      </c>
      <c r="L39" s="17">
        <f t="shared" si="9"/>
        <v>0</v>
      </c>
      <c r="M39" s="17">
        <f t="shared" si="9"/>
        <v>0</v>
      </c>
      <c r="N39" s="17">
        <f t="shared" si="9"/>
        <v>0</v>
      </c>
      <c r="O39" s="17">
        <f t="shared" si="9"/>
        <v>0</v>
      </c>
    </row>
  </sheetData>
  <mergeCells count="9">
    <mergeCell ref="A1:O1"/>
    <mergeCell ref="B29:E29"/>
    <mergeCell ref="A5:E7"/>
    <mergeCell ref="B9:E9"/>
    <mergeCell ref="B19:E19"/>
    <mergeCell ref="F6:F7"/>
    <mergeCell ref="D3:E3"/>
    <mergeCell ref="D2:E2"/>
    <mergeCell ref="G6:O6"/>
  </mergeCells>
  <phoneticPr fontId="3" type="noConversion"/>
  <printOptions horizontalCentered="1"/>
  <pageMargins left="0.5" right="0.5" top="0.75" bottom="0.75" header="0.5" footer="0.5"/>
  <pageSetup scale="58" orientation="portrait" r:id="rId1"/>
  <headerFooter alignWithMargins="0">
    <oddHeader>&amp;REnclosure 2</oddHeader>
    <oddFooter>&amp;LPage 9&amp;Rver 4 (12/2008)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HCS Document" ma:contentTypeID="0x010100EEE380F46F125946A8B4C4C90D9FFCDC007AFD65907485414FB1C80FEA41AE23F3" ma:contentTypeVersion="22" ma:contentTypeDescription="This is the Custom Document Type for use by DHCS" ma:contentTypeScope="" ma:versionID="ed619a8664b6a8281d97f403562f1b0e">
  <xsd:schema xmlns:xsd="http://www.w3.org/2001/XMLSchema" xmlns:xs="http://www.w3.org/2001/XMLSchema" xmlns:p="http://schemas.microsoft.com/office/2006/metadata/properties" xmlns:ns1="http://schemas.microsoft.com/sharepoint/v3" xmlns:ns2="69bc34b3-1921-46c7-8c7a-d18363374b4b" xmlns:ns3="c1c1dc04-eeda-4b6e-b2df-40979f5da1d3" targetNamespace="http://schemas.microsoft.com/office/2006/metadata/properties" ma:root="true" ma:fieldsID="d6b18e05db21fd7ec08f5784cff6b160" ns1:_="" ns2:_="" ns3: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Organization"/>
                <xsd:element ref="ns2:Publication_x0020_Type" minOccurs="0"/>
                <xsd:element ref="ns2:Abstract" minOccurs="0"/>
                <xsd:element ref="ns3:Reading_x0020_Level"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3: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Language" ma:index="8"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Organization" ma:index="2" ma:displayName="Organization" ma:list="2ddb1181-b291-4e5e-950b-c2e820c0d208" ma:internalName="Organization" ma:showField="Title" ma:web="69bc34b3-1921-46c7-8c7a-d18363374b4b">
      <xsd:simpleType>
        <xsd:restriction base="dms:Lookup"/>
      </xsd:simpleType>
    </xsd:element>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internalName="Abstract">
      <xsd:simpleType>
        <xsd:restriction base="dms:Note">
          <xsd:maxLength value="255"/>
        </xsd:restriction>
      </xsd:simpleType>
    </xsd:element>
    <xsd:element name="TAGAge" ma:index="9" nillable="true" ma:displayName="TAGAge" ma:list="379e5c79-d9c3-4952-a067-e05980d12f7d" ma:internalName="TAGAge" ma:showField="Title" ma:web="69bc34b3-1921-46c7-8c7a-d18363374b4b">
      <xsd:simpleType>
        <xsd:restriction base="dms:Lookup"/>
      </xsd:simpleType>
    </xsd:element>
    <xsd:element name="TAGBusPart" ma:index="10" nillable="true" ma:displayName="TAGBusPart" ma:list="e6599d1e-16c4-4dcc-aa83-4b926728b2ff" ma:internalName="TAGBusPart" ma:showField="Title" ma:web="69bc34b3-1921-46c7-8c7a-d18363374b4b">
      <xsd:simpleType>
        <xsd:restriction base="dms:Lookup"/>
      </xsd:simpleType>
    </xsd:element>
    <xsd:element name="TAGender" ma:index="11" nillable="true" ma:displayName="TAGender" ma:list="1fedfd00-9c5a-428a-8fed-99736ec43d80" ma:internalName="TAGender" ma:showField="Title" ma:web="69bc34b3-1921-46c7-8c7a-d18363374b4b">
      <xsd:simpleType>
        <xsd:restriction base="dms:Lookup"/>
      </xsd:simpleType>
    </xsd:element>
    <xsd:element name="TAGEthnicity" ma:index="12" nillable="true" ma:displayName="TAGEthnicity" ma:list="90ba1348-e3b2-4d32-9e12-e8a4f76c577a" ma:internalName="TAGEthnicity" ma:showField="Title" ma:web="69bc34b3-1921-46c7-8c7a-d18363374b4b">
      <xsd:simpleType>
        <xsd:restriction base="dms:Lookup"/>
      </xsd:simpleType>
    </xsd:element>
    <xsd:element name="Topics" ma:index="13" nillable="true" ma:displayName="Topics" ma:list="d882c70e-9a2a-4ac7-bf8a-63d5b11e81e5" ma:internalName="Topics" ma:showField="Title" ma:web="69bc34b3-1921-46c7-8c7a-d18363374b4b">
      <xsd:simpleType>
        <xsd:restriction base="dms:Lookup"/>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Reading_x0020_Level" ma:index="5" nillable="true" ma:displayName="Reading Level" ma:format="Dropdown"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924090-C4D6-4F76-94A0-5A4264DA8528}">
  <ds:schemaRefs>
    <ds:schemaRef ds:uri="http://schemas.microsoft.com/office/2006/metadata/longProperties"/>
  </ds:schemaRefs>
</ds:datastoreItem>
</file>

<file path=customXml/itemProps2.xml><?xml version="1.0" encoding="utf-8"?>
<ds:datastoreItem xmlns:ds="http://schemas.openxmlformats.org/officeDocument/2006/customXml" ds:itemID="{E7E218DE-3E28-41E6-B2F3-2740C7B4419A}">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3.xml><?xml version="1.0" encoding="utf-8"?>
<ds:datastoreItem xmlns:ds="http://schemas.openxmlformats.org/officeDocument/2006/customXml" ds:itemID="{2A8EC6F4-CC0B-4B41-A604-0243CC74B350}"/>
</file>

<file path=customXml/itemProps4.xml><?xml version="1.0" encoding="utf-8"?>
<ds:datastoreItem xmlns:ds="http://schemas.openxmlformats.org/officeDocument/2006/customXml" ds:itemID="{904AC3DB-FF3C-4EAB-BB2E-15B0488EB7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CD2E0D8-1797-46AA-80F0-399A8FD53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92</vt:i4>
      </vt:variant>
    </vt:vector>
  </HeadingPairs>
  <TitlesOfParts>
    <vt:vector size="124" baseType="lpstr">
      <vt:lpstr>CSS WP 1</vt:lpstr>
      <vt:lpstr>CSS WP 2</vt:lpstr>
      <vt:lpstr>CSS WP 3</vt:lpstr>
      <vt:lpstr>CSS WP 4</vt:lpstr>
      <vt:lpstr>CSS WP 5</vt:lpstr>
      <vt:lpstr>CSS WP 6</vt:lpstr>
      <vt:lpstr>CSS WP 7</vt:lpstr>
      <vt:lpstr>CSS WP 8</vt:lpstr>
      <vt:lpstr>CSS WP 9</vt:lpstr>
      <vt:lpstr>CSS WP 10</vt:lpstr>
      <vt:lpstr>CSS WP 11</vt:lpstr>
      <vt:lpstr>CSS WP 12</vt:lpstr>
      <vt:lpstr>CSS WP 13</vt:lpstr>
      <vt:lpstr>CSS WP 14</vt:lpstr>
      <vt:lpstr>CSS WP 15</vt:lpstr>
      <vt:lpstr>CSS WP 16</vt:lpstr>
      <vt:lpstr>CSS WP 17</vt:lpstr>
      <vt:lpstr>CSS WP 18</vt:lpstr>
      <vt:lpstr>CSS WP 19</vt:lpstr>
      <vt:lpstr>CSS WP 20</vt:lpstr>
      <vt:lpstr>CSS WP 21</vt:lpstr>
      <vt:lpstr>CSS WP 22</vt:lpstr>
      <vt:lpstr>CSS WP 23</vt:lpstr>
      <vt:lpstr>CSS WP 24</vt:lpstr>
      <vt:lpstr>CSS WP 25</vt:lpstr>
      <vt:lpstr>CSS WP Summary</vt:lpstr>
      <vt:lpstr>CSS Summary</vt:lpstr>
      <vt:lpstr>PEI Planning</vt:lpstr>
      <vt:lpstr>WET Summary</vt:lpstr>
      <vt:lpstr>CPP</vt:lpstr>
      <vt:lpstr>County Summary</vt:lpstr>
      <vt:lpstr>Unspent</vt:lpstr>
      <vt:lpstr>'County Summary'!_Pgm1</vt:lpstr>
      <vt:lpstr>CPP!_Pgm1</vt:lpstr>
      <vt:lpstr>'CSS Summary'!_Pgm1</vt:lpstr>
      <vt:lpstr>'CSS WP Summary'!_Pgm1</vt:lpstr>
      <vt:lpstr>'PEI Planning'!_Pgm1</vt:lpstr>
      <vt:lpstr>Unspent!_Pgm1</vt:lpstr>
      <vt:lpstr>'WET Summary'!_Pgm1</vt:lpstr>
      <vt:lpstr>_Pgm1</vt:lpstr>
      <vt:lpstr>_pgm10</vt:lpstr>
      <vt:lpstr>_Pgm11</vt:lpstr>
      <vt:lpstr>_Pgm12</vt:lpstr>
      <vt:lpstr>_Pgm13</vt:lpstr>
      <vt:lpstr>_Pgm14</vt:lpstr>
      <vt:lpstr>'CSS WP 16'!_Pgm15</vt:lpstr>
      <vt:lpstr>'CSS WP 17'!_Pgm15</vt:lpstr>
      <vt:lpstr>'CSS WP 18'!_Pgm15</vt:lpstr>
      <vt:lpstr>'CSS WP 19'!_Pgm15</vt:lpstr>
      <vt:lpstr>'CSS WP 20'!_Pgm15</vt:lpstr>
      <vt:lpstr>'CSS WP 21'!_Pgm15</vt:lpstr>
      <vt:lpstr>'CSS WP 22'!_Pgm15</vt:lpstr>
      <vt:lpstr>'CSS WP 23'!_Pgm15</vt:lpstr>
      <vt:lpstr>'CSS WP 24'!_Pgm15</vt:lpstr>
      <vt:lpstr>'CSS WP 25'!_Pgm15</vt:lpstr>
      <vt:lpstr>_Pgm15</vt:lpstr>
      <vt:lpstr>_Pgm16</vt:lpstr>
      <vt:lpstr>_Pgm17</vt:lpstr>
      <vt:lpstr>_Pgm18</vt:lpstr>
      <vt:lpstr>_Pgm19</vt:lpstr>
      <vt:lpstr>'CSS WP 10'!_Pgm2</vt:lpstr>
      <vt:lpstr>'CSS WP 11'!_Pgm2</vt:lpstr>
      <vt:lpstr>'CSS WP 12'!_Pgm2</vt:lpstr>
      <vt:lpstr>'CSS WP 13'!_Pgm2</vt:lpstr>
      <vt:lpstr>'CSS WP 14'!_Pgm2</vt:lpstr>
      <vt:lpstr>'CSS WP 15'!_Pgm2</vt:lpstr>
      <vt:lpstr>'CSS WP 16'!_Pgm2</vt:lpstr>
      <vt:lpstr>'CSS WP 17'!_Pgm2</vt:lpstr>
      <vt:lpstr>'CSS WP 18'!_Pgm2</vt:lpstr>
      <vt:lpstr>'CSS WP 19'!_Pgm2</vt:lpstr>
      <vt:lpstr>'CSS WP 20'!_Pgm2</vt:lpstr>
      <vt:lpstr>'CSS WP 21'!_Pgm2</vt:lpstr>
      <vt:lpstr>'CSS WP 22'!_Pgm2</vt:lpstr>
      <vt:lpstr>'CSS WP 23'!_Pgm2</vt:lpstr>
      <vt:lpstr>'CSS WP 24'!_Pgm2</vt:lpstr>
      <vt:lpstr>'CSS WP 25'!_Pgm2</vt:lpstr>
      <vt:lpstr>'CSS WP 3'!_Pgm2</vt:lpstr>
      <vt:lpstr>'CSS WP 4'!_Pgm2</vt:lpstr>
      <vt:lpstr>'CSS WP 5'!_Pgm2</vt:lpstr>
      <vt:lpstr>'CSS WP 6'!_Pgm2</vt:lpstr>
      <vt:lpstr>'CSS WP 7'!_Pgm2</vt:lpstr>
      <vt:lpstr>'CSS WP 8'!_Pgm2</vt:lpstr>
      <vt:lpstr>'CSS WP 9'!_Pgm2</vt:lpstr>
      <vt:lpstr>_Pgm2</vt:lpstr>
      <vt:lpstr>_Pgm3</vt:lpstr>
      <vt:lpstr>_Pgm4</vt:lpstr>
      <vt:lpstr>_Pgm5</vt:lpstr>
      <vt:lpstr>_Pgm6</vt:lpstr>
      <vt:lpstr>_Pgm7</vt:lpstr>
      <vt:lpstr>_Pgm8</vt:lpstr>
      <vt:lpstr>_Pgm9</vt:lpstr>
      <vt:lpstr>CSS_Pgm1</vt:lpstr>
      <vt:lpstr>'County Summary'!Print_Area</vt:lpstr>
      <vt:lpstr>CPP!Print_Area</vt:lpstr>
      <vt:lpstr>'CSS Summary'!Print_Area</vt:lpstr>
      <vt:lpstr>'CSS WP 1'!Print_Area</vt:lpstr>
      <vt:lpstr>'CSS WP 10'!Print_Area</vt:lpstr>
      <vt:lpstr>'CSS WP 11'!Print_Area</vt:lpstr>
      <vt:lpstr>'CSS WP 12'!Print_Area</vt:lpstr>
      <vt:lpstr>'CSS WP 13'!Print_Area</vt:lpstr>
      <vt:lpstr>'CSS WP 14'!Print_Area</vt:lpstr>
      <vt:lpstr>'CSS WP 15'!Print_Area</vt:lpstr>
      <vt:lpstr>'CSS WP 16'!Print_Area</vt:lpstr>
      <vt:lpstr>'CSS WP 17'!Print_Area</vt:lpstr>
      <vt:lpstr>'CSS WP 18'!Print_Area</vt:lpstr>
      <vt:lpstr>'CSS WP 19'!Print_Area</vt:lpstr>
      <vt:lpstr>'CSS WP 2'!Print_Area</vt:lpstr>
      <vt:lpstr>'CSS WP 20'!Print_Area</vt:lpstr>
      <vt:lpstr>'CSS WP 21'!Print_Area</vt:lpstr>
      <vt:lpstr>'CSS WP 22'!Print_Area</vt:lpstr>
      <vt:lpstr>'CSS WP 23'!Print_Area</vt:lpstr>
      <vt:lpstr>'CSS WP 24'!Print_Area</vt:lpstr>
      <vt:lpstr>'CSS WP 25'!Print_Area</vt:lpstr>
      <vt:lpstr>'CSS WP 3'!Print_Area</vt:lpstr>
      <vt:lpstr>'CSS WP 4'!Print_Area</vt:lpstr>
      <vt:lpstr>'CSS WP 5'!Print_Area</vt:lpstr>
      <vt:lpstr>'CSS WP 6'!Print_Area</vt:lpstr>
      <vt:lpstr>'CSS WP 7'!Print_Area</vt:lpstr>
      <vt:lpstr>'CSS WP 8'!Print_Area</vt:lpstr>
      <vt:lpstr>'CSS WP 9'!Print_Area</vt:lpstr>
      <vt:lpstr>'CSS WP Summary'!Print_Area</vt:lpstr>
      <vt:lpstr>'PEI Planning'!Print_Area</vt:lpstr>
      <vt:lpstr>Unspent!Print_Area</vt:lpstr>
      <vt:lpstr>'WET Summary'!Print_Area</vt:lpstr>
    </vt:vector>
  </TitlesOfParts>
  <Company>Department of Mental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Inyo_FY07-08_RER_ADA</dc:title>
  <dc:creator>Mike Geiss</dc:creator>
  <cp:keywords>Inyo_FY07-08_RER_ADA</cp:keywords>
  <cp:lastModifiedBy>westj</cp:lastModifiedBy>
  <cp:lastPrinted>2010-03-03T17:55:57Z</cp:lastPrinted>
  <dcterms:created xsi:type="dcterms:W3CDTF">2007-09-20T19:02:25Z</dcterms:created>
  <dcterms:modified xsi:type="dcterms:W3CDTF">2020-11-04T03:11:51Z</dcterms:modified>
  <cp:contentStatus>Not Started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Status">
    <vt:lpwstr>Not Started</vt:lpwstr>
  </property>
  <property fmtid="{D5CDD505-2E9C-101B-9397-08002B2CF9AE}" pid="3" name="display_urn:schemas-microsoft-com:office:office#Editor">
    <vt:lpwstr>System Account</vt:lpwstr>
  </property>
  <property fmtid="{D5CDD505-2E9C-101B-9397-08002B2CF9AE}" pid="4" name="display_urn:schemas-microsoft-com:office:office#Author">
    <vt:lpwstr>John SS01. Trapper</vt:lpwstr>
  </property>
  <property fmtid="{D5CDD505-2E9C-101B-9397-08002B2CF9AE}" pid="5" name="_dlc_DocId">
    <vt:lpwstr>DHCSDOC-1363137784-1378</vt:lpwstr>
  </property>
  <property fmtid="{D5CDD505-2E9C-101B-9397-08002B2CF9AE}" pid="6" name="_dlc_DocIdItemGuid">
    <vt:lpwstr>949e8ddd-29dc-49ae-8187-41500d558ad9</vt:lpwstr>
  </property>
  <property fmtid="{D5CDD505-2E9C-101B-9397-08002B2CF9AE}" pid="7" name="_dlc_DocIdUrl">
    <vt:lpwstr>http://dhcs2016prod:88/services/MH/_layouts/15/DocIdRedir.aspx?ID=DHCSDOC-1363137784-1378, DHCSDOC-1363137784-1378</vt:lpwstr>
  </property>
  <property fmtid="{D5CDD505-2E9C-101B-9397-08002B2CF9AE}" pid="8" name="ContentTypeId">
    <vt:lpwstr>0x0101000DD778A44A894D44A57135C48A267F0A</vt:lpwstr>
  </property>
</Properties>
</file>