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0545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Unencumbered Housing Funds" sheetId="52" r:id="rId7"/>
    <sheet name="RER Summary" sheetId="10" r:id="rId8"/>
    <sheet name="Adjustments Summary" sheetId="48" r:id="rId9"/>
    <sheet name="Adjustment CALC" sheetId="54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______Pgm11" localSheetId="6">#REF!</definedName>
    <definedName name="______________________________________________________________________________Pgm11">#REF!</definedName>
    <definedName name="______________________________________________________________________________Pgm12" localSheetId="6">#REF!</definedName>
    <definedName name="______________________________________________________________________________Pgm12">#REF!</definedName>
    <definedName name="______________________________________________________________________________Pgm13" localSheetId="6">#REF!</definedName>
    <definedName name="______________________________________________________________________________Pgm13">#REF!</definedName>
    <definedName name="______________________________________________________________________________Pgm14" localSheetId="6">#REF!</definedName>
    <definedName name="______________________________________________________________________________Pgm14">#REF!</definedName>
    <definedName name="______________________________________________________________________________Pgm15" localSheetId="6">#REF!</definedName>
    <definedName name="______________________________________________________________________________Pgm15">#REF!</definedName>
    <definedName name="______________________________________________________________________________Pgm4" localSheetId="6">#REF!</definedName>
    <definedName name="______________________________________________________________________________Pgm4">#REF!</definedName>
    <definedName name="______________________________________________________________________________Pgm5" localSheetId="6">#REF!</definedName>
    <definedName name="______________________________________________________________________________Pgm5">#REF!</definedName>
    <definedName name="______________________________________________________________________________Pgm6" localSheetId="6">#REF!</definedName>
    <definedName name="______________________________________________________________________________Pgm6">#REF!</definedName>
    <definedName name="______________________________________________________________________________Pgm7" localSheetId="6">#REF!</definedName>
    <definedName name="______________________________________________________________________________Pgm7">#REF!</definedName>
    <definedName name="______________________________________________________________________________Pgm8" localSheetId="6">#REF!</definedName>
    <definedName name="______________________________________________________________________________Pgm8">#REF!</definedName>
    <definedName name="______________________________________________________________________________Pgm9" localSheetId="6">#REF!</definedName>
    <definedName name="______________________________________________________________________________Pgm9">#REF!</definedName>
    <definedName name="_____________________________________________________________________________pgm10" localSheetId="6">#REF!</definedName>
    <definedName name="_____________________________________________________________________________pgm10">#REF!</definedName>
    <definedName name="_____________________________________________________________________________Pgm11" localSheetId="6">#REF!</definedName>
    <definedName name="_____________________________________________________________________________Pgm11">#REF!</definedName>
    <definedName name="_____________________________________________________________________________Pgm12" localSheetId="6">#REF!</definedName>
    <definedName name="_____________________________________________________________________________Pgm12">#REF!</definedName>
    <definedName name="_____________________________________________________________________________Pgm13" localSheetId="6">#REF!</definedName>
    <definedName name="_____________________________________________________________________________Pgm13">#REF!</definedName>
    <definedName name="_____________________________________________________________________________Pgm14" localSheetId="6">#REF!</definedName>
    <definedName name="_____________________________________________________________________________Pgm14">#REF!</definedName>
    <definedName name="_____________________________________________________________________________Pgm15" localSheetId="6">#REF!</definedName>
    <definedName name="_____________________________________________________________________________Pgm15">#REF!</definedName>
    <definedName name="_____________________________________________________________________________Pgm2" localSheetId="6">#REF!</definedName>
    <definedName name="_____________________________________________________________________________Pgm2">#REF!</definedName>
    <definedName name="_____________________________________________________________________________Pgm3" localSheetId="6">#REF!</definedName>
    <definedName name="_____________________________________________________________________________Pgm3">#REF!</definedName>
    <definedName name="_____________________________________________________________________________Pgm4" localSheetId="6">#REF!</definedName>
    <definedName name="_____________________________________________________________________________Pgm4">#REF!</definedName>
    <definedName name="_____________________________________________________________________________Pgm5" localSheetId="6">#REF!</definedName>
    <definedName name="_____________________________________________________________________________Pgm5">#REF!</definedName>
    <definedName name="_____________________________________________________________________________Pgm6" localSheetId="6">#REF!</definedName>
    <definedName name="_____________________________________________________________________________Pgm6">#REF!</definedName>
    <definedName name="_____________________________________________________________________________Pgm7" localSheetId="6">#REF!</definedName>
    <definedName name="_____________________________________________________________________________Pgm7">#REF!</definedName>
    <definedName name="_____________________________________________________________________________Pgm8" localSheetId="6">#REF!</definedName>
    <definedName name="_____________________________________________________________________________Pgm8">#REF!</definedName>
    <definedName name="_____________________________________________________________________________Pgm9" localSheetId="6">#REF!</definedName>
    <definedName name="_____________________________________________________________________________Pgm9">#REF!</definedName>
    <definedName name="____________________________________________________________________________pgm10" localSheetId="6">#REF!</definedName>
    <definedName name="____________________________________________________________________________pgm10">#REF!</definedName>
    <definedName name="____________________________________________________________________________Pgm11" localSheetId="6">#REF!</definedName>
    <definedName name="____________________________________________________________________________Pgm11">#REF!</definedName>
    <definedName name="____________________________________________________________________________Pgm12" localSheetId="6">#REF!</definedName>
    <definedName name="____________________________________________________________________________Pgm12">#REF!</definedName>
    <definedName name="____________________________________________________________________________Pgm13" localSheetId="6">#REF!</definedName>
    <definedName name="____________________________________________________________________________Pgm13">#REF!</definedName>
    <definedName name="____________________________________________________________________________Pgm14" localSheetId="6">#REF!</definedName>
    <definedName name="____________________________________________________________________________Pgm14">#REF!</definedName>
    <definedName name="____________________________________________________________________________Pgm15" localSheetId="6">#REF!</definedName>
    <definedName name="____________________________________________________________________________Pgm15">#REF!</definedName>
    <definedName name="____________________________________________________________________________Pgm2" localSheetId="6">#REF!</definedName>
    <definedName name="____________________________________________________________________________Pgm2">#REF!</definedName>
    <definedName name="____________________________________________________________________________Pgm3" localSheetId="6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6">#REF!</definedName>
    <definedName name="____________________________________________________________________________Pgm7">#REF!</definedName>
    <definedName name="____________________________________________________________________________Pgm8" localSheetId="6">#REF!</definedName>
    <definedName name="____________________________________________________________________________Pgm8">#REF!</definedName>
    <definedName name="____________________________________________________________________________Pgm9" localSheetId="6">#REF!</definedName>
    <definedName name="____________________________________________________________________________Pgm9">#REF!</definedName>
    <definedName name="___________________________________________________________________________pgm10" localSheetId="6">#REF!</definedName>
    <definedName name="___________________________________________________________________________pgm10">#REF!</definedName>
    <definedName name="___________________________________________________________________________Pgm11" localSheetId="6">#REF!</definedName>
    <definedName name="___________________________________________________________________________Pgm11">#REF!</definedName>
    <definedName name="___________________________________________________________________________Pgm12" localSheetId="6">#REF!</definedName>
    <definedName name="___________________________________________________________________________Pgm12">#REF!</definedName>
    <definedName name="___________________________________________________________________________Pgm13" localSheetId="6">#REF!</definedName>
    <definedName name="___________________________________________________________________________Pgm13">#REF!</definedName>
    <definedName name="___________________________________________________________________________Pgm14" localSheetId="6">#REF!</definedName>
    <definedName name="___________________________________________________________________________Pgm14">#REF!</definedName>
    <definedName name="___________________________________________________________________________Pgm15" localSheetId="6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6">#REF!</definedName>
    <definedName name="___________________________________________________________________________Pgm7">#REF!</definedName>
    <definedName name="___________________________________________________________________________Pgm8" localSheetId="6">#REF!</definedName>
    <definedName name="___________________________________________________________________________Pgm8">#REF!</definedName>
    <definedName name="___________________________________________________________________________Pgm9" localSheetId="6">#REF!</definedName>
    <definedName name="___________________________________________________________________________Pgm9">#REF!</definedName>
    <definedName name="__________________________________________________________________________pgm10" localSheetId="6">#REF!</definedName>
    <definedName name="__________________________________________________________________________pgm10">#REF!</definedName>
    <definedName name="__________________________________________________________________________Pgm11" localSheetId="6">#REF!</definedName>
    <definedName name="__________________________________________________________________________Pgm11">#REF!</definedName>
    <definedName name="__________________________________________________________________________Pgm12" localSheetId="6">#REF!</definedName>
    <definedName name="__________________________________________________________________________Pgm12">#REF!</definedName>
    <definedName name="__________________________________________________________________________Pgm13" localSheetId="6">#REF!</definedName>
    <definedName name="__________________________________________________________________________Pgm13">#REF!</definedName>
    <definedName name="__________________________________________________________________________Pgm14" localSheetId="6">#REF!</definedName>
    <definedName name="__________________________________________________________________________Pgm14">#REF!</definedName>
    <definedName name="__________________________________________________________________________Pgm15" localSheetId="6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6">#REF!</definedName>
    <definedName name="__________________________________________________________________________Pgm4">#REF!</definedName>
    <definedName name="__________________________________________________________________________Pgm5" localSheetId="6">#REF!</definedName>
    <definedName name="__________________________________________________________________________Pgm5">#REF!</definedName>
    <definedName name="__________________________________________________________________________Pgm6" localSheetId="6">#REF!</definedName>
    <definedName name="__________________________________________________________________________Pgm6">#REF!</definedName>
    <definedName name="__________________________________________________________________________Pgm7" localSheetId="6">#REF!</definedName>
    <definedName name="__________________________________________________________________________Pgm7">#REF!</definedName>
    <definedName name="__________________________________________________________________________Pgm8" localSheetId="6">#REF!</definedName>
    <definedName name="__________________________________________________________________________Pgm8">#REF!</definedName>
    <definedName name="__________________________________________________________________________Pgm9" localSheetId="6">#REF!</definedName>
    <definedName name="__________________________________________________________________________Pgm9">#REF!</definedName>
    <definedName name="_________________________________________________________________________pgm10" localSheetId="6">#REF!</definedName>
    <definedName name="_________________________________________________________________________pgm10">#REF!</definedName>
    <definedName name="_________________________________________________________________________Pgm11" localSheetId="6">#REF!</definedName>
    <definedName name="_________________________________________________________________________Pgm11">#REF!</definedName>
    <definedName name="_________________________________________________________________________Pgm12" localSheetId="6">#REF!</definedName>
    <definedName name="_________________________________________________________________________Pgm12">#REF!</definedName>
    <definedName name="_________________________________________________________________________Pgm13" localSheetId="6">#REF!</definedName>
    <definedName name="_________________________________________________________________________Pgm13">#REF!</definedName>
    <definedName name="_________________________________________________________________________Pgm14" localSheetId="6">#REF!</definedName>
    <definedName name="_________________________________________________________________________Pgm14">#REF!</definedName>
    <definedName name="_________________________________________________________________________Pgm15" localSheetId="6">#REF!</definedName>
    <definedName name="_________________________________________________________________________Pgm15">#REF!</definedName>
    <definedName name="_________________________________________________________________________Pgm2" localSheetId="6">#REF!</definedName>
    <definedName name="_________________________________________________________________________Pgm2">#REF!</definedName>
    <definedName name="_________________________________________________________________________Pgm3" localSheetId="6">#REF!</definedName>
    <definedName name="_________________________________________________________________________Pgm3">#REF!</definedName>
    <definedName name="_________________________________________________________________________Pgm4" localSheetId="6">#REF!</definedName>
    <definedName name="_________________________________________________________________________Pgm4">#REF!</definedName>
    <definedName name="_________________________________________________________________________Pgm5" localSheetId="6">#REF!</definedName>
    <definedName name="_________________________________________________________________________Pgm5">#REF!</definedName>
    <definedName name="_________________________________________________________________________Pgm6" localSheetId="6">#REF!</definedName>
    <definedName name="_________________________________________________________________________Pgm6">#REF!</definedName>
    <definedName name="_________________________________________________________________________Pgm7" localSheetId="6">#REF!</definedName>
    <definedName name="_________________________________________________________________________Pgm7">#REF!</definedName>
    <definedName name="_________________________________________________________________________Pgm8" localSheetId="6">#REF!</definedName>
    <definedName name="_________________________________________________________________________Pgm8">#REF!</definedName>
    <definedName name="_________________________________________________________________________Pgm9" localSheetId="6">#REF!</definedName>
    <definedName name="_________________________________________________________________________Pgm9">#REF!</definedName>
    <definedName name="________________________________________________________________________pgm10" localSheetId="6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6">#REF!</definedName>
    <definedName name="________________________________________________________________________Pgm2">#REF!</definedName>
    <definedName name="________________________________________________________________________Pgm3" localSheetId="6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6">#REF!</definedName>
    <definedName name="______________________________________________________________________Pgm11">#REF!</definedName>
    <definedName name="______________________________________________________________________Pgm12" localSheetId="6">#REF!</definedName>
    <definedName name="______________________________________________________________________Pgm12">#REF!</definedName>
    <definedName name="______________________________________________________________________Pgm13" localSheetId="6">#REF!</definedName>
    <definedName name="______________________________________________________________________Pgm13">#REF!</definedName>
    <definedName name="______________________________________________________________________Pgm14" localSheetId="6">#REF!</definedName>
    <definedName name="______________________________________________________________________Pgm14">#REF!</definedName>
    <definedName name="______________________________________________________________________Pgm15" localSheetId="6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6">#REF!</definedName>
    <definedName name="______________________________________________________________________Pgm4">#REF!</definedName>
    <definedName name="______________________________________________________________________Pgm5" localSheetId="6">#REF!</definedName>
    <definedName name="______________________________________________________________________Pgm5">#REF!</definedName>
    <definedName name="______________________________________________________________________Pgm6" localSheetId="6">#REF!</definedName>
    <definedName name="______________________________________________________________________Pgm6">#REF!</definedName>
    <definedName name="______________________________________________________________________Pgm7" localSheetId="6">#REF!</definedName>
    <definedName name="______________________________________________________________________Pgm7">#REF!</definedName>
    <definedName name="______________________________________________________________________Pgm8" localSheetId="6">#REF!</definedName>
    <definedName name="______________________________________________________________________Pgm8">#REF!</definedName>
    <definedName name="______________________________________________________________________Pgm9" localSheetId="6">#REF!</definedName>
    <definedName name="______________________________________________________________________Pgm9">#REF!</definedName>
    <definedName name="_____________________________________________________________________pgm10" localSheetId="6">#REF!</definedName>
    <definedName name="_____________________________________________________________________pgm10">#REF!</definedName>
    <definedName name="_____________________________________________________________________Pgm11" localSheetId="6">#REF!</definedName>
    <definedName name="_____________________________________________________________________Pgm11">#REF!</definedName>
    <definedName name="_____________________________________________________________________Pgm12" localSheetId="6">#REF!</definedName>
    <definedName name="_____________________________________________________________________Pgm12">#REF!</definedName>
    <definedName name="_____________________________________________________________________Pgm13" localSheetId="6">#REF!</definedName>
    <definedName name="_____________________________________________________________________Pgm13">#REF!</definedName>
    <definedName name="_____________________________________________________________________Pgm14" localSheetId="6">#REF!</definedName>
    <definedName name="_____________________________________________________________________Pgm14">#REF!</definedName>
    <definedName name="_____________________________________________________________________Pgm15" localSheetId="6">#REF!</definedName>
    <definedName name="_____________________________________________________________________Pgm15">#REF!</definedName>
    <definedName name="_____________________________________________________________________Pgm2" localSheetId="6">#REF!</definedName>
    <definedName name="_____________________________________________________________________Pgm2">#REF!</definedName>
    <definedName name="_____________________________________________________________________Pgm3" localSheetId="6">#REF!</definedName>
    <definedName name="_____________________________________________________________________Pgm3">#REF!</definedName>
    <definedName name="_____________________________________________________________________Pgm4" localSheetId="6">#REF!</definedName>
    <definedName name="_____________________________________________________________________Pgm4">#REF!</definedName>
    <definedName name="_____________________________________________________________________Pgm5" localSheetId="6">#REF!</definedName>
    <definedName name="_____________________________________________________________________Pgm5">#REF!</definedName>
    <definedName name="_____________________________________________________________________Pgm6" localSheetId="6">#REF!</definedName>
    <definedName name="_____________________________________________________________________Pgm6">#REF!</definedName>
    <definedName name="_____________________________________________________________________Pgm7" localSheetId="6">#REF!</definedName>
    <definedName name="_____________________________________________________________________Pgm7">#REF!</definedName>
    <definedName name="_____________________________________________________________________Pgm8" localSheetId="6">#REF!</definedName>
    <definedName name="_____________________________________________________________________Pgm8">#REF!</definedName>
    <definedName name="_____________________________________________________________________Pgm9" localSheetId="6">#REF!</definedName>
    <definedName name="_____________________________________________________________________Pgm9">#REF!</definedName>
    <definedName name="____________________________________________________________________pgm10" localSheetId="6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6">#REF!</definedName>
    <definedName name="____________________________________________________________________Pgm2">#REF!</definedName>
    <definedName name="____________________________________________________________________Pgm3" localSheetId="6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6">#REF!</definedName>
    <definedName name="__________________________________________________________________Pgm11">#REF!</definedName>
    <definedName name="__________________________________________________________________Pgm12" localSheetId="6">#REF!</definedName>
    <definedName name="__________________________________________________________________Pgm12">#REF!</definedName>
    <definedName name="__________________________________________________________________Pgm13" localSheetId="6">#REF!</definedName>
    <definedName name="__________________________________________________________________Pgm13">#REF!</definedName>
    <definedName name="__________________________________________________________________Pgm14" localSheetId="6">#REF!</definedName>
    <definedName name="__________________________________________________________________Pgm14">#REF!</definedName>
    <definedName name="__________________________________________________________________Pgm15" localSheetId="6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6">#REF!</definedName>
    <definedName name="__________________________________________________________________Pgm4">#REF!</definedName>
    <definedName name="__________________________________________________________________Pgm5" localSheetId="6">#REF!</definedName>
    <definedName name="__________________________________________________________________Pgm5">#REF!</definedName>
    <definedName name="__________________________________________________________________Pgm6" localSheetId="6">#REF!</definedName>
    <definedName name="__________________________________________________________________Pgm6">#REF!</definedName>
    <definedName name="__________________________________________________________________Pgm7" localSheetId="6">#REF!</definedName>
    <definedName name="__________________________________________________________________Pgm7">#REF!</definedName>
    <definedName name="__________________________________________________________________Pgm8" localSheetId="6">#REF!</definedName>
    <definedName name="__________________________________________________________________Pgm8">#REF!</definedName>
    <definedName name="__________________________________________________________________Pgm9" localSheetId="6">#REF!</definedName>
    <definedName name="__________________________________________________________________Pgm9">#REF!</definedName>
    <definedName name="_________________________________________________________________pgm10" localSheetId="6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6">#REF!</definedName>
    <definedName name="_________________________________________________________________Pgm2">#REF!</definedName>
    <definedName name="_________________________________________________________________Pgm3" localSheetId="6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6">#REF!</definedName>
    <definedName name="_______________________________________________________________Pgm11">#REF!</definedName>
    <definedName name="_______________________________________________________________Pgm12" localSheetId="6">#REF!</definedName>
    <definedName name="_______________________________________________________________Pgm12">#REF!</definedName>
    <definedName name="_______________________________________________________________Pgm13" localSheetId="6">#REF!</definedName>
    <definedName name="_______________________________________________________________Pgm13">#REF!</definedName>
    <definedName name="_______________________________________________________________Pgm14" localSheetId="6">#REF!</definedName>
    <definedName name="_______________________________________________________________Pgm14">#REF!</definedName>
    <definedName name="_______________________________________________________________Pgm15" localSheetId="6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6">#REF!</definedName>
    <definedName name="_______________________________________________________________Pgm4">#REF!</definedName>
    <definedName name="_______________________________________________________________Pgm5" localSheetId="6">#REF!</definedName>
    <definedName name="_______________________________________________________________Pgm5">#REF!</definedName>
    <definedName name="_______________________________________________________________Pgm6" localSheetId="6">#REF!</definedName>
    <definedName name="_______________________________________________________________Pgm6">#REF!</definedName>
    <definedName name="_______________________________________________________________Pgm7" localSheetId="6">#REF!</definedName>
    <definedName name="_______________________________________________________________Pgm7">#REF!</definedName>
    <definedName name="_______________________________________________________________Pgm8" localSheetId="6">#REF!</definedName>
    <definedName name="_______________________________________________________________Pgm8">#REF!</definedName>
    <definedName name="_______________________________________________________________Pgm9" localSheetId="6">#REF!</definedName>
    <definedName name="_______________________________________________________________Pgm9">#REF!</definedName>
    <definedName name="______________________________________________________________pgm10" localSheetId="6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6">#REF!</definedName>
    <definedName name="______________________________________________________________Pgm2">#REF!</definedName>
    <definedName name="______________________________________________________________Pgm3" localSheetId="6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6">#REF!</definedName>
    <definedName name="____________________________________________________________Pgm11">#REF!</definedName>
    <definedName name="____________________________________________________________Pgm12" localSheetId="6">#REF!</definedName>
    <definedName name="____________________________________________________________Pgm12">#REF!</definedName>
    <definedName name="____________________________________________________________Pgm13" localSheetId="6">#REF!</definedName>
    <definedName name="____________________________________________________________Pgm13">#REF!</definedName>
    <definedName name="____________________________________________________________Pgm14" localSheetId="6">#REF!</definedName>
    <definedName name="____________________________________________________________Pgm14">#REF!</definedName>
    <definedName name="____________________________________________________________Pgm15" localSheetId="6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6">#REF!</definedName>
    <definedName name="____________________________________________________________Pgm4">#REF!</definedName>
    <definedName name="____________________________________________________________Pgm5" localSheetId="6">#REF!</definedName>
    <definedName name="____________________________________________________________Pgm5">#REF!</definedName>
    <definedName name="____________________________________________________________Pgm6" localSheetId="6">#REF!</definedName>
    <definedName name="____________________________________________________________Pgm6">#REF!</definedName>
    <definedName name="____________________________________________________________Pgm7" localSheetId="6">#REF!</definedName>
    <definedName name="____________________________________________________________Pgm7">#REF!</definedName>
    <definedName name="____________________________________________________________Pgm8" localSheetId="6">#REF!</definedName>
    <definedName name="____________________________________________________________Pgm8">#REF!</definedName>
    <definedName name="____________________________________________________________Pgm9" localSheetId="6">#REF!</definedName>
    <definedName name="____________________________________________________________Pgm9">#REF!</definedName>
    <definedName name="___________________________________________________________pgm10" localSheetId="6">#REF!</definedName>
    <definedName name="___________________________________________________________pgm10">#REF!</definedName>
    <definedName name="___________________________________________________________Pgm11" localSheetId="6">#REF!</definedName>
    <definedName name="___________________________________________________________Pgm11">#REF!</definedName>
    <definedName name="___________________________________________________________Pgm12" localSheetId="6">#REF!</definedName>
    <definedName name="___________________________________________________________Pgm12">#REF!</definedName>
    <definedName name="___________________________________________________________Pgm13" localSheetId="6">#REF!</definedName>
    <definedName name="___________________________________________________________Pgm13">#REF!</definedName>
    <definedName name="___________________________________________________________Pgm14" localSheetId="6">#REF!</definedName>
    <definedName name="___________________________________________________________Pgm14">#REF!</definedName>
    <definedName name="___________________________________________________________Pgm15" localSheetId="6">#REF!</definedName>
    <definedName name="___________________________________________________________Pgm15">#REF!</definedName>
    <definedName name="___________________________________________________________Pgm2" localSheetId="6">#REF!</definedName>
    <definedName name="___________________________________________________________Pgm2">#REF!</definedName>
    <definedName name="___________________________________________________________Pgm3" localSheetId="6">#REF!</definedName>
    <definedName name="___________________________________________________________Pgm3">#REF!</definedName>
    <definedName name="___________________________________________________________Pgm4" localSheetId="6">#REF!</definedName>
    <definedName name="___________________________________________________________Pgm4">#REF!</definedName>
    <definedName name="___________________________________________________________Pgm5" localSheetId="6">#REF!</definedName>
    <definedName name="___________________________________________________________Pgm5">#REF!</definedName>
    <definedName name="___________________________________________________________Pgm6" localSheetId="6">#REF!</definedName>
    <definedName name="___________________________________________________________Pgm6">#REF!</definedName>
    <definedName name="___________________________________________________________Pgm7" localSheetId="6">#REF!</definedName>
    <definedName name="___________________________________________________________Pgm7">#REF!</definedName>
    <definedName name="___________________________________________________________Pgm8" localSheetId="6">#REF!</definedName>
    <definedName name="___________________________________________________________Pgm8">#REF!</definedName>
    <definedName name="___________________________________________________________Pgm9" localSheetId="6">#REF!</definedName>
    <definedName name="___________________________________________________________Pgm9">#REF!</definedName>
    <definedName name="__________________________________________________________pgm10" localSheetId="6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6">#REF!</definedName>
    <definedName name="__________________________________________________________Pgm2">#REF!</definedName>
    <definedName name="__________________________________________________________Pgm3" localSheetId="6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6">#REF!</definedName>
    <definedName name="_________________________________________________________Pgm11">#REF!</definedName>
    <definedName name="_________________________________________________________Pgm12" localSheetId="6">#REF!</definedName>
    <definedName name="_________________________________________________________Pgm12">#REF!</definedName>
    <definedName name="_________________________________________________________Pgm13" localSheetId="6">#REF!</definedName>
    <definedName name="_________________________________________________________Pgm13">#REF!</definedName>
    <definedName name="_________________________________________________________Pgm14" localSheetId="6">#REF!</definedName>
    <definedName name="_________________________________________________________Pgm14">#REF!</definedName>
    <definedName name="_________________________________________________________Pgm15" localSheetId="6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6">#REF!</definedName>
    <definedName name="_________________________________________________________Pgm4">#REF!</definedName>
    <definedName name="_________________________________________________________Pgm5" localSheetId="6">#REF!</definedName>
    <definedName name="_________________________________________________________Pgm5">#REF!</definedName>
    <definedName name="_________________________________________________________Pgm6" localSheetId="6">#REF!</definedName>
    <definedName name="_________________________________________________________Pgm6">#REF!</definedName>
    <definedName name="_________________________________________________________Pgm7" localSheetId="6">#REF!</definedName>
    <definedName name="_________________________________________________________Pgm7">#REF!</definedName>
    <definedName name="_________________________________________________________Pgm8" localSheetId="6">#REF!</definedName>
    <definedName name="_________________________________________________________Pgm8">#REF!</definedName>
    <definedName name="_________________________________________________________Pgm9" localSheetId="6">#REF!</definedName>
    <definedName name="_________________________________________________________Pgm9">#REF!</definedName>
    <definedName name="________________________________________________________pgm10" localSheetId="6">#REF!</definedName>
    <definedName name="________________________________________________________pgm10">#REF!</definedName>
    <definedName name="________________________________________________________Pgm11" localSheetId="6">#REF!</definedName>
    <definedName name="________________________________________________________Pgm11">#REF!</definedName>
    <definedName name="________________________________________________________Pgm12" localSheetId="6">#REF!</definedName>
    <definedName name="________________________________________________________Pgm12">#REF!</definedName>
    <definedName name="________________________________________________________Pgm13" localSheetId="6">#REF!</definedName>
    <definedName name="________________________________________________________Pgm13">#REF!</definedName>
    <definedName name="________________________________________________________Pgm14" localSheetId="6">#REF!</definedName>
    <definedName name="________________________________________________________Pgm14">#REF!</definedName>
    <definedName name="________________________________________________________Pgm15" localSheetId="6">#REF!</definedName>
    <definedName name="________________________________________________________Pgm15">#REF!</definedName>
    <definedName name="________________________________________________________Pgm2" localSheetId="6">#REF!</definedName>
    <definedName name="________________________________________________________Pgm2">#REF!</definedName>
    <definedName name="________________________________________________________Pgm3" localSheetId="6">#REF!</definedName>
    <definedName name="________________________________________________________Pgm3">#REF!</definedName>
    <definedName name="________________________________________________________Pgm4" localSheetId="6">#REF!</definedName>
    <definedName name="________________________________________________________Pgm4">#REF!</definedName>
    <definedName name="________________________________________________________Pgm5" localSheetId="6">#REF!</definedName>
    <definedName name="________________________________________________________Pgm5">#REF!</definedName>
    <definedName name="________________________________________________________Pgm6" localSheetId="6">#REF!</definedName>
    <definedName name="________________________________________________________Pgm6">#REF!</definedName>
    <definedName name="________________________________________________________Pgm7" localSheetId="6">#REF!</definedName>
    <definedName name="________________________________________________________Pgm7">#REF!</definedName>
    <definedName name="________________________________________________________Pgm8" localSheetId="6">#REF!</definedName>
    <definedName name="________________________________________________________Pgm8">#REF!</definedName>
    <definedName name="________________________________________________________Pgm9" localSheetId="6">#REF!</definedName>
    <definedName name="________________________________________________________Pgm9">#REF!</definedName>
    <definedName name="_______________________________________________________pgm10" localSheetId="6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6">#REF!</definedName>
    <definedName name="_______________________________________________________Pgm2">#REF!</definedName>
    <definedName name="_______________________________________________________Pgm3" localSheetId="6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6">#REF!</definedName>
    <definedName name="_____________________________________________________Pgm11">#REF!</definedName>
    <definedName name="_____________________________________________________Pgm12" localSheetId="6">#REF!</definedName>
    <definedName name="_____________________________________________________Pgm12">#REF!</definedName>
    <definedName name="_____________________________________________________Pgm13" localSheetId="6">#REF!</definedName>
    <definedName name="_____________________________________________________Pgm13">#REF!</definedName>
    <definedName name="_____________________________________________________Pgm14" localSheetId="6">#REF!</definedName>
    <definedName name="_____________________________________________________Pgm14">#REF!</definedName>
    <definedName name="_____________________________________________________Pgm15" localSheetId="6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6">#REF!</definedName>
    <definedName name="_____________________________________________________Pgm4">#REF!</definedName>
    <definedName name="_____________________________________________________Pgm5" localSheetId="6">#REF!</definedName>
    <definedName name="_____________________________________________________Pgm5">#REF!</definedName>
    <definedName name="_____________________________________________________Pgm6" localSheetId="6">#REF!</definedName>
    <definedName name="_____________________________________________________Pgm6">#REF!</definedName>
    <definedName name="_____________________________________________________Pgm7" localSheetId="6">#REF!</definedName>
    <definedName name="_____________________________________________________Pgm7">#REF!</definedName>
    <definedName name="_____________________________________________________Pgm8" localSheetId="6">#REF!</definedName>
    <definedName name="_____________________________________________________Pgm8">#REF!</definedName>
    <definedName name="_____________________________________________________Pgm9" localSheetId="6">#REF!</definedName>
    <definedName name="_____________________________________________________Pgm9">#REF!</definedName>
    <definedName name="____________________________________________________pgm10" localSheetId="6">#REF!</definedName>
    <definedName name="____________________________________________________pgm10">#REF!</definedName>
    <definedName name="____________________________________________________Pgm11" localSheetId="6">#REF!</definedName>
    <definedName name="____________________________________________________Pgm11">#REF!</definedName>
    <definedName name="____________________________________________________Pgm12" localSheetId="6">#REF!</definedName>
    <definedName name="____________________________________________________Pgm12">#REF!</definedName>
    <definedName name="____________________________________________________Pgm13" localSheetId="6">#REF!</definedName>
    <definedName name="____________________________________________________Pgm13">#REF!</definedName>
    <definedName name="____________________________________________________Pgm14" localSheetId="6">#REF!</definedName>
    <definedName name="____________________________________________________Pgm14">#REF!</definedName>
    <definedName name="____________________________________________________Pgm15" localSheetId="6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6">#REF!</definedName>
    <definedName name="____________________________________________________Pgm4">#REF!</definedName>
    <definedName name="____________________________________________________Pgm5" localSheetId="6">#REF!</definedName>
    <definedName name="____________________________________________________Pgm5">#REF!</definedName>
    <definedName name="____________________________________________________Pgm6" localSheetId="6">#REF!</definedName>
    <definedName name="____________________________________________________Pgm6">#REF!</definedName>
    <definedName name="____________________________________________________Pgm7" localSheetId="6">#REF!</definedName>
    <definedName name="____________________________________________________Pgm7">#REF!</definedName>
    <definedName name="____________________________________________________Pgm8" localSheetId="6">#REF!</definedName>
    <definedName name="____________________________________________________Pgm8">#REF!</definedName>
    <definedName name="____________________________________________________Pgm9" localSheetId="6">#REF!</definedName>
    <definedName name="____________________________________________________Pgm9">#REF!</definedName>
    <definedName name="___________________________________________________pgm10" localSheetId="6">#REF!</definedName>
    <definedName name="___________________________________________________pgm10">#REF!</definedName>
    <definedName name="___________________________________________________Pgm11" localSheetId="6">#REF!</definedName>
    <definedName name="___________________________________________________Pgm11">#REF!</definedName>
    <definedName name="___________________________________________________Pgm12" localSheetId="6">#REF!</definedName>
    <definedName name="___________________________________________________Pgm12">#REF!</definedName>
    <definedName name="___________________________________________________Pgm13" localSheetId="6">#REF!</definedName>
    <definedName name="___________________________________________________Pgm13">#REF!</definedName>
    <definedName name="___________________________________________________Pgm14" localSheetId="6">#REF!</definedName>
    <definedName name="___________________________________________________Pgm14">#REF!</definedName>
    <definedName name="___________________________________________________Pgm15" localSheetId="6">#REF!</definedName>
    <definedName name="___________________________________________________Pgm15">#REF!</definedName>
    <definedName name="___________________________________________________Pgm2" localSheetId="6">#REF!</definedName>
    <definedName name="___________________________________________________Pgm2">#REF!</definedName>
    <definedName name="___________________________________________________Pgm3" localSheetId="6">#REF!</definedName>
    <definedName name="___________________________________________________Pgm3">#REF!</definedName>
    <definedName name="___________________________________________________Pgm4" localSheetId="6">#REF!</definedName>
    <definedName name="___________________________________________________Pgm4">#REF!</definedName>
    <definedName name="___________________________________________________Pgm5" localSheetId="6">#REF!</definedName>
    <definedName name="___________________________________________________Pgm5">#REF!</definedName>
    <definedName name="___________________________________________________Pgm6" localSheetId="6">#REF!</definedName>
    <definedName name="___________________________________________________Pgm6">#REF!</definedName>
    <definedName name="___________________________________________________Pgm7" localSheetId="6">#REF!</definedName>
    <definedName name="___________________________________________________Pgm7">#REF!</definedName>
    <definedName name="___________________________________________________Pgm8" localSheetId="6">#REF!</definedName>
    <definedName name="___________________________________________________Pgm8">#REF!</definedName>
    <definedName name="___________________________________________________Pgm9" localSheetId="6">#REF!</definedName>
    <definedName name="___________________________________________________Pgm9">#REF!</definedName>
    <definedName name="__________________________________________________pgm10" localSheetId="6">#REF!</definedName>
    <definedName name="__________________________________________________pgm10">#REF!</definedName>
    <definedName name="__________________________________________________Pgm11" localSheetId="6">#REF!</definedName>
    <definedName name="__________________________________________________Pgm11">#REF!</definedName>
    <definedName name="__________________________________________________Pgm12" localSheetId="6">#REF!</definedName>
    <definedName name="__________________________________________________Pgm12">#REF!</definedName>
    <definedName name="__________________________________________________Pgm13" localSheetId="6">#REF!</definedName>
    <definedName name="__________________________________________________Pgm13">#REF!</definedName>
    <definedName name="__________________________________________________Pgm14" localSheetId="6">#REF!</definedName>
    <definedName name="__________________________________________________Pgm14">#REF!</definedName>
    <definedName name="__________________________________________________Pgm15" localSheetId="6">#REF!</definedName>
    <definedName name="__________________________________________________Pgm15">#REF!</definedName>
    <definedName name="__________________________________________________Pgm2" localSheetId="6">#REF!</definedName>
    <definedName name="__________________________________________________Pgm2">#REF!</definedName>
    <definedName name="__________________________________________________Pgm3" localSheetId="6">#REF!</definedName>
    <definedName name="__________________________________________________Pgm3">#REF!</definedName>
    <definedName name="__________________________________________________Pgm4" localSheetId="6">#REF!</definedName>
    <definedName name="__________________________________________________Pgm4">#REF!</definedName>
    <definedName name="__________________________________________________Pgm5" localSheetId="6">#REF!</definedName>
    <definedName name="__________________________________________________Pgm5">#REF!</definedName>
    <definedName name="__________________________________________________Pgm6" localSheetId="6">#REF!</definedName>
    <definedName name="__________________________________________________Pgm6">#REF!</definedName>
    <definedName name="__________________________________________________Pgm7" localSheetId="6">#REF!</definedName>
    <definedName name="__________________________________________________Pgm7">#REF!</definedName>
    <definedName name="__________________________________________________Pgm8" localSheetId="6">#REF!</definedName>
    <definedName name="__________________________________________________Pgm8">#REF!</definedName>
    <definedName name="__________________________________________________Pgm9" localSheetId="6">#REF!</definedName>
    <definedName name="__________________________________________________Pgm9">#REF!</definedName>
    <definedName name="_________________________________________________pgm10" localSheetId="6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6">#REF!</definedName>
    <definedName name="_______________________________________________Pgm11">#REF!</definedName>
    <definedName name="_______________________________________________Pgm12" localSheetId="6">#REF!</definedName>
    <definedName name="_______________________________________________Pgm12">#REF!</definedName>
    <definedName name="_______________________________________________Pgm13" localSheetId="6">#REF!</definedName>
    <definedName name="_______________________________________________Pgm13">#REF!</definedName>
    <definedName name="_______________________________________________Pgm14" localSheetId="6">#REF!</definedName>
    <definedName name="_______________________________________________Pgm14">#REF!</definedName>
    <definedName name="_______________________________________________Pgm15" localSheetId="6">#REF!</definedName>
    <definedName name="_______________________________________________Pgm15">#REF!</definedName>
    <definedName name="_______________________________________________Pgm2" localSheetId="6">#REF!</definedName>
    <definedName name="_______________________________________________Pgm2">#REF!</definedName>
    <definedName name="_______________________________________________Pgm3" localSheetId="6">#REF!</definedName>
    <definedName name="_______________________________________________Pgm3">#REF!</definedName>
    <definedName name="_______________________________________________Pgm4" localSheetId="6">#REF!</definedName>
    <definedName name="_______________________________________________Pgm4">#REF!</definedName>
    <definedName name="_______________________________________________Pgm5" localSheetId="6">#REF!</definedName>
    <definedName name="_______________________________________________Pgm5">#REF!</definedName>
    <definedName name="_______________________________________________Pgm6" localSheetId="6">#REF!</definedName>
    <definedName name="_______________________________________________Pgm6">#REF!</definedName>
    <definedName name="_______________________________________________Pgm7" localSheetId="6">#REF!</definedName>
    <definedName name="_______________________________________________Pgm7">#REF!</definedName>
    <definedName name="_______________________________________________Pgm8" localSheetId="6">#REF!</definedName>
    <definedName name="_______________________________________________Pgm8">#REF!</definedName>
    <definedName name="_______________________________________________Pgm9" localSheetId="6">#REF!</definedName>
    <definedName name="_______________________________________________Pgm9">#REF!</definedName>
    <definedName name="______________________________________________pgm10" localSheetId="6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6">#REF!</definedName>
    <definedName name="____________________________________________Pgm11">#REF!</definedName>
    <definedName name="____________________________________________Pgm12" localSheetId="6">#REF!</definedName>
    <definedName name="____________________________________________Pgm12">#REF!</definedName>
    <definedName name="____________________________________________Pgm13" localSheetId="6">#REF!</definedName>
    <definedName name="____________________________________________Pgm13">#REF!</definedName>
    <definedName name="____________________________________________Pgm14" localSheetId="6">#REF!</definedName>
    <definedName name="____________________________________________Pgm14">#REF!</definedName>
    <definedName name="____________________________________________Pgm15" localSheetId="6">#REF!</definedName>
    <definedName name="____________________________________________Pgm15">#REF!</definedName>
    <definedName name="____________________________________________Pgm2" localSheetId="6">#REF!</definedName>
    <definedName name="____________________________________________Pgm2">#REF!</definedName>
    <definedName name="____________________________________________Pgm3" localSheetId="6">#REF!</definedName>
    <definedName name="____________________________________________Pgm3">#REF!</definedName>
    <definedName name="____________________________________________Pgm4" localSheetId="6">#REF!</definedName>
    <definedName name="____________________________________________Pgm4">#REF!</definedName>
    <definedName name="____________________________________________Pgm5" localSheetId="6">#REF!</definedName>
    <definedName name="____________________________________________Pgm5">#REF!</definedName>
    <definedName name="____________________________________________Pgm6" localSheetId="6">#REF!</definedName>
    <definedName name="____________________________________________Pgm6">#REF!</definedName>
    <definedName name="____________________________________________Pgm7" localSheetId="6">#REF!</definedName>
    <definedName name="____________________________________________Pgm7">#REF!</definedName>
    <definedName name="____________________________________________Pgm8" localSheetId="6">#REF!</definedName>
    <definedName name="____________________________________________Pgm8">#REF!</definedName>
    <definedName name="____________________________________________Pgm9" localSheetId="6">#REF!</definedName>
    <definedName name="____________________________________________Pgm9">#REF!</definedName>
    <definedName name="___________________________________________Pgm1" localSheetId="6">#REF!</definedName>
    <definedName name="___________________________________________Pgm1">#REF!</definedName>
    <definedName name="___________________________________________pgm10" localSheetId="6">#REF!</definedName>
    <definedName name="___________________________________________pgm10">#REF!</definedName>
    <definedName name="___________________________________________Pgm11" localSheetId="6">#REF!</definedName>
    <definedName name="___________________________________________Pgm11">#REF!</definedName>
    <definedName name="___________________________________________Pgm12" localSheetId="6">#REF!</definedName>
    <definedName name="___________________________________________Pgm12">#REF!</definedName>
    <definedName name="___________________________________________Pgm13" localSheetId="6">#REF!</definedName>
    <definedName name="___________________________________________Pgm13">#REF!</definedName>
    <definedName name="___________________________________________Pgm14" localSheetId="6">#REF!</definedName>
    <definedName name="___________________________________________Pgm14">#REF!</definedName>
    <definedName name="___________________________________________Pgm15" localSheetId="6">#REF!</definedName>
    <definedName name="___________________________________________Pgm15">#REF!</definedName>
    <definedName name="___________________________________________Pgm2" localSheetId="6">#REF!</definedName>
    <definedName name="___________________________________________Pgm2">#REF!</definedName>
    <definedName name="___________________________________________Pgm3" localSheetId="6">#REF!</definedName>
    <definedName name="___________________________________________Pgm3">#REF!</definedName>
    <definedName name="___________________________________________Pgm4" localSheetId="6">#REF!</definedName>
    <definedName name="___________________________________________Pgm4">#REF!</definedName>
    <definedName name="___________________________________________Pgm5" localSheetId="6">#REF!</definedName>
    <definedName name="___________________________________________Pgm5">#REF!</definedName>
    <definedName name="___________________________________________Pgm6" localSheetId="6">#REF!</definedName>
    <definedName name="___________________________________________Pgm6">#REF!</definedName>
    <definedName name="___________________________________________Pgm7" localSheetId="6">#REF!</definedName>
    <definedName name="___________________________________________Pgm7">#REF!</definedName>
    <definedName name="___________________________________________Pgm8" localSheetId="6">#REF!</definedName>
    <definedName name="___________________________________________Pgm8">#REF!</definedName>
    <definedName name="___________________________________________Pgm9" localSheetId="6">#REF!</definedName>
    <definedName name="___________________________________________Pgm9">#REF!</definedName>
    <definedName name="__________________________________________pgm10" localSheetId="6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6">#REF!</definedName>
    <definedName name="__________________________________________Pgm16">#REF!</definedName>
    <definedName name="__________________________________________Pgm17" localSheetId="6">#REF!</definedName>
    <definedName name="__________________________________________Pgm17">#REF!</definedName>
    <definedName name="__________________________________________Pgm18" localSheetId="6">#REF!</definedName>
    <definedName name="__________________________________________Pgm18">#REF!</definedName>
    <definedName name="__________________________________________Pgm19" localSheetId="6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6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6">#REF!</definedName>
    <definedName name="_________________________________________Pgm16">#REF!</definedName>
    <definedName name="_________________________________________Pgm17" localSheetId="6">#REF!</definedName>
    <definedName name="_________________________________________Pgm17">#REF!</definedName>
    <definedName name="_________________________________________Pgm18" localSheetId="6">#REF!</definedName>
    <definedName name="_________________________________________Pgm18">#REF!</definedName>
    <definedName name="_________________________________________Pgm19" localSheetId="6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6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6">#REF!</definedName>
    <definedName name="________________________________________Pgm11">#REF!</definedName>
    <definedName name="________________________________________Pgm12" localSheetId="6">#REF!</definedName>
    <definedName name="________________________________________Pgm12">#REF!</definedName>
    <definedName name="________________________________________Pgm13" localSheetId="6">#REF!</definedName>
    <definedName name="________________________________________Pgm13">#REF!</definedName>
    <definedName name="________________________________________Pgm14" localSheetId="6">#REF!</definedName>
    <definedName name="________________________________________Pgm14">#REF!</definedName>
    <definedName name="________________________________________Pgm15" localSheetId="6">#REF!</definedName>
    <definedName name="________________________________________Pgm15">#REF!</definedName>
    <definedName name="________________________________________Pgm16" localSheetId="6">#REF!</definedName>
    <definedName name="________________________________________Pgm16">#REF!</definedName>
    <definedName name="________________________________________Pgm17" localSheetId="6">#REF!</definedName>
    <definedName name="________________________________________Pgm17">#REF!</definedName>
    <definedName name="________________________________________Pgm18" localSheetId="6">#REF!</definedName>
    <definedName name="________________________________________Pgm18">#REF!</definedName>
    <definedName name="________________________________________Pgm19" localSheetId="6">#REF!</definedName>
    <definedName name="________________________________________Pgm19">#REF!</definedName>
    <definedName name="________________________________________Pgm2" localSheetId="6">#REF!</definedName>
    <definedName name="________________________________________Pgm2">#REF!</definedName>
    <definedName name="________________________________________Pgm3" localSheetId="6">#REF!</definedName>
    <definedName name="________________________________________Pgm3">#REF!</definedName>
    <definedName name="________________________________________Pgm4" localSheetId="6">#REF!</definedName>
    <definedName name="________________________________________Pgm4">#REF!</definedName>
    <definedName name="________________________________________Pgm5" localSheetId="6">#REF!</definedName>
    <definedName name="________________________________________Pgm5">#REF!</definedName>
    <definedName name="________________________________________Pgm6" localSheetId="6">#REF!</definedName>
    <definedName name="________________________________________Pgm6">#REF!</definedName>
    <definedName name="________________________________________Pgm7" localSheetId="6">#REF!</definedName>
    <definedName name="________________________________________Pgm7">#REF!</definedName>
    <definedName name="________________________________________Pgm8" localSheetId="6">#REF!</definedName>
    <definedName name="________________________________________Pgm8">#REF!</definedName>
    <definedName name="________________________________________Pgm9" localSheetId="6">#REF!</definedName>
    <definedName name="________________________________________Pgm9">#REF!</definedName>
    <definedName name="_______________________________________Pgm1" localSheetId="6">#REF!</definedName>
    <definedName name="_______________________________________Pgm1">#REF!</definedName>
    <definedName name="_______________________________________pgm10" localSheetId="6">#REF!</definedName>
    <definedName name="_______________________________________pgm10">#REF!</definedName>
    <definedName name="_______________________________________Pgm11" localSheetId="6">#REF!</definedName>
    <definedName name="_______________________________________Pgm11">#REF!</definedName>
    <definedName name="_______________________________________Pgm12" localSheetId="6">#REF!</definedName>
    <definedName name="_______________________________________Pgm12">#REF!</definedName>
    <definedName name="_______________________________________Pgm13" localSheetId="6">#REF!</definedName>
    <definedName name="_______________________________________Pgm13">#REF!</definedName>
    <definedName name="_______________________________________Pgm14" localSheetId="6">#REF!</definedName>
    <definedName name="_______________________________________Pgm14">#REF!</definedName>
    <definedName name="_______________________________________Pgm15" localSheetId="6">#REF!</definedName>
    <definedName name="_______________________________________Pgm15">#REF!</definedName>
    <definedName name="_______________________________________Pgm16" localSheetId="6">#REF!</definedName>
    <definedName name="_______________________________________Pgm16">#REF!</definedName>
    <definedName name="_______________________________________Pgm17" localSheetId="6">#REF!</definedName>
    <definedName name="_______________________________________Pgm17">#REF!</definedName>
    <definedName name="_______________________________________Pgm18" localSheetId="6">#REF!</definedName>
    <definedName name="_______________________________________Pgm18">#REF!</definedName>
    <definedName name="_______________________________________Pgm19" localSheetId="6">#REF!</definedName>
    <definedName name="_______________________________________Pgm19">#REF!</definedName>
    <definedName name="_______________________________________Pgm2" localSheetId="6">#REF!</definedName>
    <definedName name="_______________________________________Pgm2">#REF!</definedName>
    <definedName name="_______________________________________Pgm3" localSheetId="6">#REF!</definedName>
    <definedName name="_______________________________________Pgm3">#REF!</definedName>
    <definedName name="_______________________________________Pgm4" localSheetId="6">#REF!</definedName>
    <definedName name="_______________________________________Pgm4">#REF!</definedName>
    <definedName name="_______________________________________Pgm5" localSheetId="6">#REF!</definedName>
    <definedName name="_______________________________________Pgm5">#REF!</definedName>
    <definedName name="_______________________________________Pgm6" localSheetId="6">#REF!</definedName>
    <definedName name="_______________________________________Pgm6">#REF!</definedName>
    <definedName name="_______________________________________Pgm7" localSheetId="6">#REF!</definedName>
    <definedName name="_______________________________________Pgm7">#REF!</definedName>
    <definedName name="_______________________________________Pgm8" localSheetId="6">#REF!</definedName>
    <definedName name="_______________________________________Pgm8">#REF!</definedName>
    <definedName name="_______________________________________Pgm9" localSheetId="6">#REF!</definedName>
    <definedName name="_______________________________________Pgm9">#REF!</definedName>
    <definedName name="______________________________________Pgm1" localSheetId="6">#REF!</definedName>
    <definedName name="______________________________________Pgm1">#REF!</definedName>
    <definedName name="______________________________________pgm10" localSheetId="6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6">#REF!</definedName>
    <definedName name="______________________________________Pgm16">#REF!</definedName>
    <definedName name="______________________________________Pgm17" localSheetId="6">#REF!</definedName>
    <definedName name="______________________________________Pgm17">#REF!</definedName>
    <definedName name="______________________________________Pgm18" localSheetId="6">#REF!</definedName>
    <definedName name="______________________________________Pgm18">#REF!</definedName>
    <definedName name="______________________________________Pgm19" localSheetId="6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6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6">#REF!</definedName>
    <definedName name="_____________________________________Pgm16">#REF!</definedName>
    <definedName name="_____________________________________Pgm17" localSheetId="6">#REF!</definedName>
    <definedName name="_____________________________________Pgm17">#REF!</definedName>
    <definedName name="_____________________________________Pgm18" localSheetId="6">#REF!</definedName>
    <definedName name="_____________________________________Pgm18">#REF!</definedName>
    <definedName name="_____________________________________Pgm19" localSheetId="6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6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6">#REF!</definedName>
    <definedName name="____________________________________Pgm11">#REF!</definedName>
    <definedName name="____________________________________Pgm12" localSheetId="6">#REF!</definedName>
    <definedName name="____________________________________Pgm12">#REF!</definedName>
    <definedName name="____________________________________Pgm13" localSheetId="6">#REF!</definedName>
    <definedName name="____________________________________Pgm13">#REF!</definedName>
    <definedName name="____________________________________Pgm14" localSheetId="6">#REF!</definedName>
    <definedName name="____________________________________Pgm14">#REF!</definedName>
    <definedName name="____________________________________Pgm15" localSheetId="6">#REF!</definedName>
    <definedName name="____________________________________Pgm15">#REF!</definedName>
    <definedName name="____________________________________Pgm16" localSheetId="6">#REF!</definedName>
    <definedName name="____________________________________Pgm16">#REF!</definedName>
    <definedName name="____________________________________Pgm17" localSheetId="6">#REF!</definedName>
    <definedName name="____________________________________Pgm17">#REF!</definedName>
    <definedName name="____________________________________Pgm18" localSheetId="6">#REF!</definedName>
    <definedName name="____________________________________Pgm18">#REF!</definedName>
    <definedName name="____________________________________Pgm19" localSheetId="6">#REF!</definedName>
    <definedName name="____________________________________Pgm19">#REF!</definedName>
    <definedName name="____________________________________Pgm2" localSheetId="6">#REF!</definedName>
    <definedName name="____________________________________Pgm2">#REF!</definedName>
    <definedName name="____________________________________Pgm3" localSheetId="6">#REF!</definedName>
    <definedName name="____________________________________Pgm3">#REF!</definedName>
    <definedName name="____________________________________Pgm4" localSheetId="6">#REF!</definedName>
    <definedName name="____________________________________Pgm4">#REF!</definedName>
    <definedName name="____________________________________Pgm5" localSheetId="6">#REF!</definedName>
    <definedName name="____________________________________Pgm5">#REF!</definedName>
    <definedName name="____________________________________Pgm6" localSheetId="6">#REF!</definedName>
    <definedName name="____________________________________Pgm6">#REF!</definedName>
    <definedName name="____________________________________Pgm7" localSheetId="6">#REF!</definedName>
    <definedName name="____________________________________Pgm7">#REF!</definedName>
    <definedName name="____________________________________Pgm8" localSheetId="6">#REF!</definedName>
    <definedName name="____________________________________Pgm8">#REF!</definedName>
    <definedName name="____________________________________Pgm9" localSheetId="6">#REF!</definedName>
    <definedName name="____________________________________Pgm9">#REF!</definedName>
    <definedName name="___________________________________Pgm1" localSheetId="6">#REF!</definedName>
    <definedName name="___________________________________Pgm1">#REF!</definedName>
    <definedName name="___________________________________pgm10" localSheetId="6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6">#REF!</definedName>
    <definedName name="___________________________________Pgm16">#REF!</definedName>
    <definedName name="___________________________________Pgm17" localSheetId="6">#REF!</definedName>
    <definedName name="___________________________________Pgm17">#REF!</definedName>
    <definedName name="___________________________________Pgm18" localSheetId="6">#REF!</definedName>
    <definedName name="___________________________________Pgm18">#REF!</definedName>
    <definedName name="___________________________________Pgm19" localSheetId="6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6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6">#REF!</definedName>
    <definedName name="__________________________________Pgm16">#REF!</definedName>
    <definedName name="__________________________________Pgm17" localSheetId="6">#REF!</definedName>
    <definedName name="__________________________________Pgm17">#REF!</definedName>
    <definedName name="__________________________________Pgm18" localSheetId="6">#REF!</definedName>
    <definedName name="__________________________________Pgm18">#REF!</definedName>
    <definedName name="__________________________________Pgm19" localSheetId="6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6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6">#REF!</definedName>
    <definedName name="_________________________________Pgm11">#REF!</definedName>
    <definedName name="_________________________________Pgm12" localSheetId="6">#REF!</definedName>
    <definedName name="_________________________________Pgm12">#REF!</definedName>
    <definedName name="_________________________________Pgm13" localSheetId="6">#REF!</definedName>
    <definedName name="_________________________________Pgm13">#REF!</definedName>
    <definedName name="_________________________________Pgm14" localSheetId="6">#REF!</definedName>
    <definedName name="_________________________________Pgm14">#REF!</definedName>
    <definedName name="_________________________________Pgm15" localSheetId="6">#REF!</definedName>
    <definedName name="_________________________________Pgm15">#REF!</definedName>
    <definedName name="_________________________________Pgm16" localSheetId="6">#REF!</definedName>
    <definedName name="_________________________________Pgm16">#REF!</definedName>
    <definedName name="_________________________________Pgm17" localSheetId="6">#REF!</definedName>
    <definedName name="_________________________________Pgm17">#REF!</definedName>
    <definedName name="_________________________________Pgm18" localSheetId="6">#REF!</definedName>
    <definedName name="_________________________________Pgm18">#REF!</definedName>
    <definedName name="_________________________________Pgm19" localSheetId="6">#REF!</definedName>
    <definedName name="_________________________________Pgm19">#REF!</definedName>
    <definedName name="_________________________________Pgm2" localSheetId="6">#REF!</definedName>
    <definedName name="_________________________________Pgm2">#REF!</definedName>
    <definedName name="_________________________________Pgm3" localSheetId="6">#REF!</definedName>
    <definedName name="_________________________________Pgm3">#REF!</definedName>
    <definedName name="_________________________________Pgm4" localSheetId="6">#REF!</definedName>
    <definedName name="_________________________________Pgm4">#REF!</definedName>
    <definedName name="_________________________________Pgm5" localSheetId="6">#REF!</definedName>
    <definedName name="_________________________________Pgm5">#REF!</definedName>
    <definedName name="_________________________________Pgm6" localSheetId="6">#REF!</definedName>
    <definedName name="_________________________________Pgm6">#REF!</definedName>
    <definedName name="_________________________________Pgm7" localSheetId="6">#REF!</definedName>
    <definedName name="_________________________________Pgm7">#REF!</definedName>
    <definedName name="_________________________________Pgm8" localSheetId="6">#REF!</definedName>
    <definedName name="_________________________________Pgm8">#REF!</definedName>
    <definedName name="_________________________________Pgm9" localSheetId="6">#REF!</definedName>
    <definedName name="_________________________________Pgm9">#REF!</definedName>
    <definedName name="________________________________Pgm1" localSheetId="6">#REF!</definedName>
    <definedName name="________________________________Pgm1">#REF!</definedName>
    <definedName name="________________________________pgm10" localSheetId="6">#REF!</definedName>
    <definedName name="________________________________pgm10">#REF!</definedName>
    <definedName name="________________________________Pgm11" localSheetId="6">#REF!</definedName>
    <definedName name="________________________________Pgm11">#REF!</definedName>
    <definedName name="________________________________Pgm12" localSheetId="6">#REF!</definedName>
    <definedName name="________________________________Pgm12">#REF!</definedName>
    <definedName name="________________________________Pgm13" localSheetId="6">#REF!</definedName>
    <definedName name="________________________________Pgm13">#REF!</definedName>
    <definedName name="________________________________Pgm14" localSheetId="6">#REF!</definedName>
    <definedName name="________________________________Pgm14">#REF!</definedName>
    <definedName name="________________________________Pgm15" localSheetId="6">#REF!</definedName>
    <definedName name="________________________________Pgm15">#REF!</definedName>
    <definedName name="________________________________Pgm16" localSheetId="6">#REF!</definedName>
    <definedName name="________________________________Pgm16">#REF!</definedName>
    <definedName name="________________________________Pgm17" localSheetId="6">#REF!</definedName>
    <definedName name="________________________________Pgm17">#REF!</definedName>
    <definedName name="________________________________Pgm18" localSheetId="6">#REF!</definedName>
    <definedName name="________________________________Pgm18">#REF!</definedName>
    <definedName name="________________________________Pgm19" localSheetId="6">#REF!</definedName>
    <definedName name="________________________________Pgm19">#REF!</definedName>
    <definedName name="________________________________Pgm2" localSheetId="6">#REF!</definedName>
    <definedName name="________________________________Pgm2">#REF!</definedName>
    <definedName name="________________________________Pgm3" localSheetId="6">#REF!</definedName>
    <definedName name="________________________________Pgm3">#REF!</definedName>
    <definedName name="________________________________Pgm4" localSheetId="6">#REF!</definedName>
    <definedName name="________________________________Pgm4">#REF!</definedName>
    <definedName name="________________________________Pgm5" localSheetId="6">#REF!</definedName>
    <definedName name="________________________________Pgm5">#REF!</definedName>
    <definedName name="________________________________Pgm6" localSheetId="6">#REF!</definedName>
    <definedName name="________________________________Pgm6">#REF!</definedName>
    <definedName name="________________________________Pgm7" localSheetId="6">#REF!</definedName>
    <definedName name="________________________________Pgm7">#REF!</definedName>
    <definedName name="________________________________Pgm8" localSheetId="6">#REF!</definedName>
    <definedName name="________________________________Pgm8">#REF!</definedName>
    <definedName name="________________________________Pgm9" localSheetId="6">#REF!</definedName>
    <definedName name="________________________________Pgm9">#REF!</definedName>
    <definedName name="_______________________________Pgm1" localSheetId="6">#REF!</definedName>
    <definedName name="_______________________________Pgm1">#REF!</definedName>
    <definedName name="_______________________________pgm10" localSheetId="6">#REF!</definedName>
    <definedName name="_______________________________pgm10">#REF!</definedName>
    <definedName name="_______________________________Pgm11" localSheetId="6">#REF!</definedName>
    <definedName name="_______________________________Pgm11">#REF!</definedName>
    <definedName name="_______________________________Pgm12" localSheetId="6">#REF!</definedName>
    <definedName name="_______________________________Pgm12">#REF!</definedName>
    <definedName name="_______________________________Pgm13" localSheetId="6">#REF!</definedName>
    <definedName name="_______________________________Pgm13">#REF!</definedName>
    <definedName name="_______________________________Pgm14" localSheetId="6">#REF!</definedName>
    <definedName name="_______________________________Pgm14">#REF!</definedName>
    <definedName name="_______________________________Pgm15" localSheetId="6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6">#REF!</definedName>
    <definedName name="_______________________________Pgm5">#REF!</definedName>
    <definedName name="_______________________________Pgm6" localSheetId="6">#REF!</definedName>
    <definedName name="_______________________________Pgm6">#REF!</definedName>
    <definedName name="_______________________________Pgm7" localSheetId="6">#REF!</definedName>
    <definedName name="_______________________________Pgm7">#REF!</definedName>
    <definedName name="_______________________________Pgm8" localSheetId="6">#REF!</definedName>
    <definedName name="_______________________________Pgm8">#REF!</definedName>
    <definedName name="_______________________________Pgm9" localSheetId="6">#REF!</definedName>
    <definedName name="_______________________________Pgm9">#REF!</definedName>
    <definedName name="______________________________Pgm1" localSheetId="6">#REF!</definedName>
    <definedName name="______________________________Pgm1">#REF!</definedName>
    <definedName name="______________________________pgm10" localSheetId="6">#REF!</definedName>
    <definedName name="______________________________pgm10">#REF!</definedName>
    <definedName name="______________________________Pgm11" localSheetId="6">#REF!</definedName>
    <definedName name="______________________________Pgm11">#REF!</definedName>
    <definedName name="______________________________Pgm12" localSheetId="6">#REF!</definedName>
    <definedName name="______________________________Pgm12">#REF!</definedName>
    <definedName name="______________________________Pgm13" localSheetId="6">#REF!</definedName>
    <definedName name="______________________________Pgm13">#REF!</definedName>
    <definedName name="______________________________Pgm14" localSheetId="6">#REF!</definedName>
    <definedName name="______________________________Pgm14">#REF!</definedName>
    <definedName name="______________________________Pgm15" localSheetId="6">#REF!</definedName>
    <definedName name="______________________________Pgm15">#REF!</definedName>
    <definedName name="______________________________Pgm16" localSheetId="6">#REF!</definedName>
    <definedName name="______________________________Pgm16">#REF!</definedName>
    <definedName name="______________________________Pgm17" localSheetId="6">#REF!</definedName>
    <definedName name="______________________________Pgm17">#REF!</definedName>
    <definedName name="______________________________Pgm18" localSheetId="6">#REF!</definedName>
    <definedName name="______________________________Pgm18">#REF!</definedName>
    <definedName name="______________________________Pgm19" localSheetId="6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6">#REF!</definedName>
    <definedName name="______________________________Pgm5">#REF!</definedName>
    <definedName name="______________________________Pgm6" localSheetId="6">#REF!</definedName>
    <definedName name="______________________________Pgm6">#REF!</definedName>
    <definedName name="______________________________Pgm7" localSheetId="6">#REF!</definedName>
    <definedName name="______________________________Pgm7">#REF!</definedName>
    <definedName name="______________________________Pgm8" localSheetId="6">#REF!</definedName>
    <definedName name="______________________________Pgm8">#REF!</definedName>
    <definedName name="______________________________Pgm9" localSheetId="6">#REF!</definedName>
    <definedName name="______________________________Pgm9">#REF!</definedName>
    <definedName name="_____________________________Pgm1" localSheetId="6">#REF!</definedName>
    <definedName name="_____________________________Pgm1">#REF!</definedName>
    <definedName name="_____________________________pgm10" localSheetId="6">#REF!</definedName>
    <definedName name="_____________________________pgm10">#REF!</definedName>
    <definedName name="_____________________________Pgm11" localSheetId="6">#REF!</definedName>
    <definedName name="_____________________________Pgm11">#REF!</definedName>
    <definedName name="_____________________________Pgm12" localSheetId="6">#REF!</definedName>
    <definedName name="_____________________________Pgm12">#REF!</definedName>
    <definedName name="_____________________________Pgm13" localSheetId="6">#REF!</definedName>
    <definedName name="_____________________________Pgm13">#REF!</definedName>
    <definedName name="_____________________________Pgm14" localSheetId="6">#REF!</definedName>
    <definedName name="_____________________________Pgm14">#REF!</definedName>
    <definedName name="_____________________________Pgm15" localSheetId="6">#REF!</definedName>
    <definedName name="_____________________________Pgm15">#REF!</definedName>
    <definedName name="_____________________________Pgm16" localSheetId="6">#REF!</definedName>
    <definedName name="_____________________________Pgm16">#REF!</definedName>
    <definedName name="_____________________________Pgm17" localSheetId="6">#REF!</definedName>
    <definedName name="_____________________________Pgm17">#REF!</definedName>
    <definedName name="_____________________________Pgm18" localSheetId="6">#REF!</definedName>
    <definedName name="_____________________________Pgm18">#REF!</definedName>
    <definedName name="_____________________________Pgm19" localSheetId="6">#REF!</definedName>
    <definedName name="_____________________________Pgm19">#REF!</definedName>
    <definedName name="_____________________________Pgm2" localSheetId="6">#REF!</definedName>
    <definedName name="_____________________________Pgm2">#REF!</definedName>
    <definedName name="_____________________________Pgm3" localSheetId="6">#REF!</definedName>
    <definedName name="_____________________________Pgm3">#REF!</definedName>
    <definedName name="_____________________________Pgm4" localSheetId="6">#REF!</definedName>
    <definedName name="_____________________________Pgm4">#REF!</definedName>
    <definedName name="_____________________________Pgm5" localSheetId="6">#REF!</definedName>
    <definedName name="_____________________________Pgm5">#REF!</definedName>
    <definedName name="_____________________________Pgm6" localSheetId="6">#REF!</definedName>
    <definedName name="_____________________________Pgm6">#REF!</definedName>
    <definedName name="_____________________________Pgm7" localSheetId="6">#REF!</definedName>
    <definedName name="_____________________________Pgm7">#REF!</definedName>
    <definedName name="_____________________________Pgm8" localSheetId="6">#REF!</definedName>
    <definedName name="_____________________________Pgm8">#REF!</definedName>
    <definedName name="_____________________________Pgm9" localSheetId="6">#REF!</definedName>
    <definedName name="_____________________________Pgm9">#REF!</definedName>
    <definedName name="____________________________pgm10" localSheetId="6">#REF!</definedName>
    <definedName name="____________________________pgm10">#REF!</definedName>
    <definedName name="____________________________Pgm11" localSheetId="6">#REF!</definedName>
    <definedName name="____________________________Pgm11">#REF!</definedName>
    <definedName name="____________________________Pgm12" localSheetId="6">#REF!</definedName>
    <definedName name="____________________________Pgm12">#REF!</definedName>
    <definedName name="____________________________Pgm13" localSheetId="6">#REF!</definedName>
    <definedName name="____________________________Pgm13">#REF!</definedName>
    <definedName name="____________________________Pgm14" localSheetId="6">#REF!</definedName>
    <definedName name="____________________________Pgm14">#REF!</definedName>
    <definedName name="____________________________Pgm15" localSheetId="6">#REF!</definedName>
    <definedName name="____________________________Pgm15">#REF!</definedName>
    <definedName name="____________________________Pgm16" localSheetId="6">#REF!</definedName>
    <definedName name="____________________________Pgm16">#REF!</definedName>
    <definedName name="____________________________Pgm17" localSheetId="6">#REF!</definedName>
    <definedName name="____________________________Pgm17">#REF!</definedName>
    <definedName name="____________________________Pgm18" localSheetId="6">#REF!</definedName>
    <definedName name="____________________________Pgm18">#REF!</definedName>
    <definedName name="____________________________Pgm19" localSheetId="6">#REF!</definedName>
    <definedName name="____________________________Pgm19">#REF!</definedName>
    <definedName name="____________________________Pgm2" localSheetId="6">#REF!</definedName>
    <definedName name="____________________________Pgm2">#REF!</definedName>
    <definedName name="____________________________Pgm3" localSheetId="6">#REF!</definedName>
    <definedName name="____________________________Pgm3">#REF!</definedName>
    <definedName name="____________________________Pgm4" localSheetId="6">#REF!</definedName>
    <definedName name="____________________________Pgm4">#REF!</definedName>
    <definedName name="____________________________Pgm5" localSheetId="6">#REF!</definedName>
    <definedName name="____________________________Pgm5">#REF!</definedName>
    <definedName name="____________________________Pgm6" localSheetId="6">#REF!</definedName>
    <definedName name="____________________________Pgm6">#REF!</definedName>
    <definedName name="____________________________Pgm7" localSheetId="6">#REF!</definedName>
    <definedName name="____________________________Pgm7">#REF!</definedName>
    <definedName name="____________________________Pgm8" localSheetId="6">#REF!</definedName>
    <definedName name="____________________________Pgm8">#REF!</definedName>
    <definedName name="____________________________Pgm9" localSheetId="6">#REF!</definedName>
    <definedName name="____________________________Pgm9">#REF!</definedName>
    <definedName name="___________________________Pgm1" localSheetId="6">#REF!</definedName>
    <definedName name="___________________________Pgm1">#REF!</definedName>
    <definedName name="___________________________pgm10" localSheetId="6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6">#REF!</definedName>
    <definedName name="___________________________Pgm16">#REF!</definedName>
    <definedName name="___________________________Pgm17" localSheetId="6">#REF!</definedName>
    <definedName name="___________________________Pgm17">#REF!</definedName>
    <definedName name="___________________________Pgm18" localSheetId="6">#REF!</definedName>
    <definedName name="___________________________Pgm18">#REF!</definedName>
    <definedName name="___________________________Pgm19" localSheetId="6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6">#REF!</definedName>
    <definedName name="__________________________Pgm1">#REF!</definedName>
    <definedName name="__________________________pgm10">'[25]CSS WP 10'!$D$3</definedName>
    <definedName name="__________________________Pgm11" localSheetId="6">#REF!</definedName>
    <definedName name="__________________________Pgm11">#REF!</definedName>
    <definedName name="__________________________Pgm12" localSheetId="6">#REF!</definedName>
    <definedName name="__________________________Pgm12">#REF!</definedName>
    <definedName name="__________________________Pgm13" localSheetId="6">#REF!</definedName>
    <definedName name="__________________________Pgm13">#REF!</definedName>
    <definedName name="__________________________Pgm14" localSheetId="6">#REF!</definedName>
    <definedName name="__________________________Pgm14">#REF!</definedName>
    <definedName name="__________________________Pgm15" localSheetId="6">#REF!</definedName>
    <definedName name="__________________________Pgm15">#REF!</definedName>
    <definedName name="__________________________Pgm16" localSheetId="6">#REF!</definedName>
    <definedName name="__________________________Pgm16">#REF!</definedName>
    <definedName name="__________________________Pgm17" localSheetId="6">#REF!</definedName>
    <definedName name="__________________________Pgm17">#REF!</definedName>
    <definedName name="__________________________Pgm18" localSheetId="6">#REF!</definedName>
    <definedName name="__________________________Pgm18">#REF!</definedName>
    <definedName name="__________________________Pgm19" localSheetId="6">#REF!</definedName>
    <definedName name="__________________________Pgm19">#REF!</definedName>
    <definedName name="__________________________Pgm2">'[26]CSS Pgm 2'!$D$3</definedName>
    <definedName name="__________________________Pgm3" localSheetId="6">#REF!</definedName>
    <definedName name="__________________________Pgm3">#REF!</definedName>
    <definedName name="__________________________Pgm4" localSheetId="6">#REF!</definedName>
    <definedName name="__________________________Pgm4">#REF!</definedName>
    <definedName name="__________________________Pgm5" localSheetId="6">#REF!</definedName>
    <definedName name="__________________________Pgm5">#REF!</definedName>
    <definedName name="__________________________Pgm6" localSheetId="6">#REF!</definedName>
    <definedName name="__________________________Pgm6">#REF!</definedName>
    <definedName name="__________________________Pgm7" localSheetId="6">#REF!</definedName>
    <definedName name="__________________________Pgm7">#REF!</definedName>
    <definedName name="__________________________Pgm8" localSheetId="6">#REF!</definedName>
    <definedName name="__________________________Pgm8">#REF!</definedName>
    <definedName name="__________________________Pgm9" localSheetId="6">#REF!</definedName>
    <definedName name="__________________________Pgm9">#REF!</definedName>
    <definedName name="_________________________Pgm1" localSheetId="6">#REF!</definedName>
    <definedName name="_________________________Pgm1">#REF!</definedName>
    <definedName name="_________________________pgm10" localSheetId="6">#REF!</definedName>
    <definedName name="_________________________pgm10">#REF!</definedName>
    <definedName name="_________________________Pgm11" localSheetId="6">#REF!</definedName>
    <definedName name="_________________________Pgm11">#REF!</definedName>
    <definedName name="_________________________Pgm12" localSheetId="6">#REF!</definedName>
    <definedName name="_________________________Pgm12">#REF!</definedName>
    <definedName name="_________________________Pgm13" localSheetId="6">#REF!</definedName>
    <definedName name="_________________________Pgm13">#REF!</definedName>
    <definedName name="_________________________Pgm14" localSheetId="6">#REF!</definedName>
    <definedName name="_________________________Pgm14">#REF!</definedName>
    <definedName name="_________________________Pgm15" localSheetId="6">#REF!</definedName>
    <definedName name="_________________________Pgm15">#REF!</definedName>
    <definedName name="_________________________Pgm16" localSheetId="6">#REF!</definedName>
    <definedName name="_________________________Pgm16">#REF!</definedName>
    <definedName name="_________________________Pgm17" localSheetId="6">#REF!</definedName>
    <definedName name="_________________________Pgm17">#REF!</definedName>
    <definedName name="_________________________Pgm18" localSheetId="6">#REF!</definedName>
    <definedName name="_________________________Pgm18">#REF!</definedName>
    <definedName name="_________________________Pgm19" localSheetId="6">#REF!</definedName>
    <definedName name="_________________________Pgm19">#REF!</definedName>
    <definedName name="_________________________Pgm2" localSheetId="6">#REF!</definedName>
    <definedName name="_________________________Pgm2">#REF!</definedName>
    <definedName name="_________________________Pgm3" localSheetId="6">#REF!</definedName>
    <definedName name="_________________________Pgm3">#REF!</definedName>
    <definedName name="_________________________Pgm4" localSheetId="6">#REF!</definedName>
    <definedName name="_________________________Pgm4">#REF!</definedName>
    <definedName name="_________________________Pgm5" localSheetId="6">#REF!</definedName>
    <definedName name="_________________________Pgm5">#REF!</definedName>
    <definedName name="_________________________Pgm6" localSheetId="6">#REF!</definedName>
    <definedName name="_________________________Pgm6">#REF!</definedName>
    <definedName name="_________________________Pgm7" localSheetId="6">#REF!</definedName>
    <definedName name="_________________________Pgm7">#REF!</definedName>
    <definedName name="_________________________Pgm8" localSheetId="6">#REF!</definedName>
    <definedName name="_________________________Pgm8">#REF!</definedName>
    <definedName name="_________________________Pgm9" localSheetId="6">#REF!</definedName>
    <definedName name="_________________________Pgm9">#REF!</definedName>
    <definedName name="________________________Pgm1" localSheetId="6">#REF!</definedName>
    <definedName name="________________________Pgm1">#REF!</definedName>
    <definedName name="________________________pgm10" localSheetId="6">#REF!</definedName>
    <definedName name="________________________pgm10">#REF!</definedName>
    <definedName name="________________________Pgm11" localSheetId="6">#REF!</definedName>
    <definedName name="________________________Pgm11">#REF!</definedName>
    <definedName name="________________________Pgm12" localSheetId="6">#REF!</definedName>
    <definedName name="________________________Pgm12">#REF!</definedName>
    <definedName name="________________________Pgm13" localSheetId="6">#REF!</definedName>
    <definedName name="________________________Pgm13">#REF!</definedName>
    <definedName name="________________________Pgm14" localSheetId="6">#REF!</definedName>
    <definedName name="________________________Pgm14">#REF!</definedName>
    <definedName name="________________________Pgm15" localSheetId="6">#REF!</definedName>
    <definedName name="________________________Pgm15">#REF!</definedName>
    <definedName name="________________________Pgm16" localSheetId="6">#REF!</definedName>
    <definedName name="________________________Pgm16">#REF!</definedName>
    <definedName name="________________________Pgm17" localSheetId="6">#REF!</definedName>
    <definedName name="________________________Pgm17">#REF!</definedName>
    <definedName name="________________________Pgm18" localSheetId="6">#REF!</definedName>
    <definedName name="________________________Pgm18">#REF!</definedName>
    <definedName name="________________________Pgm19" localSheetId="6">#REF!</definedName>
    <definedName name="________________________Pgm19">#REF!</definedName>
    <definedName name="________________________Pgm2" localSheetId="6">#REF!</definedName>
    <definedName name="________________________Pgm2">#REF!</definedName>
    <definedName name="________________________Pgm3" localSheetId="6">#REF!</definedName>
    <definedName name="________________________Pgm3">#REF!</definedName>
    <definedName name="________________________Pgm4" localSheetId="6">#REF!</definedName>
    <definedName name="________________________Pgm4">#REF!</definedName>
    <definedName name="________________________Pgm5" localSheetId="6">#REF!</definedName>
    <definedName name="________________________Pgm5">#REF!</definedName>
    <definedName name="________________________Pgm6" localSheetId="6">#REF!</definedName>
    <definedName name="________________________Pgm6">#REF!</definedName>
    <definedName name="________________________Pgm7" localSheetId="6">#REF!</definedName>
    <definedName name="________________________Pgm7">#REF!</definedName>
    <definedName name="________________________Pgm8" localSheetId="6">#REF!</definedName>
    <definedName name="________________________Pgm8">#REF!</definedName>
    <definedName name="________________________Pgm9" localSheetId="6">#REF!</definedName>
    <definedName name="________________________Pgm9">#REF!</definedName>
    <definedName name="_______________________Pgm1" localSheetId="6">#REF!</definedName>
    <definedName name="_______________________Pgm1">#REF!</definedName>
    <definedName name="_______________________pgm10" localSheetId="6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6">#REF!</definedName>
    <definedName name="_______________________Pgm16">#REF!</definedName>
    <definedName name="_______________________Pgm17" localSheetId="6">#REF!</definedName>
    <definedName name="_______________________Pgm17">#REF!</definedName>
    <definedName name="_______________________Pgm18" localSheetId="6">#REF!</definedName>
    <definedName name="_______________________Pgm18">#REF!</definedName>
    <definedName name="_______________________Pgm19" localSheetId="6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6">#REF!</definedName>
    <definedName name="______________________Pgm11">#REF!</definedName>
    <definedName name="______________________Pgm12" localSheetId="6">#REF!</definedName>
    <definedName name="______________________Pgm12">#REF!</definedName>
    <definedName name="______________________Pgm13" localSheetId="6">#REF!</definedName>
    <definedName name="______________________Pgm13">#REF!</definedName>
    <definedName name="______________________Pgm14" localSheetId="6">#REF!</definedName>
    <definedName name="______________________Pgm14">#REF!</definedName>
    <definedName name="______________________Pgm15" localSheetId="6">#REF!</definedName>
    <definedName name="______________________Pgm15">#REF!</definedName>
    <definedName name="______________________Pgm16" localSheetId="6">#REF!</definedName>
    <definedName name="______________________Pgm16">#REF!</definedName>
    <definedName name="______________________Pgm17" localSheetId="6">#REF!</definedName>
    <definedName name="______________________Pgm17">#REF!</definedName>
    <definedName name="______________________Pgm18" localSheetId="6">#REF!</definedName>
    <definedName name="______________________Pgm18">#REF!</definedName>
    <definedName name="______________________Pgm19" localSheetId="6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6">#REF!</definedName>
    <definedName name="______________________Pgm6">#REF!</definedName>
    <definedName name="______________________Pgm7" localSheetId="6">#REF!</definedName>
    <definedName name="______________________Pgm7">#REF!</definedName>
    <definedName name="______________________Pgm8" localSheetId="6">#REF!</definedName>
    <definedName name="______________________Pgm8">#REF!</definedName>
    <definedName name="______________________Pgm9" localSheetId="6">#REF!</definedName>
    <definedName name="______________________Pgm9">#REF!</definedName>
    <definedName name="_____________________Pgm1" localSheetId="6">#REF!</definedName>
    <definedName name="_____________________Pgm1">#REF!</definedName>
    <definedName name="_____________________pgm10" localSheetId="6">#REF!</definedName>
    <definedName name="_____________________pgm10">#REF!</definedName>
    <definedName name="_____________________Pgm11" localSheetId="6">#REF!</definedName>
    <definedName name="_____________________Pgm11">#REF!</definedName>
    <definedName name="_____________________Pgm12" localSheetId="6">#REF!</definedName>
    <definedName name="_____________________Pgm12">#REF!</definedName>
    <definedName name="_____________________Pgm13" localSheetId="6">#REF!</definedName>
    <definedName name="_____________________Pgm13">#REF!</definedName>
    <definedName name="_____________________Pgm14" localSheetId="6">#REF!</definedName>
    <definedName name="_____________________Pgm14">#REF!</definedName>
    <definedName name="_____________________Pgm15" localSheetId="6">#REF!</definedName>
    <definedName name="_____________________Pgm15">#REF!</definedName>
    <definedName name="_____________________Pgm16" localSheetId="6">#REF!</definedName>
    <definedName name="_____________________Pgm16">#REF!</definedName>
    <definedName name="_____________________Pgm17" localSheetId="6">#REF!</definedName>
    <definedName name="_____________________Pgm17">#REF!</definedName>
    <definedName name="_____________________Pgm18" localSheetId="6">#REF!</definedName>
    <definedName name="_____________________Pgm18">#REF!</definedName>
    <definedName name="_____________________Pgm19" localSheetId="6">#REF!</definedName>
    <definedName name="_____________________Pgm19">#REF!</definedName>
    <definedName name="_____________________Pgm2" localSheetId="6">#REF!</definedName>
    <definedName name="_____________________Pgm2">#REF!</definedName>
    <definedName name="_____________________Pgm3" localSheetId="6">#REF!</definedName>
    <definedName name="_____________________Pgm3">#REF!</definedName>
    <definedName name="_____________________Pgm4" localSheetId="6">#REF!</definedName>
    <definedName name="_____________________Pgm4">#REF!</definedName>
    <definedName name="_____________________Pgm5" localSheetId="6">#REF!</definedName>
    <definedName name="_____________________Pgm5">#REF!</definedName>
    <definedName name="_____________________Pgm6" localSheetId="6">#REF!</definedName>
    <definedName name="_____________________Pgm6">#REF!</definedName>
    <definedName name="_____________________Pgm7" localSheetId="6">#REF!</definedName>
    <definedName name="_____________________Pgm7">#REF!</definedName>
    <definedName name="_____________________Pgm8" localSheetId="6">#REF!</definedName>
    <definedName name="_____________________Pgm8">#REF!</definedName>
    <definedName name="_____________________Pgm9" localSheetId="6">#REF!</definedName>
    <definedName name="_____________________Pgm9">#REF!</definedName>
    <definedName name="____________________Pgm1" localSheetId="6">#REF!</definedName>
    <definedName name="____________________Pgm1">#REF!</definedName>
    <definedName name="____________________pgm10" localSheetId="6">#REF!</definedName>
    <definedName name="____________________pgm10">#REF!</definedName>
    <definedName name="____________________Pgm11" localSheetId="6">#REF!</definedName>
    <definedName name="____________________Pgm11">#REF!</definedName>
    <definedName name="____________________Pgm12" localSheetId="6">#REF!</definedName>
    <definedName name="____________________Pgm12">#REF!</definedName>
    <definedName name="____________________Pgm13" localSheetId="6">#REF!</definedName>
    <definedName name="____________________Pgm13">#REF!</definedName>
    <definedName name="____________________Pgm14" localSheetId="6">#REF!</definedName>
    <definedName name="____________________Pgm14">#REF!</definedName>
    <definedName name="____________________Pgm15" localSheetId="6">#REF!</definedName>
    <definedName name="____________________Pgm15">#REF!</definedName>
    <definedName name="____________________Pgm16" localSheetId="6">#REF!</definedName>
    <definedName name="____________________Pgm16">#REF!</definedName>
    <definedName name="____________________Pgm17" localSheetId="6">#REF!</definedName>
    <definedName name="____________________Pgm17">#REF!</definedName>
    <definedName name="____________________Pgm18" localSheetId="6">#REF!</definedName>
    <definedName name="____________________Pgm18">#REF!</definedName>
    <definedName name="____________________Pgm19" localSheetId="6">#REF!</definedName>
    <definedName name="____________________Pgm19">#REF!</definedName>
    <definedName name="____________________Pgm2" localSheetId="6">#REF!</definedName>
    <definedName name="____________________Pgm2">#REF!</definedName>
    <definedName name="____________________Pgm3" localSheetId="6">#REF!</definedName>
    <definedName name="____________________Pgm3">#REF!</definedName>
    <definedName name="____________________Pgm4" localSheetId="6">#REF!</definedName>
    <definedName name="____________________Pgm4">#REF!</definedName>
    <definedName name="____________________Pgm5" localSheetId="6">#REF!</definedName>
    <definedName name="____________________Pgm5">#REF!</definedName>
    <definedName name="____________________Pgm6" localSheetId="6">#REF!</definedName>
    <definedName name="____________________Pgm6">#REF!</definedName>
    <definedName name="____________________Pgm7" localSheetId="6">#REF!</definedName>
    <definedName name="____________________Pgm7">#REF!</definedName>
    <definedName name="____________________Pgm8" localSheetId="6">#REF!</definedName>
    <definedName name="____________________Pgm8">#REF!</definedName>
    <definedName name="____________________Pgm9" localSheetId="6">#REF!</definedName>
    <definedName name="____________________Pgm9">#REF!</definedName>
    <definedName name="___________________Pgm1" localSheetId="6">#REF!</definedName>
    <definedName name="___________________Pgm1">#REF!</definedName>
    <definedName name="___________________pgm10" localSheetId="6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6">#REF!</definedName>
    <definedName name="___________________Pgm16">#REF!</definedName>
    <definedName name="___________________Pgm17" localSheetId="6">#REF!</definedName>
    <definedName name="___________________Pgm17">#REF!</definedName>
    <definedName name="___________________Pgm18" localSheetId="6">#REF!</definedName>
    <definedName name="___________________Pgm18">#REF!</definedName>
    <definedName name="___________________Pgm19" localSheetId="6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6">#REF!</definedName>
    <definedName name="__________________Pgm16">#REF!</definedName>
    <definedName name="__________________Pgm17" localSheetId="6">#REF!</definedName>
    <definedName name="__________________Pgm17">#REF!</definedName>
    <definedName name="__________________Pgm18" localSheetId="6">#REF!</definedName>
    <definedName name="__________________Pgm18">#REF!</definedName>
    <definedName name="__________________Pgm19" localSheetId="6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6">#REF!</definedName>
    <definedName name="_________________Pgm1">#REF!</definedName>
    <definedName name="_________________pgm10">'[30]CSS Pgm 10'!$D$3</definedName>
    <definedName name="_________________Pgm11" localSheetId="6">#REF!</definedName>
    <definedName name="_________________Pgm11">#REF!</definedName>
    <definedName name="_________________Pgm12" localSheetId="6">#REF!</definedName>
    <definedName name="_________________Pgm12">#REF!</definedName>
    <definedName name="_________________Pgm13" localSheetId="6">#REF!</definedName>
    <definedName name="_________________Pgm13">#REF!</definedName>
    <definedName name="_________________Pgm14" localSheetId="6">#REF!</definedName>
    <definedName name="_________________Pgm14">#REF!</definedName>
    <definedName name="_________________Pgm15" localSheetId="6">#REF!</definedName>
    <definedName name="_________________Pgm15">#REF!</definedName>
    <definedName name="_________________Pgm16" localSheetId="6">#REF!</definedName>
    <definedName name="_________________Pgm16">#REF!</definedName>
    <definedName name="_________________Pgm17" localSheetId="6">#REF!</definedName>
    <definedName name="_________________Pgm17">#REF!</definedName>
    <definedName name="_________________Pgm18" localSheetId="6">#REF!</definedName>
    <definedName name="_________________Pgm18">#REF!</definedName>
    <definedName name="_________________Pgm19" localSheetId="6">#REF!</definedName>
    <definedName name="_________________Pgm19">#REF!</definedName>
    <definedName name="_________________Pgm2" localSheetId="6">#REF!</definedName>
    <definedName name="_________________Pgm2">#REF!</definedName>
    <definedName name="_________________Pgm3" localSheetId="6">#REF!</definedName>
    <definedName name="_________________Pgm3">#REF!</definedName>
    <definedName name="_________________Pgm4" localSheetId="6">#REF!</definedName>
    <definedName name="_________________Pgm4">#REF!</definedName>
    <definedName name="_________________Pgm5" localSheetId="6">#REF!</definedName>
    <definedName name="_________________Pgm5">#REF!</definedName>
    <definedName name="_________________Pgm6" localSheetId="6">#REF!</definedName>
    <definedName name="_________________Pgm6">#REF!</definedName>
    <definedName name="_________________Pgm7" localSheetId="6">#REF!</definedName>
    <definedName name="_________________Pgm7">#REF!</definedName>
    <definedName name="_________________Pgm8" localSheetId="6">#REF!</definedName>
    <definedName name="_________________Pgm8">#REF!</definedName>
    <definedName name="_________________Pgm9" localSheetId="6">#REF!</definedName>
    <definedName name="_________________Pgm9">#REF!</definedName>
    <definedName name="________________Pgm1" localSheetId="6">#REF!</definedName>
    <definedName name="________________Pgm1">#REF!</definedName>
    <definedName name="________________pgm10" localSheetId="6">#REF!</definedName>
    <definedName name="________________pgm10">#REF!</definedName>
    <definedName name="________________Pgm11" localSheetId="6">#REF!</definedName>
    <definedName name="________________Pgm11">#REF!</definedName>
    <definedName name="________________Pgm12" localSheetId="6">#REF!</definedName>
    <definedName name="________________Pgm12">#REF!</definedName>
    <definedName name="________________Pgm13" localSheetId="6">#REF!</definedName>
    <definedName name="________________Pgm13">#REF!</definedName>
    <definedName name="________________Pgm14" localSheetId="6">#REF!</definedName>
    <definedName name="________________Pgm14">#REF!</definedName>
    <definedName name="________________Pgm15" localSheetId="6">#REF!</definedName>
    <definedName name="________________Pgm15">#REF!</definedName>
    <definedName name="________________Pgm16" localSheetId="6">#REF!</definedName>
    <definedName name="________________Pgm16">#REF!</definedName>
    <definedName name="________________Pgm17" localSheetId="6">#REF!</definedName>
    <definedName name="________________Pgm17">#REF!</definedName>
    <definedName name="________________Pgm18" localSheetId="6">#REF!</definedName>
    <definedName name="________________Pgm18">#REF!</definedName>
    <definedName name="________________Pgm19" localSheetId="6">#REF!</definedName>
    <definedName name="________________Pgm19">#REF!</definedName>
    <definedName name="________________Pgm2" localSheetId="6">#REF!</definedName>
    <definedName name="________________Pgm2">#REF!</definedName>
    <definedName name="________________Pgm3" localSheetId="6">#REF!</definedName>
    <definedName name="________________Pgm3">#REF!</definedName>
    <definedName name="________________Pgm4" localSheetId="6">#REF!</definedName>
    <definedName name="________________Pgm4">#REF!</definedName>
    <definedName name="________________Pgm5" localSheetId="6">#REF!</definedName>
    <definedName name="________________Pgm5">#REF!</definedName>
    <definedName name="________________Pgm6" localSheetId="6">#REF!</definedName>
    <definedName name="________________Pgm6">#REF!</definedName>
    <definedName name="________________Pgm7" localSheetId="6">#REF!</definedName>
    <definedName name="________________Pgm7">#REF!</definedName>
    <definedName name="________________Pgm8" localSheetId="6">#REF!</definedName>
    <definedName name="________________Pgm8">#REF!</definedName>
    <definedName name="________________Pgm9" localSheetId="6">#REF!</definedName>
    <definedName name="________________Pgm9">#REF!</definedName>
    <definedName name="_______________Pgm1" localSheetId="6">#REF!</definedName>
    <definedName name="_______________Pgm1">#REF!</definedName>
    <definedName name="_______________pgm10" localSheetId="6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6">#REF!</definedName>
    <definedName name="_______________Pgm16">#REF!</definedName>
    <definedName name="_______________Pgm17" localSheetId="6">#REF!</definedName>
    <definedName name="_______________Pgm17">#REF!</definedName>
    <definedName name="_______________Pgm18" localSheetId="6">#REF!</definedName>
    <definedName name="_______________Pgm18">#REF!</definedName>
    <definedName name="_______________Pgm19" localSheetId="6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6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6">#REF!</definedName>
    <definedName name="______________Pgm16">#REF!</definedName>
    <definedName name="______________Pgm17" localSheetId="6">#REF!</definedName>
    <definedName name="______________Pgm17">#REF!</definedName>
    <definedName name="______________Pgm18" localSheetId="6">#REF!</definedName>
    <definedName name="______________Pgm18">#REF!</definedName>
    <definedName name="______________Pgm19" localSheetId="6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6">#REF!</definedName>
    <definedName name="_____________Pgm1">#REF!</definedName>
    <definedName name="_____________pgm10">'[32]CSS Pgm 10'!$D$3</definedName>
    <definedName name="_____________Pgm11" localSheetId="6">#REF!</definedName>
    <definedName name="_____________Pgm11">#REF!</definedName>
    <definedName name="_____________Pgm12" localSheetId="6">#REF!</definedName>
    <definedName name="_____________Pgm12">#REF!</definedName>
    <definedName name="_____________Pgm13" localSheetId="6">#REF!</definedName>
    <definedName name="_____________Pgm13">#REF!</definedName>
    <definedName name="_____________Pgm14" localSheetId="6">#REF!</definedName>
    <definedName name="_____________Pgm14">#REF!</definedName>
    <definedName name="_____________Pgm15" localSheetId="6">#REF!</definedName>
    <definedName name="_____________Pgm15">#REF!</definedName>
    <definedName name="_____________Pgm16" localSheetId="6">#REF!</definedName>
    <definedName name="_____________Pgm16">#REF!</definedName>
    <definedName name="_____________Pgm17" localSheetId="6">#REF!</definedName>
    <definedName name="_____________Pgm17">#REF!</definedName>
    <definedName name="_____________Pgm18" localSheetId="6">#REF!</definedName>
    <definedName name="_____________Pgm18">#REF!</definedName>
    <definedName name="_____________Pgm19" localSheetId="6">#REF!</definedName>
    <definedName name="_____________Pgm19">#REF!</definedName>
    <definedName name="_____________Pgm2" localSheetId="6">#REF!</definedName>
    <definedName name="_____________Pgm2">#REF!</definedName>
    <definedName name="_____________Pgm3" localSheetId="6">#REF!</definedName>
    <definedName name="_____________Pgm3">#REF!</definedName>
    <definedName name="_____________Pgm4" localSheetId="6">#REF!</definedName>
    <definedName name="_____________Pgm4">#REF!</definedName>
    <definedName name="_____________Pgm5" localSheetId="6">#REF!</definedName>
    <definedName name="_____________Pgm5">#REF!</definedName>
    <definedName name="_____________Pgm6" localSheetId="6">#REF!</definedName>
    <definedName name="_____________Pgm6">#REF!</definedName>
    <definedName name="_____________Pgm7" localSheetId="6">#REF!</definedName>
    <definedName name="_____________Pgm7">#REF!</definedName>
    <definedName name="_____________Pgm8" localSheetId="6">#REF!</definedName>
    <definedName name="_____________Pgm8">#REF!</definedName>
    <definedName name="_____________Pgm9" localSheetId="6">#REF!</definedName>
    <definedName name="_____________Pgm9">#REF!</definedName>
    <definedName name="____________Pgm1" localSheetId="6">#REF!</definedName>
    <definedName name="____________Pgm1">#REF!</definedName>
    <definedName name="____________pgm10" localSheetId="6">#REF!</definedName>
    <definedName name="____________pgm10">#REF!</definedName>
    <definedName name="____________Pgm11" localSheetId="6">#REF!</definedName>
    <definedName name="____________Pgm11">#REF!</definedName>
    <definedName name="____________Pgm12" localSheetId="6">#REF!</definedName>
    <definedName name="____________Pgm12">#REF!</definedName>
    <definedName name="____________Pgm13" localSheetId="6">#REF!</definedName>
    <definedName name="____________Pgm13">#REF!</definedName>
    <definedName name="____________Pgm14" localSheetId="6">#REF!</definedName>
    <definedName name="____________Pgm14">#REF!</definedName>
    <definedName name="____________Pgm15" localSheetId="6">#REF!</definedName>
    <definedName name="____________Pgm15">#REF!</definedName>
    <definedName name="____________Pgm16" localSheetId="6">#REF!</definedName>
    <definedName name="____________Pgm16">#REF!</definedName>
    <definedName name="____________Pgm17" localSheetId="6">#REF!</definedName>
    <definedName name="____________Pgm17">#REF!</definedName>
    <definedName name="____________Pgm18" localSheetId="6">#REF!</definedName>
    <definedName name="____________Pgm18">#REF!</definedName>
    <definedName name="____________Pgm19" localSheetId="6">#REF!</definedName>
    <definedName name="____________Pgm19">#REF!</definedName>
    <definedName name="____________Pgm2" localSheetId="6">#REF!</definedName>
    <definedName name="____________Pgm2">#REF!</definedName>
    <definedName name="____________Pgm3" localSheetId="6">#REF!</definedName>
    <definedName name="____________Pgm3">#REF!</definedName>
    <definedName name="____________Pgm4" localSheetId="6">#REF!</definedName>
    <definedName name="____________Pgm4">#REF!</definedName>
    <definedName name="____________Pgm5" localSheetId="6">#REF!</definedName>
    <definedName name="____________Pgm5">#REF!</definedName>
    <definedName name="____________Pgm6" localSheetId="6">#REF!</definedName>
    <definedName name="____________Pgm6">#REF!</definedName>
    <definedName name="____________Pgm7" localSheetId="6">#REF!</definedName>
    <definedName name="____________Pgm7">#REF!</definedName>
    <definedName name="____________Pgm8" localSheetId="6">#REF!</definedName>
    <definedName name="____________Pgm8">#REF!</definedName>
    <definedName name="____________Pgm9" localSheetId="6">#REF!</definedName>
    <definedName name="____________Pgm9">#REF!</definedName>
    <definedName name="___________Pgm1" localSheetId="6">#REF!</definedName>
    <definedName name="___________Pgm1">#REF!</definedName>
    <definedName name="___________pgm10" localSheetId="6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6">#REF!</definedName>
    <definedName name="___________Pgm16">#REF!</definedName>
    <definedName name="___________Pgm17" localSheetId="6">#REF!</definedName>
    <definedName name="___________Pgm17">#REF!</definedName>
    <definedName name="___________Pgm18" localSheetId="6">#REF!</definedName>
    <definedName name="___________Pgm18">#REF!</definedName>
    <definedName name="___________Pgm19" localSheetId="6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6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6">#REF!</definedName>
    <definedName name="__________Pgm16">#REF!</definedName>
    <definedName name="__________Pgm17" localSheetId="6">#REF!</definedName>
    <definedName name="__________Pgm17">#REF!</definedName>
    <definedName name="__________Pgm18" localSheetId="6">#REF!</definedName>
    <definedName name="__________Pgm18">#REF!</definedName>
    <definedName name="__________Pgm19" localSheetId="6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6">#REF!</definedName>
    <definedName name="_________Pgm1">#REF!</definedName>
    <definedName name="_________pgm10">'[34]CSS Pgm 10'!$D$3</definedName>
    <definedName name="_________Pgm11" localSheetId="6">#REF!</definedName>
    <definedName name="_________Pgm11">#REF!</definedName>
    <definedName name="_________Pgm12" localSheetId="6">#REF!</definedName>
    <definedName name="_________Pgm12">#REF!</definedName>
    <definedName name="_________Pgm13" localSheetId="6">#REF!</definedName>
    <definedName name="_________Pgm13">#REF!</definedName>
    <definedName name="_________Pgm14" localSheetId="6">#REF!</definedName>
    <definedName name="_________Pgm14">#REF!</definedName>
    <definedName name="_________Pgm15" localSheetId="6">#REF!</definedName>
    <definedName name="_________Pgm15">#REF!</definedName>
    <definedName name="_________Pgm16" localSheetId="6">#REF!</definedName>
    <definedName name="_________Pgm16">#REF!</definedName>
    <definedName name="_________Pgm17" localSheetId="6">#REF!</definedName>
    <definedName name="_________Pgm17">#REF!</definedName>
    <definedName name="_________Pgm18" localSheetId="6">#REF!</definedName>
    <definedName name="_________Pgm18">#REF!</definedName>
    <definedName name="_________Pgm19" localSheetId="6">#REF!</definedName>
    <definedName name="_________Pgm19">#REF!</definedName>
    <definedName name="_________Pgm2" localSheetId="6">#REF!</definedName>
    <definedName name="_________Pgm2">#REF!</definedName>
    <definedName name="_________Pgm3" localSheetId="6">#REF!</definedName>
    <definedName name="_________Pgm3">#REF!</definedName>
    <definedName name="_________Pgm4" localSheetId="6">#REF!</definedName>
    <definedName name="_________Pgm4">#REF!</definedName>
    <definedName name="_________Pgm5" localSheetId="6">#REF!</definedName>
    <definedName name="_________Pgm5">#REF!</definedName>
    <definedName name="_________Pgm6" localSheetId="6">#REF!</definedName>
    <definedName name="_________Pgm6">#REF!</definedName>
    <definedName name="_________Pgm7" localSheetId="6">#REF!</definedName>
    <definedName name="_________Pgm7">#REF!</definedName>
    <definedName name="_________Pgm8" localSheetId="6">#REF!</definedName>
    <definedName name="_________Pgm8">#REF!</definedName>
    <definedName name="_________Pgm9" localSheetId="6">#REF!</definedName>
    <definedName name="_________Pgm9">#REF!</definedName>
    <definedName name="________Pgm1" localSheetId="6">#REF!</definedName>
    <definedName name="________Pgm1">#REF!</definedName>
    <definedName name="________pgm10" localSheetId="6">#REF!</definedName>
    <definedName name="________pgm10">#REF!</definedName>
    <definedName name="________Pgm11" localSheetId="6">#REF!</definedName>
    <definedName name="________Pgm11">#REF!</definedName>
    <definedName name="________Pgm12" localSheetId="6">#REF!</definedName>
    <definedName name="________Pgm12">#REF!</definedName>
    <definedName name="________Pgm13" localSheetId="6">#REF!</definedName>
    <definedName name="________Pgm13">#REF!</definedName>
    <definedName name="________Pgm14" localSheetId="6">#REF!</definedName>
    <definedName name="________Pgm14">#REF!</definedName>
    <definedName name="________Pgm15" localSheetId="6">#REF!</definedName>
    <definedName name="________Pgm15">#REF!</definedName>
    <definedName name="________Pgm16" localSheetId="6">#REF!</definedName>
    <definedName name="________Pgm16">#REF!</definedName>
    <definedName name="________Pgm17" localSheetId="6">#REF!</definedName>
    <definedName name="________Pgm17">#REF!</definedName>
    <definedName name="________Pgm18" localSheetId="6">#REF!</definedName>
    <definedName name="________Pgm18">#REF!</definedName>
    <definedName name="________Pgm19" localSheetId="6">#REF!</definedName>
    <definedName name="________Pgm19">#REF!</definedName>
    <definedName name="________Pgm2" localSheetId="6">#REF!</definedName>
    <definedName name="________Pgm2">#REF!</definedName>
    <definedName name="________Pgm3" localSheetId="6">#REF!</definedName>
    <definedName name="________Pgm3">#REF!</definedName>
    <definedName name="________Pgm4" localSheetId="6">#REF!</definedName>
    <definedName name="________Pgm4">#REF!</definedName>
    <definedName name="________Pgm5" localSheetId="6">#REF!</definedName>
    <definedName name="________Pgm5">#REF!</definedName>
    <definedName name="________Pgm6" localSheetId="6">#REF!</definedName>
    <definedName name="________Pgm6">#REF!</definedName>
    <definedName name="________Pgm7" localSheetId="6">#REF!</definedName>
    <definedName name="________Pgm7">#REF!</definedName>
    <definedName name="________Pgm8" localSheetId="6">#REF!</definedName>
    <definedName name="________Pgm8">#REF!</definedName>
    <definedName name="________Pgm9" localSheetId="6">#REF!</definedName>
    <definedName name="________Pgm9">#REF!</definedName>
    <definedName name="_______Pgm1" localSheetId="6">#REF!</definedName>
    <definedName name="_______Pgm1">#REF!</definedName>
    <definedName name="_______pgm10" localSheetId="6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6">#REF!</definedName>
    <definedName name="_______Pgm16">#REF!</definedName>
    <definedName name="_______Pgm17" localSheetId="6">#REF!</definedName>
    <definedName name="_______Pgm17">#REF!</definedName>
    <definedName name="_______Pgm18" localSheetId="6">#REF!</definedName>
    <definedName name="_______Pgm18">#REF!</definedName>
    <definedName name="_______Pgm19" localSheetId="6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6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6">#REF!</definedName>
    <definedName name="______Pgm16">#REF!</definedName>
    <definedName name="______Pgm17" localSheetId="6">#REF!</definedName>
    <definedName name="______Pgm17">#REF!</definedName>
    <definedName name="______Pgm18" localSheetId="6">#REF!</definedName>
    <definedName name="______Pgm18">#REF!</definedName>
    <definedName name="______Pgm19" localSheetId="6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6">#REF!</definedName>
    <definedName name="_____Pgm1">#REF!</definedName>
    <definedName name="_____pgm10">'[36]CSS Pgm 10'!$D$3</definedName>
    <definedName name="_____Pgm11" localSheetId="6">#REF!</definedName>
    <definedName name="_____Pgm11">#REF!</definedName>
    <definedName name="_____Pgm12" localSheetId="6">#REF!</definedName>
    <definedName name="_____Pgm12">#REF!</definedName>
    <definedName name="_____Pgm13" localSheetId="6">#REF!</definedName>
    <definedName name="_____Pgm13">#REF!</definedName>
    <definedName name="_____Pgm14" localSheetId="6">#REF!</definedName>
    <definedName name="_____Pgm14">#REF!</definedName>
    <definedName name="_____Pgm15" localSheetId="6">#REF!</definedName>
    <definedName name="_____Pgm15">#REF!</definedName>
    <definedName name="_____Pgm16" localSheetId="6">#REF!</definedName>
    <definedName name="_____Pgm16">#REF!</definedName>
    <definedName name="_____Pgm17" localSheetId="6">#REF!</definedName>
    <definedName name="_____Pgm17">#REF!</definedName>
    <definedName name="_____Pgm18" localSheetId="6">#REF!</definedName>
    <definedName name="_____Pgm18">#REF!</definedName>
    <definedName name="_____Pgm19" localSheetId="6">#REF!</definedName>
    <definedName name="_____Pgm19">#REF!</definedName>
    <definedName name="_____Pgm2" localSheetId="6">#REF!</definedName>
    <definedName name="_____Pgm2">#REF!</definedName>
    <definedName name="_____Pgm3" localSheetId="6">#REF!</definedName>
    <definedName name="_____Pgm3">#REF!</definedName>
    <definedName name="_____Pgm4" localSheetId="6">#REF!</definedName>
    <definedName name="_____Pgm4">#REF!</definedName>
    <definedName name="_____Pgm5" localSheetId="6">#REF!</definedName>
    <definedName name="_____Pgm5">#REF!</definedName>
    <definedName name="_____Pgm6" localSheetId="6">#REF!</definedName>
    <definedName name="_____Pgm6">#REF!</definedName>
    <definedName name="_____Pgm7" localSheetId="6">#REF!</definedName>
    <definedName name="_____Pgm7">#REF!</definedName>
    <definedName name="_____Pgm8" localSheetId="6">#REF!</definedName>
    <definedName name="_____Pgm8">#REF!</definedName>
    <definedName name="_____Pgm9" localSheetId="6">#REF!</definedName>
    <definedName name="_____Pgm9">#REF!</definedName>
    <definedName name="____Pgm1" localSheetId="6">#REF!</definedName>
    <definedName name="____Pgm1">#REF!</definedName>
    <definedName name="____pgm10" localSheetId="6">#REF!</definedName>
    <definedName name="____pgm10">#REF!</definedName>
    <definedName name="____Pgm11" localSheetId="6">#REF!</definedName>
    <definedName name="____Pgm11">#REF!</definedName>
    <definedName name="____Pgm12" localSheetId="6">#REF!</definedName>
    <definedName name="____Pgm12">#REF!</definedName>
    <definedName name="____Pgm13" localSheetId="6">#REF!</definedName>
    <definedName name="____Pgm13">#REF!</definedName>
    <definedName name="____Pgm14" localSheetId="6">#REF!</definedName>
    <definedName name="____Pgm14">#REF!</definedName>
    <definedName name="____Pgm15" localSheetId="6">#REF!</definedName>
    <definedName name="____Pgm15">#REF!</definedName>
    <definedName name="____Pgm16" localSheetId="6">#REF!</definedName>
    <definedName name="____Pgm16">#REF!</definedName>
    <definedName name="____Pgm17" localSheetId="6">#REF!</definedName>
    <definedName name="____Pgm17">#REF!</definedName>
    <definedName name="____Pgm18" localSheetId="6">#REF!</definedName>
    <definedName name="____Pgm18">#REF!</definedName>
    <definedName name="____Pgm19" localSheetId="6">#REF!</definedName>
    <definedName name="____Pgm19">#REF!</definedName>
    <definedName name="____Pgm2" localSheetId="6">#REF!</definedName>
    <definedName name="____Pgm2">#REF!</definedName>
    <definedName name="____Pgm3" localSheetId="6">#REF!</definedName>
    <definedName name="____Pgm3">#REF!</definedName>
    <definedName name="____Pgm4" localSheetId="6">#REF!</definedName>
    <definedName name="____Pgm4">#REF!</definedName>
    <definedName name="____Pgm5" localSheetId="6">#REF!</definedName>
    <definedName name="____Pgm5">#REF!</definedName>
    <definedName name="____Pgm6" localSheetId="6">#REF!</definedName>
    <definedName name="____Pgm6">#REF!</definedName>
    <definedName name="____Pgm7" localSheetId="6">#REF!</definedName>
    <definedName name="____Pgm7">#REF!</definedName>
    <definedName name="____Pgm8" localSheetId="6">#REF!</definedName>
    <definedName name="____Pgm8">#REF!</definedName>
    <definedName name="____Pgm9" localSheetId="6">#REF!</definedName>
    <definedName name="____Pgm9">#REF!</definedName>
    <definedName name="___Pgm1" localSheetId="6">#REF!</definedName>
    <definedName name="___Pgm1">#REF!</definedName>
    <definedName name="___pgm10" localSheetId="6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6">#REF!</definedName>
    <definedName name="___Pgm16">#REF!</definedName>
    <definedName name="___Pgm17" localSheetId="6">#REF!</definedName>
    <definedName name="___Pgm17">#REF!</definedName>
    <definedName name="___Pgm18" localSheetId="6">#REF!</definedName>
    <definedName name="___Pgm18">#REF!</definedName>
    <definedName name="___Pgm19" localSheetId="6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6">#REF!</definedName>
    <definedName name="__Pgm1">#REF!</definedName>
    <definedName name="__pgm10" localSheetId="6">#REF!</definedName>
    <definedName name="__pgm10">#REF!</definedName>
    <definedName name="__Pgm11" localSheetId="6">#REF!</definedName>
    <definedName name="__Pgm11">#REF!</definedName>
    <definedName name="__Pgm12" localSheetId="6">#REF!</definedName>
    <definedName name="__Pgm12">#REF!</definedName>
    <definedName name="__Pgm13" localSheetId="6">#REF!</definedName>
    <definedName name="__Pgm13">#REF!</definedName>
    <definedName name="__Pgm14" localSheetId="6">#REF!</definedName>
    <definedName name="__Pgm14">#REF!</definedName>
    <definedName name="__Pgm15" localSheetId="6">#REF!</definedName>
    <definedName name="__Pgm15">#REF!</definedName>
    <definedName name="__Pgm16" localSheetId="6">#REF!</definedName>
    <definedName name="__Pgm16">#REF!</definedName>
    <definedName name="__Pgm17" localSheetId="6">#REF!</definedName>
    <definedName name="__Pgm17">#REF!</definedName>
    <definedName name="__Pgm18" localSheetId="6">#REF!</definedName>
    <definedName name="__Pgm18">#REF!</definedName>
    <definedName name="__Pgm19" localSheetId="6">#REF!</definedName>
    <definedName name="__Pgm19">#REF!</definedName>
    <definedName name="__Pgm2" localSheetId="6">#REF!</definedName>
    <definedName name="__Pgm2">#REF!</definedName>
    <definedName name="__Pgm3" localSheetId="6">#REF!</definedName>
    <definedName name="__Pgm3">#REF!</definedName>
    <definedName name="__Pgm4" localSheetId="6">#REF!</definedName>
    <definedName name="__Pgm4">#REF!</definedName>
    <definedName name="__Pgm5" localSheetId="6">#REF!</definedName>
    <definedName name="__Pgm5">#REF!</definedName>
    <definedName name="__Pgm6" localSheetId="6">#REF!</definedName>
    <definedName name="__Pgm6">#REF!</definedName>
    <definedName name="__Pgm7" localSheetId="6">#REF!</definedName>
    <definedName name="__Pgm7">#REF!</definedName>
    <definedName name="__Pgm8" localSheetId="6">#REF!</definedName>
    <definedName name="__Pgm8">#REF!</definedName>
    <definedName name="__Pgm9" localSheetId="6">#REF!</definedName>
    <definedName name="__Pgm9">#REF!</definedName>
    <definedName name="_Pgm1" localSheetId="6">#REF!</definedName>
    <definedName name="_Pgm1">#REF!</definedName>
    <definedName name="_pgm10">'[37]CSS WP 10'!$D$3</definedName>
    <definedName name="_Pgm11" localSheetId="6">#REF!</definedName>
    <definedName name="_Pgm11">#REF!</definedName>
    <definedName name="_Pgm12" localSheetId="6">#REF!</definedName>
    <definedName name="_Pgm12">#REF!</definedName>
    <definedName name="_Pgm13" localSheetId="6">#REF!</definedName>
    <definedName name="_Pgm13">#REF!</definedName>
    <definedName name="_Pgm14" localSheetId="6">#REF!</definedName>
    <definedName name="_Pgm14">#REF!</definedName>
    <definedName name="_Pgm15" localSheetId="6">#REF!</definedName>
    <definedName name="_Pgm15">#REF!</definedName>
    <definedName name="_Pgm16" localSheetId="6">#REF!</definedName>
    <definedName name="_Pgm16">#REF!</definedName>
    <definedName name="_Pgm17" localSheetId="6">#REF!</definedName>
    <definedName name="_Pgm17">#REF!</definedName>
    <definedName name="_Pgm18" localSheetId="6">#REF!</definedName>
    <definedName name="_Pgm18">#REF!</definedName>
    <definedName name="_Pgm19" localSheetId="6">#REF!</definedName>
    <definedName name="_Pgm19">#REF!</definedName>
    <definedName name="_Pgm2" localSheetId="6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6">#REF!</definedName>
    <definedName name="_Pgm3">#REF!</definedName>
    <definedName name="_Pgm4" localSheetId="6">#REF!</definedName>
    <definedName name="_Pgm4">#REF!</definedName>
    <definedName name="_Pgm5" localSheetId="6">#REF!</definedName>
    <definedName name="_Pgm5">#REF!</definedName>
    <definedName name="_Pgm6" localSheetId="6">#REF!</definedName>
    <definedName name="_Pgm6">#REF!</definedName>
    <definedName name="_Pgm7" localSheetId="6">#REF!</definedName>
    <definedName name="_Pgm7">#REF!</definedName>
    <definedName name="_Pgm8" localSheetId="6">#REF!</definedName>
    <definedName name="_Pgm8">#REF!</definedName>
    <definedName name="_Pgm9" localSheetId="6">#REF!</definedName>
    <definedName name="_Pgm9">#REF!</definedName>
    <definedName name="CSS_Pgm1" localSheetId="6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9">'Adjustment CALC'!$A$1:$C$17</definedName>
    <definedName name="_xlnm.Print_Area" localSheetId="7">'RER Summary'!$A$1:$Q$88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<sst xmlns="http://schemas.openxmlformats.org/spreadsheetml/2006/main" count="313" uniqueCount="207">
  <si>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</si>
  <si>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</si>
  <si>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</si>
  <si>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</si>
  <si>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</si>
  <si>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</si>
  <si>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</si>
  <si>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</si>
  <si>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</si>
  <si>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</si>
  <si>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</si>
  <si>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</si>
  <si>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</si>
  <si>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</si>
  <si>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</si>
  <si>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</si>
  <si>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</si>
  <si>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</si>
  <si>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</si>
  <si>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</si>
  <si>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</si>
  <si>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</si>
  <si>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</si>
  <si>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</si>
  <si>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</si>
  <si>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</si>
  <si>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</si>
  <si>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</si>
  <si>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</si>
  <si>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</si>
  <si>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</si>
  <si>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</si>
  <si>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</si>
  <si>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</si>
  <si>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</si>
  <si>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</si>
  <si>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</si>
  <si>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</si>
  <si>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</si>
  <si>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</si>
  <si>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</si>
  <si>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</si>
  <si>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</si>
  <si>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</si>
  <si>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</si>
  <si>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</si>
  <si>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</si>
  <si>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</si>
  <si>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</si>
  <si>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</si>
  <si>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</si>
  <si>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</si>
  <si>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</si>
  <si>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</si>
  <si>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</si>
  <si>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</si>
  <si>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</si>
  <si>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</si>
  <si>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</si>
  <si>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</si>
  <si>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</si>
  <si>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</si>
  <si>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</si>
  <si>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</si>
  <si>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</si>
  <si>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</si>
  <si>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</si>
  <si>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</si>
  <si>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</si>
  <si>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</si>
  <si>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</si>
  <si>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</si>
  <si>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</si>
  <si>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</si>
  <si>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</si>
  <si>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</si>
  <si>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</si>
  <si>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</si>
  <si>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</si>
  <si>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</si>
  <si>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</si>
  <si>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</si>
  <si>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</si>
  <si>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</si>
  <si>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</si>
  <si>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</si>
  <si>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</si>
  <si>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</si>
  <si>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</si>
  <si>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</si>
  <si>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</si>
  <si>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</si>
  <si>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</si>
  <si>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</si>
  <si>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</si>
  <si>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</si>
  <si>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</si>
  <si>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</si>
  <si>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</si>
  <si>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</si>
  <si>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</si>
  <si>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</si>
  <si>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</si>
  <si>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</si>
  <si>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</si>
  <si>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</si>
  <si>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</si>
  <si>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</si>
  <si>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</si>
  <si>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</si>
  <si>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</si>
  <si>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</si>
  <si>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</si>
  <si>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</si>
  <si>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</si>
  <si>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TOTAL MHSA and Other Funds</t>
  </si>
  <si>
    <t>l</t>
  </si>
  <si>
    <t>(J)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</si>
  <si>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</si>
  <si>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</si>
  <si>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</si>
  <si>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</si>
  <si>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</si>
  <si>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</si>
  <si>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Federal Financial Participation (FFP)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</si>
  <si>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</si>
  <si>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</si>
  <si>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</si>
  <si>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</si>
  <si>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</si>
  <si>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</si>
  <si>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</si>
  <si>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</si>
  <si>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</si>
  <si>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</si>
  <si>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</si>
  <si>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Annual Mental Health Services Act Revenue and Expenditure Report for                                                               Fiscal Year 2014-15
Innovation (INN) Summary</t>
  </si>
  <si>
    <t>FY 2014-15 Summary</t>
  </si>
  <si>
    <t>Fiscal Year 2014-15</t>
  </si>
  <si>
    <t>Unencumbered Housing Funds</t>
  </si>
  <si>
    <t>FY 2014-15 MHSA Revenue Received</t>
  </si>
  <si>
    <t>FY 2014-15 MHSA Funds</t>
  </si>
  <si>
    <t>FY 2014-15</t>
  </si>
  <si>
    <t>FY 2014-15 Funds</t>
  </si>
  <si>
    <t>Annual Mental Health Services Act Revenue and Expenditure Report Fiscal Year 2014-15
Unencumbered Housing Funds Summary</t>
  </si>
  <si>
    <t>Annual Mental Health Services Act Revenue and Expenditure Report Fiscal Year 2014-15
Other MHSA Funds Summary</t>
  </si>
  <si>
    <t>MHSA Net Expenditures Subtotal for FY 2014-15</t>
  </si>
  <si>
    <t>Estimated FFP Revenue Generated In FY 2014-15</t>
  </si>
  <si>
    <t>Annual Mental Health Services Act Revenue and Expenditure Report for                                        Fiscal Year 2014-15
Adjustments Summary</t>
  </si>
  <si>
    <t xml:space="preserve">Innovation Evaluation </t>
  </si>
  <si>
    <t>FY 2014-15 Interest Earned on MHSA Funds</t>
  </si>
  <si>
    <t>Tulare</t>
  </si>
  <si>
    <t>One Stop Center Programs</t>
  </si>
  <si>
    <t>United for Health Mobile Unit Programs</t>
  </si>
  <si>
    <t>County FSP Program</t>
  </si>
  <si>
    <t>Supportive Housing</t>
  </si>
  <si>
    <t>Specialized Mental Health Services</t>
  </si>
  <si>
    <t>Wellness &amp; Recovery Activities</t>
  </si>
  <si>
    <t>Children &amp; Youth in Stressed Families</t>
  </si>
  <si>
    <t>Children at Risk of School Failure</t>
  </si>
  <si>
    <t>Identification &amp; Intervention for Mental Illness</t>
  </si>
  <si>
    <t>Suicide Prevention</t>
  </si>
  <si>
    <t>Reducing Disparities in Access to Mental Health</t>
  </si>
  <si>
    <t>My Voice Media Center</t>
  </si>
  <si>
    <t>Integrated Health / Mental Health Clinic</t>
  </si>
  <si>
    <t>Capital Facility Needs</t>
  </si>
  <si>
    <t>Electronic Health Records</t>
  </si>
  <si>
    <t>12/13</t>
  </si>
  <si>
    <t>Innovation adjusted based on Info Notice 11-15 (INN). 80% Innovation moved to CSS and 20% to PEI as it appears in books. Granted by Info Notice 11-15.</t>
  </si>
  <si>
    <t>Innovation adjusted based on Info Notice 11-15 (CSS)</t>
  </si>
  <si>
    <t>Innovation adjusted based on Info Notice 11-15 (PEI)</t>
  </si>
  <si>
    <t>Melody Manning</t>
  </si>
  <si>
    <t>Accountant III</t>
  </si>
  <si>
    <t>(559) 624-8022</t>
  </si>
  <si>
    <t>MManning1@tularehhsa.org</t>
  </si>
  <si>
    <t>No</t>
  </si>
  <si>
    <t>13/14</t>
  </si>
  <si>
    <t>07/08 - 11/12</t>
  </si>
  <si>
    <t>09/10</t>
  </si>
  <si>
    <t xml:space="preserve">Deduct Depreciation expense taken in FY 12/13                                     $44,426 CSS                                                                                               $6,995 PEI                                                                                                      $12,057 CFT </t>
  </si>
  <si>
    <t>Deduct Depreciation expense taken in FY 13/14                                                                          $41,472 CSS                                                                                             $8,246 PEI                                                                                                  $59,891 CFT</t>
  </si>
  <si>
    <t>Deduct Depreciation in py (CSS)                                                                                            FY 07/08  $4,195                                                                                            FY 08/09  $31,319                                                                                           FY 09/10 $49,943                                                                                            FY 10/11  $83,724                                                                                          FY 11/12  $46,588</t>
  </si>
  <si>
    <t>CSS Deprec Adj 07/08-11/12</t>
  </si>
  <si>
    <t>CSS FY 11/12 Adjustment</t>
  </si>
  <si>
    <t>ADJUSTMENT CALCULATIONS ON RER SUMMARY</t>
  </si>
  <si>
    <t>CSS 80% Innovation Addition</t>
  </si>
  <si>
    <t>CSS Deprec Adjstmt FY 12/13</t>
  </si>
  <si>
    <t>CSS Capital Asset Adjtmt FY 09/10</t>
  </si>
  <si>
    <t>CSS FY 12/13 Adjustment</t>
  </si>
  <si>
    <t>PEI 20% Innovation Addition</t>
  </si>
  <si>
    <t>PEI Deprec Adjstment FY 12/13</t>
  </si>
  <si>
    <t>PEI FY 12/13 Adjustment</t>
  </si>
  <si>
    <t>CFT Deprec Adjustment FY 12/13</t>
  </si>
  <si>
    <t>CFT Deprec Adjustment FY 13/14</t>
  </si>
  <si>
    <t>CFT FY 07/08 Adjustment</t>
  </si>
  <si>
    <t xml:space="preserve">                                                                                                                      Add back FY 09/10 Capital Asset deducted out in FY 12/13 adjustment section (CSS)</t>
  </si>
  <si>
    <t>Annual Mental Health Services Act Revenue and Expenditure Report for                   Fiscal Year 2014-15
Community Services and Supports (CSS) Summary</t>
  </si>
  <si>
    <t>Annual Mental Health Services Act Revenue and Expenditure Report for                                                                     Fiscal Year 2014-15
Prevention and Early Intervention (PEI) Summary</t>
  </si>
  <si>
    <t>Annual Mental Health Services Act Revenue and Expenditure Report for                                Fiscal Year 2014-15
Workforce Education and Training (WET) Summary</t>
  </si>
  <si>
    <t>Annual Mental Health Services Act Revenue and Expenditure Report                             Fiscal Year 2014-15
Capital Facilities/Technological Needs (CF/TN)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</si>
  <si>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</si>
  <si>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2014-15</t>
    </r>
    <r>
      <rPr>
        <b/>
        <vertAlign val="superscript"/>
        <sz val="12"/>
        <rFont val="Arial"/>
        <family val="2"/>
      </rPr>
      <t>2</t>
    </r>
  </si>
  <si>
    <r>
      <t>Expenditure and Funding Sources for FY 2014-15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</si>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</sst>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/>
      <top style="medium"/>
      <bottom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0" fillId="0" borderId="0" xfId="0" applyFill="1"/>
    <xf numFmtId="0" fontId="0" fillId="0" borderId="0" xfId="0" applyBorder="1"/>
    <xf numFmtId="0" fontId="7" fillId="0" borderId="0" xfId="0" applyFont="1"/>
    <xf numFmtId="0" fontId="3" fillId="0" borderId="0" xfId="0" applyFont="1" applyAlignment="1">
      <alignment horizontal="center"/>
    </xf>
    <xf numFmtId="14" fontId="7" fillId="0" borderId="3" xfId="0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0" fontId="7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0" xfId="0" applyFont="1" applyBorder="1" applyProtection="1">
      <protection hidden="1"/>
    </xf>
    <xf numFmtId="0" fontId="3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3" fillId="0" borderId="7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0" fillId="0" borderId="0" xfId="0" applyProtection="1">
      <protection hidden="1"/>
    </xf>
    <xf numFmtId="0" fontId="3" fillId="0" borderId="8" xfId="0" applyFont="1" applyBorder="1" applyProtection="1">
      <protection hidden="1"/>
    </xf>
    <xf numFmtId="0" fontId="7" fillId="0" borderId="0" xfId="0" applyFont="1" applyAlignment="1">
      <alignment wrapText="1"/>
    </xf>
    <xf numFmtId="0" fontId="3" fillId="0" borderId="3" xfId="0" applyFont="1" applyBorder="1" applyAlignment="1" applyProtection="1">
      <alignment horizontal="center"/>
      <protection locked="0"/>
    </xf>
    <xf numFmtId="14" fontId="7" fillId="0" borderId="3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alignment wrapText="1"/>
      <protection hidden="1"/>
    </xf>
    <xf numFmtId="0" fontId="3" fillId="0" borderId="9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4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locked="0"/>
    </xf>
    <xf numFmtId="0" fontId="3" fillId="0" borderId="9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3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3" fillId="0" borderId="3" xfId="0" applyFont="1" applyBorder="1" applyProtection="1">
      <protection hidden="1"/>
    </xf>
    <xf numFmtId="0" fontId="7" fillId="0" borderId="10" xfId="0" applyFont="1" applyBorder="1" applyProtection="1">
      <protection hidden="1"/>
    </xf>
    <xf numFmtId="0" fontId="7" fillId="0" borderId="15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164" fontId="7" fillId="0" borderId="0" xfId="0" applyNumberFormat="1" applyFont="1" applyBorder="1" applyProtection="1">
      <protection hidden="1"/>
    </xf>
    <xf numFmtId="0" fontId="3" fillId="0" borderId="4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" fontId="7" fillId="0" borderId="16" xfId="0" applyNumberFormat="1" applyFont="1" applyBorder="1" applyProtection="1" quotePrefix="1"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Protection="1" quotePrefix="1">
      <protection locked="0"/>
    </xf>
    <xf numFmtId="164" fontId="7" fillId="0" borderId="17" xfId="0" applyNumberFormat="1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7" xfId="0" applyFont="1" applyBorder="1" applyProtection="1">
      <protection locked="0"/>
    </xf>
    <xf numFmtId="16" fontId="7" fillId="0" borderId="17" xfId="0" applyNumberFormat="1" applyFont="1" applyBorder="1" applyProtection="1" quotePrefix="1">
      <protection locked="0"/>
    </xf>
    <xf numFmtId="0" fontId="7" fillId="0" borderId="18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64" fontId="3" fillId="0" borderId="20" xfId="16" applyNumberFormat="1" applyFont="1" applyBorder="1" applyAlignment="1" applyProtection="1">
      <alignment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Protection="1">
      <protection locked="0"/>
    </xf>
    <xf numFmtId="0" fontId="7" fillId="0" borderId="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43" fontId="7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3" fontId="3" fillId="0" borderId="8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43" fontId="7" fillId="0" borderId="0" xfId="0" applyNumberFormat="1" applyFo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7" fillId="0" borderId="0" xfId="0" applyFont="1" applyFill="1" applyProtection="1"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Protection="1">
      <protection locked="0"/>
    </xf>
    <xf numFmtId="164" fontId="7" fillId="0" borderId="22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17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164" fontId="7" fillId="0" borderId="23" xfId="0" applyNumberFormat="1" applyFont="1" applyFill="1" applyBorder="1" applyProtection="1">
      <protection locked="0"/>
    </xf>
    <xf numFmtId="164" fontId="7" fillId="0" borderId="20" xfId="0" applyNumberFormat="1" applyFont="1" applyFill="1" applyBorder="1" applyProtection="1">
      <protection locked="0"/>
    </xf>
    <xf numFmtId="0" fontId="7" fillId="0" borderId="11" xfId="0" applyFont="1" applyBorder="1" applyProtection="1">
      <protection locked="0"/>
    </xf>
    <xf numFmtId="164" fontId="7" fillId="0" borderId="23" xfId="58" applyNumberFormat="1" applyFont="1" applyFill="1" applyBorder="1" applyProtection="1">
      <alignment/>
      <protection locked="0"/>
    </xf>
    <xf numFmtId="0" fontId="7" fillId="0" borderId="24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7" fillId="2" borderId="22" xfId="0" applyNumberFormat="1" applyFont="1" applyFill="1" applyBorder="1" applyProtection="1">
      <protection locked="0"/>
    </xf>
    <xf numFmtId="164" fontId="7" fillId="0" borderId="22" xfId="58" applyNumberFormat="1" applyFont="1" applyFill="1" applyBorder="1" applyProtection="1">
      <alignment/>
      <protection locked="0"/>
    </xf>
    <xf numFmtId="164" fontId="7" fillId="0" borderId="25" xfId="0" applyNumberFormat="1" applyFont="1" applyFill="1" applyBorder="1" applyProtection="1">
      <protection locked="0"/>
    </xf>
    <xf numFmtId="164" fontId="7" fillId="0" borderId="26" xfId="0" applyNumberFormat="1" applyFont="1" applyFill="1" applyBorder="1" applyProtection="1">
      <protection locked="0"/>
    </xf>
    <xf numFmtId="164" fontId="7" fillId="2" borderId="23" xfId="0" applyNumberFormat="1" applyFont="1" applyFill="1" applyBorder="1" applyProtection="1">
      <protection locked="0"/>
    </xf>
    <xf numFmtId="164" fontId="7" fillId="3" borderId="23" xfId="0" applyNumberFormat="1" applyFont="1" applyFill="1" applyBorder="1" applyProtection="1">
      <protection locked="0"/>
    </xf>
    <xf numFmtId="164" fontId="7" fillId="2" borderId="27" xfId="0" applyNumberFormat="1" applyFont="1" applyFill="1" applyBorder="1" applyProtection="1">
      <protection locked="0"/>
    </xf>
    <xf numFmtId="164" fontId="7" fillId="2" borderId="28" xfId="0" applyNumberFormat="1" applyFont="1" applyFill="1" applyBorder="1" applyProtection="1">
      <protection locked="0"/>
    </xf>
    <xf numFmtId="164" fontId="7" fillId="0" borderId="28" xfId="0" applyNumberFormat="1" applyFont="1" applyFill="1" applyBorder="1" applyProtection="1">
      <protection locked="0"/>
    </xf>
    <xf numFmtId="164" fontId="7" fillId="0" borderId="29" xfId="0" applyNumberFormat="1" applyFont="1" applyFill="1" applyBorder="1" applyProtection="1">
      <protection locked="0"/>
    </xf>
    <xf numFmtId="164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Protection="1">
      <protection locked="0"/>
    </xf>
    <xf numFmtId="164" fontId="7" fillId="0" borderId="32" xfId="0" applyNumberFormat="1" applyFont="1" applyFill="1" applyBorder="1" applyProtection="1">
      <protection locked="0"/>
    </xf>
    <xf numFmtId="164" fontId="7" fillId="2" borderId="31" xfId="0" applyNumberFormat="1" applyFont="1" applyFill="1" applyBorder="1" applyProtection="1"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164" fontId="7" fillId="0" borderId="22" xfId="0" applyNumberFormat="1" applyFont="1" applyFill="1" applyBorder="1" applyAlignment="1" applyProtection="1">
      <alignment horizontal="center" vertical="center"/>
      <protection locked="0"/>
    </xf>
    <xf numFmtId="164" fontId="7" fillId="0" borderId="33" xfId="0" applyNumberFormat="1" applyFont="1" applyFill="1" applyBorder="1" applyProtection="1">
      <protection locked="0"/>
    </xf>
    <xf numFmtId="164" fontId="7" fillId="0" borderId="34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164" fontId="7" fillId="0" borderId="35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0" xfId="0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9" fontId="3" fillId="0" borderId="0" xfId="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9" xfId="0" applyNumberFormat="1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164" fontId="7" fillId="0" borderId="0" xfId="0" applyNumberFormat="1" applyFont="1" applyProtection="1">
      <protection hidden="1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6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Protection="1">
      <protection hidden="1"/>
    </xf>
    <xf numFmtId="0" fontId="3" fillId="0" borderId="3" xfId="0" applyFont="1" applyBorder="1" applyAlignment="1" applyProtection="1">
      <alignment horizontal="center"/>
      <protection hidden="1" locked="0"/>
    </xf>
    <xf numFmtId="14" fontId="7" fillId="0" borderId="3" xfId="0" applyNumberFormat="1" applyFont="1" applyBorder="1" applyProtection="1">
      <protection hidden="1" locked="0"/>
    </xf>
    <xf numFmtId="164" fontId="7" fillId="3" borderId="37" xfId="0" applyNumberFormat="1" applyFont="1" applyFill="1" applyBorder="1" applyProtection="1">
      <protection hidden="1"/>
    </xf>
    <xf numFmtId="164" fontId="7" fillId="3" borderId="33" xfId="0" applyNumberFormat="1" applyFont="1" applyFill="1" applyBorder="1" applyProtection="1">
      <protection hidden="1"/>
    </xf>
    <xf numFmtId="164" fontId="7" fillId="3" borderId="22" xfId="0" applyNumberFormat="1" applyFont="1" applyFill="1" applyBorder="1" applyProtection="1">
      <protection hidden="1"/>
    </xf>
    <xf numFmtId="164" fontId="7" fillId="3" borderId="17" xfId="0" applyNumberFormat="1" applyFont="1" applyFill="1" applyBorder="1" applyProtection="1">
      <protection hidden="1"/>
    </xf>
    <xf numFmtId="164" fontId="7" fillId="3" borderId="38" xfId="0" applyNumberFormat="1" applyFont="1" applyFill="1" applyBorder="1" applyProtection="1">
      <protection hidden="1"/>
    </xf>
    <xf numFmtId="164" fontId="7" fillId="3" borderId="25" xfId="0" applyNumberFormat="1" applyFont="1" applyFill="1" applyBorder="1" applyProtection="1">
      <protection hidden="1"/>
    </xf>
    <xf numFmtId="164" fontId="7" fillId="3" borderId="25" xfId="58" applyNumberFormat="1" applyFont="1" applyFill="1" applyBorder="1" applyProtection="1">
      <alignment/>
      <protection hidden="1"/>
    </xf>
    <xf numFmtId="164" fontId="7" fillId="3" borderId="22" xfId="58" applyNumberFormat="1" applyFont="1" applyFill="1" applyBorder="1" applyProtection="1">
      <alignment/>
      <protection hidden="1"/>
    </xf>
    <xf numFmtId="164" fontId="7" fillId="3" borderId="23" xfId="0" applyNumberFormat="1" applyFont="1" applyFill="1" applyBorder="1" applyProtection="1">
      <protection hidden="1"/>
    </xf>
    <xf numFmtId="164" fontId="7" fillId="3" borderId="27" xfId="0" applyNumberFormat="1" applyFont="1" applyFill="1" applyBorder="1" applyProtection="1">
      <protection hidden="1"/>
    </xf>
    <xf numFmtId="164" fontId="7" fillId="3" borderId="31" xfId="0" applyNumberFormat="1" applyFont="1" applyFill="1" applyBorder="1" applyProtection="1">
      <protection hidden="1"/>
    </xf>
    <xf numFmtId="164" fontId="7" fillId="3" borderId="20" xfId="0" applyNumberFormat="1" applyFont="1" applyFill="1" applyBorder="1" applyProtection="1">
      <protection hidden="1"/>
    </xf>
    <xf numFmtId="164" fontId="7" fillId="3" borderId="11" xfId="0" applyNumberFormat="1" applyFont="1" applyFill="1" applyBorder="1" applyProtection="1">
      <protection hidden="1"/>
    </xf>
    <xf numFmtId="164" fontId="7" fillId="3" borderId="0" xfId="0" applyNumberFormat="1" applyFont="1" applyFill="1" applyBorder="1" applyProtection="1">
      <protection hidden="1"/>
    </xf>
    <xf numFmtId="164" fontId="7" fillId="3" borderId="35" xfId="0" applyNumberFormat="1" applyFont="1" applyFill="1" applyBorder="1" applyProtection="1">
      <protection hidden="1"/>
    </xf>
    <xf numFmtId="164" fontId="7" fillId="3" borderId="39" xfId="0" applyNumberFormat="1" applyFont="1" applyFill="1" applyBorder="1" applyProtection="1">
      <protection hidden="1"/>
    </xf>
    <xf numFmtId="0" fontId="3" fillId="3" borderId="5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7" fillId="0" borderId="0" xfId="0" applyFont="1" applyBorder="1" applyProtection="1">
      <protection locked="0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11" xfId="58" applyFont="1" applyBorder="1" applyAlignment="1" applyProtection="1">
      <alignment horizontal="left"/>
      <protection locked="0"/>
    </xf>
    <xf numFmtId="164" fontId="7" fillId="0" borderId="4" xfId="26" applyNumberFormat="1" applyFont="1" applyBorder="1" applyAlignment="1" applyProtection="1">
      <alignment horizontal="right"/>
      <protection locked="0"/>
    </xf>
    <xf numFmtId="164" fontId="7" fillId="0" borderId="11" xfId="26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64" fontId="7" fillId="0" borderId="7" xfId="26" applyNumberFormat="1" applyFont="1" applyBorder="1" applyAlignment="1" applyProtection="1">
      <alignment horizontal="right"/>
      <protection locked="0"/>
    </xf>
    <xf numFmtId="164" fontId="7" fillId="0" borderId="40" xfId="26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164" fontId="7" fillId="0" borderId="5" xfId="26" applyNumberFormat="1" applyFont="1" applyBorder="1" applyAlignment="1" applyProtection="1">
      <alignment horizontal="right"/>
      <protection locked="0"/>
    </xf>
    <xf numFmtId="164" fontId="7" fillId="0" borderId="6" xfId="26" applyNumberFormat="1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64" fontId="7" fillId="0" borderId="9" xfId="26" applyNumberFormat="1" applyFont="1" applyBorder="1" applyAlignment="1" applyProtection="1">
      <alignment horizontal="right"/>
      <protection locked="0"/>
    </xf>
    <xf numFmtId="164" fontId="7" fillId="0" borderId="10" xfId="26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164" fontId="7" fillId="0" borderId="4" xfId="26" applyNumberFormat="1" applyFont="1" applyBorder="1" applyAlignment="1" applyProtection="1">
      <alignment horizontal="center"/>
      <protection locked="0"/>
    </xf>
    <xf numFmtId="164" fontId="7" fillId="0" borderId="11" xfId="26" applyNumberFormat="1" applyFont="1" applyBorder="1" applyAlignment="1" applyProtection="1">
      <alignment horizontal="center"/>
      <protection locked="0"/>
    </xf>
    <xf numFmtId="0" fontId="7" fillId="0" borderId="0" xfId="58" applyFont="1" applyBorder="1" applyAlignment="1" applyProtection="1">
      <alignment horizontal="center"/>
      <protection locked="0"/>
    </xf>
    <xf numFmtId="0" fontId="7" fillId="0" borderId="11" xfId="58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7" fillId="0" borderId="0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0" fontId="7" fillId="0" borderId="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8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65" fontId="7" fillId="0" borderId="9" xfId="26" applyNumberFormat="1" applyFont="1" applyBorder="1" applyAlignment="1" applyProtection="1">
      <alignment horizontal="right"/>
      <protection hidden="1"/>
    </xf>
    <xf numFmtId="165" fontId="7" fillId="0" borderId="10" xfId="26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0" xfId="0" applyFont="1" applyBorder="1" applyProtection="1">
      <protection locked="0"/>
    </xf>
    <xf numFmtId="164" fontId="7" fillId="0" borderId="7" xfId="16" applyNumberFormat="1" applyFont="1" applyBorder="1" applyAlignment="1" applyProtection="1">
      <alignment horizontal="right"/>
      <protection locked="0"/>
    </xf>
    <xf numFmtId="164" fontId="7" fillId="0" borderId="40" xfId="16" applyNumberFormat="1" applyFont="1" applyBorder="1" applyAlignment="1" applyProtection="1">
      <alignment horizontal="right"/>
      <protection locked="0"/>
    </xf>
    <xf numFmtId="164" fontId="7" fillId="0" borderId="5" xfId="16" applyNumberFormat="1" applyFont="1" applyBorder="1" applyAlignment="1" applyProtection="1">
      <alignment horizontal="right"/>
      <protection locked="0"/>
    </xf>
    <xf numFmtId="164" fontId="7" fillId="0" borderId="6" xfId="16" applyNumberFormat="1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64" fontId="7" fillId="0" borderId="5" xfId="0" applyNumberFormat="1" applyFont="1" applyBorder="1" applyAlignment="1" applyProtection="1">
      <alignment horizontal="right"/>
      <protection locked="0"/>
    </xf>
    <xf numFmtId="164" fontId="7" fillId="0" borderId="6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right"/>
      <protection hidden="1"/>
    </xf>
    <xf numFmtId="164" fontId="7" fillId="0" borderId="6" xfId="0" applyNumberFormat="1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wrapText="1"/>
      <protection hidden="1"/>
    </xf>
    <xf numFmtId="164" fontId="7" fillId="0" borderId="7" xfId="0" applyNumberFormat="1" applyFont="1" applyBorder="1" applyAlignment="1" applyProtection="1">
      <alignment horizontal="right"/>
      <protection locked="0"/>
    </xf>
    <xf numFmtId="164" fontId="7" fillId="0" borderId="40" xfId="0" applyNumberFormat="1" applyFont="1" applyBorder="1" applyAlignment="1" applyProtection="1">
      <alignment horizontal="right"/>
      <protection locked="0"/>
    </xf>
    <xf numFmtId="164" fontId="7" fillId="0" borderId="24" xfId="0" applyNumberFormat="1" applyFont="1" applyBorder="1" applyAlignment="1" applyProtection="1">
      <alignment horizontal="right"/>
      <protection locked="0"/>
    </xf>
    <xf numFmtId="164" fontId="7" fillId="0" borderId="15" xfId="0" applyNumberFormat="1" applyFont="1" applyBorder="1" applyAlignment="1" applyProtection="1">
      <alignment horizontal="right"/>
      <protection locked="0"/>
    </xf>
    <xf numFmtId="164" fontId="7" fillId="0" borderId="41" xfId="0" applyNumberFormat="1" applyFont="1" applyBorder="1" applyAlignment="1" applyProtection="1">
      <alignment horizontal="right"/>
      <protection locked="0"/>
    </xf>
    <xf numFmtId="164" fontId="7" fillId="0" borderId="42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164" fontId="7" fillId="0" borderId="43" xfId="0" applyNumberFormat="1" applyFont="1" applyBorder="1" applyProtection="1">
      <protection locked="0"/>
    </xf>
    <xf numFmtId="164" fontId="7" fillId="0" borderId="44" xfId="0" applyNumberFormat="1" applyFont="1" applyBorder="1" applyProtection="1">
      <protection locked="0"/>
    </xf>
    <xf numFmtId="164" fontId="7" fillId="0" borderId="4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164" fontId="7" fillId="0" borderId="9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7" fillId="0" borderId="9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164" fontId="7" fillId="0" borderId="4" xfId="58" applyNumberFormat="1" applyFont="1" applyBorder="1" applyProtection="1">
      <alignment/>
      <protection locked="0"/>
    </xf>
    <xf numFmtId="164" fontId="7" fillId="0" borderId="11" xfId="58" applyNumberFormat="1" applyFont="1" applyBorder="1" applyProtection="1">
      <alignment/>
      <protection locked="0"/>
    </xf>
    <xf numFmtId="164" fontId="3" fillId="0" borderId="9" xfId="0" applyNumberFormat="1" applyFont="1" applyBorder="1" applyProtection="1">
      <protection locked="0"/>
    </xf>
    <xf numFmtId="164" fontId="3" fillId="0" borderId="10" xfId="0" applyNumberFormat="1" applyFont="1" applyBorder="1" applyProtection="1">
      <protection locked="0"/>
    </xf>
    <xf numFmtId="0" fontId="3" fillId="0" borderId="24" xfId="0" applyFont="1" applyBorder="1" applyAlignment="1" applyProtection="1">
      <alignment horizontal="left"/>
      <protection locked="0"/>
    </xf>
    <xf numFmtId="164" fontId="7" fillId="0" borderId="24" xfId="0" applyNumberFormat="1" applyFont="1" applyBorder="1" applyProtection="1">
      <protection locked="0"/>
    </xf>
    <xf numFmtId="164" fontId="7" fillId="0" borderId="15" xfId="0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164" fontId="7" fillId="0" borderId="7" xfId="0" applyNumberFormat="1" applyFont="1" applyBorder="1" applyProtection="1">
      <protection locked="0"/>
    </xf>
    <xf numFmtId="164" fontId="7" fillId="0" borderId="40" xfId="0" applyNumberFormat="1" applyFont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wrapText="1"/>
      <protection hidden="1"/>
    </xf>
    <xf numFmtId="164" fontId="7" fillId="0" borderId="0" xfId="26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7" fillId="4" borderId="24" xfId="0" applyFont="1" applyFill="1" applyBorder="1" applyAlignment="1" applyProtection="1">
      <alignment horizontal="left"/>
      <protection hidden="1"/>
    </xf>
    <xf numFmtId="0" fontId="7" fillId="4" borderId="3" xfId="0" applyFont="1" applyFill="1" applyBorder="1" applyAlignment="1" applyProtection="1">
      <alignment horizontal="left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7" fillId="4" borderId="24" xfId="0" applyFont="1" applyFill="1" applyBorder="1" applyProtection="1">
      <protection hidden="1"/>
    </xf>
    <xf numFmtId="0" fontId="7" fillId="4" borderId="3" xfId="0" applyFont="1" applyFill="1" applyBorder="1" applyProtection="1">
      <protection hidden="1"/>
    </xf>
    <xf numFmtId="0" fontId="7" fillId="4" borderId="15" xfId="0" applyFont="1" applyFill="1" applyBorder="1" applyProtection="1">
      <protection hidden="1"/>
    </xf>
    <xf numFmtId="0" fontId="3" fillId="0" borderId="5" xfId="0" applyFont="1" applyBorder="1" applyAlignment="1" applyProtection="1">
      <alignment horizontal="center" vertical="center" wrapText="1"/>
      <protection hidden="1" locked="0"/>
    </xf>
    <xf numFmtId="0" fontId="3" fillId="0" borderId="2" xfId="0" applyFont="1" applyBorder="1" applyAlignment="1" applyProtection="1">
      <alignment horizontal="center" vertical="center" wrapText="1"/>
      <protection hidden="1" locked="0"/>
    </xf>
    <xf numFmtId="0" fontId="3" fillId="0" borderId="6" xfId="0" applyFont="1" applyBorder="1" applyAlignment="1" applyProtection="1">
      <alignment horizontal="center" vertical="center" wrapText="1"/>
      <protection hidden="1" locked="0"/>
    </xf>
    <xf numFmtId="164" fontId="7" fillId="0" borderId="5" xfId="26" applyNumberFormat="1" applyFont="1" applyBorder="1" applyAlignment="1" applyProtection="1">
      <alignment horizontal="right"/>
      <protection hidden="1" locked="0"/>
    </xf>
    <xf numFmtId="164" fontId="7" fillId="0" borderId="6" xfId="26" applyNumberFormat="1" applyFont="1" applyBorder="1" applyAlignment="1" applyProtection="1">
      <alignment horizontal="right"/>
      <protection hidden="1" locked="0"/>
    </xf>
    <xf numFmtId="0" fontId="3" fillId="0" borderId="0" xfId="0" applyFont="1" applyAlignment="1" applyProtection="1">
      <alignment horizontal="center" wrapText="1"/>
      <protection hidden="1" locked="0"/>
    </xf>
    <xf numFmtId="0" fontId="3" fillId="0" borderId="3" xfId="0" applyFont="1" applyBorder="1" applyAlignment="1" applyProtection="1">
      <alignment horizontal="center"/>
      <protection hidden="1" locked="0"/>
    </xf>
    <xf numFmtId="0" fontId="7" fillId="0" borderId="3" xfId="0" applyFont="1" applyBorder="1" applyAlignment="1" applyProtection="1">
      <alignment horizontal="left"/>
      <protection hidden="1" locked="0"/>
    </xf>
    <xf numFmtId="0" fontId="3" fillId="0" borderId="9" xfId="0" applyFont="1" applyBorder="1" applyAlignment="1" applyProtection="1">
      <alignment horizontal="center"/>
      <protection hidden="1" locked="0"/>
    </xf>
    <xf numFmtId="0" fontId="3" fillId="0" borderId="8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24" xfId="0" applyFont="1" applyBorder="1" applyAlignment="1" applyProtection="1">
      <alignment horizontal="center"/>
      <protection hidden="1" locked="0"/>
    </xf>
    <xf numFmtId="0" fontId="3" fillId="0" borderId="15" xfId="0" applyFont="1" applyBorder="1" applyAlignment="1" applyProtection="1">
      <alignment horizontal="center"/>
      <protection hidden="1" locked="0"/>
    </xf>
    <xf numFmtId="0" fontId="3" fillId="0" borderId="24" xfId="0" applyFont="1" applyBorder="1" applyAlignment="1" applyProtection="1">
      <alignment horizontal="center" wrapText="1"/>
      <protection hidden="1" locked="0"/>
    </xf>
    <xf numFmtId="0" fontId="3" fillId="0" borderId="15" xfId="0" applyFont="1" applyBorder="1" applyAlignment="1" applyProtection="1">
      <alignment horizontal="center" wrapText="1"/>
      <protection hidden="1"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externalLink" Target="externalLinks/externalLink37.xml" /><Relationship Id="rId50" Type="http://schemas.openxmlformats.org/officeDocument/2006/relationships/customXml" Target="../customXml/item1.xml" /><Relationship Id="rId51" Type="http://schemas.openxmlformats.org/officeDocument/2006/relationships/customXml" Target="../customXml/item2.xml" /><Relationship Id="rId52" Type="http://schemas.openxmlformats.org/officeDocument/2006/relationships/customXml" Target="../customXml/item4.xml" /><Relationship Id="rId53" Type="http://schemas.openxmlformats.org/officeDocument/2006/relationships/customXml" Target="../customXml/item5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zoomScale="80" zoomScaleNormal="80" zoomScaleSheetLayoutView="100" zoomScalePageLayoutView="84" workbookViewId="0" topLeftCell="A22">
      <selection activeCell="A1" sqref="A1:G1"/>
    </sheetView>
  </sheetViews>
  <sheetFormatPr defaultColWidth="0" defaultRowHeight="12.75" zeroHeight="1"/>
  <cols>
    <col min="1" max="1" width="3.57421875" style="32" customWidth="1"/>
    <col min="2" max="2" width="5.421875" style="32" customWidth="1"/>
    <col min="3" max="4" width="3.57421875" style="32" customWidth="1"/>
    <col min="5" max="5" width="45.421875" style="32" customWidth="1"/>
    <col min="6" max="6" width="8.7109375" style="32" customWidth="1"/>
    <col min="7" max="7" width="29.57421875" style="32" customWidth="1"/>
    <col min="8" max="8" width="12.57421875" style="27" hidden="1" customWidth="1"/>
    <col min="9" max="10" width="12.57421875" style="0" hidden="1" customWidth="1"/>
    <col min="11" max="16384" width="9.140625" style="0" hidden="1" customWidth="1"/>
  </cols>
  <sheetData>
    <row r="1" spans="1:7" ht="46.5" customHeight="1">
      <c r="A1" s="214" t="s">
        <v>196</v>
      </c>
      <c r="B1" s="214"/>
      <c r="C1" s="214"/>
      <c r="D1" s="214"/>
      <c r="E1" s="214"/>
      <c r="F1" s="214"/>
      <c r="G1" s="214"/>
    </row>
    <row r="2" spans="1:7" ht="20.1" customHeight="1">
      <c r="A2" s="215" t="s">
        <v>8</v>
      </c>
      <c r="B2" s="215"/>
      <c r="C2" s="215"/>
      <c r="D2" s="216" t="s">
        <v>151</v>
      </c>
      <c r="E2" s="216"/>
      <c r="F2" s="31" t="s">
        <v>9</v>
      </c>
      <c r="G2" s="25">
        <v>42439</v>
      </c>
    </row>
    <row r="3" spans="1:7" ht="15" customHeight="1">
      <c r="A3" s="41"/>
      <c r="B3" s="41"/>
      <c r="C3" s="41"/>
      <c r="D3" s="217"/>
      <c r="E3" s="217"/>
      <c r="F3" s="218"/>
      <c r="G3" s="218"/>
    </row>
    <row r="4" spans="1:7" ht="12.75">
      <c r="A4" s="27"/>
      <c r="B4" s="27"/>
      <c r="C4" s="27"/>
      <c r="D4" s="27"/>
      <c r="E4" s="27"/>
      <c r="F4" s="213"/>
      <c r="G4" s="213"/>
    </row>
    <row r="5" spans="1:8" s="3" customFormat="1" ht="15" customHeight="1">
      <c r="A5" s="219" t="s">
        <v>54</v>
      </c>
      <c r="B5" s="220"/>
      <c r="C5" s="220"/>
      <c r="D5" s="220"/>
      <c r="E5" s="221"/>
      <c r="F5" s="227" t="s">
        <v>59</v>
      </c>
      <c r="G5" s="228"/>
      <c r="H5" s="28"/>
    </row>
    <row r="6" spans="1:8" s="3" customFormat="1" ht="15" customHeight="1">
      <c r="A6" s="222"/>
      <c r="B6" s="223"/>
      <c r="C6" s="223"/>
      <c r="D6" s="223"/>
      <c r="E6" s="224"/>
      <c r="F6" s="229"/>
      <c r="G6" s="230"/>
      <c r="H6" s="28"/>
    </row>
    <row r="7" spans="1:10" s="1" customFormat="1" ht="20.25" customHeight="1">
      <c r="A7" s="225"/>
      <c r="B7" s="215"/>
      <c r="C7" s="215"/>
      <c r="D7" s="215"/>
      <c r="E7" s="226"/>
      <c r="F7" s="231"/>
      <c r="G7" s="232"/>
      <c r="H7" s="29"/>
      <c r="I7" s="2"/>
      <c r="J7" s="2"/>
    </row>
    <row r="8" spans="1:7" ht="15" customHeight="1">
      <c r="A8" s="197" t="s">
        <v>120</v>
      </c>
      <c r="B8" s="233"/>
      <c r="C8" s="233"/>
      <c r="D8" s="233"/>
      <c r="E8" s="234"/>
      <c r="F8" s="235"/>
      <c r="G8" s="236"/>
    </row>
    <row r="9" spans="1:7" ht="15" customHeight="1">
      <c r="A9" s="33">
        <v>1</v>
      </c>
      <c r="B9" s="184" t="s">
        <v>152</v>
      </c>
      <c r="C9" s="211"/>
      <c r="D9" s="211"/>
      <c r="E9" s="212"/>
      <c r="F9" s="186">
        <v>812464</v>
      </c>
      <c r="G9" s="187"/>
    </row>
    <row r="10" spans="1:7" ht="15" customHeight="1">
      <c r="A10" s="33">
        <v>2</v>
      </c>
      <c r="B10" s="184" t="s">
        <v>153</v>
      </c>
      <c r="C10" s="211"/>
      <c r="D10" s="211"/>
      <c r="E10" s="212"/>
      <c r="F10" s="186">
        <v>691992</v>
      </c>
      <c r="G10" s="187"/>
    </row>
    <row r="11" spans="1:7" ht="15" customHeight="1">
      <c r="A11" s="33">
        <v>3</v>
      </c>
      <c r="B11" s="184" t="s">
        <v>154</v>
      </c>
      <c r="C11" s="211"/>
      <c r="D11" s="211"/>
      <c r="E11" s="212"/>
      <c r="F11" s="186">
        <v>3242598</v>
      </c>
      <c r="G11" s="187"/>
    </row>
    <row r="12" spans="1:7" ht="15" customHeight="1">
      <c r="A12" s="33">
        <v>4</v>
      </c>
      <c r="B12" s="184" t="s">
        <v>155</v>
      </c>
      <c r="C12" s="211"/>
      <c r="D12" s="211"/>
      <c r="E12" s="212"/>
      <c r="F12" s="186">
        <v>2189051</v>
      </c>
      <c r="G12" s="187"/>
    </row>
    <row r="13" spans="1:7" ht="15" customHeight="1">
      <c r="A13" s="33">
        <v>5</v>
      </c>
      <c r="B13" s="184" t="s">
        <v>156</v>
      </c>
      <c r="C13" s="211"/>
      <c r="D13" s="211"/>
      <c r="E13" s="212"/>
      <c r="F13" s="186">
        <v>646350</v>
      </c>
      <c r="G13" s="187"/>
    </row>
    <row r="14" spans="1:7" ht="15" customHeight="1">
      <c r="A14" s="33">
        <v>6</v>
      </c>
      <c r="B14" s="193"/>
      <c r="C14" s="208"/>
      <c r="D14" s="208"/>
      <c r="E14" s="209"/>
      <c r="F14" s="186"/>
      <c r="G14" s="187"/>
    </row>
    <row r="15" spans="1:7" ht="15" customHeight="1">
      <c r="A15" s="33">
        <v>7</v>
      </c>
      <c r="B15" s="193"/>
      <c r="C15" s="208"/>
      <c r="D15" s="208"/>
      <c r="E15" s="209"/>
      <c r="F15" s="186"/>
      <c r="G15" s="187"/>
    </row>
    <row r="16" spans="1:7" ht="15" customHeight="1">
      <c r="A16" s="33">
        <v>8</v>
      </c>
      <c r="B16" s="193"/>
      <c r="C16" s="208"/>
      <c r="D16" s="208"/>
      <c r="E16" s="209"/>
      <c r="F16" s="186"/>
      <c r="G16" s="187"/>
    </row>
    <row r="17" spans="1:7" ht="15" customHeight="1">
      <c r="A17" s="33">
        <v>9</v>
      </c>
      <c r="B17" s="193"/>
      <c r="C17" s="208"/>
      <c r="D17" s="208"/>
      <c r="E17" s="209"/>
      <c r="F17" s="186"/>
      <c r="G17" s="187"/>
    </row>
    <row r="18" spans="1:7" ht="15" customHeight="1">
      <c r="A18" s="33">
        <v>10</v>
      </c>
      <c r="B18" s="193"/>
      <c r="C18" s="208"/>
      <c r="D18" s="208"/>
      <c r="E18" s="209"/>
      <c r="F18" s="186"/>
      <c r="G18" s="187"/>
    </row>
    <row r="19" spans="1:7" ht="15" customHeight="1">
      <c r="A19" s="33">
        <v>11</v>
      </c>
      <c r="B19" s="193"/>
      <c r="C19" s="208"/>
      <c r="D19" s="208"/>
      <c r="E19" s="209"/>
      <c r="F19" s="186"/>
      <c r="G19" s="187"/>
    </row>
    <row r="20" spans="1:7" ht="15" customHeight="1">
      <c r="A20" s="33">
        <v>12</v>
      </c>
      <c r="B20" s="193"/>
      <c r="C20" s="208"/>
      <c r="D20" s="208"/>
      <c r="E20" s="209"/>
      <c r="F20" s="186"/>
      <c r="G20" s="187"/>
    </row>
    <row r="21" spans="1:7" ht="15" customHeight="1">
      <c r="A21" s="33">
        <v>13</v>
      </c>
      <c r="B21" s="193"/>
      <c r="C21" s="208"/>
      <c r="D21" s="208"/>
      <c r="E21" s="209"/>
      <c r="F21" s="186"/>
      <c r="G21" s="187"/>
    </row>
    <row r="22" spans="1:7" ht="15" customHeight="1">
      <c r="A22" s="33">
        <v>14</v>
      </c>
      <c r="B22" s="193"/>
      <c r="C22" s="208"/>
      <c r="D22" s="208"/>
      <c r="E22" s="209"/>
      <c r="F22" s="186"/>
      <c r="G22" s="187"/>
    </row>
    <row r="23" spans="1:7" ht="15" customHeight="1">
      <c r="A23" s="33">
        <v>15</v>
      </c>
      <c r="B23" s="193"/>
      <c r="C23" s="208"/>
      <c r="D23" s="208"/>
      <c r="E23" s="209"/>
      <c r="F23" s="186"/>
      <c r="G23" s="187"/>
    </row>
    <row r="24" spans="1:7" ht="15" customHeight="1">
      <c r="A24" s="33">
        <v>16</v>
      </c>
      <c r="B24" s="193"/>
      <c r="C24" s="208"/>
      <c r="D24" s="208"/>
      <c r="E24" s="209"/>
      <c r="F24" s="186"/>
      <c r="G24" s="187"/>
    </row>
    <row r="25" spans="1:7" ht="15" customHeight="1">
      <c r="A25" s="33">
        <v>17</v>
      </c>
      <c r="B25" s="193"/>
      <c r="C25" s="208"/>
      <c r="D25" s="208"/>
      <c r="E25" s="209"/>
      <c r="F25" s="186"/>
      <c r="G25" s="187"/>
    </row>
    <row r="26" spans="1:7" ht="15" customHeight="1">
      <c r="A26" s="33">
        <v>18</v>
      </c>
      <c r="B26" s="193"/>
      <c r="C26" s="208"/>
      <c r="D26" s="208"/>
      <c r="E26" s="209"/>
      <c r="F26" s="186"/>
      <c r="G26" s="187"/>
    </row>
    <row r="27" spans="1:7" ht="15" customHeight="1">
      <c r="A27" s="33">
        <v>19</v>
      </c>
      <c r="B27" s="193"/>
      <c r="C27" s="208"/>
      <c r="D27" s="208"/>
      <c r="E27" s="209"/>
      <c r="F27" s="186"/>
      <c r="G27" s="187"/>
    </row>
    <row r="28" spans="1:7" ht="15" customHeight="1">
      <c r="A28" s="33">
        <v>20</v>
      </c>
      <c r="B28" s="210"/>
      <c r="C28" s="208"/>
      <c r="D28" s="208"/>
      <c r="E28" s="209"/>
      <c r="F28" s="186"/>
      <c r="G28" s="187"/>
    </row>
    <row r="29" spans="1:7" ht="15" customHeight="1">
      <c r="A29" s="33">
        <v>21</v>
      </c>
      <c r="B29" s="193"/>
      <c r="C29" s="208"/>
      <c r="D29" s="208"/>
      <c r="E29" s="209"/>
      <c r="F29" s="186"/>
      <c r="G29" s="187"/>
    </row>
    <row r="30" spans="1:7" ht="15" customHeight="1">
      <c r="A30" s="33">
        <v>22</v>
      </c>
      <c r="B30" s="193"/>
      <c r="C30" s="208"/>
      <c r="D30" s="208"/>
      <c r="E30" s="209"/>
      <c r="F30" s="186"/>
      <c r="G30" s="187"/>
    </row>
    <row r="31" spans="1:7" ht="15" customHeight="1">
      <c r="A31" s="33">
        <v>23</v>
      </c>
      <c r="B31" s="193"/>
      <c r="C31" s="208"/>
      <c r="D31" s="208"/>
      <c r="E31" s="209"/>
      <c r="F31" s="186"/>
      <c r="G31" s="187"/>
    </row>
    <row r="32" spans="1:7" ht="15" customHeight="1">
      <c r="A32" s="33">
        <v>24</v>
      </c>
      <c r="B32" s="193"/>
      <c r="C32" s="208"/>
      <c r="D32" s="208"/>
      <c r="E32" s="209"/>
      <c r="F32" s="186"/>
      <c r="G32" s="187"/>
    </row>
    <row r="33" spans="1:8" s="4" customFormat="1" ht="15" customHeight="1">
      <c r="A33" s="33">
        <v>25</v>
      </c>
      <c r="B33" s="193"/>
      <c r="C33" s="208"/>
      <c r="D33" s="208"/>
      <c r="E33" s="209"/>
      <c r="F33" s="186"/>
      <c r="G33" s="187"/>
      <c r="H33" s="30"/>
    </row>
    <row r="34" spans="1:8" s="4" customFormat="1" ht="15" customHeight="1">
      <c r="A34" s="34"/>
      <c r="B34" s="202" t="s">
        <v>63</v>
      </c>
      <c r="C34" s="202"/>
      <c r="D34" s="202"/>
      <c r="E34" s="203"/>
      <c r="F34" s="195">
        <f>SUM(F9:G33)</f>
        <v>7582455</v>
      </c>
      <c r="G34" s="196"/>
      <c r="H34" s="30"/>
    </row>
    <row r="35" spans="1:8" s="4" customFormat="1" ht="15" customHeight="1">
      <c r="A35" s="188" t="s">
        <v>121</v>
      </c>
      <c r="B35" s="189"/>
      <c r="C35" s="189"/>
      <c r="D35" s="189"/>
      <c r="E35" s="190"/>
      <c r="F35" s="186"/>
      <c r="G35" s="187"/>
      <c r="H35" s="30"/>
    </row>
    <row r="36" spans="1:8" s="4" customFormat="1" ht="15" customHeight="1">
      <c r="A36" s="33">
        <v>1</v>
      </c>
      <c r="B36" s="184" t="s">
        <v>152</v>
      </c>
      <c r="C36" s="184"/>
      <c r="D36" s="184"/>
      <c r="E36" s="185"/>
      <c r="F36" s="186">
        <v>1227998</v>
      </c>
      <c r="G36" s="187"/>
      <c r="H36" s="30"/>
    </row>
    <row r="37" spans="1:8" s="4" customFormat="1" ht="15" customHeight="1">
      <c r="A37" s="33">
        <v>2</v>
      </c>
      <c r="B37" s="184" t="s">
        <v>153</v>
      </c>
      <c r="C37" s="184"/>
      <c r="D37" s="184"/>
      <c r="E37" s="185"/>
      <c r="F37" s="186">
        <v>1176404</v>
      </c>
      <c r="G37" s="187"/>
      <c r="H37" s="30"/>
    </row>
    <row r="38" spans="1:8" s="4" customFormat="1" ht="15" customHeight="1">
      <c r="A38" s="33">
        <v>3</v>
      </c>
      <c r="B38" s="184" t="s">
        <v>156</v>
      </c>
      <c r="C38" s="184"/>
      <c r="D38" s="184"/>
      <c r="E38" s="185"/>
      <c r="F38" s="186">
        <v>2474133</v>
      </c>
      <c r="G38" s="187"/>
      <c r="H38" s="30"/>
    </row>
    <row r="39" spans="1:8" s="4" customFormat="1" ht="15" customHeight="1">
      <c r="A39" s="33">
        <v>4</v>
      </c>
      <c r="B39" s="193" t="s">
        <v>157</v>
      </c>
      <c r="C39" s="193"/>
      <c r="D39" s="193"/>
      <c r="E39" s="194"/>
      <c r="F39" s="186">
        <v>244392</v>
      </c>
      <c r="G39" s="187"/>
      <c r="H39" s="30"/>
    </row>
    <row r="40" spans="1:8" s="4" customFormat="1" ht="15" customHeight="1">
      <c r="A40" s="33">
        <v>5</v>
      </c>
      <c r="B40" s="193"/>
      <c r="C40" s="193"/>
      <c r="D40" s="193"/>
      <c r="E40" s="194"/>
      <c r="F40" s="186"/>
      <c r="G40" s="187"/>
      <c r="H40" s="30"/>
    </row>
    <row r="41" spans="1:8" s="4" customFormat="1" ht="15" customHeight="1">
      <c r="A41" s="33">
        <v>6</v>
      </c>
      <c r="B41" s="193"/>
      <c r="C41" s="193"/>
      <c r="D41" s="193"/>
      <c r="E41" s="194"/>
      <c r="F41" s="186"/>
      <c r="G41" s="187"/>
      <c r="H41" s="30"/>
    </row>
    <row r="42" spans="1:8" s="4" customFormat="1" ht="15" customHeight="1">
      <c r="A42" s="33">
        <v>7</v>
      </c>
      <c r="B42" s="184"/>
      <c r="C42" s="184"/>
      <c r="D42" s="184"/>
      <c r="E42" s="185"/>
      <c r="F42" s="186"/>
      <c r="G42" s="187"/>
      <c r="H42" s="30"/>
    </row>
    <row r="43" spans="1:8" s="4" customFormat="1" ht="15" customHeight="1">
      <c r="A43" s="33">
        <v>8</v>
      </c>
      <c r="B43" s="184"/>
      <c r="C43" s="184"/>
      <c r="D43" s="184"/>
      <c r="E43" s="185"/>
      <c r="F43" s="186"/>
      <c r="G43" s="187"/>
      <c r="H43" s="30"/>
    </row>
    <row r="44" spans="1:8" s="4" customFormat="1" ht="15" customHeight="1">
      <c r="A44" s="33">
        <v>9</v>
      </c>
      <c r="B44" s="184"/>
      <c r="C44" s="184"/>
      <c r="D44" s="184"/>
      <c r="E44" s="185"/>
      <c r="F44" s="186"/>
      <c r="G44" s="187"/>
      <c r="H44" s="30"/>
    </row>
    <row r="45" spans="1:8" s="4" customFormat="1" ht="15" customHeight="1">
      <c r="A45" s="33">
        <v>10</v>
      </c>
      <c r="B45" s="206"/>
      <c r="C45" s="206"/>
      <c r="D45" s="206"/>
      <c r="E45" s="207"/>
      <c r="F45" s="204"/>
      <c r="G45" s="205"/>
      <c r="H45" s="30"/>
    </row>
    <row r="46" spans="1:8" s="4" customFormat="1" ht="15" customHeight="1">
      <c r="A46" s="33">
        <v>11</v>
      </c>
      <c r="B46" s="206"/>
      <c r="C46" s="206"/>
      <c r="D46" s="206"/>
      <c r="E46" s="207"/>
      <c r="F46" s="204"/>
      <c r="G46" s="205"/>
      <c r="H46" s="30"/>
    </row>
    <row r="47" spans="1:8" s="4" customFormat="1" ht="15" customHeight="1">
      <c r="A47" s="33">
        <v>12</v>
      </c>
      <c r="B47" s="193"/>
      <c r="C47" s="193"/>
      <c r="D47" s="193"/>
      <c r="E47" s="194"/>
      <c r="F47" s="186"/>
      <c r="G47" s="187"/>
      <c r="H47" s="30"/>
    </row>
    <row r="48" spans="1:8" s="4" customFormat="1" ht="15" customHeight="1">
      <c r="A48" s="33">
        <v>13</v>
      </c>
      <c r="B48" s="193"/>
      <c r="C48" s="193"/>
      <c r="D48" s="193"/>
      <c r="E48" s="194"/>
      <c r="F48" s="186"/>
      <c r="G48" s="187"/>
      <c r="H48" s="30"/>
    </row>
    <row r="49" spans="1:8" s="4" customFormat="1" ht="15" customHeight="1">
      <c r="A49" s="33">
        <v>14</v>
      </c>
      <c r="B49" s="193"/>
      <c r="C49" s="193"/>
      <c r="D49" s="193"/>
      <c r="E49" s="194"/>
      <c r="F49" s="186"/>
      <c r="G49" s="187"/>
      <c r="H49" s="30"/>
    </row>
    <row r="50" spans="1:8" s="4" customFormat="1" ht="15" customHeight="1">
      <c r="A50" s="33">
        <v>15</v>
      </c>
      <c r="B50" s="193"/>
      <c r="C50" s="193"/>
      <c r="D50" s="193"/>
      <c r="E50" s="194"/>
      <c r="F50" s="186"/>
      <c r="G50" s="187"/>
      <c r="H50" s="30"/>
    </row>
    <row r="51" spans="1:8" s="4" customFormat="1" ht="15" customHeight="1">
      <c r="A51" s="35"/>
      <c r="B51" s="36" t="s">
        <v>122</v>
      </c>
      <c r="C51" s="36"/>
      <c r="D51" s="36"/>
      <c r="E51" s="37"/>
      <c r="F51" s="195">
        <f>SUM(F36:G50)</f>
        <v>5122927</v>
      </c>
      <c r="G51" s="196"/>
      <c r="H51" s="30"/>
    </row>
    <row r="52" spans="1:8" s="4" customFormat="1" ht="15" customHeight="1">
      <c r="A52" s="197" t="s">
        <v>123</v>
      </c>
      <c r="B52" s="198"/>
      <c r="C52" s="198"/>
      <c r="D52" s="198"/>
      <c r="E52" s="199"/>
      <c r="F52" s="200">
        <f>SUM(F34+F51)</f>
        <v>12705382</v>
      </c>
      <c r="G52" s="201"/>
      <c r="H52" s="30"/>
    </row>
    <row r="53" spans="1:8" s="4" customFormat="1" ht="15" customHeight="1">
      <c r="A53" s="188" t="s">
        <v>53</v>
      </c>
      <c r="B53" s="189"/>
      <c r="C53" s="189"/>
      <c r="D53" s="189"/>
      <c r="E53" s="190"/>
      <c r="F53" s="186"/>
      <c r="G53" s="187"/>
      <c r="H53" s="30"/>
    </row>
    <row r="54" spans="1:8" s="4" customFormat="1" ht="15" customHeight="1">
      <c r="A54" s="188" t="s">
        <v>20</v>
      </c>
      <c r="B54" s="189"/>
      <c r="C54" s="189"/>
      <c r="D54" s="189"/>
      <c r="E54" s="190"/>
      <c r="F54" s="186">
        <v>1678730</v>
      </c>
      <c r="G54" s="187"/>
      <c r="H54" s="30"/>
    </row>
    <row r="55" spans="1:8" s="4" customFormat="1" ht="15" customHeight="1" thickBot="1">
      <c r="A55" s="188" t="s">
        <v>40</v>
      </c>
      <c r="B55" s="189"/>
      <c r="C55" s="189"/>
      <c r="D55" s="189"/>
      <c r="E55" s="190"/>
      <c r="F55" s="186"/>
      <c r="G55" s="187"/>
      <c r="H55" s="30"/>
    </row>
    <row r="56" spans="1:7" ht="15" customHeight="1" thickBot="1">
      <c r="A56" s="38" t="s">
        <v>23</v>
      </c>
      <c r="B56" s="39"/>
      <c r="C56" s="39"/>
      <c r="D56" s="39"/>
      <c r="E56" s="39"/>
      <c r="F56" s="191">
        <f>SUM(F52:G55)</f>
        <v>14384112</v>
      </c>
      <c r="G56" s="192"/>
    </row>
    <row r="57" spans="1:8" s="40" customFormat="1" ht="12.75" hidden="1">
      <c r="A57" s="27"/>
      <c r="B57" s="27"/>
      <c r="C57" s="27"/>
      <c r="D57" s="27"/>
      <c r="E57" s="27"/>
      <c r="F57" s="27"/>
      <c r="G57" s="27"/>
      <c r="H57" s="27"/>
    </row>
    <row r="58" spans="1:8" s="40" customFormat="1" ht="12.75" hidden="1">
      <c r="A58" s="27"/>
      <c r="B58" s="27"/>
      <c r="C58" s="27"/>
      <c r="D58" s="27"/>
      <c r="E58" s="27"/>
      <c r="F58" s="27"/>
      <c r="G58" s="27"/>
      <c r="H58" s="27"/>
    </row>
  </sheetData>
  <sheetProtection sheet="1" objects="1" scenarios="1" selectLockedCells="1"/>
  <mergeCells count="104">
    <mergeCell ref="F4:G4"/>
    <mergeCell ref="A1:G1"/>
    <mergeCell ref="A2:C2"/>
    <mergeCell ref="D2:E2"/>
    <mergeCell ref="D3:E3"/>
    <mergeCell ref="F3:G3"/>
    <mergeCell ref="B10:E10"/>
    <mergeCell ref="F10:G10"/>
    <mergeCell ref="B12:E12"/>
    <mergeCell ref="F12:G12"/>
    <mergeCell ref="A5:E7"/>
    <mergeCell ref="F5:G7"/>
    <mergeCell ref="A8:E8"/>
    <mergeCell ref="F8:G8"/>
    <mergeCell ref="B9:E9"/>
    <mergeCell ref="F9:G9"/>
    <mergeCell ref="B11:E11"/>
    <mergeCell ref="F11:G11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B30:E30"/>
    <mergeCell ref="F30:G30"/>
    <mergeCell ref="B43:E43"/>
    <mergeCell ref="F43:G43"/>
    <mergeCell ref="B31:E31"/>
    <mergeCell ref="F31:G31"/>
    <mergeCell ref="B32:E32"/>
    <mergeCell ref="F32:G32"/>
    <mergeCell ref="B33:E33"/>
    <mergeCell ref="F33:G33"/>
    <mergeCell ref="B42:E42"/>
    <mergeCell ref="F42:G42"/>
    <mergeCell ref="B34:E34"/>
    <mergeCell ref="F34:G34"/>
    <mergeCell ref="A35:E35"/>
    <mergeCell ref="F35:G35"/>
    <mergeCell ref="B36:E36"/>
    <mergeCell ref="F36:G36"/>
    <mergeCell ref="F46:G46"/>
    <mergeCell ref="B46:E46"/>
    <mergeCell ref="B37:E37"/>
    <mergeCell ref="F37:G37"/>
    <mergeCell ref="B38:E38"/>
    <mergeCell ref="F38:G38"/>
    <mergeCell ref="B39:E39"/>
    <mergeCell ref="F39:G39"/>
    <mergeCell ref="B45:E45"/>
    <mergeCell ref="B40:E40"/>
    <mergeCell ref="F40:G40"/>
    <mergeCell ref="B41:E41"/>
    <mergeCell ref="F41:G41"/>
    <mergeCell ref="F45:G45"/>
    <mergeCell ref="B44:E44"/>
    <mergeCell ref="F44:G44"/>
    <mergeCell ref="A55:E55"/>
    <mergeCell ref="F55:G55"/>
    <mergeCell ref="F56:G56"/>
    <mergeCell ref="A53:E53"/>
    <mergeCell ref="F53:G53"/>
    <mergeCell ref="B47:E47"/>
    <mergeCell ref="F47:G47"/>
    <mergeCell ref="B48:E48"/>
    <mergeCell ref="A54:E54"/>
    <mergeCell ref="F54:G54"/>
    <mergeCell ref="F49:G49"/>
    <mergeCell ref="B50:E50"/>
    <mergeCell ref="F50:G50"/>
    <mergeCell ref="F51:G51"/>
    <mergeCell ref="F48:G48"/>
    <mergeCell ref="B49:E49"/>
    <mergeCell ref="A52:E52"/>
    <mergeCell ref="F52:G52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9"/>
  <sheetViews>
    <sheetView zoomScale="80" zoomScaleNormal="80" zoomScaleSheetLayoutView="120" workbookViewId="0" topLeftCell="A1"/>
  </sheetViews>
  <sheetFormatPr defaultColWidth="0" defaultRowHeight="12.75" zeroHeight="1"/>
  <cols>
    <col min="1" max="1" width="59.421875" style="52" bestFit="1" customWidth="1"/>
    <col min="2" max="2" width="30.7109375" style="89" customWidth="1"/>
    <col min="3" max="3" width="15.421875" style="40" hidden="1" customWidth="1"/>
    <col min="4" max="4" width="22.421875" style="0" hidden="1" customWidth="1"/>
    <col min="5" max="5" width="17.421875" style="0" hidden="1" customWidth="1"/>
    <col min="6" max="16384" width="9.140625" style="0" hidden="1" customWidth="1"/>
  </cols>
  <sheetData>
    <row r="1" spans="1:5" ht="30.75" customHeight="1">
      <c r="A1" s="67" t="s">
        <v>184</v>
      </c>
      <c r="B1" s="28"/>
      <c r="C1" s="28"/>
      <c r="D1" s="68"/>
      <c r="E1" s="68"/>
    </row>
    <row r="2" spans="1:3" ht="15">
      <c r="A2" s="27"/>
      <c r="B2" s="90"/>
      <c r="C2" s="27"/>
    </row>
    <row r="3" spans="1:3" ht="15">
      <c r="A3" s="32" t="s">
        <v>182</v>
      </c>
      <c r="B3" s="86">
        <v>215769</v>
      </c>
      <c r="C3" s="27"/>
    </row>
    <row r="4" spans="1:3" ht="15">
      <c r="A4" s="32" t="s">
        <v>187</v>
      </c>
      <c r="B4" s="86">
        <v>-117970</v>
      </c>
      <c r="C4" s="27"/>
    </row>
    <row r="5" spans="1:3" ht="15.75">
      <c r="A5" s="87" t="s">
        <v>183</v>
      </c>
      <c r="B5" s="88">
        <f>SUM(B3:B4)</f>
        <v>97799</v>
      </c>
      <c r="C5" s="27"/>
    </row>
    <row r="6" spans="1:3" ht="15">
      <c r="A6" s="32"/>
      <c r="B6" s="86"/>
      <c r="C6" s="27"/>
    </row>
    <row r="7" spans="1:3" ht="15">
      <c r="A7" s="32" t="s">
        <v>185</v>
      </c>
      <c r="B7" s="86">
        <v>273354</v>
      </c>
      <c r="C7" s="27"/>
    </row>
    <row r="8" spans="1:3" ht="15">
      <c r="A8" s="32" t="s">
        <v>186</v>
      </c>
      <c r="B8" s="86">
        <v>44426</v>
      </c>
      <c r="C8" s="27"/>
    </row>
    <row r="9" spans="1:3" ht="15.75">
      <c r="A9" s="87" t="s">
        <v>188</v>
      </c>
      <c r="B9" s="88">
        <f>SUM(B7:B8)</f>
        <v>317780</v>
      </c>
      <c r="C9" s="27"/>
    </row>
    <row r="10" spans="1:3" ht="15">
      <c r="A10" s="32"/>
      <c r="B10" s="86"/>
      <c r="C10" s="27"/>
    </row>
    <row r="11" spans="1:3" ht="15">
      <c r="A11" s="32" t="s">
        <v>189</v>
      </c>
      <c r="B11" s="86">
        <v>68338</v>
      </c>
      <c r="C11" s="27"/>
    </row>
    <row r="12" spans="1:3" ht="15">
      <c r="A12" s="32" t="s">
        <v>190</v>
      </c>
      <c r="B12" s="86">
        <v>6995</v>
      </c>
      <c r="C12" s="27"/>
    </row>
    <row r="13" spans="1:3" ht="15.75">
      <c r="A13" s="87" t="s">
        <v>191</v>
      </c>
      <c r="B13" s="88">
        <f>SUM(B11:B12)</f>
        <v>75333</v>
      </c>
      <c r="C13" s="27"/>
    </row>
    <row r="14" spans="1:3" ht="15">
      <c r="A14" s="32"/>
      <c r="B14" s="86"/>
      <c r="C14" s="27"/>
    </row>
    <row r="15" spans="1:3" ht="15">
      <c r="A15" s="32" t="s">
        <v>192</v>
      </c>
      <c r="B15" s="86">
        <v>12057</v>
      </c>
      <c r="C15" s="27"/>
    </row>
    <row r="16" spans="1:3" ht="15">
      <c r="A16" s="32" t="s">
        <v>193</v>
      </c>
      <c r="B16" s="86">
        <v>59891</v>
      </c>
      <c r="C16" s="27"/>
    </row>
    <row r="17" spans="1:3" ht="15.75">
      <c r="A17" s="87" t="s">
        <v>194</v>
      </c>
      <c r="B17" s="88">
        <f>SUM(B15:B16)</f>
        <v>71948</v>
      </c>
      <c r="C17" s="27"/>
    </row>
    <row r="18" spans="1:3" ht="27" customHeight="1" hidden="1">
      <c r="A18" s="27"/>
      <c r="B18" s="90"/>
      <c r="C18" s="27"/>
    </row>
    <row r="19" spans="1:3" ht="15" hidden="1">
      <c r="A19" s="27"/>
      <c r="B19" s="90"/>
      <c r="C19" s="27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zoomScale="90" zoomScaleNormal="90" zoomScaleSheetLayoutView="100" workbookViewId="0" topLeftCell="A22">
      <selection activeCell="A1" sqref="A1:G1"/>
    </sheetView>
  </sheetViews>
  <sheetFormatPr defaultColWidth="0" defaultRowHeight="12.75" zeroHeight="1"/>
  <cols>
    <col min="1" max="4" width="3.57421875" style="32" customWidth="1"/>
    <col min="5" max="5" width="64.7109375" style="32" customWidth="1"/>
    <col min="6" max="6" width="10.8515625" style="32" customWidth="1"/>
    <col min="7" max="7" width="26.28125" style="32" customWidth="1"/>
    <col min="8" max="8" width="9.140625" style="27" hidden="1" customWidth="1"/>
    <col min="9" max="16384" width="9.140625" style="23" hidden="1" customWidth="1"/>
  </cols>
  <sheetData>
    <row r="1" spans="1:7" ht="46.5" customHeight="1">
      <c r="A1" s="237" t="s">
        <v>197</v>
      </c>
      <c r="B1" s="237"/>
      <c r="C1" s="237"/>
      <c r="D1" s="237"/>
      <c r="E1" s="237"/>
      <c r="F1" s="237"/>
      <c r="G1" s="237"/>
    </row>
    <row r="2" spans="1:7" ht="20.1" customHeight="1">
      <c r="A2" s="215" t="s">
        <v>8</v>
      </c>
      <c r="B2" s="215"/>
      <c r="C2" s="215"/>
      <c r="D2" s="238" t="str">
        <f>'CSS '!D2:E2</f>
        <v>Tulare</v>
      </c>
      <c r="E2" s="238"/>
      <c r="F2" s="43" t="s">
        <v>9</v>
      </c>
      <c r="G2" s="44">
        <f>'CSS '!G2</f>
        <v>42439</v>
      </c>
    </row>
    <row r="3" spans="1:7" ht="15" customHeight="1">
      <c r="A3" s="48"/>
      <c r="B3" s="41"/>
      <c r="C3" s="41"/>
      <c r="D3" s="217"/>
      <c r="E3" s="217"/>
      <c r="F3" s="49"/>
      <c r="G3" s="30"/>
    </row>
    <row r="4" spans="1:7" ht="15" customHeight="1">
      <c r="A4" s="50"/>
      <c r="B4" s="30"/>
      <c r="C4" s="30"/>
      <c r="D4" s="30"/>
      <c r="E4" s="30"/>
      <c r="F4" s="30"/>
      <c r="G4" s="30"/>
    </row>
    <row r="5" spans="1:8" s="24" customFormat="1" ht="15" customHeight="1">
      <c r="A5" s="219" t="s">
        <v>55</v>
      </c>
      <c r="B5" s="220"/>
      <c r="C5" s="220"/>
      <c r="D5" s="220"/>
      <c r="E5" s="221"/>
      <c r="F5" s="219" t="s">
        <v>0</v>
      </c>
      <c r="G5" s="221"/>
      <c r="H5" s="28"/>
    </row>
    <row r="6" spans="1:8" s="42" customFormat="1" ht="34.5" customHeight="1">
      <c r="A6" s="225"/>
      <c r="B6" s="215"/>
      <c r="C6" s="215"/>
      <c r="D6" s="215"/>
      <c r="E6" s="226"/>
      <c r="F6" s="231" t="s">
        <v>59</v>
      </c>
      <c r="G6" s="232"/>
      <c r="H6" s="47"/>
    </row>
    <row r="7" spans="1:7" ht="15" customHeight="1">
      <c r="A7" s="197" t="s">
        <v>128</v>
      </c>
      <c r="B7" s="233"/>
      <c r="C7" s="233"/>
      <c r="D7" s="233"/>
      <c r="E7" s="234"/>
      <c r="F7" s="249"/>
      <c r="G7" s="250"/>
    </row>
    <row r="8" spans="1:7" ht="15" customHeight="1">
      <c r="A8" s="33">
        <v>1</v>
      </c>
      <c r="B8" s="184" t="s">
        <v>158</v>
      </c>
      <c r="C8" s="184"/>
      <c r="D8" s="184"/>
      <c r="E8" s="185"/>
      <c r="F8" s="186">
        <v>275463</v>
      </c>
      <c r="G8" s="187"/>
    </row>
    <row r="9" spans="1:7" ht="15" customHeight="1">
      <c r="A9" s="33">
        <v>2</v>
      </c>
      <c r="B9" s="184" t="s">
        <v>159</v>
      </c>
      <c r="C9" s="184"/>
      <c r="D9" s="184"/>
      <c r="E9" s="185"/>
      <c r="F9" s="186">
        <v>345101</v>
      </c>
      <c r="G9" s="187"/>
    </row>
    <row r="10" spans="1:7" ht="15" customHeight="1">
      <c r="A10" s="33">
        <v>3</v>
      </c>
      <c r="B10" s="184" t="s">
        <v>160</v>
      </c>
      <c r="C10" s="184"/>
      <c r="D10" s="184"/>
      <c r="E10" s="185"/>
      <c r="F10" s="186">
        <v>96461</v>
      </c>
      <c r="G10" s="187"/>
    </row>
    <row r="11" spans="1:7" ht="15" customHeight="1">
      <c r="A11" s="33">
        <v>4</v>
      </c>
      <c r="B11" s="184" t="s">
        <v>161</v>
      </c>
      <c r="C11" s="184"/>
      <c r="D11" s="184"/>
      <c r="E11" s="185"/>
      <c r="F11" s="186">
        <v>319854</v>
      </c>
      <c r="G11" s="187"/>
    </row>
    <row r="12" spans="1:7" ht="15" customHeight="1">
      <c r="A12" s="33">
        <v>5</v>
      </c>
      <c r="B12" s="184" t="s">
        <v>162</v>
      </c>
      <c r="C12" s="184"/>
      <c r="D12" s="184"/>
      <c r="E12" s="185"/>
      <c r="F12" s="186">
        <v>441833</v>
      </c>
      <c r="G12" s="187"/>
    </row>
    <row r="13" spans="1:7" ht="15" customHeight="1">
      <c r="A13" s="33">
        <v>6</v>
      </c>
      <c r="B13" s="184"/>
      <c r="C13" s="184"/>
      <c r="D13" s="184"/>
      <c r="E13" s="185"/>
      <c r="F13" s="186"/>
      <c r="G13" s="187"/>
    </row>
    <row r="14" spans="1:7" ht="15" customHeight="1">
      <c r="A14" s="33">
        <v>7</v>
      </c>
      <c r="B14" s="184"/>
      <c r="C14" s="184"/>
      <c r="D14" s="184"/>
      <c r="E14" s="185"/>
      <c r="F14" s="186"/>
      <c r="G14" s="187"/>
    </row>
    <row r="15" spans="1:7" ht="15" customHeight="1">
      <c r="A15" s="33">
        <v>8</v>
      </c>
      <c r="B15" s="193"/>
      <c r="C15" s="193"/>
      <c r="D15" s="193"/>
      <c r="E15" s="194"/>
      <c r="F15" s="186"/>
      <c r="G15" s="187"/>
    </row>
    <row r="16" spans="1:7" ht="15" customHeight="1">
      <c r="A16" s="33">
        <v>9</v>
      </c>
      <c r="B16" s="193"/>
      <c r="C16" s="193"/>
      <c r="D16" s="193"/>
      <c r="E16" s="194"/>
      <c r="F16" s="186"/>
      <c r="G16" s="187"/>
    </row>
    <row r="17" spans="1:7" ht="15" customHeight="1">
      <c r="A17" s="33">
        <v>10</v>
      </c>
      <c r="B17" s="193"/>
      <c r="C17" s="193"/>
      <c r="D17" s="193"/>
      <c r="E17" s="194"/>
      <c r="F17" s="204"/>
      <c r="G17" s="205"/>
    </row>
    <row r="18" spans="1:7" ht="15" customHeight="1">
      <c r="A18" s="33">
        <v>11</v>
      </c>
      <c r="B18" s="193"/>
      <c r="C18" s="193"/>
      <c r="D18" s="193"/>
      <c r="E18" s="194"/>
      <c r="F18" s="186"/>
      <c r="G18" s="187"/>
    </row>
    <row r="19" spans="1:7" ht="15" customHeight="1">
      <c r="A19" s="33">
        <v>12</v>
      </c>
      <c r="B19" s="193"/>
      <c r="C19" s="193"/>
      <c r="D19" s="193"/>
      <c r="E19" s="194"/>
      <c r="F19" s="186"/>
      <c r="G19" s="187"/>
    </row>
    <row r="20" spans="1:7" ht="15" customHeight="1">
      <c r="A20" s="33">
        <v>13</v>
      </c>
      <c r="B20" s="193"/>
      <c r="C20" s="193"/>
      <c r="D20" s="193"/>
      <c r="E20" s="194"/>
      <c r="F20" s="186"/>
      <c r="G20" s="187"/>
    </row>
    <row r="21" spans="1:7" ht="15" customHeight="1">
      <c r="A21" s="33">
        <v>14</v>
      </c>
      <c r="B21" s="193"/>
      <c r="C21" s="193"/>
      <c r="D21" s="193"/>
      <c r="E21" s="194"/>
      <c r="F21" s="186"/>
      <c r="G21" s="187"/>
    </row>
    <row r="22" spans="1:7" ht="15" customHeight="1">
      <c r="A22" s="33">
        <v>15</v>
      </c>
      <c r="B22" s="193"/>
      <c r="C22" s="193"/>
      <c r="D22" s="193"/>
      <c r="E22" s="193"/>
      <c r="F22" s="186"/>
      <c r="G22" s="187"/>
    </row>
    <row r="23" spans="1:8" s="26" customFormat="1" ht="15" customHeight="1">
      <c r="A23" s="34"/>
      <c r="B23" s="202" t="s">
        <v>129</v>
      </c>
      <c r="C23" s="202"/>
      <c r="D23" s="202"/>
      <c r="E23" s="203"/>
      <c r="F23" s="195">
        <f>SUM(F8:G22)</f>
        <v>1478712</v>
      </c>
      <c r="G23" s="196"/>
      <c r="H23" s="30"/>
    </row>
    <row r="24" spans="1:7" ht="15" customHeight="1">
      <c r="A24" s="188" t="s">
        <v>127</v>
      </c>
      <c r="B24" s="189"/>
      <c r="C24" s="189"/>
      <c r="D24" s="189"/>
      <c r="E24" s="190"/>
      <c r="F24" s="186"/>
      <c r="G24" s="187"/>
    </row>
    <row r="25" spans="1:7" ht="15" customHeight="1">
      <c r="A25" s="33">
        <v>1</v>
      </c>
      <c r="B25" s="184" t="s">
        <v>158</v>
      </c>
      <c r="C25" s="184"/>
      <c r="D25" s="184"/>
      <c r="E25" s="185"/>
      <c r="F25" s="186">
        <v>1093370</v>
      </c>
      <c r="G25" s="187"/>
    </row>
    <row r="26" spans="1:7" ht="15" customHeight="1">
      <c r="A26" s="33">
        <v>2</v>
      </c>
      <c r="B26" s="184" t="s">
        <v>159</v>
      </c>
      <c r="C26" s="184"/>
      <c r="D26" s="184"/>
      <c r="E26" s="185"/>
      <c r="F26" s="186">
        <v>504086</v>
      </c>
      <c r="G26" s="187"/>
    </row>
    <row r="27" spans="1:7" ht="15" customHeight="1">
      <c r="A27" s="33">
        <v>3</v>
      </c>
      <c r="B27" s="184" t="s">
        <v>161</v>
      </c>
      <c r="C27" s="184"/>
      <c r="D27" s="184"/>
      <c r="E27" s="185"/>
      <c r="F27" s="186">
        <v>120344</v>
      </c>
      <c r="G27" s="187"/>
    </row>
    <row r="28" spans="1:7" ht="15" customHeight="1">
      <c r="A28" s="33">
        <v>4</v>
      </c>
      <c r="B28" s="184" t="s">
        <v>162</v>
      </c>
      <c r="C28" s="184"/>
      <c r="D28" s="184"/>
      <c r="E28" s="185"/>
      <c r="F28" s="186">
        <v>126142</v>
      </c>
      <c r="G28" s="187"/>
    </row>
    <row r="29" spans="1:7" ht="15" customHeight="1">
      <c r="A29" s="33">
        <v>5</v>
      </c>
      <c r="B29" s="193"/>
      <c r="C29" s="193"/>
      <c r="D29" s="193"/>
      <c r="E29" s="194"/>
      <c r="F29" s="186"/>
      <c r="G29" s="187"/>
    </row>
    <row r="30" spans="1:7" ht="15" customHeight="1">
      <c r="A30" s="33">
        <v>6</v>
      </c>
      <c r="B30" s="193"/>
      <c r="C30" s="193"/>
      <c r="D30" s="193"/>
      <c r="E30" s="194"/>
      <c r="F30" s="186"/>
      <c r="G30" s="187"/>
    </row>
    <row r="31" spans="1:7" ht="15" customHeight="1">
      <c r="A31" s="33">
        <v>7</v>
      </c>
      <c r="B31" s="193"/>
      <c r="C31" s="193"/>
      <c r="D31" s="193"/>
      <c r="E31" s="194"/>
      <c r="F31" s="186"/>
      <c r="G31" s="187"/>
    </row>
    <row r="32" spans="1:7" ht="15" customHeight="1">
      <c r="A32" s="33">
        <v>8</v>
      </c>
      <c r="B32" s="193"/>
      <c r="C32" s="193"/>
      <c r="D32" s="193"/>
      <c r="E32" s="194"/>
      <c r="F32" s="186"/>
      <c r="G32" s="187"/>
    </row>
    <row r="33" spans="1:7" ht="15" customHeight="1">
      <c r="A33" s="33">
        <v>9</v>
      </c>
      <c r="B33" s="193"/>
      <c r="C33" s="193"/>
      <c r="D33" s="193"/>
      <c r="E33" s="194"/>
      <c r="F33" s="186"/>
      <c r="G33" s="187"/>
    </row>
    <row r="34" spans="1:7" ht="15" customHeight="1">
      <c r="A34" s="33">
        <v>10</v>
      </c>
      <c r="B34" s="193"/>
      <c r="C34" s="193"/>
      <c r="D34" s="193"/>
      <c r="E34" s="194"/>
      <c r="F34" s="186"/>
      <c r="G34" s="187"/>
    </row>
    <row r="35" spans="1:7" ht="15" customHeight="1">
      <c r="A35" s="33">
        <v>11</v>
      </c>
      <c r="B35" s="193"/>
      <c r="C35" s="193"/>
      <c r="D35" s="193"/>
      <c r="E35" s="194"/>
      <c r="F35" s="186"/>
      <c r="G35" s="187"/>
    </row>
    <row r="36" spans="1:7" ht="15" customHeight="1">
      <c r="A36" s="33">
        <v>12</v>
      </c>
      <c r="B36" s="193"/>
      <c r="C36" s="193"/>
      <c r="D36" s="193"/>
      <c r="E36" s="194"/>
      <c r="F36" s="186"/>
      <c r="G36" s="187"/>
    </row>
    <row r="37" spans="1:7" ht="15" customHeight="1">
      <c r="A37" s="33">
        <v>13</v>
      </c>
      <c r="B37" s="193"/>
      <c r="C37" s="193"/>
      <c r="D37" s="193"/>
      <c r="E37" s="194"/>
      <c r="F37" s="186"/>
      <c r="G37" s="187"/>
    </row>
    <row r="38" spans="1:7" ht="15" customHeight="1">
      <c r="A38" s="33">
        <v>14</v>
      </c>
      <c r="B38" s="193"/>
      <c r="C38" s="193"/>
      <c r="D38" s="193"/>
      <c r="E38" s="194"/>
      <c r="F38" s="186"/>
      <c r="G38" s="187"/>
    </row>
    <row r="39" spans="1:7" ht="15" customHeight="1">
      <c r="A39" s="33">
        <v>15</v>
      </c>
      <c r="B39" s="193"/>
      <c r="C39" s="193"/>
      <c r="D39" s="193"/>
      <c r="E39" s="194"/>
      <c r="F39" s="186"/>
      <c r="G39" s="187"/>
    </row>
    <row r="40" spans="1:8" s="26" customFormat="1" ht="15" customHeight="1">
      <c r="A40" s="34"/>
      <c r="B40" s="202" t="s">
        <v>129</v>
      </c>
      <c r="C40" s="202"/>
      <c r="D40" s="202"/>
      <c r="E40" s="203"/>
      <c r="F40" s="195">
        <f>SUM(F25:G39)</f>
        <v>1843942</v>
      </c>
      <c r="G40" s="196"/>
      <c r="H40" s="30"/>
    </row>
    <row r="41" spans="1:7" ht="15" customHeight="1">
      <c r="A41" s="188" t="s">
        <v>133</v>
      </c>
      <c r="B41" s="189"/>
      <c r="C41" s="189"/>
      <c r="D41" s="189"/>
      <c r="E41" s="190"/>
      <c r="F41" s="186"/>
      <c r="G41" s="187"/>
    </row>
    <row r="42" spans="1:7" ht="15" customHeight="1">
      <c r="A42" s="33">
        <v>1</v>
      </c>
      <c r="B42" s="193"/>
      <c r="C42" s="193"/>
      <c r="D42" s="193"/>
      <c r="E42" s="194"/>
      <c r="F42" s="186"/>
      <c r="G42" s="187"/>
    </row>
    <row r="43" spans="1:7" ht="15" customHeight="1">
      <c r="A43" s="33">
        <v>2</v>
      </c>
      <c r="B43" s="193"/>
      <c r="C43" s="193"/>
      <c r="D43" s="193"/>
      <c r="E43" s="194"/>
      <c r="F43" s="186"/>
      <c r="G43" s="187"/>
    </row>
    <row r="44" spans="1:7" ht="15" customHeight="1">
      <c r="A44" s="33">
        <v>3</v>
      </c>
      <c r="B44" s="193"/>
      <c r="C44" s="193"/>
      <c r="D44" s="193"/>
      <c r="E44" s="194"/>
      <c r="F44" s="186"/>
      <c r="G44" s="187"/>
    </row>
    <row r="45" spans="1:8" s="26" customFormat="1" ht="15" customHeight="1">
      <c r="A45" s="34"/>
      <c r="B45" s="202" t="s">
        <v>130</v>
      </c>
      <c r="C45" s="202"/>
      <c r="D45" s="202"/>
      <c r="E45" s="203"/>
      <c r="F45" s="195">
        <f>SUM(F42:G44)</f>
        <v>0</v>
      </c>
      <c r="G45" s="196"/>
      <c r="H45" s="30"/>
    </row>
    <row r="46" spans="1:7" ht="15" customHeight="1">
      <c r="A46" s="239" t="s">
        <v>131</v>
      </c>
      <c r="B46" s="240"/>
      <c r="C46" s="240"/>
      <c r="D46" s="240"/>
      <c r="E46" s="241"/>
      <c r="F46" s="247">
        <f>F23+F40+F45</f>
        <v>3322654</v>
      </c>
      <c r="G46" s="248"/>
    </row>
    <row r="47" spans="1:8" s="26" customFormat="1" ht="15" customHeight="1">
      <c r="A47" s="188" t="s">
        <v>56</v>
      </c>
      <c r="B47" s="189"/>
      <c r="C47" s="189"/>
      <c r="D47" s="189"/>
      <c r="E47" s="190"/>
      <c r="F47" s="186">
        <v>0</v>
      </c>
      <c r="G47" s="187"/>
      <c r="H47" s="30"/>
    </row>
    <row r="48" spans="1:8" s="26" customFormat="1" ht="15" customHeight="1" thickBot="1">
      <c r="A48" s="188" t="s">
        <v>21</v>
      </c>
      <c r="B48" s="189"/>
      <c r="C48" s="189"/>
      <c r="D48" s="189"/>
      <c r="E48" s="190"/>
      <c r="F48" s="186">
        <v>164568</v>
      </c>
      <c r="G48" s="187"/>
      <c r="H48" s="30"/>
    </row>
    <row r="49" spans="1:7" ht="15" customHeight="1" thickBot="1">
      <c r="A49" s="242" t="s">
        <v>22</v>
      </c>
      <c r="B49" s="243"/>
      <c r="C49" s="243"/>
      <c r="D49" s="243"/>
      <c r="E49" s="244"/>
      <c r="F49" s="245">
        <f>SUM(F46:G48)</f>
        <v>3487222</v>
      </c>
      <c r="G49" s="246"/>
    </row>
    <row r="50" spans="1:7" ht="12.75" hidden="1">
      <c r="A50" s="27"/>
      <c r="B50" s="27"/>
      <c r="C50" s="27"/>
      <c r="D50" s="27"/>
      <c r="E50" s="27"/>
      <c r="F50" s="27"/>
      <c r="G50" s="27"/>
    </row>
    <row r="51" spans="1:7" ht="12.75" hidden="1">
      <c r="A51" s="27"/>
      <c r="B51" s="27"/>
      <c r="C51" s="27"/>
      <c r="D51" s="27"/>
      <c r="E51" s="27"/>
      <c r="F51" s="27"/>
      <c r="G51" s="27"/>
    </row>
  </sheetData>
  <sheetProtection sheet="1" objects="1" scenarios="1" selectLockedCells="1"/>
  <mergeCells count="93"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F30:G30"/>
    <mergeCell ref="F31:G31"/>
    <mergeCell ref="F29:G29"/>
    <mergeCell ref="F24:G24"/>
    <mergeCell ref="F28:G28"/>
    <mergeCell ref="F26:G26"/>
    <mergeCell ref="F20:G20"/>
    <mergeCell ref="B21:E21"/>
    <mergeCell ref="F21:G21"/>
    <mergeCell ref="B22:E22"/>
    <mergeCell ref="F22:G22"/>
    <mergeCell ref="B20:E20"/>
    <mergeCell ref="F18:G18"/>
    <mergeCell ref="F19:G19"/>
    <mergeCell ref="F14:G14"/>
    <mergeCell ref="F15:G15"/>
    <mergeCell ref="F7:G7"/>
    <mergeCell ref="F8:G8"/>
    <mergeCell ref="F9:G9"/>
    <mergeCell ref="F17:G17"/>
    <mergeCell ref="F11:G11"/>
    <mergeCell ref="F12:G12"/>
    <mergeCell ref="F13:G13"/>
    <mergeCell ref="F16:G16"/>
    <mergeCell ref="F27:G27"/>
    <mergeCell ref="A49:E49"/>
    <mergeCell ref="B32:E32"/>
    <mergeCell ref="B33:E33"/>
    <mergeCell ref="F49:G49"/>
    <mergeCell ref="F43:G43"/>
    <mergeCell ref="F44:G44"/>
    <mergeCell ref="F48:G48"/>
    <mergeCell ref="F47:G47"/>
    <mergeCell ref="F46:G46"/>
    <mergeCell ref="F36:G36"/>
    <mergeCell ref="F41:G41"/>
    <mergeCell ref="F42:G42"/>
    <mergeCell ref="F39:G39"/>
    <mergeCell ref="F38:G38"/>
    <mergeCell ref="B39:E39"/>
    <mergeCell ref="B26:E26"/>
    <mergeCell ref="B30:E30"/>
    <mergeCell ref="B31:E31"/>
    <mergeCell ref="B29:E29"/>
    <mergeCell ref="B25:E25"/>
    <mergeCell ref="B27:E27"/>
    <mergeCell ref="B28:E28"/>
    <mergeCell ref="B44:E44"/>
    <mergeCell ref="B37:E37"/>
    <mergeCell ref="A47:E47"/>
    <mergeCell ref="B42:E42"/>
    <mergeCell ref="A48:E48"/>
    <mergeCell ref="B43:E43"/>
    <mergeCell ref="B38:E38"/>
    <mergeCell ref="A46:E46"/>
    <mergeCell ref="A41:E41"/>
    <mergeCell ref="B13:E13"/>
    <mergeCell ref="B14:E14"/>
    <mergeCell ref="B15:E15"/>
    <mergeCell ref="B16:E16"/>
    <mergeCell ref="A24:E24"/>
    <mergeCell ref="D3:E3"/>
    <mergeCell ref="A2:C2"/>
    <mergeCell ref="A5:E6"/>
    <mergeCell ref="B10:E10"/>
    <mergeCell ref="B8:E8"/>
    <mergeCell ref="B9:E9"/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B23:E23"/>
    <mergeCell ref="B18:E18"/>
    <mergeCell ref="B19:E19"/>
    <mergeCell ref="B17:E17"/>
    <mergeCell ref="D2:E2"/>
    <mergeCell ref="A7:E7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="90" zoomScaleNormal="90" zoomScaleSheetLayoutView="100" workbookViewId="0" topLeftCell="A1">
      <selection activeCell="A1" sqref="A1:G1"/>
    </sheetView>
  </sheetViews>
  <sheetFormatPr defaultColWidth="0" defaultRowHeight="12.75" zeroHeight="1"/>
  <cols>
    <col min="1" max="4" width="3.57421875" style="40" customWidth="1"/>
    <col min="5" max="5" width="33.00390625" style="40" customWidth="1"/>
    <col min="6" max="6" width="6.57421875" style="40" customWidth="1"/>
    <col min="7" max="7" width="29.7109375" style="40" customWidth="1"/>
    <col min="8" max="8" width="19.421875" style="40" hidden="1" customWidth="1"/>
    <col min="9" max="9" width="20.28125" style="40" hidden="1" customWidth="1"/>
    <col min="10" max="10" width="12.421875" style="0" hidden="1" customWidth="1"/>
    <col min="11" max="11" width="0" style="0" hidden="1" customWidth="1"/>
    <col min="12" max="16384" width="9.140625" style="0" hidden="1" customWidth="1"/>
  </cols>
  <sheetData>
    <row r="1" spans="1:9" ht="46.5" customHeight="1">
      <c r="A1" s="214" t="s">
        <v>136</v>
      </c>
      <c r="B1" s="214"/>
      <c r="C1" s="214"/>
      <c r="D1" s="214"/>
      <c r="E1" s="214"/>
      <c r="F1" s="214"/>
      <c r="G1" s="214"/>
      <c r="H1" s="182"/>
      <c r="I1" s="182"/>
    </row>
    <row r="2" spans="1:9" ht="20.1" customHeight="1">
      <c r="A2" s="215" t="s">
        <v>8</v>
      </c>
      <c r="B2" s="215"/>
      <c r="C2" s="215"/>
      <c r="D2" s="238" t="str">
        <f>'CSS '!D2:E2</f>
        <v>Tulare</v>
      </c>
      <c r="E2" s="238"/>
      <c r="F2" s="43" t="s">
        <v>9</v>
      </c>
      <c r="G2" s="44">
        <f>'CSS '!G2</f>
        <v>42439</v>
      </c>
      <c r="H2" s="27"/>
      <c r="I2" s="27"/>
    </row>
    <row r="3" spans="1:9" ht="15" customHeight="1">
      <c r="A3" s="41"/>
      <c r="B3" s="41"/>
      <c r="C3" s="41"/>
      <c r="D3" s="217"/>
      <c r="E3" s="217"/>
      <c r="F3" s="49"/>
      <c r="G3" s="62"/>
      <c r="H3" s="27"/>
      <c r="I3" s="27"/>
    </row>
    <row r="4" spans="1:9" ht="15" customHeight="1">
      <c r="A4" s="27"/>
      <c r="B4" s="27"/>
      <c r="C4" s="27"/>
      <c r="D4" s="27"/>
      <c r="E4" s="27"/>
      <c r="F4" s="27"/>
      <c r="G4" s="63"/>
      <c r="H4" s="27"/>
      <c r="I4" s="27"/>
    </row>
    <row r="5" spans="1:9" s="3" customFormat="1" ht="15" customHeight="1">
      <c r="A5" s="219" t="s">
        <v>57</v>
      </c>
      <c r="B5" s="220"/>
      <c r="C5" s="220"/>
      <c r="D5" s="220"/>
      <c r="E5" s="221"/>
      <c r="F5" s="219" t="s">
        <v>0</v>
      </c>
      <c r="G5" s="221"/>
      <c r="H5" s="49"/>
      <c r="I5" s="49"/>
    </row>
    <row r="6" spans="1:9" s="1" customFormat="1" ht="42" customHeight="1">
      <c r="A6" s="225"/>
      <c r="B6" s="215"/>
      <c r="C6" s="215"/>
      <c r="D6" s="215"/>
      <c r="E6" s="226"/>
      <c r="F6" s="229" t="s">
        <v>59</v>
      </c>
      <c r="G6" s="230"/>
      <c r="H6" s="64"/>
      <c r="I6" s="64"/>
    </row>
    <row r="7" spans="1:9" ht="15" customHeight="1">
      <c r="A7" s="260" t="s">
        <v>34</v>
      </c>
      <c r="B7" s="254"/>
      <c r="C7" s="254"/>
      <c r="D7" s="254"/>
      <c r="E7" s="254"/>
      <c r="F7" s="261"/>
      <c r="G7" s="262"/>
      <c r="H7" s="65"/>
      <c r="I7" s="65"/>
    </row>
    <row r="8" spans="1:9" ht="15" customHeight="1">
      <c r="A8" s="33">
        <v>1</v>
      </c>
      <c r="B8" s="193" t="s">
        <v>163</v>
      </c>
      <c r="C8" s="208"/>
      <c r="D8" s="208"/>
      <c r="E8" s="208"/>
      <c r="F8" s="256">
        <v>85146</v>
      </c>
      <c r="G8" s="257"/>
      <c r="H8" s="65"/>
      <c r="I8" s="65"/>
    </row>
    <row r="9" spans="1:9" ht="15" customHeight="1">
      <c r="A9" s="33">
        <v>2</v>
      </c>
      <c r="B9" s="193" t="s">
        <v>164</v>
      </c>
      <c r="C9" s="208"/>
      <c r="D9" s="208"/>
      <c r="E9" s="208"/>
      <c r="F9" s="256">
        <v>422602</v>
      </c>
      <c r="G9" s="257"/>
      <c r="H9" s="65"/>
      <c r="I9" s="65"/>
    </row>
    <row r="10" spans="1:9" ht="15" customHeight="1">
      <c r="A10" s="33">
        <v>3</v>
      </c>
      <c r="B10" s="193"/>
      <c r="C10" s="208"/>
      <c r="D10" s="208"/>
      <c r="E10" s="208"/>
      <c r="F10" s="256">
        <v>0</v>
      </c>
      <c r="G10" s="257"/>
      <c r="H10" s="65"/>
      <c r="I10" s="65"/>
    </row>
    <row r="11" spans="1:9" ht="15" customHeight="1">
      <c r="A11" s="33">
        <v>4</v>
      </c>
      <c r="B11" s="193"/>
      <c r="C11" s="208"/>
      <c r="D11" s="208"/>
      <c r="E11" s="208"/>
      <c r="F11" s="256">
        <v>0</v>
      </c>
      <c r="G11" s="257"/>
      <c r="H11" s="65"/>
      <c r="I11" s="65"/>
    </row>
    <row r="12" spans="1:9" ht="15" customHeight="1">
      <c r="A12" s="33">
        <v>5</v>
      </c>
      <c r="B12" s="193"/>
      <c r="C12" s="208"/>
      <c r="D12" s="208"/>
      <c r="E12" s="208"/>
      <c r="F12" s="256">
        <f aca="true" t="shared" si="0" ref="F12:F32">H12+I12</f>
        <v>0</v>
      </c>
      <c r="G12" s="257"/>
      <c r="H12" s="65"/>
      <c r="I12" s="65"/>
    </row>
    <row r="13" spans="1:9" ht="15" customHeight="1">
      <c r="A13" s="33">
        <v>6</v>
      </c>
      <c r="B13" s="193"/>
      <c r="C13" s="208"/>
      <c r="D13" s="208"/>
      <c r="E13" s="208"/>
      <c r="F13" s="256">
        <f t="shared" si="0"/>
        <v>0</v>
      </c>
      <c r="G13" s="257"/>
      <c r="H13" s="65"/>
      <c r="I13" s="65"/>
    </row>
    <row r="14" spans="1:9" ht="15" customHeight="1">
      <c r="A14" s="33">
        <v>7</v>
      </c>
      <c r="B14" s="193"/>
      <c r="C14" s="208"/>
      <c r="D14" s="208"/>
      <c r="E14" s="208"/>
      <c r="F14" s="256">
        <f t="shared" si="0"/>
        <v>0</v>
      </c>
      <c r="G14" s="257"/>
      <c r="H14" s="65"/>
      <c r="I14" s="65"/>
    </row>
    <row r="15" spans="1:9" ht="15" customHeight="1">
      <c r="A15" s="33">
        <v>8</v>
      </c>
      <c r="B15" s="193"/>
      <c r="C15" s="208"/>
      <c r="D15" s="208"/>
      <c r="E15" s="208"/>
      <c r="F15" s="256">
        <v>0</v>
      </c>
      <c r="G15" s="257"/>
      <c r="H15" s="65"/>
      <c r="I15" s="65"/>
    </row>
    <row r="16" spans="1:9" ht="15" customHeight="1">
      <c r="A16" s="33">
        <v>9</v>
      </c>
      <c r="B16" s="193"/>
      <c r="C16" s="208"/>
      <c r="D16" s="208"/>
      <c r="E16" s="208"/>
      <c r="F16" s="256">
        <v>0</v>
      </c>
      <c r="G16" s="257"/>
      <c r="H16" s="65"/>
      <c r="I16" s="65"/>
    </row>
    <row r="17" spans="1:9" ht="15" customHeight="1">
      <c r="A17" s="33">
        <v>10</v>
      </c>
      <c r="B17" s="193"/>
      <c r="C17" s="208"/>
      <c r="D17" s="208"/>
      <c r="E17" s="208"/>
      <c r="F17" s="256">
        <f t="shared" si="0"/>
        <v>0</v>
      </c>
      <c r="G17" s="257"/>
      <c r="H17" s="65"/>
      <c r="I17" s="65"/>
    </row>
    <row r="18" spans="1:9" ht="15" customHeight="1">
      <c r="A18" s="33">
        <v>11</v>
      </c>
      <c r="B18" s="193"/>
      <c r="C18" s="208"/>
      <c r="D18" s="208"/>
      <c r="E18" s="208"/>
      <c r="F18" s="256">
        <v>0</v>
      </c>
      <c r="G18" s="257"/>
      <c r="H18" s="65"/>
      <c r="I18" s="65"/>
    </row>
    <row r="19" spans="1:9" ht="15" customHeight="1">
      <c r="A19" s="33">
        <v>12</v>
      </c>
      <c r="B19" s="193"/>
      <c r="C19" s="208"/>
      <c r="D19" s="208"/>
      <c r="E19" s="208"/>
      <c r="F19" s="256">
        <v>0</v>
      </c>
      <c r="G19" s="257"/>
      <c r="H19" s="65"/>
      <c r="I19" s="65"/>
    </row>
    <row r="20" spans="1:9" ht="15" customHeight="1">
      <c r="A20" s="33">
        <v>13</v>
      </c>
      <c r="B20" s="193"/>
      <c r="C20" s="208"/>
      <c r="D20" s="208"/>
      <c r="E20" s="208"/>
      <c r="F20" s="256">
        <f t="shared" si="0"/>
        <v>0</v>
      </c>
      <c r="G20" s="257"/>
      <c r="H20" s="65"/>
      <c r="I20" s="65"/>
    </row>
    <row r="21" spans="1:9" ht="15" customHeight="1">
      <c r="A21" s="33">
        <v>14</v>
      </c>
      <c r="B21" s="193"/>
      <c r="C21" s="208"/>
      <c r="D21" s="208"/>
      <c r="E21" s="208"/>
      <c r="F21" s="256">
        <f t="shared" si="0"/>
        <v>0</v>
      </c>
      <c r="G21" s="257"/>
      <c r="H21" s="65"/>
      <c r="I21" s="65"/>
    </row>
    <row r="22" spans="1:9" ht="15" customHeight="1">
      <c r="A22" s="33">
        <v>15</v>
      </c>
      <c r="B22" s="193"/>
      <c r="C22" s="208"/>
      <c r="D22" s="208"/>
      <c r="E22" s="208"/>
      <c r="F22" s="256">
        <f t="shared" si="0"/>
        <v>0</v>
      </c>
      <c r="G22" s="257"/>
      <c r="H22" s="65"/>
      <c r="I22" s="65"/>
    </row>
    <row r="23" spans="1:9" ht="15" customHeight="1">
      <c r="A23" s="33">
        <v>16</v>
      </c>
      <c r="B23" s="193"/>
      <c r="C23" s="208"/>
      <c r="D23" s="208"/>
      <c r="E23" s="208"/>
      <c r="F23" s="256">
        <f t="shared" si="0"/>
        <v>0</v>
      </c>
      <c r="G23" s="257"/>
      <c r="H23" s="65"/>
      <c r="I23" s="65"/>
    </row>
    <row r="24" spans="1:9" ht="15" customHeight="1">
      <c r="A24" s="33">
        <v>17</v>
      </c>
      <c r="B24" s="193"/>
      <c r="C24" s="208"/>
      <c r="D24" s="208"/>
      <c r="E24" s="208"/>
      <c r="F24" s="256">
        <f t="shared" si="0"/>
        <v>0</v>
      </c>
      <c r="G24" s="257"/>
      <c r="H24" s="65"/>
      <c r="I24" s="65"/>
    </row>
    <row r="25" spans="1:9" ht="15" customHeight="1">
      <c r="A25" s="33">
        <v>18</v>
      </c>
      <c r="B25" s="193"/>
      <c r="C25" s="208"/>
      <c r="D25" s="208"/>
      <c r="E25" s="208"/>
      <c r="F25" s="256">
        <f t="shared" si="0"/>
        <v>0</v>
      </c>
      <c r="G25" s="257"/>
      <c r="H25" s="65"/>
      <c r="I25" s="65"/>
    </row>
    <row r="26" spans="1:9" ht="15" customHeight="1">
      <c r="A26" s="33">
        <v>19</v>
      </c>
      <c r="B26" s="193"/>
      <c r="C26" s="208"/>
      <c r="D26" s="208"/>
      <c r="E26" s="208"/>
      <c r="F26" s="256">
        <v>0</v>
      </c>
      <c r="G26" s="257"/>
      <c r="H26" s="65"/>
      <c r="I26" s="65"/>
    </row>
    <row r="27" spans="1:9" ht="15" customHeight="1">
      <c r="A27" s="33">
        <v>20</v>
      </c>
      <c r="B27" s="193"/>
      <c r="C27" s="208"/>
      <c r="D27" s="208"/>
      <c r="E27" s="208"/>
      <c r="F27" s="256">
        <f t="shared" si="0"/>
        <v>0</v>
      </c>
      <c r="G27" s="257"/>
      <c r="H27" s="65"/>
      <c r="I27" s="65"/>
    </row>
    <row r="28" spans="1:9" ht="15" customHeight="1">
      <c r="A28" s="33">
        <v>21</v>
      </c>
      <c r="B28" s="193"/>
      <c r="C28" s="208"/>
      <c r="D28" s="208"/>
      <c r="E28" s="208"/>
      <c r="F28" s="256">
        <f t="shared" si="0"/>
        <v>0</v>
      </c>
      <c r="G28" s="257"/>
      <c r="H28" s="65"/>
      <c r="I28" s="65"/>
    </row>
    <row r="29" spans="1:9" ht="15" customHeight="1">
      <c r="A29" s="33">
        <v>22</v>
      </c>
      <c r="B29" s="193"/>
      <c r="C29" s="208"/>
      <c r="D29" s="208"/>
      <c r="E29" s="208"/>
      <c r="F29" s="256">
        <f t="shared" si="0"/>
        <v>0</v>
      </c>
      <c r="G29" s="257"/>
      <c r="H29" s="65"/>
      <c r="I29" s="65"/>
    </row>
    <row r="30" spans="1:9" ht="15" customHeight="1">
      <c r="A30" s="33">
        <v>23</v>
      </c>
      <c r="B30" s="193"/>
      <c r="C30" s="208"/>
      <c r="D30" s="208"/>
      <c r="E30" s="208"/>
      <c r="F30" s="256">
        <f t="shared" si="0"/>
        <v>0</v>
      </c>
      <c r="G30" s="257"/>
      <c r="H30" s="65"/>
      <c r="I30" s="65"/>
    </row>
    <row r="31" spans="1:9" ht="15" customHeight="1">
      <c r="A31" s="33">
        <v>24</v>
      </c>
      <c r="B31" s="193"/>
      <c r="C31" s="208"/>
      <c r="D31" s="208"/>
      <c r="E31" s="208"/>
      <c r="F31" s="256">
        <f t="shared" si="0"/>
        <v>0</v>
      </c>
      <c r="G31" s="257"/>
      <c r="H31" s="65"/>
      <c r="I31" s="65"/>
    </row>
    <row r="32" spans="1:9" s="4" customFormat="1" ht="15" customHeight="1">
      <c r="A32" s="33">
        <v>25</v>
      </c>
      <c r="B32" s="193"/>
      <c r="C32" s="208"/>
      <c r="D32" s="208"/>
      <c r="E32" s="208"/>
      <c r="F32" s="266">
        <f t="shared" si="0"/>
        <v>0</v>
      </c>
      <c r="G32" s="267"/>
      <c r="H32" s="65"/>
      <c r="I32" s="65"/>
    </row>
    <row r="33" spans="1:9" s="4" customFormat="1" ht="15" customHeight="1">
      <c r="A33" s="253" t="s">
        <v>132</v>
      </c>
      <c r="B33" s="254"/>
      <c r="C33" s="254"/>
      <c r="D33" s="254"/>
      <c r="E33" s="255"/>
      <c r="F33" s="251">
        <f>SUM(F8:G32)</f>
        <v>507748</v>
      </c>
      <c r="G33" s="252"/>
      <c r="H33" s="65"/>
      <c r="I33" s="65"/>
    </row>
    <row r="34" spans="1:9" s="4" customFormat="1" ht="15" customHeight="1">
      <c r="A34" s="253" t="s">
        <v>149</v>
      </c>
      <c r="B34" s="254"/>
      <c r="C34" s="254"/>
      <c r="D34" s="254"/>
      <c r="E34" s="255"/>
      <c r="F34" s="251">
        <v>0</v>
      </c>
      <c r="G34" s="252"/>
      <c r="H34" s="65"/>
      <c r="I34" s="65"/>
    </row>
    <row r="35" spans="1:9" s="4" customFormat="1" ht="15" customHeight="1" thickBot="1">
      <c r="A35" s="258" t="s">
        <v>26</v>
      </c>
      <c r="B35" s="259"/>
      <c r="C35" s="259"/>
      <c r="D35" s="259"/>
      <c r="E35" s="259"/>
      <c r="F35" s="268">
        <v>120683</v>
      </c>
      <c r="G35" s="269"/>
      <c r="H35" s="30"/>
      <c r="I35" s="30"/>
    </row>
    <row r="36" spans="1:11" ht="15" customHeight="1" thickBot="1">
      <c r="A36" s="242" t="s">
        <v>27</v>
      </c>
      <c r="B36" s="243"/>
      <c r="C36" s="243"/>
      <c r="D36" s="243"/>
      <c r="E36" s="244"/>
      <c r="F36" s="264">
        <f>SUM(F33:G35)</f>
        <v>628431</v>
      </c>
      <c r="G36" s="265"/>
      <c r="H36" s="30"/>
      <c r="I36" s="30"/>
      <c r="J36" s="22"/>
      <c r="K36" s="22"/>
    </row>
    <row r="37" spans="1:11" ht="15" hidden="1">
      <c r="A37" s="27"/>
      <c r="B37" s="27"/>
      <c r="C37" s="27"/>
      <c r="D37" s="27"/>
      <c r="E37" s="27"/>
      <c r="F37" s="27"/>
      <c r="G37" s="27"/>
      <c r="H37" s="30"/>
      <c r="I37" s="30"/>
      <c r="J37" s="22"/>
      <c r="K37" s="22"/>
    </row>
    <row r="38" spans="1:11" ht="15" hidden="1">
      <c r="A38" s="27"/>
      <c r="B38" s="27"/>
      <c r="C38" s="27"/>
      <c r="D38" s="27"/>
      <c r="E38" s="27"/>
      <c r="F38" s="27"/>
      <c r="G38" s="27"/>
      <c r="H38" s="30"/>
      <c r="I38" s="30"/>
      <c r="J38" s="22"/>
      <c r="K38" s="22"/>
    </row>
    <row r="39" spans="1:9" ht="15" hidden="1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30" customHeight="1" hidden="1">
      <c r="A40" s="263"/>
      <c r="B40" s="263"/>
      <c r="C40" s="263"/>
      <c r="D40" s="263"/>
      <c r="E40" s="263"/>
      <c r="F40" s="263"/>
      <c r="G40" s="263"/>
      <c r="H40" s="263"/>
      <c r="I40" s="263"/>
    </row>
  </sheetData>
  <sheetProtection sheet="1" objects="1" scenarios="1" selectLockedCells="1"/>
  <protectedRanges>
    <protectedRange sqref="F35:G35" name="Range3"/>
    <protectedRange sqref="F8:G32" name="Range1"/>
    <protectedRange sqref="F34:G34" name="Range2"/>
  </protectedRanges>
  <mergeCells count="68">
    <mergeCell ref="A40:I40"/>
    <mergeCell ref="F11:G11"/>
    <mergeCell ref="F17:G17"/>
    <mergeCell ref="F5:G5"/>
    <mergeCell ref="F8:G8"/>
    <mergeCell ref="F36:G36"/>
    <mergeCell ref="F32:G32"/>
    <mergeCell ref="F35:G35"/>
    <mergeCell ref="F22:G22"/>
    <mergeCell ref="B14:E14"/>
    <mergeCell ref="B15:E15"/>
    <mergeCell ref="F12:G12"/>
    <mergeCell ref="F13:G13"/>
    <mergeCell ref="B11:E11"/>
    <mergeCell ref="B13:E13"/>
    <mergeCell ref="B18:E18"/>
    <mergeCell ref="A2:C2"/>
    <mergeCell ref="F10:G10"/>
    <mergeCell ref="A7:E7"/>
    <mergeCell ref="B8:E8"/>
    <mergeCell ref="B9:E9"/>
    <mergeCell ref="A5:E6"/>
    <mergeCell ref="F7:G7"/>
    <mergeCell ref="F6:G6"/>
    <mergeCell ref="D2:E2"/>
    <mergeCell ref="D3:E3"/>
    <mergeCell ref="F9:G9"/>
    <mergeCell ref="B10:E10"/>
    <mergeCell ref="F21:G21"/>
    <mergeCell ref="F20:G20"/>
    <mergeCell ref="F19:G19"/>
    <mergeCell ref="F14:G14"/>
    <mergeCell ref="F15:G15"/>
    <mergeCell ref="F16:G16"/>
    <mergeCell ref="F18:G18"/>
    <mergeCell ref="B22:E22"/>
    <mergeCell ref="B21:E21"/>
    <mergeCell ref="B12:E12"/>
    <mergeCell ref="B16:E16"/>
    <mergeCell ref="B17:E17"/>
    <mergeCell ref="B20:E20"/>
    <mergeCell ref="B19:E19"/>
    <mergeCell ref="A36:E36"/>
    <mergeCell ref="B32:E32"/>
    <mergeCell ref="B25:E25"/>
    <mergeCell ref="B26:E26"/>
    <mergeCell ref="B27:E27"/>
    <mergeCell ref="B28:E28"/>
    <mergeCell ref="B29:E29"/>
    <mergeCell ref="B30:E30"/>
    <mergeCell ref="A34:E34"/>
    <mergeCell ref="A35:E35"/>
    <mergeCell ref="F34:G34"/>
    <mergeCell ref="A1:G1"/>
    <mergeCell ref="B24:E24"/>
    <mergeCell ref="A33:E33"/>
    <mergeCell ref="B31:E31"/>
    <mergeCell ref="B23:E23"/>
    <mergeCell ref="F23:G23"/>
    <mergeCell ref="F24:G24"/>
    <mergeCell ref="F25:G25"/>
    <mergeCell ref="F26:G26"/>
    <mergeCell ref="F33:G33"/>
    <mergeCell ref="F31:G31"/>
    <mergeCell ref="F30:G30"/>
    <mergeCell ref="F29:G29"/>
    <mergeCell ref="F28:G28"/>
    <mergeCell ref="F27:G27"/>
  </mergeCells>
  <printOptions horizontalCentered="1"/>
  <pageMargins left="0.5" right="0.5" top="1.26" bottom="0.75" header="0.5" footer="0.5"/>
  <pageSetup fitToHeight="1" fitToWidth="1" horizontalDpi="600" verticalDpi="600" orientation="portrait" scale="84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7"/>
  <sheetViews>
    <sheetView zoomScale="90" zoomScaleNormal="90" zoomScaleSheetLayoutView="100" workbookViewId="0" topLeftCell="A1">
      <selection activeCell="A1" sqref="A1:G1"/>
    </sheetView>
  </sheetViews>
  <sheetFormatPr defaultColWidth="0" defaultRowHeight="12.75" zeroHeight="1"/>
  <cols>
    <col min="1" max="1" width="3.57421875" style="23" customWidth="1"/>
    <col min="2" max="2" width="5.57421875" style="23" customWidth="1"/>
    <col min="3" max="4" width="3.57421875" style="23" customWidth="1"/>
    <col min="5" max="5" width="40.7109375" style="23" customWidth="1"/>
    <col min="6" max="6" width="7.00390625" style="23" customWidth="1"/>
    <col min="7" max="7" width="33.7109375" style="23" customWidth="1"/>
    <col min="8" max="8" width="9.140625" style="27" hidden="1" customWidth="1"/>
    <col min="9" max="16384" width="9.140625" style="0" hidden="1" customWidth="1"/>
  </cols>
  <sheetData>
    <row r="1" spans="1:7" ht="46.5" customHeight="1">
      <c r="A1" s="214" t="s">
        <v>198</v>
      </c>
      <c r="B1" s="214"/>
      <c r="C1" s="214"/>
      <c r="D1" s="214"/>
      <c r="E1" s="214"/>
      <c r="F1" s="214"/>
      <c r="G1" s="214"/>
    </row>
    <row r="2" spans="1:7" ht="20.1" customHeight="1">
      <c r="A2" s="215" t="s">
        <v>8</v>
      </c>
      <c r="B2" s="215"/>
      <c r="C2" s="61"/>
      <c r="D2" s="238" t="str">
        <f>'CSS '!D2:E2</f>
        <v>Tulare</v>
      </c>
      <c r="E2" s="238"/>
      <c r="F2" s="43" t="s">
        <v>9</v>
      </c>
      <c r="G2" s="25">
        <f>'CSS '!G2</f>
        <v>42439</v>
      </c>
    </row>
    <row r="3" spans="1:7" ht="15" customHeight="1">
      <c r="A3" s="41"/>
      <c r="B3" s="41"/>
      <c r="C3" s="41"/>
      <c r="D3" s="217"/>
      <c r="E3" s="217"/>
      <c r="F3" s="49"/>
      <c r="G3" s="27"/>
    </row>
    <row r="4" spans="1:7" ht="15" customHeight="1">
      <c r="A4" s="27"/>
      <c r="B4" s="27"/>
      <c r="C4" s="27"/>
      <c r="D4" s="27"/>
      <c r="E4" s="27"/>
      <c r="F4" s="27"/>
      <c r="G4" s="27"/>
    </row>
    <row r="5" spans="1:8" s="3" customFormat="1" ht="15" customHeight="1">
      <c r="A5" s="219" t="s">
        <v>58</v>
      </c>
      <c r="B5" s="220"/>
      <c r="C5" s="220"/>
      <c r="D5" s="220"/>
      <c r="E5" s="221"/>
      <c r="F5" s="219" t="s">
        <v>0</v>
      </c>
      <c r="G5" s="221"/>
      <c r="H5" s="28"/>
    </row>
    <row r="6" spans="1:8" s="1" customFormat="1" ht="42" customHeight="1">
      <c r="A6" s="225"/>
      <c r="B6" s="215"/>
      <c r="C6" s="215"/>
      <c r="D6" s="215"/>
      <c r="E6" s="226"/>
      <c r="F6" s="231" t="s">
        <v>59</v>
      </c>
      <c r="G6" s="232"/>
      <c r="H6" s="47"/>
    </row>
    <row r="7" spans="1:7" ht="15" customHeight="1">
      <c r="A7" s="53" t="s">
        <v>39</v>
      </c>
      <c r="B7" s="54"/>
      <c r="C7" s="54"/>
      <c r="D7" s="54"/>
      <c r="E7" s="55"/>
      <c r="F7" s="277"/>
      <c r="G7" s="278"/>
    </row>
    <row r="8" spans="1:7" ht="15" customHeight="1">
      <c r="A8" s="33"/>
      <c r="B8" s="56" t="s">
        <v>10</v>
      </c>
      <c r="C8" s="56"/>
      <c r="D8" s="56"/>
      <c r="E8" s="57"/>
      <c r="F8" s="270">
        <v>66428</v>
      </c>
      <c r="G8" s="271"/>
    </row>
    <row r="9" spans="1:7" ht="15" customHeight="1">
      <c r="A9" s="33"/>
      <c r="B9" s="56" t="s">
        <v>11</v>
      </c>
      <c r="C9" s="56"/>
      <c r="D9" s="56"/>
      <c r="E9" s="57"/>
      <c r="F9" s="270">
        <v>466371</v>
      </c>
      <c r="G9" s="271"/>
    </row>
    <row r="10" spans="1:7" ht="15" customHeight="1">
      <c r="A10" s="33"/>
      <c r="B10" s="56" t="s">
        <v>12</v>
      </c>
      <c r="C10" s="56"/>
      <c r="D10" s="56"/>
      <c r="E10" s="57"/>
      <c r="F10" s="270">
        <v>12440</v>
      </c>
      <c r="G10" s="271"/>
    </row>
    <row r="11" spans="1:7" ht="15" customHeight="1">
      <c r="A11" s="33"/>
      <c r="B11" s="56" t="s">
        <v>13</v>
      </c>
      <c r="C11" s="56"/>
      <c r="D11" s="56"/>
      <c r="E11" s="57"/>
      <c r="F11" s="270"/>
      <c r="G11" s="271"/>
    </row>
    <row r="12" spans="1:7" ht="15" customHeight="1">
      <c r="A12" s="33"/>
      <c r="B12" s="56" t="s">
        <v>14</v>
      </c>
      <c r="C12" s="56"/>
      <c r="D12" s="56"/>
      <c r="E12" s="57"/>
      <c r="F12" s="270"/>
      <c r="G12" s="271"/>
    </row>
    <row r="13" spans="1:7" ht="15" customHeight="1">
      <c r="A13" s="276" t="s">
        <v>64</v>
      </c>
      <c r="B13" s="233"/>
      <c r="C13" s="233"/>
      <c r="D13" s="233"/>
      <c r="E13" s="233"/>
      <c r="F13" s="277">
        <f>SUM(F8:G12)</f>
        <v>545239</v>
      </c>
      <c r="G13" s="278"/>
    </row>
    <row r="14" spans="1:8" s="4" customFormat="1" ht="15" customHeight="1" thickBot="1">
      <c r="A14" s="188" t="s">
        <v>24</v>
      </c>
      <c r="B14" s="189"/>
      <c r="C14" s="189"/>
      <c r="D14" s="189"/>
      <c r="E14" s="189"/>
      <c r="F14" s="274"/>
      <c r="G14" s="275"/>
      <c r="H14" s="30"/>
    </row>
    <row r="15" spans="1:7" ht="15" customHeight="1">
      <c r="A15" s="58" t="s">
        <v>25</v>
      </c>
      <c r="B15" s="59"/>
      <c r="C15" s="59"/>
      <c r="D15" s="59"/>
      <c r="E15" s="60"/>
      <c r="F15" s="272">
        <f>SUM(F13:G14)</f>
        <v>545239</v>
      </c>
      <c r="G15" s="273"/>
    </row>
    <row r="16" spans="1:7" ht="12.75" hidden="1">
      <c r="A16" s="27"/>
      <c r="B16" s="27"/>
      <c r="C16" s="27"/>
      <c r="D16" s="27"/>
      <c r="E16" s="27"/>
      <c r="F16" s="27"/>
      <c r="G16" s="27"/>
    </row>
    <row r="17" spans="1:7" ht="12.75" hidden="1">
      <c r="A17" s="27"/>
      <c r="B17" s="27"/>
      <c r="C17" s="27"/>
      <c r="D17" s="27"/>
      <c r="E17" s="27"/>
      <c r="F17" s="27"/>
      <c r="G17" s="27"/>
    </row>
  </sheetData>
  <sheetProtection sheet="1" objects="1" scenarios="1" selectLockedCells="1"/>
  <mergeCells count="18">
    <mergeCell ref="F9:G9"/>
    <mergeCell ref="F10:G10"/>
    <mergeCell ref="A1:G1"/>
    <mergeCell ref="F11:G11"/>
    <mergeCell ref="A2:B2"/>
    <mergeCell ref="F15:G15"/>
    <mergeCell ref="D3:E3"/>
    <mergeCell ref="D2:E2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2"/>
  <sheetViews>
    <sheetView zoomScale="90" zoomScaleNormal="90" workbookViewId="0" topLeftCell="A13">
      <selection activeCell="A1" sqref="A1:G1"/>
    </sheetView>
  </sheetViews>
  <sheetFormatPr defaultColWidth="0" defaultRowHeight="12.75" zeroHeight="1"/>
  <cols>
    <col min="1" max="1" width="3.57421875" style="32" customWidth="1"/>
    <col min="2" max="2" width="6.7109375" style="32" customWidth="1"/>
    <col min="3" max="4" width="3.57421875" style="32" customWidth="1"/>
    <col min="5" max="5" width="35.421875" style="32" customWidth="1"/>
    <col min="6" max="6" width="8.421875" style="32" customWidth="1"/>
    <col min="7" max="7" width="31.00390625" style="32" customWidth="1"/>
    <col min="8" max="8" width="9.140625" style="27" hidden="1" customWidth="1"/>
    <col min="9" max="16384" width="9.140625" style="0" hidden="1" customWidth="1"/>
  </cols>
  <sheetData>
    <row r="1" spans="1:7" ht="46.5" customHeight="1">
      <c r="A1" s="214" t="s">
        <v>199</v>
      </c>
      <c r="B1" s="214"/>
      <c r="C1" s="214"/>
      <c r="D1" s="214"/>
      <c r="E1" s="214"/>
      <c r="F1" s="214"/>
      <c r="G1" s="214"/>
    </row>
    <row r="2" spans="1:7" ht="20.1" customHeight="1">
      <c r="A2" s="215" t="s">
        <v>8</v>
      </c>
      <c r="B2" s="215"/>
      <c r="C2" s="61"/>
      <c r="D2" s="238" t="str">
        <f>'CSS '!D2:E2</f>
        <v>Tulare</v>
      </c>
      <c r="E2" s="238"/>
      <c r="F2" s="43" t="s">
        <v>9</v>
      </c>
      <c r="G2" s="44">
        <f>'CSS '!G2</f>
        <v>42439</v>
      </c>
    </row>
    <row r="3" spans="1:7" ht="15" customHeight="1">
      <c r="A3" s="41"/>
      <c r="B3" s="41"/>
      <c r="C3" s="41"/>
      <c r="D3" s="217"/>
      <c r="E3" s="217"/>
      <c r="F3" s="49"/>
      <c r="G3" s="27"/>
    </row>
    <row r="4" spans="1:7" ht="15" customHeight="1">
      <c r="A4" s="27"/>
      <c r="B4" s="27"/>
      <c r="C4" s="27"/>
      <c r="D4" s="27"/>
      <c r="E4" s="27"/>
      <c r="F4" s="27"/>
      <c r="G4" s="27"/>
    </row>
    <row r="5" spans="1:8" s="3" customFormat="1" ht="15" customHeight="1">
      <c r="A5" s="219" t="s">
        <v>72</v>
      </c>
      <c r="B5" s="220"/>
      <c r="C5" s="220"/>
      <c r="D5" s="220"/>
      <c r="E5" s="221"/>
      <c r="F5" s="219" t="s">
        <v>0</v>
      </c>
      <c r="G5" s="221"/>
      <c r="H5" s="28"/>
    </row>
    <row r="6" spans="1:8" s="1" customFormat="1" ht="42" customHeight="1">
      <c r="A6" s="225"/>
      <c r="B6" s="215"/>
      <c r="C6" s="215"/>
      <c r="D6" s="215"/>
      <c r="E6" s="226"/>
      <c r="F6" s="231" t="s">
        <v>60</v>
      </c>
      <c r="G6" s="232"/>
      <c r="H6" s="47"/>
    </row>
    <row r="7" spans="1:7" ht="15" customHeight="1">
      <c r="A7" s="197" t="s">
        <v>35</v>
      </c>
      <c r="B7" s="233"/>
      <c r="C7" s="233"/>
      <c r="D7" s="233"/>
      <c r="E7" s="234"/>
      <c r="F7" s="283"/>
      <c r="G7" s="284"/>
    </row>
    <row r="8" spans="1:7" ht="15" customHeight="1">
      <c r="A8" s="33">
        <v>1</v>
      </c>
      <c r="B8" s="193" t="s">
        <v>165</v>
      </c>
      <c r="C8" s="208"/>
      <c r="D8" s="208"/>
      <c r="E8" s="209"/>
      <c r="F8" s="274">
        <v>503911</v>
      </c>
      <c r="G8" s="275"/>
    </row>
    <row r="9" spans="1:7" ht="15" customHeight="1">
      <c r="A9" s="33">
        <v>2</v>
      </c>
      <c r="B9" s="193"/>
      <c r="C9" s="208"/>
      <c r="D9" s="208"/>
      <c r="E9" s="209"/>
      <c r="F9" s="274"/>
      <c r="G9" s="275"/>
    </row>
    <row r="10" spans="1:7" ht="15" customHeight="1">
      <c r="A10" s="33">
        <v>3</v>
      </c>
      <c r="B10" s="193"/>
      <c r="C10" s="208"/>
      <c r="D10" s="208"/>
      <c r="E10" s="209"/>
      <c r="F10" s="274"/>
      <c r="G10" s="275"/>
    </row>
    <row r="11" spans="1:7" ht="15" customHeight="1">
      <c r="A11" s="33">
        <v>4</v>
      </c>
      <c r="B11" s="193"/>
      <c r="C11" s="208"/>
      <c r="D11" s="208"/>
      <c r="E11" s="209"/>
      <c r="F11" s="274"/>
      <c r="G11" s="275"/>
    </row>
    <row r="12" spans="1:7" ht="15" customHeight="1">
      <c r="A12" s="33">
        <v>5</v>
      </c>
      <c r="B12" s="193"/>
      <c r="C12" s="208"/>
      <c r="D12" s="208"/>
      <c r="E12" s="209"/>
      <c r="F12" s="274"/>
      <c r="G12" s="275"/>
    </row>
    <row r="13" spans="1:7" ht="15" customHeight="1">
      <c r="A13" s="33">
        <v>6</v>
      </c>
      <c r="B13" s="193"/>
      <c r="C13" s="208"/>
      <c r="D13" s="208"/>
      <c r="E13" s="209"/>
      <c r="F13" s="274"/>
      <c r="G13" s="275"/>
    </row>
    <row r="14" spans="1:7" ht="15" customHeight="1">
      <c r="A14" s="33">
        <v>7</v>
      </c>
      <c r="B14" s="193"/>
      <c r="C14" s="208"/>
      <c r="D14" s="208"/>
      <c r="E14" s="209"/>
      <c r="F14" s="274"/>
      <c r="G14" s="275"/>
    </row>
    <row r="15" spans="1:7" ht="15" customHeight="1">
      <c r="A15" s="33">
        <v>8</v>
      </c>
      <c r="B15" s="193"/>
      <c r="C15" s="208"/>
      <c r="D15" s="208"/>
      <c r="E15" s="209"/>
      <c r="F15" s="274"/>
      <c r="G15" s="275"/>
    </row>
    <row r="16" spans="1:7" ht="15" customHeight="1">
      <c r="A16" s="33">
        <v>9</v>
      </c>
      <c r="B16" s="193"/>
      <c r="C16" s="208"/>
      <c r="D16" s="208"/>
      <c r="E16" s="209"/>
      <c r="F16" s="274"/>
      <c r="G16" s="275"/>
    </row>
    <row r="17" spans="1:7" ht="15" customHeight="1">
      <c r="A17" s="33">
        <v>10</v>
      </c>
      <c r="B17" s="193"/>
      <c r="C17" s="208"/>
      <c r="D17" s="208"/>
      <c r="E17" s="209"/>
      <c r="F17" s="274"/>
      <c r="G17" s="275"/>
    </row>
    <row r="18" spans="1:7" ht="15" customHeight="1">
      <c r="A18" s="33">
        <v>11</v>
      </c>
      <c r="B18" s="193"/>
      <c r="C18" s="208"/>
      <c r="D18" s="208"/>
      <c r="E18" s="209"/>
      <c r="F18" s="274"/>
      <c r="G18" s="275"/>
    </row>
    <row r="19" spans="1:7" ht="15" customHeight="1">
      <c r="A19" s="33">
        <v>12</v>
      </c>
      <c r="B19" s="193"/>
      <c r="C19" s="208"/>
      <c r="D19" s="208"/>
      <c r="E19" s="209"/>
      <c r="F19" s="274"/>
      <c r="G19" s="275"/>
    </row>
    <row r="20" spans="1:7" ht="15" customHeight="1">
      <c r="A20" s="276" t="s">
        <v>65</v>
      </c>
      <c r="B20" s="233"/>
      <c r="C20" s="233"/>
      <c r="D20" s="233"/>
      <c r="E20" s="233"/>
      <c r="F20" s="279">
        <f>SUM(F8:G19)</f>
        <v>503911</v>
      </c>
      <c r="G20" s="280"/>
    </row>
    <row r="21" spans="1:7" ht="15" customHeight="1">
      <c r="A21" s="258" t="s">
        <v>32</v>
      </c>
      <c r="B21" s="259"/>
      <c r="C21" s="259"/>
      <c r="D21" s="259"/>
      <c r="E21" s="259"/>
      <c r="F21" s="274">
        <v>20220</v>
      </c>
      <c r="G21" s="275"/>
    </row>
    <row r="22" spans="1:7" ht="15" customHeight="1">
      <c r="A22" s="285" t="s">
        <v>33</v>
      </c>
      <c r="B22" s="216"/>
      <c r="C22" s="216"/>
      <c r="D22" s="216"/>
      <c r="E22" s="216"/>
      <c r="F22" s="286">
        <f>SUM(F20:G21)</f>
        <v>524131</v>
      </c>
      <c r="G22" s="287"/>
    </row>
    <row r="23" spans="1:7" ht="15" customHeight="1">
      <c r="A23" s="66" t="s">
        <v>29</v>
      </c>
      <c r="B23" s="56"/>
      <c r="C23" s="56"/>
      <c r="D23" s="56"/>
      <c r="E23" s="57"/>
      <c r="F23" s="270"/>
      <c r="G23" s="271"/>
    </row>
    <row r="24" spans="1:7" ht="15" customHeight="1">
      <c r="A24" s="33">
        <v>1</v>
      </c>
      <c r="B24" s="193" t="s">
        <v>166</v>
      </c>
      <c r="C24" s="208"/>
      <c r="D24" s="208"/>
      <c r="E24" s="209"/>
      <c r="F24" s="274">
        <v>895277</v>
      </c>
      <c r="G24" s="275"/>
    </row>
    <row r="25" spans="1:7" ht="15" customHeight="1">
      <c r="A25" s="33">
        <v>2</v>
      </c>
      <c r="B25" s="184"/>
      <c r="C25" s="211"/>
      <c r="D25" s="211"/>
      <c r="E25" s="212"/>
      <c r="F25" s="281"/>
      <c r="G25" s="282"/>
    </row>
    <row r="26" spans="1:7" ht="15" customHeight="1">
      <c r="A26" s="33">
        <v>3</v>
      </c>
      <c r="B26" s="184"/>
      <c r="C26" s="211"/>
      <c r="D26" s="211"/>
      <c r="E26" s="212"/>
      <c r="F26" s="281"/>
      <c r="G26" s="282"/>
    </row>
    <row r="27" spans="1:7" ht="15" customHeight="1">
      <c r="A27" s="33">
        <v>4</v>
      </c>
      <c r="B27" s="184"/>
      <c r="C27" s="211"/>
      <c r="D27" s="211"/>
      <c r="E27" s="212"/>
      <c r="F27" s="281"/>
      <c r="G27" s="282"/>
    </row>
    <row r="28" spans="1:7" ht="15" customHeight="1">
      <c r="A28" s="33">
        <v>5</v>
      </c>
      <c r="B28" s="184"/>
      <c r="C28" s="211"/>
      <c r="D28" s="211"/>
      <c r="E28" s="212"/>
      <c r="F28" s="281"/>
      <c r="G28" s="282"/>
    </row>
    <row r="29" spans="1:7" ht="15" customHeight="1">
      <c r="A29" s="33">
        <v>6</v>
      </c>
      <c r="B29" s="184"/>
      <c r="C29" s="211"/>
      <c r="D29" s="211"/>
      <c r="E29" s="212"/>
      <c r="F29" s="281"/>
      <c r="G29" s="282"/>
    </row>
    <row r="30" spans="1:7" ht="15" customHeight="1">
      <c r="A30" s="33">
        <v>7</v>
      </c>
      <c r="B30" s="193"/>
      <c r="C30" s="208"/>
      <c r="D30" s="208"/>
      <c r="E30" s="209"/>
      <c r="F30" s="281"/>
      <c r="G30" s="282"/>
    </row>
    <row r="31" spans="1:7" ht="15" customHeight="1">
      <c r="A31" s="33">
        <v>8</v>
      </c>
      <c r="B31" s="193"/>
      <c r="C31" s="208"/>
      <c r="D31" s="208"/>
      <c r="E31" s="209"/>
      <c r="F31" s="281"/>
      <c r="G31" s="282"/>
    </row>
    <row r="32" spans="1:7" ht="15" customHeight="1">
      <c r="A32" s="33">
        <v>9</v>
      </c>
      <c r="B32" s="193"/>
      <c r="C32" s="208"/>
      <c r="D32" s="208"/>
      <c r="E32" s="209"/>
      <c r="F32" s="281"/>
      <c r="G32" s="282"/>
    </row>
    <row r="33" spans="1:7" ht="15" customHeight="1">
      <c r="A33" s="33">
        <v>10</v>
      </c>
      <c r="B33" s="193"/>
      <c r="C33" s="208"/>
      <c r="D33" s="208"/>
      <c r="E33" s="209"/>
      <c r="F33" s="281"/>
      <c r="G33" s="282"/>
    </row>
    <row r="34" spans="1:7" ht="15" customHeight="1">
      <c r="A34" s="33">
        <v>11</v>
      </c>
      <c r="B34" s="193"/>
      <c r="C34" s="208"/>
      <c r="D34" s="208"/>
      <c r="E34" s="209"/>
      <c r="F34" s="281"/>
      <c r="G34" s="282"/>
    </row>
    <row r="35" spans="1:8" s="4" customFormat="1" ht="15" customHeight="1">
      <c r="A35" s="33">
        <v>12</v>
      </c>
      <c r="B35" s="193"/>
      <c r="C35" s="208"/>
      <c r="D35" s="208"/>
      <c r="E35" s="209"/>
      <c r="F35" s="281"/>
      <c r="G35" s="282"/>
      <c r="H35" s="30"/>
    </row>
    <row r="36" spans="1:8" s="4" customFormat="1" ht="15" customHeight="1">
      <c r="A36" s="33">
        <v>13</v>
      </c>
      <c r="B36" s="193"/>
      <c r="C36" s="193"/>
      <c r="D36" s="193"/>
      <c r="E36" s="194"/>
      <c r="F36" s="281"/>
      <c r="G36" s="282"/>
      <c r="H36" s="30"/>
    </row>
    <row r="37" spans="1:8" s="4" customFormat="1" ht="15" customHeight="1">
      <c r="A37" s="197" t="s">
        <v>66</v>
      </c>
      <c r="B37" s="198"/>
      <c r="C37" s="198"/>
      <c r="D37" s="198"/>
      <c r="E37" s="199"/>
      <c r="F37" s="279">
        <f>SUM(F24:G36)</f>
        <v>895277</v>
      </c>
      <c r="G37" s="280"/>
      <c r="H37" s="30"/>
    </row>
    <row r="38" spans="1:7" ht="15" customHeight="1">
      <c r="A38" s="188" t="s">
        <v>36</v>
      </c>
      <c r="B38" s="189"/>
      <c r="C38" s="189"/>
      <c r="D38" s="189"/>
      <c r="E38" s="190"/>
      <c r="F38" s="274"/>
      <c r="G38" s="275"/>
    </row>
    <row r="39" spans="1:7" ht="15" customHeight="1" thickBot="1">
      <c r="A39" s="188" t="s">
        <v>37</v>
      </c>
      <c r="B39" s="189"/>
      <c r="C39" s="189"/>
      <c r="D39" s="189"/>
      <c r="E39" s="190"/>
      <c r="F39" s="274">
        <f>F37+F38</f>
        <v>895277</v>
      </c>
      <c r="G39" s="275"/>
    </row>
    <row r="40" spans="1:7" ht="16.5" thickBot="1">
      <c r="A40" s="288" t="s">
        <v>28</v>
      </c>
      <c r="B40" s="289"/>
      <c r="C40" s="289"/>
      <c r="D40" s="289"/>
      <c r="E40" s="290"/>
      <c r="F40" s="291">
        <f>F22+F39</f>
        <v>1419408</v>
      </c>
      <c r="G40" s="292"/>
    </row>
    <row r="41" spans="1:7" ht="12.75" hidden="1">
      <c r="A41" s="27"/>
      <c r="B41" s="27"/>
      <c r="C41" s="27"/>
      <c r="D41" s="27"/>
      <c r="E41" s="27"/>
      <c r="F41" s="27"/>
      <c r="G41" s="27"/>
    </row>
    <row r="42" spans="1:7" ht="12.75" hidden="1">
      <c r="A42" s="27"/>
      <c r="B42" s="27"/>
      <c r="C42" s="27"/>
      <c r="D42" s="27"/>
      <c r="E42" s="27"/>
      <c r="F42" s="27"/>
      <c r="G42" s="27"/>
    </row>
  </sheetData>
  <sheetProtection sheet="1" objects="1" scenarios="1" selectLockedCells="1"/>
  <mergeCells count="74">
    <mergeCell ref="F27:G27"/>
    <mergeCell ref="F36:G36"/>
    <mergeCell ref="B29:E29"/>
    <mergeCell ref="F31:G31"/>
    <mergeCell ref="F32:G32"/>
    <mergeCell ref="F33:G33"/>
    <mergeCell ref="F28:G28"/>
    <mergeCell ref="B31:E31"/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30:G30"/>
    <mergeCell ref="F26:G26"/>
    <mergeCell ref="F23:G23"/>
    <mergeCell ref="B30:E30"/>
    <mergeCell ref="B28:E28"/>
    <mergeCell ref="B27:E27"/>
    <mergeCell ref="B25:E25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8:G8"/>
    <mergeCell ref="B8:E8"/>
    <mergeCell ref="B9:E9"/>
    <mergeCell ref="B10:E10"/>
    <mergeCell ref="F13:G13"/>
    <mergeCell ref="F14:G14"/>
    <mergeCell ref="F15:G15"/>
    <mergeCell ref="B11:E11"/>
    <mergeCell ref="F24:G24"/>
    <mergeCell ref="F9:G9"/>
    <mergeCell ref="F10:G10"/>
    <mergeCell ref="F11:G11"/>
    <mergeCell ref="F21:G21"/>
    <mergeCell ref="B16:E16"/>
    <mergeCell ref="B14:E14"/>
    <mergeCell ref="B15:E15"/>
    <mergeCell ref="B17:E17"/>
    <mergeCell ref="A22:E22"/>
    <mergeCell ref="F18:G18"/>
    <mergeCell ref="F19:G19"/>
    <mergeCell ref="F22:G22"/>
    <mergeCell ref="F16:G16"/>
    <mergeCell ref="F17:G17"/>
    <mergeCell ref="A7:E7"/>
    <mergeCell ref="D2:E2"/>
    <mergeCell ref="D3:E3"/>
    <mergeCell ref="A5:E6"/>
    <mergeCell ref="F5:G5"/>
    <mergeCell ref="A2:B2"/>
    <mergeCell ref="F6:G6"/>
    <mergeCell ref="F7:G7"/>
    <mergeCell ref="B26:E26"/>
    <mergeCell ref="B12:E12"/>
    <mergeCell ref="A20:E20"/>
    <mergeCell ref="F20:G20"/>
    <mergeCell ref="B19:E19"/>
    <mergeCell ref="B13:E13"/>
    <mergeCell ref="B24:E24"/>
    <mergeCell ref="B18:E18"/>
    <mergeCell ref="F12:G12"/>
    <mergeCell ref="F25:G25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="90" zoomScaleNormal="90" zoomScalePageLayoutView="60" workbookViewId="0" topLeftCell="A1">
      <selection activeCell="A12" sqref="A12:IV13"/>
    </sheetView>
  </sheetViews>
  <sheetFormatPr defaultColWidth="0" defaultRowHeight="12.75" zeroHeight="1"/>
  <cols>
    <col min="1" max="1" width="3.57421875" style="0" customWidth="1"/>
    <col min="2" max="2" width="6.8515625" style="0" customWidth="1"/>
    <col min="3" max="4" width="3.57421875" style="0" customWidth="1"/>
    <col min="5" max="5" width="26.421875" style="0" customWidth="1"/>
    <col min="6" max="6" width="8.421875" style="0" customWidth="1"/>
    <col min="7" max="7" width="27.421875" style="0" customWidth="1"/>
    <col min="8" max="8" width="9.140625" style="40" hidden="1" customWidth="1"/>
    <col min="9" max="16384" width="9.140625" style="0" hidden="1" customWidth="1"/>
  </cols>
  <sheetData>
    <row r="1" spans="1:8" ht="46.5" customHeight="1">
      <c r="A1" s="214" t="s">
        <v>145</v>
      </c>
      <c r="B1" s="214"/>
      <c r="C1" s="214"/>
      <c r="D1" s="214"/>
      <c r="E1" s="214"/>
      <c r="F1" s="214"/>
      <c r="G1" s="214"/>
      <c r="H1" s="27"/>
    </row>
    <row r="2" spans="1:8" ht="15" customHeight="1">
      <c r="A2" s="215" t="s">
        <v>8</v>
      </c>
      <c r="B2" s="215"/>
      <c r="C2" s="61"/>
      <c r="D2" s="238" t="str">
        <f>'CSS '!D2:E2</f>
        <v>Tulare</v>
      </c>
      <c r="E2" s="238"/>
      <c r="F2" s="43" t="s">
        <v>9</v>
      </c>
      <c r="G2" s="44">
        <f>'CSS '!G2</f>
        <v>42439</v>
      </c>
      <c r="H2" s="27"/>
    </row>
    <row r="3" spans="1:8" ht="15" customHeight="1">
      <c r="A3" s="41"/>
      <c r="B3" s="41"/>
      <c r="C3" s="41"/>
      <c r="D3" s="217"/>
      <c r="E3" s="217"/>
      <c r="F3" s="49"/>
      <c r="G3" s="27"/>
      <c r="H3" s="27"/>
    </row>
    <row r="4" spans="1:8" ht="15" customHeight="1">
      <c r="A4" s="27"/>
      <c r="B4" s="27"/>
      <c r="C4" s="27"/>
      <c r="D4" s="27"/>
      <c r="E4" s="27"/>
      <c r="F4" s="27"/>
      <c r="G4" s="27"/>
      <c r="H4" s="27"/>
    </row>
    <row r="5" spans="1:8" s="3" customFormat="1" ht="12.75" customHeight="1">
      <c r="A5" s="298"/>
      <c r="B5" s="217"/>
      <c r="C5" s="217"/>
      <c r="D5" s="217"/>
      <c r="E5" s="299"/>
      <c r="F5" s="219" t="s">
        <v>0</v>
      </c>
      <c r="G5" s="221"/>
      <c r="H5" s="28"/>
    </row>
    <row r="6" spans="1:8" s="1" customFormat="1" ht="15.75">
      <c r="A6" s="300"/>
      <c r="B6" s="301"/>
      <c r="C6" s="301"/>
      <c r="D6" s="301"/>
      <c r="E6" s="302"/>
      <c r="F6" s="231" t="s">
        <v>69</v>
      </c>
      <c r="G6" s="232"/>
      <c r="H6" s="47"/>
    </row>
    <row r="7" spans="1:8" ht="31.5" customHeight="1">
      <c r="A7" s="304" t="s">
        <v>101</v>
      </c>
      <c r="B7" s="305"/>
      <c r="C7" s="305"/>
      <c r="D7" s="305"/>
      <c r="E7" s="306"/>
      <c r="F7" s="195"/>
      <c r="G7" s="196"/>
      <c r="H7" s="27"/>
    </row>
    <row r="8" spans="1:8" s="40" customFormat="1" ht="15">
      <c r="A8" s="307"/>
      <c r="B8" s="308"/>
      <c r="C8" s="308"/>
      <c r="D8" s="308"/>
      <c r="E8" s="308"/>
      <c r="F8" s="308"/>
      <c r="G8" s="309"/>
      <c r="H8" s="27"/>
    </row>
    <row r="9" spans="1:8" ht="15.75">
      <c r="A9" s="304" t="s">
        <v>31</v>
      </c>
      <c r="B9" s="310"/>
      <c r="C9" s="310"/>
      <c r="D9" s="310"/>
      <c r="E9" s="311"/>
      <c r="F9" s="195"/>
      <c r="G9" s="196"/>
      <c r="H9" s="27"/>
    </row>
    <row r="10" spans="1:8" s="40" customFormat="1" ht="15">
      <c r="A10" s="312"/>
      <c r="B10" s="313"/>
      <c r="C10" s="313"/>
      <c r="D10" s="313"/>
      <c r="E10" s="313"/>
      <c r="F10" s="313"/>
      <c r="G10" s="314"/>
      <c r="H10" s="27"/>
    </row>
    <row r="11" spans="1:8" ht="15.75">
      <c r="A11" s="304" t="s">
        <v>70</v>
      </c>
      <c r="B11" s="310"/>
      <c r="C11" s="310"/>
      <c r="D11" s="310"/>
      <c r="E11" s="311"/>
      <c r="F11" s="195"/>
      <c r="G11" s="196"/>
      <c r="H11" s="27"/>
    </row>
    <row r="12" spans="1:8" s="40" customFormat="1" ht="15" hidden="1">
      <c r="A12" s="303"/>
      <c r="B12" s="303"/>
      <c r="C12" s="303"/>
      <c r="D12" s="303"/>
      <c r="E12" s="303"/>
      <c r="F12" s="303"/>
      <c r="G12" s="303"/>
      <c r="H12" s="30"/>
    </row>
    <row r="13" spans="1:8" s="40" customFormat="1" ht="15.75" hidden="1">
      <c r="A13" s="294"/>
      <c r="B13" s="294"/>
      <c r="C13" s="294"/>
      <c r="D13" s="294"/>
      <c r="E13" s="294"/>
      <c r="F13" s="295"/>
      <c r="G13" s="295"/>
      <c r="H13" s="30"/>
    </row>
    <row r="14" spans="1:8" ht="12.75" hidden="1">
      <c r="A14" s="293"/>
      <c r="B14" s="293"/>
      <c r="C14" s="293"/>
      <c r="D14" s="293"/>
      <c r="E14" s="293"/>
      <c r="F14" s="293"/>
      <c r="G14" s="293"/>
      <c r="H14" s="51"/>
    </row>
    <row r="15" spans="1:8" ht="12.75" hidden="1">
      <c r="A15" s="296"/>
      <c r="B15" s="296"/>
      <c r="C15" s="296"/>
      <c r="D15" s="296"/>
      <c r="E15" s="296"/>
      <c r="F15" s="297"/>
      <c r="G15" s="297"/>
      <c r="H15" s="51"/>
    </row>
    <row r="16" spans="1:8" ht="12.75" hidden="1">
      <c r="A16" s="293"/>
      <c r="B16" s="293"/>
      <c r="C16" s="293"/>
      <c r="D16" s="293"/>
      <c r="E16" s="293"/>
      <c r="F16" s="293"/>
      <c r="G16" s="293"/>
      <c r="H16" s="51"/>
    </row>
    <row r="22" ht="12.75" hidden="1">
      <c r="C22" s="21"/>
    </row>
    <row r="23" ht="12.75" hidden="1">
      <c r="C23" s="21"/>
    </row>
    <row r="24" ht="12.75" hidden="1">
      <c r="C24" s="21"/>
    </row>
    <row r="25" ht="12.75" hidden="1">
      <c r="C25" s="21"/>
    </row>
    <row r="26" ht="12.75" hidden="1">
      <c r="C26" s="21"/>
    </row>
    <row r="27" ht="12.75" hidden="1">
      <c r="C27" s="21"/>
    </row>
    <row r="28" ht="12.75" hidden="1">
      <c r="C28" s="21"/>
    </row>
    <row r="29" ht="12.75" hidden="1">
      <c r="C29" s="21"/>
    </row>
    <row r="30" ht="12.75" hidden="1">
      <c r="C30" s="21"/>
    </row>
    <row r="31" ht="12.75" hidden="1">
      <c r="C31" s="21"/>
    </row>
    <row r="32" ht="12.75" hidden="1">
      <c r="C32" s="21"/>
    </row>
    <row r="33" ht="12.75" hidden="1">
      <c r="C33" s="21"/>
    </row>
    <row r="34" ht="12.75" hidden="1">
      <c r="C34" s="21"/>
    </row>
    <row r="35" ht="12.75" hidden="1">
      <c r="C35" s="21"/>
    </row>
    <row r="36" ht="12.75" hidden="1">
      <c r="C36" s="21"/>
    </row>
    <row r="37" ht="12.75" hidden="1">
      <c r="C37" s="21"/>
    </row>
    <row r="38" ht="12.75" hidden="1">
      <c r="C38" s="21"/>
    </row>
    <row r="39" ht="12.75" hidden="1">
      <c r="C39" s="21"/>
    </row>
  </sheetData>
  <sheetProtection sheet="1" objects="1" scenarios="1" selectLockedCells="1"/>
  <mergeCells count="22">
    <mergeCell ref="A12:G12"/>
    <mergeCell ref="A7:E7"/>
    <mergeCell ref="A8:G8"/>
    <mergeCell ref="F7:G7"/>
    <mergeCell ref="A9:E9"/>
    <mergeCell ref="A11:E11"/>
    <mergeCell ref="F11:G11"/>
    <mergeCell ref="F9:G9"/>
    <mergeCell ref="A10:G10"/>
    <mergeCell ref="A1:G1"/>
    <mergeCell ref="D2:E2"/>
    <mergeCell ref="D3:E3"/>
    <mergeCell ref="A5:E6"/>
    <mergeCell ref="F5:G5"/>
    <mergeCell ref="F6:G6"/>
    <mergeCell ref="A2:B2"/>
    <mergeCell ref="A16:G16"/>
    <mergeCell ref="A13:E13"/>
    <mergeCell ref="F13:G13"/>
    <mergeCell ref="A14:G14"/>
    <mergeCell ref="A15:E15"/>
    <mergeCell ref="F15:G15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2"/>
  <sheetViews>
    <sheetView zoomScale="90" zoomScaleNormal="90" zoomScalePageLayoutView="60" workbookViewId="0" topLeftCell="A1">
      <selection activeCell="A1" sqref="A1:G1"/>
    </sheetView>
  </sheetViews>
  <sheetFormatPr defaultColWidth="0" defaultRowHeight="12.75" zeroHeight="1"/>
  <cols>
    <col min="1" max="1" width="7.140625" style="0" customWidth="1"/>
    <col min="2" max="2" width="5.28125" style="0" customWidth="1"/>
    <col min="3" max="3" width="3.57421875" style="0" customWidth="1"/>
    <col min="4" max="4" width="4.28125" style="0" customWidth="1"/>
    <col min="5" max="5" width="26.421875" style="0" customWidth="1"/>
    <col min="6" max="6" width="8.421875" style="0" customWidth="1"/>
    <col min="7" max="7" width="21.7109375" style="0" customWidth="1"/>
    <col min="8" max="8" width="9.140625" style="40" hidden="1" customWidth="1"/>
    <col min="9" max="16384" width="9.140625" style="0" hidden="1" customWidth="1"/>
  </cols>
  <sheetData>
    <row r="1" spans="1:8" ht="46.5" customHeight="1">
      <c r="A1" s="320" t="s">
        <v>144</v>
      </c>
      <c r="B1" s="320"/>
      <c r="C1" s="320"/>
      <c r="D1" s="320"/>
      <c r="E1" s="320"/>
      <c r="F1" s="320"/>
      <c r="G1" s="320"/>
      <c r="H1" s="27"/>
    </row>
    <row r="2" spans="1:8" ht="15" customHeight="1">
      <c r="A2" s="321" t="s">
        <v>8</v>
      </c>
      <c r="B2" s="321"/>
      <c r="C2" s="61"/>
      <c r="D2" s="322" t="str">
        <f>'CSS '!D2:E2</f>
        <v>Tulare</v>
      </c>
      <c r="E2" s="322"/>
      <c r="F2" s="160" t="s">
        <v>9</v>
      </c>
      <c r="G2" s="161">
        <f>'CSS '!G2</f>
        <v>42439</v>
      </c>
      <c r="H2" s="27"/>
    </row>
    <row r="3" spans="1:8" ht="15" customHeight="1">
      <c r="A3" s="41"/>
      <c r="B3" s="41"/>
      <c r="C3" s="41"/>
      <c r="D3" s="217"/>
      <c r="E3" s="217"/>
      <c r="F3" s="49"/>
      <c r="G3" s="27"/>
      <c r="H3" s="27"/>
    </row>
    <row r="4" spans="1:8" ht="9" customHeight="1">
      <c r="A4" s="27"/>
      <c r="B4" s="27"/>
      <c r="C4" s="27"/>
      <c r="D4" s="27"/>
      <c r="E4" s="27"/>
      <c r="F4" s="27"/>
      <c r="G4" s="27"/>
      <c r="H4" s="27"/>
    </row>
    <row r="5" spans="1:8" s="3" customFormat="1" ht="12.75" customHeight="1">
      <c r="A5" s="323"/>
      <c r="B5" s="324"/>
      <c r="C5" s="324"/>
      <c r="D5" s="324"/>
      <c r="E5" s="325"/>
      <c r="F5" s="323" t="s">
        <v>0</v>
      </c>
      <c r="G5" s="325"/>
      <c r="H5" s="28"/>
    </row>
    <row r="6" spans="1:8" s="1" customFormat="1" ht="15.75">
      <c r="A6" s="326"/>
      <c r="B6" s="321"/>
      <c r="C6" s="321"/>
      <c r="D6" s="321"/>
      <c r="E6" s="327"/>
      <c r="F6" s="328" t="s">
        <v>69</v>
      </c>
      <c r="G6" s="329"/>
      <c r="H6" s="47"/>
    </row>
    <row r="7" spans="1:8" ht="26.1" customHeight="1">
      <c r="A7" s="315" t="s">
        <v>139</v>
      </c>
      <c r="B7" s="316"/>
      <c r="C7" s="316"/>
      <c r="D7" s="316"/>
      <c r="E7" s="317"/>
      <c r="F7" s="318"/>
      <c r="G7" s="319"/>
      <c r="H7" s="27"/>
    </row>
    <row r="8" spans="1:8" ht="15">
      <c r="A8" s="307"/>
      <c r="B8" s="308"/>
      <c r="C8" s="308"/>
      <c r="D8" s="308"/>
      <c r="E8" s="308"/>
      <c r="F8" s="308"/>
      <c r="G8" s="309"/>
      <c r="H8" s="27"/>
    </row>
    <row r="9" spans="1:8" ht="15" hidden="1">
      <c r="A9" s="27"/>
      <c r="B9" s="27"/>
      <c r="C9" s="27"/>
      <c r="D9" s="27"/>
      <c r="E9" s="27"/>
      <c r="F9" s="27"/>
      <c r="G9" s="27"/>
      <c r="H9" s="27"/>
    </row>
    <row r="10" spans="1:8" ht="15" hidden="1">
      <c r="A10" s="27"/>
      <c r="B10" s="27"/>
      <c r="C10" s="27"/>
      <c r="D10" s="27"/>
      <c r="E10" s="27"/>
      <c r="F10" s="27"/>
      <c r="G10" s="27"/>
      <c r="H10" s="27"/>
    </row>
    <row r="15" ht="12.75" hidden="1">
      <c r="C15" s="21"/>
    </row>
    <row r="16" ht="12.75" hidden="1">
      <c r="C16" s="21"/>
    </row>
    <row r="17" ht="12.75" hidden="1">
      <c r="C17" s="21"/>
    </row>
    <row r="18" ht="12.75" hidden="1">
      <c r="C18" s="21"/>
    </row>
    <row r="19" ht="12.75" hidden="1">
      <c r="C19" s="21"/>
    </row>
    <row r="20" ht="12.75" hidden="1">
      <c r="C20" s="21"/>
    </row>
    <row r="21" ht="12.75" hidden="1">
      <c r="C21" s="21"/>
    </row>
    <row r="22" ht="12.75" hidden="1">
      <c r="C22" s="21"/>
    </row>
    <row r="23" ht="12.75" hidden="1">
      <c r="C23" s="21"/>
    </row>
    <row r="24" ht="12.75" hidden="1">
      <c r="C24" s="21"/>
    </row>
    <row r="25" ht="12.75" hidden="1">
      <c r="C25" s="21"/>
    </row>
    <row r="26" ht="12.75" hidden="1">
      <c r="C26" s="21"/>
    </row>
    <row r="27" ht="12.75" hidden="1">
      <c r="C27" s="21"/>
    </row>
    <row r="28" ht="12.75" hidden="1">
      <c r="C28" s="21"/>
    </row>
    <row r="29" ht="12.75" hidden="1">
      <c r="C29" s="21"/>
    </row>
    <row r="30" ht="12.75" hidden="1">
      <c r="C30" s="21"/>
    </row>
    <row r="31" ht="12.75" hidden="1">
      <c r="C31" s="21"/>
    </row>
    <row r="32" ht="12.75" hidden="1">
      <c r="C32" s="21"/>
    </row>
  </sheetData>
  <sheetProtection sheet="1" objects="1" scenarios="1" selectLockedCells="1"/>
  <mergeCells count="10">
    <mergeCell ref="A7:E7"/>
    <mergeCell ref="F7:G7"/>
    <mergeCell ref="A8:G8"/>
    <mergeCell ref="A1:G1"/>
    <mergeCell ref="A2:B2"/>
    <mergeCell ref="D2:E2"/>
    <mergeCell ref="D3:E3"/>
    <mergeCell ref="A5:E6"/>
    <mergeCell ref="F5:G5"/>
    <mergeCell ref="F6:G6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05/08/2015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P906"/>
  <sheetViews>
    <sheetView zoomScale="40" zoomScaleNormal="40" zoomScaleSheetLayoutView="70" zoomScalePageLayoutView="70" workbookViewId="0" topLeftCell="A43">
      <selection activeCell="A49" sqref="A49"/>
    </sheetView>
  </sheetViews>
  <sheetFormatPr defaultColWidth="0" defaultRowHeight="12.75" zeroHeight="1"/>
  <cols>
    <col min="1" max="1" width="7.00390625" style="27" customWidth="1"/>
    <col min="2" max="5" width="3.57421875" style="27" customWidth="1"/>
    <col min="6" max="6" width="58.8515625" style="27" customWidth="1"/>
    <col min="7" max="7" width="23.00390625" style="27" customWidth="1"/>
    <col min="8" max="8" width="19.57421875" style="27" customWidth="1"/>
    <col min="9" max="9" width="19.8515625" style="27" customWidth="1"/>
    <col min="10" max="10" width="19.28125" style="27" customWidth="1"/>
    <col min="11" max="11" width="22.421875" style="27" customWidth="1"/>
    <col min="12" max="12" width="14.57421875" style="27" customWidth="1"/>
    <col min="13" max="13" width="22.140625" style="27" customWidth="1"/>
    <col min="14" max="14" width="19.140625" style="27" customWidth="1"/>
    <col min="15" max="15" width="23.140625" style="27" customWidth="1"/>
    <col min="16" max="16" width="14.57421875" style="27" customWidth="1"/>
    <col min="17" max="17" width="20.00390625" style="27" customWidth="1"/>
    <col min="18" max="18" width="13.00390625" style="27" hidden="1" customWidth="1"/>
    <col min="19" max="120" width="0" style="5" hidden="1" customWidth="1"/>
    <col min="121" max="16384" width="8.8515625" style="6" hidden="1" customWidth="1"/>
  </cols>
  <sheetData>
    <row r="1" spans="1:17" ht="15.75">
      <c r="A1" s="353" t="s">
        <v>83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15.75">
      <c r="A2" s="353" t="s">
        <v>137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ht="15.75">
      <c r="A3" s="178" t="s">
        <v>126</v>
      </c>
      <c r="B3" s="143"/>
      <c r="C3" s="144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20" s="13" customFormat="1" ht="15.75">
      <c r="A4" s="93"/>
      <c r="B4" s="91"/>
      <c r="C4" s="91"/>
      <c r="D4" s="91"/>
      <c r="E4" s="91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4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spans="1:17" ht="15.75">
      <c r="A5" s="145" t="s">
        <v>125</v>
      </c>
      <c r="B5" s="179"/>
      <c r="C5" s="179"/>
      <c r="D5" s="356" t="str">
        <f>'CSS '!D2:E2</f>
        <v>Tulare</v>
      </c>
      <c r="E5" s="356"/>
      <c r="F5" s="356"/>
      <c r="K5" s="95"/>
      <c r="P5" s="180" t="s">
        <v>82</v>
      </c>
      <c r="Q5" s="180">
        <v>42439</v>
      </c>
    </row>
    <row r="6" spans="1:17" ht="15" customHeight="1">
      <c r="A6" s="361"/>
      <c r="B6" s="361"/>
      <c r="C6" s="361"/>
      <c r="D6" s="361"/>
      <c r="E6" s="361"/>
      <c r="F6" s="361"/>
      <c r="G6" s="96"/>
      <c r="H6" s="96"/>
      <c r="I6" s="96"/>
      <c r="J6" s="96"/>
      <c r="K6" s="96"/>
      <c r="L6" s="96"/>
      <c r="M6" s="96"/>
      <c r="N6" s="97"/>
      <c r="O6" s="97"/>
      <c r="P6" s="98"/>
      <c r="Q6" s="98"/>
    </row>
    <row r="7" spans="1:7" ht="31.5" customHeight="1">
      <c r="A7" s="357" t="s">
        <v>103</v>
      </c>
      <c r="B7" s="358"/>
      <c r="C7" s="358"/>
      <c r="D7" s="358"/>
      <c r="E7" s="358"/>
      <c r="F7" s="359"/>
      <c r="G7" s="181" t="s">
        <v>175</v>
      </c>
    </row>
    <row r="8" spans="1:6" ht="15" customHeight="1">
      <c r="A8" s="360"/>
      <c r="B8" s="360"/>
      <c r="C8" s="360"/>
      <c r="D8" s="360"/>
      <c r="E8" s="360"/>
      <c r="F8" s="360"/>
    </row>
    <row r="9" spans="1:120" s="8" customFormat="1" ht="15" customHeight="1">
      <c r="A9" s="340" t="s">
        <v>138</v>
      </c>
      <c r="B9" s="341"/>
      <c r="C9" s="341"/>
      <c r="D9" s="341"/>
      <c r="E9" s="341"/>
      <c r="F9" s="342"/>
      <c r="G9" s="99" t="s">
        <v>0</v>
      </c>
      <c r="H9" s="99" t="s">
        <v>1</v>
      </c>
      <c r="I9" s="99" t="s">
        <v>7</v>
      </c>
      <c r="J9" s="99" t="s">
        <v>2</v>
      </c>
      <c r="K9" s="99" t="s">
        <v>3</v>
      </c>
      <c r="L9" s="99" t="s">
        <v>4</v>
      </c>
      <c r="M9" s="99" t="s">
        <v>5</v>
      </c>
      <c r="N9" s="99" t="s">
        <v>6</v>
      </c>
      <c r="O9" s="99" t="s">
        <v>41</v>
      </c>
      <c r="P9" s="99" t="s">
        <v>117</v>
      </c>
      <c r="Q9" s="99" t="s">
        <v>61</v>
      </c>
      <c r="R9" s="28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</row>
    <row r="10" spans="1:120" s="8" customFormat="1" ht="21.6" customHeight="1">
      <c r="A10" s="343"/>
      <c r="B10" s="344"/>
      <c r="C10" s="344"/>
      <c r="D10" s="344"/>
      <c r="E10" s="344"/>
      <c r="F10" s="345"/>
      <c r="G10" s="354" t="s">
        <v>15</v>
      </c>
      <c r="H10" s="354" t="s">
        <v>17</v>
      </c>
      <c r="I10" s="354" t="s">
        <v>38</v>
      </c>
      <c r="J10" s="354" t="s">
        <v>16</v>
      </c>
      <c r="K10" s="354" t="s">
        <v>18</v>
      </c>
      <c r="L10" s="354" t="s">
        <v>30</v>
      </c>
      <c r="M10" s="354" t="s">
        <v>31</v>
      </c>
      <c r="N10" s="354" t="s">
        <v>71</v>
      </c>
      <c r="O10" s="333" t="s">
        <v>139</v>
      </c>
      <c r="P10" s="354" t="s">
        <v>52</v>
      </c>
      <c r="Q10" s="354" t="s">
        <v>19</v>
      </c>
      <c r="R10" s="28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</row>
    <row r="11" spans="1:120" s="11" customFormat="1" ht="54.75" customHeight="1">
      <c r="A11" s="346"/>
      <c r="B11" s="347"/>
      <c r="C11" s="347"/>
      <c r="D11" s="347"/>
      <c r="E11" s="347"/>
      <c r="F11" s="348"/>
      <c r="G11" s="355"/>
      <c r="H11" s="355"/>
      <c r="I11" s="355"/>
      <c r="J11" s="355"/>
      <c r="K11" s="355"/>
      <c r="L11" s="355"/>
      <c r="M11" s="355"/>
      <c r="N11" s="355"/>
      <c r="O11" s="334"/>
      <c r="P11" s="355"/>
      <c r="Q11" s="355"/>
      <c r="R11" s="2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7" ht="24.95" customHeight="1">
      <c r="A12" s="100">
        <v>1</v>
      </c>
      <c r="B12" s="276" t="s">
        <v>200</v>
      </c>
      <c r="C12" s="233"/>
      <c r="D12" s="233"/>
      <c r="E12" s="233"/>
      <c r="F12" s="234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</row>
    <row r="13" spans="1:17" ht="24.95" customHeight="1">
      <c r="A13" s="75"/>
      <c r="B13" s="66"/>
      <c r="C13" s="46" t="s">
        <v>42</v>
      </c>
      <c r="D13" s="193" t="s">
        <v>67</v>
      </c>
      <c r="E13" s="193"/>
      <c r="F13" s="194"/>
      <c r="G13" s="163"/>
      <c r="H13" s="163"/>
      <c r="I13" s="163"/>
      <c r="J13" s="163"/>
      <c r="K13" s="163"/>
      <c r="L13" s="163"/>
      <c r="M13" s="163"/>
      <c r="N13" s="163"/>
      <c r="O13" s="163"/>
      <c r="P13" s="101">
        <v>7173913</v>
      </c>
      <c r="Q13" s="101">
        <f>P13</f>
        <v>7173913</v>
      </c>
    </row>
    <row r="14" spans="1:17" ht="24.95" customHeight="1">
      <c r="A14" s="75"/>
      <c r="B14" s="66"/>
      <c r="C14" s="46" t="s">
        <v>43</v>
      </c>
      <c r="D14" s="193" t="s">
        <v>85</v>
      </c>
      <c r="E14" s="193"/>
      <c r="F14" s="194"/>
      <c r="G14" s="163"/>
      <c r="H14" s="163"/>
      <c r="I14" s="163"/>
      <c r="J14" s="101">
        <v>864119</v>
      </c>
      <c r="K14" s="163"/>
      <c r="L14" s="163"/>
      <c r="M14" s="163"/>
      <c r="N14" s="163"/>
      <c r="O14" s="163"/>
      <c r="P14" s="163"/>
      <c r="Q14" s="101">
        <f aca="true" t="shared" si="0" ref="Q14:Q23">SUM(G14:P14)</f>
        <v>864119</v>
      </c>
    </row>
    <row r="15" spans="1:17" ht="24.95" customHeight="1">
      <c r="A15" s="75"/>
      <c r="B15" s="66"/>
      <c r="C15" s="102" t="s">
        <v>44</v>
      </c>
      <c r="D15" s="193" t="s">
        <v>73</v>
      </c>
      <c r="E15" s="193"/>
      <c r="F15" s="194"/>
      <c r="G15" s="163"/>
      <c r="H15" s="163"/>
      <c r="I15" s="163"/>
      <c r="J15" s="101">
        <v>1293900</v>
      </c>
      <c r="K15" s="101">
        <v>1727809</v>
      </c>
      <c r="L15" s="163"/>
      <c r="M15" s="163"/>
      <c r="N15" s="163"/>
      <c r="O15" s="163"/>
      <c r="P15" s="163"/>
      <c r="Q15" s="101">
        <f t="shared" si="0"/>
        <v>3021709</v>
      </c>
    </row>
    <row r="16" spans="1:120" s="13" customFormat="1" ht="24.95" customHeight="1">
      <c r="A16" s="103"/>
      <c r="B16" s="104"/>
      <c r="C16" s="102" t="s">
        <v>45</v>
      </c>
      <c r="D16" s="350" t="s">
        <v>74</v>
      </c>
      <c r="E16" s="350"/>
      <c r="F16" s="351"/>
      <c r="G16" s="101"/>
      <c r="H16" s="101"/>
      <c r="I16" s="101"/>
      <c r="J16" s="101"/>
      <c r="K16" s="101">
        <v>1775700</v>
      </c>
      <c r="L16" s="101"/>
      <c r="M16" s="101"/>
      <c r="N16" s="101"/>
      <c r="O16" s="163"/>
      <c r="P16" s="164"/>
      <c r="Q16" s="101">
        <f t="shared" si="0"/>
        <v>1775700</v>
      </c>
      <c r="R16" s="9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</row>
    <row r="17" spans="1:120" s="13" customFormat="1" ht="24.95" customHeight="1">
      <c r="A17" s="103"/>
      <c r="B17" s="104"/>
      <c r="C17" s="102" t="s">
        <v>46</v>
      </c>
      <c r="D17" s="337" t="s">
        <v>75</v>
      </c>
      <c r="E17" s="337"/>
      <c r="F17" s="338"/>
      <c r="G17" s="101"/>
      <c r="H17" s="101"/>
      <c r="I17" s="101"/>
      <c r="J17" s="101"/>
      <c r="K17" s="101"/>
      <c r="L17" s="101"/>
      <c r="M17" s="101"/>
      <c r="N17" s="101"/>
      <c r="O17" s="163"/>
      <c r="P17" s="164"/>
      <c r="Q17" s="101">
        <f t="shared" si="0"/>
        <v>0</v>
      </c>
      <c r="R17" s="94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</row>
    <row r="18" spans="1:120" s="13" customFormat="1" ht="24.95" customHeight="1">
      <c r="A18" s="103"/>
      <c r="B18" s="104"/>
      <c r="C18" s="102" t="s">
        <v>47</v>
      </c>
      <c r="D18" s="337" t="s">
        <v>76</v>
      </c>
      <c r="E18" s="337"/>
      <c r="F18" s="338"/>
      <c r="G18" s="101"/>
      <c r="H18" s="101"/>
      <c r="I18" s="101"/>
      <c r="J18" s="101"/>
      <c r="K18" s="101"/>
      <c r="L18" s="101"/>
      <c r="M18" s="101"/>
      <c r="N18" s="101"/>
      <c r="O18" s="164"/>
      <c r="P18" s="164"/>
      <c r="Q18" s="101">
        <f t="shared" si="0"/>
        <v>0</v>
      </c>
      <c r="R18" s="94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</row>
    <row r="19" spans="1:120" s="13" customFormat="1" ht="24.95" customHeight="1">
      <c r="A19" s="103"/>
      <c r="B19" s="104"/>
      <c r="C19" s="102" t="s">
        <v>48</v>
      </c>
      <c r="D19" s="337" t="s">
        <v>77</v>
      </c>
      <c r="E19" s="337"/>
      <c r="F19" s="338"/>
      <c r="G19" s="101"/>
      <c r="H19" s="101"/>
      <c r="I19" s="101"/>
      <c r="J19" s="101"/>
      <c r="K19" s="101"/>
      <c r="L19" s="101"/>
      <c r="M19" s="101"/>
      <c r="N19" s="101"/>
      <c r="O19" s="164"/>
      <c r="P19" s="164"/>
      <c r="Q19" s="101">
        <f t="shared" si="0"/>
        <v>0</v>
      </c>
      <c r="R19" s="94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</row>
    <row r="20" spans="1:120" s="13" customFormat="1" ht="24.95" customHeight="1">
      <c r="A20" s="103"/>
      <c r="B20" s="104"/>
      <c r="C20" s="102" t="s">
        <v>49</v>
      </c>
      <c r="D20" s="337" t="s">
        <v>89</v>
      </c>
      <c r="E20" s="337"/>
      <c r="F20" s="338"/>
      <c r="G20" s="101">
        <v>10580904</v>
      </c>
      <c r="H20" s="101">
        <v>878561</v>
      </c>
      <c r="I20" s="101">
        <v>970122</v>
      </c>
      <c r="J20" s="101"/>
      <c r="K20" s="101"/>
      <c r="L20" s="164"/>
      <c r="M20" s="164"/>
      <c r="N20" s="164"/>
      <c r="O20" s="164"/>
      <c r="P20" s="164"/>
      <c r="Q20" s="101">
        <f t="shared" si="0"/>
        <v>12429587</v>
      </c>
      <c r="R20" s="94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s="13" customFormat="1" ht="24.95" customHeight="1">
      <c r="A21" s="103"/>
      <c r="B21" s="104"/>
      <c r="C21" s="102" t="s">
        <v>50</v>
      </c>
      <c r="D21" s="337" t="s">
        <v>109</v>
      </c>
      <c r="E21" s="337"/>
      <c r="F21" s="338"/>
      <c r="G21" s="101">
        <v>11312184</v>
      </c>
      <c r="H21" s="101">
        <v>3016582</v>
      </c>
      <c r="I21" s="101">
        <v>754146</v>
      </c>
      <c r="J21" s="101"/>
      <c r="K21" s="101"/>
      <c r="L21" s="164"/>
      <c r="M21" s="164"/>
      <c r="N21" s="164"/>
      <c r="O21" s="164"/>
      <c r="P21" s="164"/>
      <c r="Q21" s="101">
        <f t="shared" si="0"/>
        <v>15082912</v>
      </c>
      <c r="R21" s="94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</row>
    <row r="22" spans="1:120" s="13" customFormat="1" ht="24.95" customHeight="1" thickBot="1">
      <c r="A22" s="103"/>
      <c r="B22" s="104"/>
      <c r="C22" s="46" t="s">
        <v>51</v>
      </c>
      <c r="D22" s="337" t="s">
        <v>119</v>
      </c>
      <c r="E22" s="337"/>
      <c r="F22" s="338"/>
      <c r="G22" s="101">
        <v>1214557</v>
      </c>
      <c r="H22" s="101">
        <v>478686</v>
      </c>
      <c r="I22" s="101">
        <v>162791</v>
      </c>
      <c r="J22" s="101">
        <v>106647</v>
      </c>
      <c r="K22" s="101">
        <v>235613</v>
      </c>
      <c r="L22" s="101"/>
      <c r="M22" s="101"/>
      <c r="N22" s="101"/>
      <c r="O22" s="165"/>
      <c r="P22" s="165"/>
      <c r="Q22" s="105">
        <f t="shared" si="0"/>
        <v>2198294</v>
      </c>
      <c r="R22" s="94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7" ht="24.95" customHeight="1" thickBot="1">
      <c r="A23" s="75"/>
      <c r="B23" s="33" t="s">
        <v>62</v>
      </c>
      <c r="C23" s="238" t="s">
        <v>88</v>
      </c>
      <c r="D23" s="238"/>
      <c r="E23" s="238"/>
      <c r="F23" s="238"/>
      <c r="G23" s="106">
        <f>SUM(G16:G22)</f>
        <v>23107645</v>
      </c>
      <c r="H23" s="106">
        <f>SUM(H16:H22)</f>
        <v>4373829</v>
      </c>
      <c r="I23" s="106">
        <f>SUM(I16:I22)</f>
        <v>1887059</v>
      </c>
      <c r="J23" s="106">
        <f>SUM(J14:J22)</f>
        <v>2264666</v>
      </c>
      <c r="K23" s="106">
        <f>SUM(K15:K22)</f>
        <v>3739122</v>
      </c>
      <c r="L23" s="106">
        <f>SUM(L16:L22)</f>
        <v>0</v>
      </c>
      <c r="M23" s="106">
        <f>SUM(M16:M22)</f>
        <v>0</v>
      </c>
      <c r="N23" s="106">
        <f>SUM(N16:N22)</f>
        <v>0</v>
      </c>
      <c r="O23" s="106">
        <f>SUM(O16:O22)</f>
        <v>0</v>
      </c>
      <c r="P23" s="106">
        <f>P13</f>
        <v>7173913</v>
      </c>
      <c r="Q23" s="106">
        <f t="shared" si="0"/>
        <v>42546234</v>
      </c>
    </row>
    <row r="24" spans="1:18" ht="24.95" customHeight="1">
      <c r="A24" s="100">
        <v>2</v>
      </c>
      <c r="B24" s="197" t="s">
        <v>201</v>
      </c>
      <c r="C24" s="198"/>
      <c r="D24" s="198"/>
      <c r="E24" s="198"/>
      <c r="F24" s="199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94"/>
    </row>
    <row r="25" spans="1:17" ht="24.95" customHeight="1">
      <c r="A25" s="75"/>
      <c r="B25" s="33"/>
      <c r="C25" s="56" t="s">
        <v>42</v>
      </c>
      <c r="D25" s="56" t="s">
        <v>91</v>
      </c>
      <c r="E25" s="56"/>
      <c r="F25" s="57"/>
      <c r="G25" s="101"/>
      <c r="H25" s="101"/>
      <c r="I25" s="164"/>
      <c r="J25" s="164"/>
      <c r="K25" s="164"/>
      <c r="L25" s="164"/>
      <c r="M25" s="164"/>
      <c r="N25" s="164"/>
      <c r="O25" s="164"/>
      <c r="P25" s="101">
        <f>(-G25-H25)</f>
        <v>0</v>
      </c>
      <c r="Q25" s="101">
        <f>G25+H25+P25</f>
        <v>0</v>
      </c>
    </row>
    <row r="26" spans="1:17" ht="24.95" customHeight="1">
      <c r="A26" s="75"/>
      <c r="B26" s="33"/>
      <c r="C26" s="56" t="s">
        <v>43</v>
      </c>
      <c r="D26" s="56" t="s">
        <v>140</v>
      </c>
      <c r="E26" s="56"/>
      <c r="F26" s="57"/>
      <c r="G26" s="101">
        <v>15834460</v>
      </c>
      <c r="H26" s="101">
        <v>4222523</v>
      </c>
      <c r="I26" s="101">
        <v>1055631</v>
      </c>
      <c r="J26" s="164"/>
      <c r="K26" s="164"/>
      <c r="L26" s="164"/>
      <c r="M26" s="101"/>
      <c r="N26" s="164"/>
      <c r="O26" s="101"/>
      <c r="P26" s="164"/>
      <c r="Q26" s="101">
        <f>SUM(G26:P26)</f>
        <v>21112614</v>
      </c>
    </row>
    <row r="27" spans="1:17" ht="24.95" customHeight="1" thickBot="1">
      <c r="A27" s="75"/>
      <c r="B27" s="33"/>
      <c r="C27" s="46" t="s">
        <v>44</v>
      </c>
      <c r="D27" s="46" t="s">
        <v>150</v>
      </c>
      <c r="E27" s="46"/>
      <c r="F27" s="107"/>
      <c r="G27" s="108">
        <v>229551</v>
      </c>
      <c r="H27" s="108">
        <v>56037</v>
      </c>
      <c r="I27" s="108">
        <v>57999</v>
      </c>
      <c r="J27" s="108">
        <v>22823</v>
      </c>
      <c r="K27" s="108">
        <v>29058</v>
      </c>
      <c r="L27" s="108"/>
      <c r="M27" s="108"/>
      <c r="N27" s="108"/>
      <c r="O27" s="105"/>
      <c r="P27" s="105">
        <v>78513</v>
      </c>
      <c r="Q27" s="105">
        <f>SUM(G27:P27)</f>
        <v>473981</v>
      </c>
    </row>
    <row r="28" spans="1:20" ht="24.95" customHeight="1" thickBot="1">
      <c r="A28" s="77"/>
      <c r="B28" s="109" t="s">
        <v>45</v>
      </c>
      <c r="C28" s="349" t="s">
        <v>88</v>
      </c>
      <c r="D28" s="349"/>
      <c r="E28" s="349"/>
      <c r="F28" s="349"/>
      <c r="G28" s="106">
        <f>SUM(G25:G27)</f>
        <v>16064011</v>
      </c>
      <c r="H28" s="106">
        <f>SUM(H25:H27)</f>
        <v>4278560</v>
      </c>
      <c r="I28" s="106">
        <f>SUM(I26:I27)</f>
        <v>1113630</v>
      </c>
      <c r="J28" s="106">
        <f>J27</f>
        <v>22823</v>
      </c>
      <c r="K28" s="106">
        <f>K27</f>
        <v>29058</v>
      </c>
      <c r="L28" s="106">
        <f>L27</f>
        <v>0</v>
      </c>
      <c r="M28" s="106">
        <f>M27</f>
        <v>0</v>
      </c>
      <c r="N28" s="106">
        <f>N27</f>
        <v>0</v>
      </c>
      <c r="O28" s="106">
        <f>SUM(O26:O27)</f>
        <v>0</v>
      </c>
      <c r="P28" s="106">
        <f>SUM(P25+P27)</f>
        <v>78513</v>
      </c>
      <c r="Q28" s="106">
        <f>SUM(G28:P28)</f>
        <v>21586595</v>
      </c>
      <c r="T28" s="14"/>
    </row>
    <row r="29" spans="1:17" ht="24.95" customHeight="1">
      <c r="A29" s="100">
        <v>3</v>
      </c>
      <c r="B29" s="197" t="s">
        <v>202</v>
      </c>
      <c r="C29" s="198"/>
      <c r="D29" s="198"/>
      <c r="E29" s="198"/>
      <c r="F29" s="199"/>
      <c r="G29" s="166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ht="24.95" customHeight="1">
      <c r="A30" s="110"/>
      <c r="B30" s="111" t="s">
        <v>113</v>
      </c>
      <c r="C30" s="193" t="s">
        <v>111</v>
      </c>
      <c r="D30" s="193"/>
      <c r="E30" s="193"/>
      <c r="F30" s="194"/>
      <c r="G30" s="166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ht="24.95" customHeight="1">
      <c r="A31" s="75"/>
      <c r="B31" s="111"/>
      <c r="C31" s="112" t="s">
        <v>42</v>
      </c>
      <c r="D31" s="335" t="s">
        <v>86</v>
      </c>
      <c r="E31" s="335"/>
      <c r="F31" s="336"/>
      <c r="G31" s="167"/>
      <c r="H31" s="164"/>
      <c r="I31" s="164"/>
      <c r="J31" s="113">
        <v>545239</v>
      </c>
      <c r="K31" s="164"/>
      <c r="L31" s="164"/>
      <c r="M31" s="164"/>
      <c r="N31" s="164"/>
      <c r="O31" s="164"/>
      <c r="P31" s="164"/>
      <c r="Q31" s="101">
        <f aca="true" t="shared" si="1" ref="Q31:Q39">SUM(G31:P31)</f>
        <v>545239</v>
      </c>
    </row>
    <row r="32" spans="1:17" ht="24.95" customHeight="1">
      <c r="A32" s="75"/>
      <c r="B32" s="111"/>
      <c r="C32" s="112" t="s">
        <v>43</v>
      </c>
      <c r="D32" s="335" t="s">
        <v>78</v>
      </c>
      <c r="E32" s="335"/>
      <c r="F32" s="336"/>
      <c r="G32" s="167"/>
      <c r="H32" s="164"/>
      <c r="I32" s="164"/>
      <c r="J32" s="113"/>
      <c r="K32" s="113">
        <v>1419408</v>
      </c>
      <c r="L32" s="164"/>
      <c r="M32" s="164"/>
      <c r="N32" s="164"/>
      <c r="O32" s="164"/>
      <c r="P32" s="164"/>
      <c r="Q32" s="101">
        <f t="shared" si="1"/>
        <v>1419408</v>
      </c>
    </row>
    <row r="33" spans="1:17" ht="24.95" customHeight="1">
      <c r="A33" s="75"/>
      <c r="B33" s="111"/>
      <c r="C33" s="112" t="s">
        <v>44</v>
      </c>
      <c r="D33" s="193" t="s">
        <v>79</v>
      </c>
      <c r="E33" s="193"/>
      <c r="F33" s="194"/>
      <c r="G33" s="167"/>
      <c r="H33" s="164"/>
      <c r="I33" s="164"/>
      <c r="J33" s="113"/>
      <c r="K33" s="101"/>
      <c r="L33" s="164"/>
      <c r="M33" s="101"/>
      <c r="N33" s="164"/>
      <c r="O33" s="164"/>
      <c r="P33" s="164"/>
      <c r="Q33" s="101">
        <f t="shared" si="1"/>
        <v>0</v>
      </c>
    </row>
    <row r="34" spans="1:17" ht="24.95" customHeight="1">
      <c r="A34" s="75"/>
      <c r="B34" s="111"/>
      <c r="C34" s="112" t="s">
        <v>45</v>
      </c>
      <c r="D34" s="193" t="s">
        <v>80</v>
      </c>
      <c r="E34" s="193"/>
      <c r="F34" s="194"/>
      <c r="G34" s="167"/>
      <c r="H34" s="164"/>
      <c r="I34" s="164"/>
      <c r="J34" s="113"/>
      <c r="K34" s="114"/>
      <c r="L34" s="164"/>
      <c r="M34" s="101"/>
      <c r="N34" s="164"/>
      <c r="O34" s="164"/>
      <c r="P34" s="164"/>
      <c r="Q34" s="101">
        <f t="shared" si="1"/>
        <v>0</v>
      </c>
    </row>
    <row r="35" spans="1:17" ht="24.95" customHeight="1">
      <c r="A35" s="75"/>
      <c r="B35" s="111"/>
      <c r="C35" s="112" t="s">
        <v>46</v>
      </c>
      <c r="D35" s="193" t="s">
        <v>81</v>
      </c>
      <c r="E35" s="193"/>
      <c r="F35" s="194"/>
      <c r="G35" s="168"/>
      <c r="H35" s="169"/>
      <c r="I35" s="164"/>
      <c r="J35" s="113"/>
      <c r="K35" s="101"/>
      <c r="L35" s="169"/>
      <c r="M35" s="101"/>
      <c r="N35" s="164"/>
      <c r="O35" s="164"/>
      <c r="P35" s="164"/>
      <c r="Q35" s="101">
        <f t="shared" si="1"/>
        <v>0</v>
      </c>
    </row>
    <row r="36" spans="1:17" ht="24.95" customHeight="1">
      <c r="A36" s="75"/>
      <c r="B36" s="111"/>
      <c r="C36" s="112" t="s">
        <v>47</v>
      </c>
      <c r="D36" s="193" t="s">
        <v>93</v>
      </c>
      <c r="E36" s="193"/>
      <c r="F36" s="194"/>
      <c r="G36" s="115">
        <v>97799</v>
      </c>
      <c r="H36" s="115"/>
      <c r="I36" s="115"/>
      <c r="J36" s="113"/>
      <c r="K36" s="101"/>
      <c r="L36" s="101"/>
      <c r="M36" s="101"/>
      <c r="N36" s="101"/>
      <c r="O36" s="164"/>
      <c r="P36" s="164"/>
      <c r="Q36" s="101">
        <f t="shared" si="1"/>
        <v>97799</v>
      </c>
    </row>
    <row r="37" spans="1:17" ht="24.95" customHeight="1">
      <c r="A37" s="75"/>
      <c r="B37" s="111"/>
      <c r="C37" s="112" t="s">
        <v>48</v>
      </c>
      <c r="D37" s="193" t="s">
        <v>90</v>
      </c>
      <c r="E37" s="193"/>
      <c r="F37" s="194"/>
      <c r="G37" s="115">
        <v>10898683</v>
      </c>
      <c r="H37" s="115">
        <v>953894</v>
      </c>
      <c r="I37" s="115">
        <v>628431</v>
      </c>
      <c r="J37" s="113"/>
      <c r="K37" s="113"/>
      <c r="L37" s="164"/>
      <c r="M37" s="164"/>
      <c r="N37" s="164"/>
      <c r="O37" s="164"/>
      <c r="P37" s="164"/>
      <c r="Q37" s="101">
        <f t="shared" si="1"/>
        <v>12481008</v>
      </c>
    </row>
    <row r="38" spans="1:17" ht="24.95" customHeight="1">
      <c r="A38" s="75"/>
      <c r="B38" s="111"/>
      <c r="C38" s="112" t="s">
        <v>49</v>
      </c>
      <c r="D38" s="193" t="s">
        <v>108</v>
      </c>
      <c r="E38" s="193"/>
      <c r="F38" s="194"/>
      <c r="G38" s="115">
        <v>1643573</v>
      </c>
      <c r="H38" s="115">
        <v>2533328</v>
      </c>
      <c r="I38" s="115"/>
      <c r="J38" s="113"/>
      <c r="K38" s="113"/>
      <c r="L38" s="164"/>
      <c r="M38" s="164"/>
      <c r="N38" s="164"/>
      <c r="O38" s="167"/>
      <c r="P38" s="164"/>
      <c r="Q38" s="101">
        <f t="shared" si="1"/>
        <v>4176901</v>
      </c>
    </row>
    <row r="39" spans="1:17" ht="24.95" customHeight="1" thickBot="1">
      <c r="A39" s="75"/>
      <c r="B39" s="111"/>
      <c r="C39" s="112" t="s">
        <v>50</v>
      </c>
      <c r="D39" s="193" t="s">
        <v>141</v>
      </c>
      <c r="E39" s="193"/>
      <c r="F39" s="194"/>
      <c r="G39" s="116"/>
      <c r="H39" s="116"/>
      <c r="I39" s="116"/>
      <c r="J39" s="117"/>
      <c r="K39" s="117"/>
      <c r="L39" s="170"/>
      <c r="M39" s="105"/>
      <c r="N39" s="170"/>
      <c r="O39" s="116"/>
      <c r="P39" s="170"/>
      <c r="Q39" s="105">
        <f t="shared" si="1"/>
        <v>0</v>
      </c>
    </row>
    <row r="40" spans="1:18" ht="24.95" customHeight="1" thickBot="1">
      <c r="A40" s="33"/>
      <c r="B40" s="330" t="s">
        <v>146</v>
      </c>
      <c r="C40" s="331"/>
      <c r="D40" s="331"/>
      <c r="E40" s="331"/>
      <c r="F40" s="332"/>
      <c r="G40" s="119">
        <f>G36+G37+G38+G39</f>
        <v>12640055</v>
      </c>
      <c r="H40" s="119">
        <f>H36+H37+H38+H39</f>
        <v>3487222</v>
      </c>
      <c r="I40" s="119">
        <f>I36+I37+I38+I39</f>
        <v>628431</v>
      </c>
      <c r="J40" s="119">
        <f>SUM(J31:J39)</f>
        <v>545239</v>
      </c>
      <c r="K40" s="119">
        <f>SUM(K32:K39)</f>
        <v>1419408</v>
      </c>
      <c r="L40" s="120">
        <f>L36</f>
        <v>0</v>
      </c>
      <c r="M40" s="121">
        <f>M33+M34+M36+M35+M39</f>
        <v>0</v>
      </c>
      <c r="N40" s="120">
        <f>N36</f>
        <v>0</v>
      </c>
      <c r="O40" s="121">
        <f>O39</f>
        <v>0</v>
      </c>
      <c r="P40" s="171"/>
      <c r="Q40" s="122">
        <f>SUM(G40:O40)</f>
        <v>18720355</v>
      </c>
      <c r="R40" s="156"/>
    </row>
    <row r="41" spans="1:17" ht="24.95" customHeight="1">
      <c r="A41" s="75"/>
      <c r="B41" s="111"/>
      <c r="C41" s="112" t="s">
        <v>51</v>
      </c>
      <c r="D41" s="193" t="s">
        <v>87</v>
      </c>
      <c r="E41" s="193"/>
      <c r="F41" s="194"/>
      <c r="G41" s="123"/>
      <c r="H41" s="124"/>
      <c r="I41" s="125"/>
      <c r="J41" s="126"/>
      <c r="K41" s="125"/>
      <c r="L41" s="125"/>
      <c r="M41" s="125"/>
      <c r="N41" s="125"/>
      <c r="O41" s="125"/>
      <c r="P41" s="172"/>
      <c r="Q41" s="124">
        <f>SUM(G41:P41)</f>
        <v>0</v>
      </c>
    </row>
    <row r="42" spans="1:17" ht="24.95" customHeight="1">
      <c r="A42" s="75"/>
      <c r="B42" s="111" t="s">
        <v>114</v>
      </c>
      <c r="C42" s="193" t="s">
        <v>112</v>
      </c>
      <c r="D42" s="193"/>
      <c r="E42" s="193"/>
      <c r="F42" s="194"/>
      <c r="G42" s="127"/>
      <c r="H42" s="174"/>
      <c r="I42" s="174"/>
      <c r="J42" s="174"/>
      <c r="K42" s="174"/>
      <c r="L42" s="174"/>
      <c r="M42" s="174"/>
      <c r="N42" s="174"/>
      <c r="O42" s="174"/>
      <c r="P42" s="165"/>
      <c r="Q42" s="165"/>
    </row>
    <row r="43" spans="1:17" ht="24.95" customHeight="1">
      <c r="A43" s="75"/>
      <c r="B43" s="128"/>
      <c r="C43" s="112" t="s">
        <v>42</v>
      </c>
      <c r="D43" s="112" t="s">
        <v>105</v>
      </c>
      <c r="E43" s="112"/>
      <c r="F43" s="129"/>
      <c r="G43" s="130"/>
      <c r="H43" s="101"/>
      <c r="I43" s="115"/>
      <c r="J43" s="115"/>
      <c r="K43" s="115"/>
      <c r="L43" s="115"/>
      <c r="M43" s="115"/>
      <c r="N43" s="115"/>
      <c r="O43" s="115"/>
      <c r="P43" s="164"/>
      <c r="Q43" s="101">
        <f>SUM(G43:P43)</f>
        <v>0</v>
      </c>
    </row>
    <row r="44" spans="1:17" ht="24.95" customHeight="1">
      <c r="A44" s="75"/>
      <c r="B44" s="128"/>
      <c r="C44" s="112" t="s">
        <v>43</v>
      </c>
      <c r="D44" s="112" t="s">
        <v>106</v>
      </c>
      <c r="E44" s="112"/>
      <c r="F44" s="129"/>
      <c r="G44" s="130"/>
      <c r="H44" s="101"/>
      <c r="I44" s="115"/>
      <c r="J44" s="115"/>
      <c r="K44" s="115"/>
      <c r="L44" s="115"/>
      <c r="M44" s="115"/>
      <c r="N44" s="115"/>
      <c r="O44" s="115"/>
      <c r="P44" s="164"/>
      <c r="Q44" s="101">
        <f>SUM(G44:P44)</f>
        <v>0</v>
      </c>
    </row>
    <row r="45" spans="1:17" ht="24.95" customHeight="1">
      <c r="A45" s="75"/>
      <c r="B45" s="128"/>
      <c r="C45" s="112" t="s">
        <v>44</v>
      </c>
      <c r="D45" s="193" t="s">
        <v>102</v>
      </c>
      <c r="E45" s="193"/>
      <c r="F45" s="194"/>
      <c r="G45" s="105">
        <v>1744057</v>
      </c>
      <c r="H45" s="131"/>
      <c r="I45" s="115"/>
      <c r="J45" s="115"/>
      <c r="K45" s="115"/>
      <c r="L45" s="115"/>
      <c r="M45" s="115"/>
      <c r="N45" s="115"/>
      <c r="O45" s="115"/>
      <c r="P45" s="164"/>
      <c r="Q45" s="101">
        <f>SUM(G45:P45)</f>
        <v>1744057</v>
      </c>
    </row>
    <row r="46" spans="1:17" ht="24.95" customHeight="1" thickBot="1">
      <c r="A46" s="77"/>
      <c r="B46" s="109" t="s">
        <v>45</v>
      </c>
      <c r="C46" s="238" t="s">
        <v>115</v>
      </c>
      <c r="D46" s="238"/>
      <c r="E46" s="238"/>
      <c r="F46" s="339"/>
      <c r="G46" s="132">
        <f aca="true" t="shared" si="2" ref="G46:O46">SUM(G40:G45)</f>
        <v>14384112</v>
      </c>
      <c r="H46" s="105">
        <f t="shared" si="2"/>
        <v>3487222</v>
      </c>
      <c r="I46" s="116">
        <f t="shared" si="2"/>
        <v>628431</v>
      </c>
      <c r="J46" s="105">
        <f t="shared" si="2"/>
        <v>545239</v>
      </c>
      <c r="K46" s="105">
        <f t="shared" si="2"/>
        <v>1419408</v>
      </c>
      <c r="L46" s="105">
        <f t="shared" si="2"/>
        <v>0</v>
      </c>
      <c r="M46" s="105">
        <f t="shared" si="2"/>
        <v>0</v>
      </c>
      <c r="N46" s="105">
        <f t="shared" si="2"/>
        <v>0</v>
      </c>
      <c r="O46" s="105">
        <f t="shared" si="2"/>
        <v>0</v>
      </c>
      <c r="P46" s="170"/>
      <c r="Q46" s="105">
        <f>SUM(G46:P46)</f>
        <v>20464412</v>
      </c>
    </row>
    <row r="47" spans="1:17" ht="24.95" customHeight="1" thickBot="1">
      <c r="A47" s="77"/>
      <c r="B47" s="109" t="s">
        <v>46</v>
      </c>
      <c r="C47" s="202" t="s">
        <v>68</v>
      </c>
      <c r="D47" s="202"/>
      <c r="E47" s="202"/>
      <c r="F47" s="202"/>
      <c r="G47" s="106">
        <f>IF(G46='CSS '!F56,'CSS '!F56,"ERROR")</f>
        <v>14384112</v>
      </c>
      <c r="H47" s="106">
        <f>IF(H46=PEI!F49,PEI!F49,"ERROR")</f>
        <v>3487222</v>
      </c>
      <c r="I47" s="106">
        <f>IF(I46=INN!F36,INN!F36,"ERROR")</f>
        <v>628431</v>
      </c>
      <c r="J47" s="106">
        <f>IF(J46=WET!F15,WET!F15,"ERROR")</f>
        <v>545239</v>
      </c>
      <c r="K47" s="106">
        <f>IF(K46=CFTN!F40,CFTN!F40,"ERROR")</f>
        <v>1419408</v>
      </c>
      <c r="L47" s="106">
        <f>IF(L46='Other MHSA Funds'!F7,'Other MHSA Funds'!F7,"ERROR")</f>
        <v>0</v>
      </c>
      <c r="M47" s="106">
        <f>IF(M46='Other MHSA Funds'!F9,'Other MHSA Funds'!F9,"ERROR")</f>
        <v>0</v>
      </c>
      <c r="N47" s="106">
        <f>IF('RER Summary'!N46='Other MHSA Funds'!F11,'Other MHSA Funds'!F11,"ERROR")</f>
        <v>0</v>
      </c>
      <c r="O47" s="106">
        <f>IF(O46='Unencumbered Housing Funds'!F7,'Unencumbered Housing Funds'!F7,"ERROR")</f>
        <v>0</v>
      </c>
      <c r="P47" s="173"/>
      <c r="Q47" s="106">
        <f>SUM(G47:P47)</f>
        <v>20464412</v>
      </c>
    </row>
    <row r="48" spans="1:18" s="5" customFormat="1" ht="12.75">
      <c r="A48" s="30"/>
      <c r="B48" s="30"/>
      <c r="C48" s="30"/>
      <c r="D48" s="30"/>
      <c r="E48" s="30"/>
      <c r="F48" s="30"/>
      <c r="G48" s="159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s="5" customFormat="1" ht="12.75">
      <c r="A49" s="183" t="s">
        <v>134</v>
      </c>
      <c r="B49" s="46"/>
      <c r="C49" s="46"/>
      <c r="D49" s="46"/>
      <c r="E49" s="46"/>
      <c r="F49" s="46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7"/>
    </row>
    <row r="50" spans="1:18" s="5" customFormat="1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27"/>
    </row>
    <row r="51" spans="1:17" ht="24.95" customHeight="1">
      <c r="A51" s="45">
        <v>4</v>
      </c>
      <c r="B51" s="189" t="s">
        <v>203</v>
      </c>
      <c r="C51" s="189"/>
      <c r="D51" s="189"/>
      <c r="E51" s="189"/>
      <c r="F51" s="189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</row>
    <row r="52" spans="1:18" ht="24.95" customHeight="1">
      <c r="A52" s="75"/>
      <c r="B52" s="133"/>
      <c r="C52" s="134" t="s">
        <v>42</v>
      </c>
      <c r="D52" s="350" t="s">
        <v>84</v>
      </c>
      <c r="E52" s="350"/>
      <c r="F52" s="351"/>
      <c r="G52" s="131">
        <f>-J52-K52-P52</f>
        <v>0</v>
      </c>
      <c r="H52" s="163"/>
      <c r="I52" s="163"/>
      <c r="J52" s="131"/>
      <c r="K52" s="131"/>
      <c r="L52" s="163"/>
      <c r="M52" s="163"/>
      <c r="N52" s="163"/>
      <c r="O52" s="163"/>
      <c r="P52" s="131"/>
      <c r="Q52" s="131">
        <f>G52+J52+K52+P52</f>
        <v>0</v>
      </c>
      <c r="R52" s="156"/>
    </row>
    <row r="53" spans="1:18" ht="24.95" customHeight="1">
      <c r="A53" s="75"/>
      <c r="B53" s="133"/>
      <c r="C53" s="134" t="s">
        <v>43</v>
      </c>
      <c r="D53" s="350" t="s">
        <v>110</v>
      </c>
      <c r="E53" s="350"/>
      <c r="F53" s="351"/>
      <c r="G53" s="101">
        <f>-J53-K53-P53</f>
        <v>0</v>
      </c>
      <c r="H53" s="164"/>
      <c r="I53" s="164"/>
      <c r="J53" s="101"/>
      <c r="K53" s="101"/>
      <c r="L53" s="164"/>
      <c r="M53" s="164"/>
      <c r="N53" s="164"/>
      <c r="O53" s="164"/>
      <c r="P53" s="101"/>
      <c r="Q53" s="101">
        <f>G53+J53+K53+P53</f>
        <v>0</v>
      </c>
      <c r="R53" s="156"/>
    </row>
    <row r="54" spans="1:18" ht="24.95" customHeight="1">
      <c r="A54" s="77"/>
      <c r="B54" s="135"/>
      <c r="C54" s="136" t="s">
        <v>44</v>
      </c>
      <c r="D54" s="349" t="s">
        <v>142</v>
      </c>
      <c r="E54" s="349"/>
      <c r="F54" s="352"/>
      <c r="G54" s="101">
        <f>-J54-K54-P54</f>
        <v>0</v>
      </c>
      <c r="H54" s="176"/>
      <c r="I54" s="176"/>
      <c r="J54" s="101"/>
      <c r="K54" s="101"/>
      <c r="L54" s="176"/>
      <c r="M54" s="176"/>
      <c r="N54" s="176"/>
      <c r="O54" s="176"/>
      <c r="P54" s="137"/>
      <c r="Q54" s="137">
        <f>G54+J54+K54+P54</f>
        <v>0</v>
      </c>
      <c r="R54" s="156"/>
    </row>
    <row r="55" spans="1:18" ht="24.95" customHeight="1">
      <c r="A55" s="45">
        <v>5</v>
      </c>
      <c r="B55" s="197" t="s">
        <v>204</v>
      </c>
      <c r="C55" s="198"/>
      <c r="D55" s="198"/>
      <c r="E55" s="198"/>
      <c r="F55" s="199"/>
      <c r="G55" s="177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56"/>
    </row>
    <row r="56" spans="1:17" ht="24.95" customHeight="1">
      <c r="A56" s="33"/>
      <c r="B56" s="66"/>
      <c r="C56" s="46" t="s">
        <v>42</v>
      </c>
      <c r="D56" s="193" t="s">
        <v>67</v>
      </c>
      <c r="E56" s="193"/>
      <c r="F56" s="194"/>
      <c r="G56" s="167"/>
      <c r="H56" s="164"/>
      <c r="I56" s="164"/>
      <c r="J56" s="164"/>
      <c r="K56" s="164"/>
      <c r="L56" s="164"/>
      <c r="M56" s="164"/>
      <c r="N56" s="164"/>
      <c r="O56" s="164"/>
      <c r="P56" s="101"/>
      <c r="Q56" s="101">
        <f>P56</f>
        <v>0</v>
      </c>
    </row>
    <row r="57" spans="1:17" ht="24.95" customHeight="1">
      <c r="A57" s="33"/>
      <c r="B57" s="66"/>
      <c r="C57" s="102" t="s">
        <v>43</v>
      </c>
      <c r="D57" s="193" t="s">
        <v>85</v>
      </c>
      <c r="E57" s="193"/>
      <c r="F57" s="194"/>
      <c r="G57" s="167"/>
      <c r="H57" s="164"/>
      <c r="I57" s="164"/>
      <c r="J57" s="101"/>
      <c r="K57" s="164"/>
      <c r="L57" s="164"/>
      <c r="M57" s="164"/>
      <c r="N57" s="164"/>
      <c r="O57" s="164"/>
      <c r="P57" s="164"/>
      <c r="Q57" s="101">
        <f aca="true" t="shared" si="3" ref="Q57:Q67">SUM(G57:P57)</f>
        <v>0</v>
      </c>
    </row>
    <row r="58" spans="1:17" ht="24.95" customHeight="1">
      <c r="A58" s="33"/>
      <c r="B58" s="66"/>
      <c r="C58" s="102" t="s">
        <v>44</v>
      </c>
      <c r="D58" s="193" t="s">
        <v>73</v>
      </c>
      <c r="E58" s="193"/>
      <c r="F58" s="194"/>
      <c r="G58" s="167"/>
      <c r="H58" s="164"/>
      <c r="I58" s="164"/>
      <c r="J58" s="101"/>
      <c r="K58" s="113">
        <f>12057+59891</f>
        <v>71948</v>
      </c>
      <c r="L58" s="164"/>
      <c r="M58" s="164"/>
      <c r="N58" s="164"/>
      <c r="O58" s="164"/>
      <c r="P58" s="164"/>
      <c r="Q58" s="101">
        <f t="shared" si="3"/>
        <v>71948</v>
      </c>
    </row>
    <row r="59" spans="1:17" ht="24.95" customHeight="1">
      <c r="A59" s="33"/>
      <c r="B59" s="66"/>
      <c r="C59" s="46" t="s">
        <v>45</v>
      </c>
      <c r="D59" s="193" t="s">
        <v>74</v>
      </c>
      <c r="E59" s="193"/>
      <c r="F59" s="194"/>
      <c r="G59" s="167"/>
      <c r="H59" s="164"/>
      <c r="I59" s="164"/>
      <c r="J59" s="101"/>
      <c r="K59" s="113"/>
      <c r="L59" s="164"/>
      <c r="M59" s="101"/>
      <c r="N59" s="164"/>
      <c r="O59" s="164"/>
      <c r="P59" s="164"/>
      <c r="Q59" s="101">
        <f t="shared" si="3"/>
        <v>0</v>
      </c>
    </row>
    <row r="60" spans="1:17" ht="24.95" customHeight="1">
      <c r="A60" s="33"/>
      <c r="B60" s="66"/>
      <c r="C60" s="46" t="s">
        <v>46</v>
      </c>
      <c r="D60" s="193" t="s">
        <v>75</v>
      </c>
      <c r="E60" s="193"/>
      <c r="F60" s="194"/>
      <c r="G60" s="167"/>
      <c r="H60" s="167"/>
      <c r="I60" s="167"/>
      <c r="J60" s="101"/>
      <c r="K60" s="113"/>
      <c r="L60" s="164"/>
      <c r="M60" s="101"/>
      <c r="N60" s="164"/>
      <c r="O60" s="164"/>
      <c r="P60" s="164"/>
      <c r="Q60" s="101">
        <f t="shared" si="3"/>
        <v>0</v>
      </c>
    </row>
    <row r="61" spans="1:17" ht="24.95" customHeight="1">
      <c r="A61" s="33"/>
      <c r="B61" s="66"/>
      <c r="C61" s="46" t="s">
        <v>47</v>
      </c>
      <c r="D61" s="208" t="s">
        <v>76</v>
      </c>
      <c r="E61" s="208"/>
      <c r="F61" s="209"/>
      <c r="G61" s="167"/>
      <c r="H61" s="167"/>
      <c r="I61" s="167"/>
      <c r="J61" s="101"/>
      <c r="K61" s="113"/>
      <c r="L61" s="164"/>
      <c r="M61" s="101"/>
      <c r="N61" s="164"/>
      <c r="O61" s="164"/>
      <c r="P61" s="164"/>
      <c r="Q61" s="101">
        <f t="shared" si="3"/>
        <v>0</v>
      </c>
    </row>
    <row r="62" spans="1:120" s="16" customFormat="1" ht="24.95" customHeight="1">
      <c r="A62" s="33"/>
      <c r="B62" s="66"/>
      <c r="C62" s="46" t="s">
        <v>48</v>
      </c>
      <c r="D62" s="337" t="s">
        <v>77</v>
      </c>
      <c r="E62" s="337"/>
      <c r="F62" s="338"/>
      <c r="G62" s="115">
        <f>4195+31319+49943+83724+46588-117970</f>
        <v>97799</v>
      </c>
      <c r="H62" s="115"/>
      <c r="I62" s="115"/>
      <c r="J62" s="101"/>
      <c r="K62" s="113"/>
      <c r="L62" s="167"/>
      <c r="M62" s="115"/>
      <c r="N62" s="167"/>
      <c r="O62" s="170"/>
      <c r="P62" s="170"/>
      <c r="Q62" s="101">
        <f t="shared" si="3"/>
        <v>97799</v>
      </c>
      <c r="R62" s="30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</row>
    <row r="63" spans="1:120" s="16" customFormat="1" ht="24.95" customHeight="1">
      <c r="A63" s="33"/>
      <c r="B63" s="66"/>
      <c r="C63" s="46" t="s">
        <v>49</v>
      </c>
      <c r="D63" s="337" t="s">
        <v>89</v>
      </c>
      <c r="E63" s="337"/>
      <c r="F63" s="338"/>
      <c r="G63" s="115">
        <f>273353+44426</f>
        <v>317779</v>
      </c>
      <c r="H63" s="105">
        <f>68338+6995</f>
        <v>75333</v>
      </c>
      <c r="I63" s="105">
        <v>-341691</v>
      </c>
      <c r="J63" s="101"/>
      <c r="K63" s="113"/>
      <c r="L63" s="170"/>
      <c r="M63" s="118"/>
      <c r="N63" s="170"/>
      <c r="O63" s="170"/>
      <c r="P63" s="170"/>
      <c r="Q63" s="101">
        <f t="shared" si="3"/>
        <v>51421</v>
      </c>
      <c r="R63" s="30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</row>
    <row r="64" spans="1:120" s="16" customFormat="1" ht="24.95" customHeight="1">
      <c r="A64" s="33"/>
      <c r="B64" s="66"/>
      <c r="C64" s="46" t="s">
        <v>50</v>
      </c>
      <c r="D64" s="337" t="s">
        <v>109</v>
      </c>
      <c r="E64" s="337"/>
      <c r="F64" s="338"/>
      <c r="G64" s="115">
        <v>41472</v>
      </c>
      <c r="H64" s="105">
        <v>8246</v>
      </c>
      <c r="I64" s="105"/>
      <c r="J64" s="101"/>
      <c r="K64" s="113"/>
      <c r="L64" s="170"/>
      <c r="M64" s="118"/>
      <c r="N64" s="170"/>
      <c r="O64" s="170"/>
      <c r="P64" s="170"/>
      <c r="Q64" s="101">
        <f t="shared" si="3"/>
        <v>49718</v>
      </c>
      <c r="R64" s="30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</row>
    <row r="65" spans="1:120" s="16" customFormat="1" ht="24.95" customHeight="1">
      <c r="A65" s="33"/>
      <c r="B65" s="66"/>
      <c r="C65" s="46" t="s">
        <v>51</v>
      </c>
      <c r="D65" s="337" t="s">
        <v>143</v>
      </c>
      <c r="E65" s="337"/>
      <c r="F65" s="338"/>
      <c r="G65" s="115"/>
      <c r="H65" s="105"/>
      <c r="I65" s="105"/>
      <c r="J65" s="101"/>
      <c r="K65" s="113"/>
      <c r="L65" s="170"/>
      <c r="M65" s="105"/>
      <c r="N65" s="118"/>
      <c r="O65" s="105"/>
      <c r="P65" s="170"/>
      <c r="Q65" s="101">
        <f t="shared" si="3"/>
        <v>0</v>
      </c>
      <c r="R65" s="30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</row>
    <row r="66" spans="1:17" ht="24.95" customHeight="1" thickBot="1">
      <c r="A66" s="33"/>
      <c r="B66" s="33"/>
      <c r="C66" s="102" t="s">
        <v>62</v>
      </c>
      <c r="D66" s="350" t="s">
        <v>107</v>
      </c>
      <c r="E66" s="350"/>
      <c r="F66" s="351"/>
      <c r="G66" s="116"/>
      <c r="H66" s="105"/>
      <c r="I66" s="105"/>
      <c r="J66" s="101"/>
      <c r="K66" s="113"/>
      <c r="L66" s="105"/>
      <c r="M66" s="105"/>
      <c r="N66" s="105"/>
      <c r="O66" s="105"/>
      <c r="P66" s="170"/>
      <c r="Q66" s="105">
        <f t="shared" si="3"/>
        <v>0</v>
      </c>
    </row>
    <row r="67" spans="1:17" ht="24.95" customHeight="1" thickBot="1">
      <c r="A67" s="109"/>
      <c r="B67" s="33" t="s">
        <v>116</v>
      </c>
      <c r="C67" s="102" t="s">
        <v>88</v>
      </c>
      <c r="D67" s="46"/>
      <c r="E67" s="46"/>
      <c r="F67" s="46"/>
      <c r="G67" s="106">
        <f>SUM(G62:G66)</f>
        <v>457050</v>
      </c>
      <c r="H67" s="106">
        <f>SUM(H62:H66)</f>
        <v>83579</v>
      </c>
      <c r="I67" s="106">
        <f>SUM(I62:I66)</f>
        <v>-341691</v>
      </c>
      <c r="J67" s="106">
        <f>SUM(J57:J66)</f>
        <v>0</v>
      </c>
      <c r="K67" s="106">
        <f>SUM(K58:K66)</f>
        <v>71948</v>
      </c>
      <c r="L67" s="106">
        <f>SUM(L62:L66)</f>
        <v>0</v>
      </c>
      <c r="M67" s="106">
        <f>SUM(M59:M66)</f>
        <v>0</v>
      </c>
      <c r="N67" s="106">
        <f>N66</f>
        <v>0</v>
      </c>
      <c r="O67" s="106">
        <f>SUM(O65:O66)</f>
        <v>0</v>
      </c>
      <c r="P67" s="106">
        <f>P56</f>
        <v>0</v>
      </c>
      <c r="Q67" s="106">
        <f t="shared" si="3"/>
        <v>270886</v>
      </c>
    </row>
    <row r="68" spans="1:18" ht="24.95" customHeight="1">
      <c r="A68" s="45">
        <v>6</v>
      </c>
      <c r="B68" s="197" t="s">
        <v>205</v>
      </c>
      <c r="C68" s="198"/>
      <c r="D68" s="198"/>
      <c r="E68" s="198"/>
      <c r="F68" s="199"/>
      <c r="G68" s="166"/>
      <c r="H68" s="163"/>
      <c r="I68" s="163"/>
      <c r="J68" s="163"/>
      <c r="K68" s="163"/>
      <c r="L68" s="163"/>
      <c r="M68" s="163"/>
      <c r="N68" s="163"/>
      <c r="O68" s="165"/>
      <c r="P68" s="165"/>
      <c r="Q68" s="163"/>
      <c r="R68" s="156"/>
    </row>
    <row r="69" spans="1:17" ht="24.95" customHeight="1">
      <c r="A69" s="33"/>
      <c r="B69" s="66"/>
      <c r="C69" s="46" t="s">
        <v>42</v>
      </c>
      <c r="D69" s="193" t="s">
        <v>92</v>
      </c>
      <c r="E69" s="193"/>
      <c r="F69" s="194"/>
      <c r="G69" s="167"/>
      <c r="H69" s="164"/>
      <c r="I69" s="164"/>
      <c r="J69" s="164"/>
      <c r="K69" s="164"/>
      <c r="L69" s="164"/>
      <c r="M69" s="164"/>
      <c r="N69" s="164"/>
      <c r="O69" s="170"/>
      <c r="P69" s="137">
        <f>SUM(P23+P28+P52+P53+P54+P67)</f>
        <v>7252426</v>
      </c>
      <c r="Q69" s="101">
        <f>P69</f>
        <v>7252426</v>
      </c>
    </row>
    <row r="70" spans="1:17" ht="24.95" customHeight="1">
      <c r="A70" s="33"/>
      <c r="B70" s="66"/>
      <c r="C70" s="102" t="s">
        <v>43</v>
      </c>
      <c r="D70" s="193" t="s">
        <v>85</v>
      </c>
      <c r="E70" s="193"/>
      <c r="F70" s="194"/>
      <c r="G70" s="167"/>
      <c r="H70" s="164"/>
      <c r="I70" s="164"/>
      <c r="J70" s="101">
        <f aca="true" t="shared" si="4" ref="J70:J75">J14-J31+J57</f>
        <v>318880</v>
      </c>
      <c r="K70" s="164"/>
      <c r="L70" s="164"/>
      <c r="M70" s="164"/>
      <c r="N70" s="164"/>
      <c r="O70" s="164"/>
      <c r="P70" s="164"/>
      <c r="Q70" s="101">
        <f aca="true" t="shared" si="5" ref="Q70:Q80">SUM(G70:P70)</f>
        <v>318880</v>
      </c>
    </row>
    <row r="71" spans="1:17" ht="24.95" customHeight="1">
      <c r="A71" s="33"/>
      <c r="B71" s="66"/>
      <c r="C71" s="102" t="s">
        <v>44</v>
      </c>
      <c r="D71" s="193" t="s">
        <v>73</v>
      </c>
      <c r="E71" s="193"/>
      <c r="F71" s="194"/>
      <c r="G71" s="167"/>
      <c r="H71" s="164"/>
      <c r="I71" s="164"/>
      <c r="J71" s="101">
        <f t="shared" si="4"/>
        <v>1293900</v>
      </c>
      <c r="K71" s="101">
        <f>K15-K32+K58</f>
        <v>380349</v>
      </c>
      <c r="L71" s="164"/>
      <c r="M71" s="164"/>
      <c r="N71" s="164"/>
      <c r="O71" s="164"/>
      <c r="P71" s="164"/>
      <c r="Q71" s="101">
        <f t="shared" si="5"/>
        <v>1674249</v>
      </c>
    </row>
    <row r="72" spans="1:17" ht="24.95" customHeight="1">
      <c r="A72" s="33"/>
      <c r="B72" s="66"/>
      <c r="C72" s="46" t="s">
        <v>45</v>
      </c>
      <c r="D72" s="193" t="s">
        <v>74</v>
      </c>
      <c r="E72" s="193"/>
      <c r="F72" s="194"/>
      <c r="G72" s="115">
        <f aca="true" t="shared" si="6" ref="G72:I74">G16</f>
        <v>0</v>
      </c>
      <c r="H72" s="115">
        <f t="shared" si="6"/>
        <v>0</v>
      </c>
      <c r="I72" s="115">
        <f t="shared" si="6"/>
        <v>0</v>
      </c>
      <c r="J72" s="101">
        <f t="shared" si="4"/>
        <v>0</v>
      </c>
      <c r="K72" s="101">
        <f>K16-K33+K59</f>
        <v>1775700</v>
      </c>
      <c r="L72" s="115">
        <f>L16</f>
        <v>0</v>
      </c>
      <c r="M72" s="101">
        <f>M16-M33+M59</f>
        <v>0</v>
      </c>
      <c r="N72" s="115">
        <f>N16</f>
        <v>0</v>
      </c>
      <c r="O72" s="167"/>
      <c r="P72" s="164"/>
      <c r="Q72" s="101">
        <f t="shared" si="5"/>
        <v>1775700</v>
      </c>
    </row>
    <row r="73" spans="1:17" ht="24.95" customHeight="1">
      <c r="A73" s="33"/>
      <c r="B73" s="66"/>
      <c r="C73" s="46" t="s">
        <v>46</v>
      </c>
      <c r="D73" s="193" t="s">
        <v>75</v>
      </c>
      <c r="E73" s="193"/>
      <c r="F73" s="194"/>
      <c r="G73" s="115">
        <f t="shared" si="6"/>
        <v>0</v>
      </c>
      <c r="H73" s="115">
        <f t="shared" si="6"/>
        <v>0</v>
      </c>
      <c r="I73" s="115">
        <f t="shared" si="6"/>
        <v>0</v>
      </c>
      <c r="J73" s="101">
        <f t="shared" si="4"/>
        <v>0</v>
      </c>
      <c r="K73" s="101">
        <f>K17-K34+K60</f>
        <v>0</v>
      </c>
      <c r="L73" s="115">
        <f>L17</f>
        <v>0</v>
      </c>
      <c r="M73" s="101">
        <f>M17-M34+M60</f>
        <v>0</v>
      </c>
      <c r="N73" s="115">
        <f>N17</f>
        <v>0</v>
      </c>
      <c r="O73" s="167"/>
      <c r="P73" s="164"/>
      <c r="Q73" s="101">
        <f t="shared" si="5"/>
        <v>0</v>
      </c>
    </row>
    <row r="74" spans="1:17" ht="24.95" customHeight="1">
      <c r="A74" s="33"/>
      <c r="B74" s="66"/>
      <c r="C74" s="46" t="s">
        <v>47</v>
      </c>
      <c r="D74" s="208" t="s">
        <v>76</v>
      </c>
      <c r="E74" s="208"/>
      <c r="F74" s="209"/>
      <c r="G74" s="115">
        <f t="shared" si="6"/>
        <v>0</v>
      </c>
      <c r="H74" s="115">
        <f t="shared" si="6"/>
        <v>0</v>
      </c>
      <c r="I74" s="115">
        <f t="shared" si="6"/>
        <v>0</v>
      </c>
      <c r="J74" s="101">
        <f t="shared" si="4"/>
        <v>0</v>
      </c>
      <c r="K74" s="101">
        <f>K18-K35+K61</f>
        <v>0</v>
      </c>
      <c r="L74" s="115">
        <f>L18</f>
        <v>0</v>
      </c>
      <c r="M74" s="101">
        <f>M18-M35+M61</f>
        <v>0</v>
      </c>
      <c r="N74" s="115">
        <f>N18</f>
        <v>0</v>
      </c>
      <c r="O74" s="164"/>
      <c r="P74" s="164"/>
      <c r="Q74" s="101">
        <f t="shared" si="5"/>
        <v>0</v>
      </c>
    </row>
    <row r="75" spans="1:120" s="16" customFormat="1" ht="24.95" customHeight="1">
      <c r="A75" s="33"/>
      <c r="B75" s="66"/>
      <c r="C75" s="46" t="s">
        <v>48</v>
      </c>
      <c r="D75" s="337" t="s">
        <v>77</v>
      </c>
      <c r="E75" s="337"/>
      <c r="F75" s="338"/>
      <c r="G75" s="115">
        <f>SUM(G19-G36+G62)</f>
        <v>0</v>
      </c>
      <c r="H75" s="115">
        <f>SUM(H19-H36+H62)</f>
        <v>0</v>
      </c>
      <c r="I75" s="115">
        <f>SUM(I19-I36+I62)</f>
        <v>0</v>
      </c>
      <c r="J75" s="101">
        <f t="shared" si="4"/>
        <v>0</v>
      </c>
      <c r="K75" s="101">
        <f>K19-K36+K62</f>
        <v>0</v>
      </c>
      <c r="L75" s="101">
        <f>L19-L36+L62</f>
        <v>0</v>
      </c>
      <c r="M75" s="101">
        <f>M19-M36+M62</f>
        <v>0</v>
      </c>
      <c r="N75" s="101">
        <f>N19-N36+N62</f>
        <v>0</v>
      </c>
      <c r="O75" s="170"/>
      <c r="P75" s="170"/>
      <c r="Q75" s="101">
        <f t="shared" si="5"/>
        <v>0</v>
      </c>
      <c r="R75" s="30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</row>
    <row r="76" spans="1:120" s="16" customFormat="1" ht="24.95" customHeight="1">
      <c r="A76" s="33"/>
      <c r="B76" s="66"/>
      <c r="C76" s="46" t="s">
        <v>49</v>
      </c>
      <c r="D76" s="337" t="s">
        <v>89</v>
      </c>
      <c r="E76" s="337"/>
      <c r="F76" s="338"/>
      <c r="G76" s="115">
        <f>SUM(G20-G37+G52+G63)</f>
        <v>0</v>
      </c>
      <c r="H76" s="115">
        <f>SUM(H20-H37+H63)</f>
        <v>0</v>
      </c>
      <c r="I76" s="115">
        <f>SUM(I20-I37+I63)</f>
        <v>0</v>
      </c>
      <c r="J76" s="101">
        <f>J20-J37+J52+J63</f>
        <v>0</v>
      </c>
      <c r="K76" s="101">
        <f>K20-K37+K52+K63</f>
        <v>0</v>
      </c>
      <c r="L76" s="164"/>
      <c r="M76" s="164"/>
      <c r="N76" s="164"/>
      <c r="O76" s="170"/>
      <c r="P76" s="170"/>
      <c r="Q76" s="101">
        <f t="shared" si="5"/>
        <v>0</v>
      </c>
      <c r="R76" s="30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</row>
    <row r="77" spans="1:120" s="16" customFormat="1" ht="24.95" customHeight="1">
      <c r="A77" s="33"/>
      <c r="B77" s="66"/>
      <c r="C77" s="46" t="s">
        <v>50</v>
      </c>
      <c r="D77" s="337" t="s">
        <v>109</v>
      </c>
      <c r="E77" s="337"/>
      <c r="F77" s="338"/>
      <c r="G77" s="115">
        <f>SUM(G21-G38+G53+G64)</f>
        <v>9710083</v>
      </c>
      <c r="H77" s="115">
        <f>SUM(H21-H38+H64)</f>
        <v>491500</v>
      </c>
      <c r="I77" s="115">
        <f>SUM(I21-I38+I64)</f>
        <v>754146</v>
      </c>
      <c r="J77" s="101">
        <f>J21-J38+J53+J64</f>
        <v>0</v>
      </c>
      <c r="K77" s="101">
        <f>K21-K38+K53+K64</f>
        <v>0</v>
      </c>
      <c r="L77" s="164"/>
      <c r="M77" s="164"/>
      <c r="N77" s="164"/>
      <c r="O77" s="170"/>
      <c r="P77" s="170"/>
      <c r="Q77" s="101">
        <f t="shared" si="5"/>
        <v>10955729</v>
      </c>
      <c r="R77" s="30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</row>
    <row r="78" spans="1:120" s="16" customFormat="1" ht="24.95" customHeight="1">
      <c r="A78" s="33"/>
      <c r="B78" s="66"/>
      <c r="C78" s="46" t="s">
        <v>51</v>
      </c>
      <c r="D78" s="337" t="s">
        <v>143</v>
      </c>
      <c r="E78" s="337"/>
      <c r="F78" s="338"/>
      <c r="G78" s="115">
        <f>SUM(G25+G26-G39+G54+G65)</f>
        <v>15834460</v>
      </c>
      <c r="H78" s="115">
        <f>SUM(H25+H26-H39+H65)</f>
        <v>4222523</v>
      </c>
      <c r="I78" s="115">
        <f>SUM(I26-I39+I65)</f>
        <v>1055631</v>
      </c>
      <c r="J78" s="101">
        <f>J26-J39+J54+J65</f>
        <v>0</v>
      </c>
      <c r="K78" s="101">
        <f>K26-K39+K54+K65</f>
        <v>0</v>
      </c>
      <c r="L78" s="164"/>
      <c r="M78" s="101">
        <f>M26-M39+M65</f>
        <v>0</v>
      </c>
      <c r="N78" s="164"/>
      <c r="O78" s="105">
        <f>O26-O39+O65</f>
        <v>0</v>
      </c>
      <c r="P78" s="170"/>
      <c r="Q78" s="101">
        <f t="shared" si="5"/>
        <v>21112614</v>
      </c>
      <c r="R78" s="30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</row>
    <row r="79" spans="1:17" ht="24.95" customHeight="1" thickBot="1">
      <c r="A79" s="104"/>
      <c r="B79" s="33"/>
      <c r="C79" s="102" t="s">
        <v>62</v>
      </c>
      <c r="D79" s="350" t="s">
        <v>107</v>
      </c>
      <c r="E79" s="350"/>
      <c r="F79" s="351"/>
      <c r="G79" s="116">
        <f aca="true" t="shared" si="7" ref="G79:N79">G22+G27-G41+G66</f>
        <v>1444108</v>
      </c>
      <c r="H79" s="116">
        <f t="shared" si="7"/>
        <v>534723</v>
      </c>
      <c r="I79" s="116">
        <f t="shared" si="7"/>
        <v>220790</v>
      </c>
      <c r="J79" s="116">
        <f t="shared" si="7"/>
        <v>129470</v>
      </c>
      <c r="K79" s="116">
        <f t="shared" si="7"/>
        <v>264671</v>
      </c>
      <c r="L79" s="116">
        <f t="shared" si="7"/>
        <v>0</v>
      </c>
      <c r="M79" s="116">
        <f t="shared" si="7"/>
        <v>0</v>
      </c>
      <c r="N79" s="116">
        <f t="shared" si="7"/>
        <v>0</v>
      </c>
      <c r="O79" s="116">
        <f>O22+O27-O41+O66</f>
        <v>0</v>
      </c>
      <c r="P79" s="170"/>
      <c r="Q79" s="105">
        <f t="shared" si="5"/>
        <v>2593762</v>
      </c>
    </row>
    <row r="80" spans="1:17" ht="24.95" customHeight="1" thickBot="1">
      <c r="A80" s="109"/>
      <c r="B80" s="109" t="s">
        <v>116</v>
      </c>
      <c r="C80" s="138" t="s">
        <v>88</v>
      </c>
      <c r="D80" s="139"/>
      <c r="E80" s="139"/>
      <c r="F80" s="139"/>
      <c r="G80" s="106">
        <f>SUM(G72:G79)</f>
        <v>26988651</v>
      </c>
      <c r="H80" s="106">
        <f>SUM(H72:H79)</f>
        <v>5248746</v>
      </c>
      <c r="I80" s="106">
        <f>SUM(I72:I79)</f>
        <v>2030567</v>
      </c>
      <c r="J80" s="106">
        <f>SUM(J70:J79)</f>
        <v>1742250</v>
      </c>
      <c r="K80" s="106">
        <f>SUM(K71:K79)</f>
        <v>2420720</v>
      </c>
      <c r="L80" s="106">
        <f>SUM(L72:L79)</f>
        <v>0</v>
      </c>
      <c r="M80" s="106">
        <f>SUM(M72:M79)</f>
        <v>0</v>
      </c>
      <c r="N80" s="106">
        <f>SUM(N72:N79)</f>
        <v>0</v>
      </c>
      <c r="O80" s="106">
        <f>SUM(O72:O79)</f>
        <v>0</v>
      </c>
      <c r="P80" s="106">
        <f>P69</f>
        <v>7252426</v>
      </c>
      <c r="Q80" s="106">
        <f t="shared" si="5"/>
        <v>45683360</v>
      </c>
    </row>
    <row r="81" spans="1:17" ht="24.95" customHeight="1">
      <c r="A81" s="30"/>
      <c r="B81" s="30"/>
      <c r="C81" s="140"/>
      <c r="D81" s="30"/>
      <c r="E81" s="30"/>
      <c r="F81" s="30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</row>
    <row r="82" spans="1:17" ht="24.95" customHeight="1">
      <c r="A82" s="140"/>
      <c r="B82" s="140"/>
      <c r="C82" s="140"/>
      <c r="D82" s="140"/>
      <c r="E82" s="140"/>
      <c r="F82" s="140"/>
      <c r="G82" s="142"/>
      <c r="H82" s="142"/>
      <c r="I82" s="142"/>
      <c r="J82" s="141"/>
      <c r="K82" s="141"/>
      <c r="L82" s="141"/>
      <c r="M82" s="141"/>
      <c r="N82" s="141"/>
      <c r="O82" s="141"/>
      <c r="P82" s="141" t="s">
        <v>118</v>
      </c>
      <c r="Q82" s="141"/>
    </row>
    <row r="83" spans="1:18" s="5" customFormat="1" ht="24.95" customHeight="1">
      <c r="A83" s="362" t="s">
        <v>206</v>
      </c>
      <c r="B83" s="363"/>
      <c r="C83" s="364"/>
      <c r="D83" s="93"/>
      <c r="E83" s="93"/>
      <c r="F83" s="27"/>
      <c r="G83" s="27"/>
      <c r="H83" s="146"/>
      <c r="I83" s="146"/>
      <c r="J83" s="140"/>
      <c r="K83" s="155"/>
      <c r="L83" s="155"/>
      <c r="M83" s="366" t="s">
        <v>96</v>
      </c>
      <c r="N83" s="366"/>
      <c r="O83" s="366"/>
      <c r="P83" s="366"/>
      <c r="Q83" s="366"/>
      <c r="R83" s="30"/>
    </row>
    <row r="84" spans="1:20" ht="29.25" customHeight="1">
      <c r="A84" s="367" t="s">
        <v>147</v>
      </c>
      <c r="B84" s="367"/>
      <c r="C84" s="367"/>
      <c r="D84" s="367"/>
      <c r="E84" s="367"/>
      <c r="F84" s="367"/>
      <c r="G84" s="158" t="s">
        <v>95</v>
      </c>
      <c r="H84" s="147"/>
      <c r="I84" s="147"/>
      <c r="J84" s="148"/>
      <c r="K84" s="149"/>
      <c r="L84" s="149"/>
      <c r="M84" s="157" t="s">
        <v>97</v>
      </c>
      <c r="N84" s="365" t="s">
        <v>171</v>
      </c>
      <c r="O84" s="365"/>
      <c r="P84" s="365"/>
      <c r="Q84" s="365"/>
      <c r="R84" s="150"/>
      <c r="S84" s="18"/>
      <c r="T84" s="19"/>
    </row>
    <row r="85" spans="1:20" ht="24.95" customHeight="1">
      <c r="A85" s="365" t="s">
        <v>124</v>
      </c>
      <c r="B85" s="365"/>
      <c r="C85" s="365"/>
      <c r="D85" s="365"/>
      <c r="E85" s="365"/>
      <c r="F85" s="365"/>
      <c r="G85" s="151">
        <v>3631018.5</v>
      </c>
      <c r="H85" s="152"/>
      <c r="I85" s="152"/>
      <c r="J85" s="141"/>
      <c r="K85" s="153"/>
      <c r="L85" s="153"/>
      <c r="M85" s="157" t="s">
        <v>98</v>
      </c>
      <c r="N85" s="365" t="s">
        <v>172</v>
      </c>
      <c r="O85" s="365"/>
      <c r="P85" s="365"/>
      <c r="Q85" s="365"/>
      <c r="R85" s="141"/>
      <c r="S85" s="17"/>
      <c r="T85" s="19"/>
    </row>
    <row r="86" spans="1:20" ht="24.95" customHeight="1">
      <c r="A86" s="153"/>
      <c r="B86" s="153"/>
      <c r="C86" s="153"/>
      <c r="D86" s="153"/>
      <c r="E86" s="153"/>
      <c r="F86" s="153"/>
      <c r="G86" s="141"/>
      <c r="H86" s="141"/>
      <c r="I86" s="141"/>
      <c r="J86" s="141"/>
      <c r="K86" s="154"/>
      <c r="L86" s="154"/>
      <c r="M86" s="157" t="s">
        <v>99</v>
      </c>
      <c r="N86" s="365" t="s">
        <v>173</v>
      </c>
      <c r="O86" s="365"/>
      <c r="P86" s="365"/>
      <c r="Q86" s="365"/>
      <c r="R86" s="141"/>
      <c r="S86" s="17"/>
      <c r="T86" s="19"/>
    </row>
    <row r="87" spans="1:20" ht="24.95" customHeight="1">
      <c r="A87" s="154"/>
      <c r="B87" s="154"/>
      <c r="C87" s="154"/>
      <c r="D87" s="154"/>
      <c r="E87" s="154"/>
      <c r="F87" s="154"/>
      <c r="G87" s="141"/>
      <c r="H87" s="141"/>
      <c r="I87" s="141"/>
      <c r="J87" s="141"/>
      <c r="K87" s="154"/>
      <c r="L87" s="154"/>
      <c r="M87" s="157" t="s">
        <v>100</v>
      </c>
      <c r="N87" s="365" t="s">
        <v>174</v>
      </c>
      <c r="O87" s="365"/>
      <c r="P87" s="365"/>
      <c r="Q87" s="365"/>
      <c r="R87" s="141"/>
      <c r="S87" s="17"/>
      <c r="T87" s="19"/>
    </row>
    <row r="88" spans="1:20" s="5" customFormat="1" ht="12.75" hidden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140"/>
      <c r="N88" s="140"/>
      <c r="O88" s="140"/>
      <c r="P88" s="140"/>
      <c r="Q88" s="140"/>
      <c r="R88" s="140"/>
      <c r="S88" s="19"/>
      <c r="T88" s="19"/>
    </row>
    <row r="89" spans="1:20" s="5" customFormat="1" ht="12.75" hidden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140"/>
      <c r="N89" s="140"/>
      <c r="O89" s="140"/>
      <c r="P89" s="140"/>
      <c r="Q89" s="140"/>
      <c r="R89" s="140"/>
      <c r="S89" s="19"/>
      <c r="T89" s="19"/>
    </row>
    <row r="90" spans="1:18" s="5" customFormat="1" ht="12.75" hidden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140"/>
      <c r="N90" s="140"/>
      <c r="O90" s="140"/>
      <c r="P90" s="140"/>
      <c r="Q90" s="140"/>
      <c r="R90" s="27"/>
    </row>
    <row r="91" spans="1:18" s="5" customFormat="1" ht="12.75" hidden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s="5" customFormat="1" ht="12.75" hidden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s="5" customFormat="1" ht="12.75" hidden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s="5" customFormat="1" ht="12.75" hidden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s="5" customFormat="1" ht="12.75" hidden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s="5" customFormat="1" ht="12.75" hidden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s="5" customFormat="1" ht="12.75" hidden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s="5" customFormat="1" ht="12.75" hidden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s="5" customFormat="1" ht="12.75" hidden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s="5" customFormat="1" ht="12.75" hidden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s="5" customFormat="1" ht="12.75" hidden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s="5" customFormat="1" ht="12.75" hidden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s="5" customFormat="1" ht="12.75" hidden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s="5" customFormat="1" ht="12.75" hidden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s="5" customFormat="1" ht="12.75" hidden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s="5" customFormat="1" ht="12.75" hidden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s="5" customFormat="1" ht="12.75" hidden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s="5" customFormat="1" ht="12.75" hidden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s="5" customFormat="1" ht="12.75" hidden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s="5" customFormat="1" ht="12.75" hidden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s="5" customFormat="1" ht="12.75" hidden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s="5" customFormat="1" ht="12.75" hidden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s="5" customFormat="1" ht="12.75" hidden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 s="5" customFormat="1" ht="12.75" hidden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 s="5" customFormat="1" ht="12.75" hidden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s="5" customFormat="1" ht="12.75" hidden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 s="5" customFormat="1" ht="12.75" hidden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s="5" customFormat="1" ht="12.75" hidden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s="5" customFormat="1" ht="12.75" hidden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s="5" customFormat="1" ht="12.75" hidden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1:18" s="5" customFormat="1" ht="12.75" hidden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s="5" customFormat="1" ht="12.75" hidden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1:18" s="5" customFormat="1" ht="12.75" hidden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s="5" customFormat="1" ht="12.75" hidden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s="5" customFormat="1" ht="12.75" hidden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s="5" customFormat="1" ht="12.75" hidden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s="5" customFormat="1" ht="12.75" hidden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s="5" customFormat="1" ht="12.75" hidden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18" s="5" customFormat="1" ht="12.75" hidden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s="5" customFormat="1" ht="12.75" hidden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1:18" s="5" customFormat="1" ht="12.75" hidden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18" s="5" customFormat="1" ht="12.75" hidden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18" s="5" customFormat="1" ht="12.75" hidden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1:18" s="5" customFormat="1" ht="12.75" hidden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1:18" s="5" customFormat="1" ht="12.75" hidden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1:18" s="5" customFormat="1" ht="12.75" hidden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1:18" s="5" customFormat="1" ht="12.75" hidden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1:18" s="5" customFormat="1" ht="12.75" hidden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8" s="5" customFormat="1" ht="12.75" hidden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1:18" s="5" customFormat="1" ht="12.75" hidden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1:18" s="5" customFormat="1" ht="12.75" hidden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18" s="5" customFormat="1" ht="12.75" hidden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1:18" s="5" customFormat="1" ht="12.75" hidden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s="5" customFormat="1" ht="12.75" hidden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s="5" customFormat="1" ht="12.75" hidden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s="5" customFormat="1" ht="12.75" hidden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s="5" customFormat="1" ht="12.75" hidden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s="5" customFormat="1" ht="12.75" hidden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s="5" customFormat="1" ht="12.75" hidden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s="5" customFormat="1" ht="12.75" hidden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s="5" customFormat="1" ht="12.75" hidden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s="5" customFormat="1" ht="12.75" hidden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1:18" s="5" customFormat="1" ht="12.75" hidden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1:18" s="5" customFormat="1" ht="12.75" hidden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s="5" customFormat="1" ht="12.75" hidden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1:18" s="5" customFormat="1" ht="12.75" hidden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s="5" customFormat="1" ht="12.75" hidden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s="5" customFormat="1" ht="12.75" hidden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s="5" customFormat="1" ht="12.75" hidden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s="5" customFormat="1" ht="12.75" hidden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18" s="5" customFormat="1" ht="12.75" hidden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s="5" customFormat="1" ht="12.75" hidden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18" s="5" customFormat="1" ht="12.75" hidden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s="5" customFormat="1" ht="12.75" hidden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s="5" customFormat="1" ht="12.75" hidden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s="5" customFormat="1" ht="12.75" hidden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s="5" customFormat="1" ht="12.75" hidden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s="5" customFormat="1" ht="12.75" hidden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s="5" customFormat="1" ht="12.75" hidden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s="5" customFormat="1" ht="12.75" hidden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s="5" customFormat="1" ht="12.75" hidden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s="5" customFormat="1" ht="12.75" hidden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s="5" customFormat="1" ht="12.75" hidden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s="5" customFormat="1" ht="12.75" hidden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s="5" customFormat="1" ht="12.75" hidden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s="5" customFormat="1" ht="12.75" hidden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s="5" customFormat="1" ht="12.75" hidden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s="5" customFormat="1" ht="12.75" hidden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s="5" customFormat="1" ht="12.75" hidden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s="5" customFormat="1" ht="12.75" hidden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s="5" customFormat="1" ht="12.75" hidden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s="5" customFormat="1" ht="12.75" hidden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s="5" customFormat="1" ht="12.75" hidden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s="5" customFormat="1" ht="12.75" hidden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1:18" s="5" customFormat="1" ht="12.75" hidden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s="5" customFormat="1" ht="12.75" hidden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s="5" customFormat="1" ht="12.75" hidden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1:18" s="5" customFormat="1" ht="12.75" hidden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8" s="5" customFormat="1" ht="12.75" hidden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1:18" s="5" customFormat="1" ht="12.75" hidden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s="5" customFormat="1" ht="12.75" hidden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s="5" customFormat="1" ht="12.75" hidden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1:18" s="5" customFormat="1" ht="12.75" hidden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1:18" s="5" customFormat="1" ht="12.75" hidden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1:18" s="5" customFormat="1" ht="12.75" hidden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1:18" s="5" customFormat="1" ht="12.75" hidden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1:18" s="5" customFormat="1" ht="12.75" hidden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s="5" customFormat="1" ht="12.75" hidden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s="5" customFormat="1" ht="12.75" hidden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s="5" customFormat="1" ht="12.75" hidden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s="5" customFormat="1" ht="12.75" hidden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s="5" customFormat="1" ht="12.75" hidden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1:18" s="5" customFormat="1" ht="12.75" hidden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 s="5" customFormat="1" ht="12.75" hidden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1:18" s="5" customFormat="1" ht="12.75" hidden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s="5" customFormat="1" ht="12.75" hidden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1:18" s="5" customFormat="1" ht="12.75" hidden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s="5" customFormat="1" ht="12.75" hidden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1:18" s="5" customFormat="1" ht="12.75" hidden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1:18" s="5" customFormat="1" ht="12.75" hidden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1:18" s="5" customFormat="1" ht="12.75" hidden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s="5" customFormat="1" ht="12.75" hidden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1:18" s="5" customFormat="1" ht="12.75" hidden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1:18" s="5" customFormat="1" ht="12.75" hidden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1:18" s="5" customFormat="1" ht="12.75" hidden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1:18" s="5" customFormat="1" ht="12.75" hidden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1:18" s="5" customFormat="1" ht="12.75" hidden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1:18" s="5" customFormat="1" ht="12.75" hidden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s="5" customFormat="1" ht="12.75" hidden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1:18" s="5" customFormat="1" ht="12.75" hidden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1:18" s="5" customFormat="1" ht="12.75" hidden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1:18" s="5" customFormat="1" ht="12.75" hidden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s="5" customFormat="1" ht="12.75" hidden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1:18" s="5" customFormat="1" ht="12.75" hidden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1:18" s="5" customFormat="1" ht="12.75" hidden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:18" s="5" customFormat="1" ht="12.75" hidden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:18" s="5" customFormat="1" ht="12.75" hidden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s="5" customFormat="1" ht="12.75" hidden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1:18" s="5" customFormat="1" ht="12.75" hidden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 s="5" customFormat="1" ht="12.75" hidden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1:18" s="5" customFormat="1" ht="12.75" hidden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s="5" customFormat="1" ht="12.75" hidden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1:18" s="5" customFormat="1" ht="12.75" hidden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:18" s="5" customFormat="1" ht="12.75" hidden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1:18" s="5" customFormat="1" ht="12.75" hidden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:18" s="5" customFormat="1" ht="12.75" hidden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s="5" customFormat="1" ht="12.75" hidden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:18" s="5" customFormat="1" ht="12.75" hidden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1:18" s="5" customFormat="1" ht="12.75" hidden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1:18" s="5" customFormat="1" ht="12.75" hidden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s="5" customFormat="1" ht="12.75" hidden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s="5" customFormat="1" ht="12.75" hidden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 s="5" customFormat="1" ht="12.75" hidden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1:18" s="5" customFormat="1" ht="12.75" hidden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1:18" s="5" customFormat="1" ht="12.75" hidden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1:18" s="5" customFormat="1" ht="12.75" hidden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1:18" s="5" customFormat="1" ht="12.75" hidden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s="5" customFormat="1" ht="12.75" hidden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1:18" s="5" customFormat="1" ht="12.75" hidden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18" s="5" customFormat="1" ht="12.75" hidden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1:18" s="5" customFormat="1" ht="12.75" hidden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s="5" customFormat="1" ht="12.75" hidden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1:18" s="5" customFormat="1" ht="12.75" hidden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1:18" s="5" customFormat="1" ht="12.75" hidden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1:18" s="5" customFormat="1" ht="12.75" hidden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1:18" s="5" customFormat="1" ht="12.75" hidden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1:18" s="5" customFormat="1" ht="12.75" hidden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1:18" s="5" customFormat="1" ht="12.75" hidden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1:18" s="5" customFormat="1" ht="12.75" hidden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s="5" customFormat="1" ht="12.75" hidden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1:18" s="5" customFormat="1" ht="12.75" hidden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1:18" s="5" customFormat="1" ht="12.75" hidden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1:18" s="5" customFormat="1" ht="12.75" hidden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s="5" customFormat="1" ht="12.75" hidden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1:18" s="5" customFormat="1" ht="12.75" hidden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s="5" customFormat="1" ht="12.75" hidden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1:18" s="5" customFormat="1" ht="12.75" hidden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s="5" customFormat="1" ht="12.75" hidden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1:18" s="5" customFormat="1" ht="12.75" hidden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1:18" s="5" customFormat="1" ht="12.75" hidden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1:18" s="5" customFormat="1" ht="12.75" hidden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s="5" customFormat="1" ht="12.75" hidden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1:18" s="5" customFormat="1" ht="12.75" hidden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1:18" s="5" customFormat="1" ht="12.75" hidden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1:18" s="5" customFormat="1" ht="12.75" hidden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1:18" s="5" customFormat="1" ht="12.75" hidden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1:18" s="5" customFormat="1" ht="12.75" hidden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s="5" customFormat="1" ht="12.75" hidden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1:18" s="5" customFormat="1" ht="12.75" hidden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1:18" s="5" customFormat="1" ht="12.75" hidden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</row>
    <row r="281" spans="1:18" s="5" customFormat="1" ht="12.75" hidden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 s="5" customFormat="1" ht="12.75" hidden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1:18" s="5" customFormat="1" ht="12.75" hidden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1:18" s="5" customFormat="1" ht="12.75" hidden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1:18" s="5" customFormat="1" ht="12.75" hidden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1:18" s="5" customFormat="1" ht="12.75" hidden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1:18" s="5" customFormat="1" ht="12.75" hidden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1:18" s="5" customFormat="1" ht="12.75" hidden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  <row r="289" spans="1:18" s="5" customFormat="1" ht="12.75" hidden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</row>
    <row r="290" spans="1:18" s="5" customFormat="1" ht="12.75" hidden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</row>
    <row r="291" spans="1:18" s="5" customFormat="1" ht="12.75" hidden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</row>
    <row r="292" spans="1:18" s="5" customFormat="1" ht="12.75" hidden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</row>
    <row r="293" spans="1:18" s="5" customFormat="1" ht="12.75" hidden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</row>
    <row r="294" spans="1:18" s="5" customFormat="1" ht="12.75" hidden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s="5" customFormat="1" ht="12.75" hidden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s="5" customFormat="1" ht="12.75" hidden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s="5" customFormat="1" ht="12.75" hidden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</row>
    <row r="298" spans="1:18" s="5" customFormat="1" ht="12.75" hidden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s="5" customFormat="1" ht="12.75" hidden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</row>
    <row r="300" spans="1:18" s="5" customFormat="1" ht="12.75" hidden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</row>
    <row r="301" spans="1:18" s="5" customFormat="1" ht="12.75" hidden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</row>
    <row r="302" spans="1:18" s="5" customFormat="1" ht="12.75" hidden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</row>
    <row r="303" spans="1:18" s="5" customFormat="1" ht="12.75" hidden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</row>
    <row r="304" spans="1:18" s="5" customFormat="1" ht="12.75" hidden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</row>
    <row r="305" spans="1:18" s="5" customFormat="1" ht="12.75" hidden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</row>
    <row r="306" spans="1:18" s="5" customFormat="1" ht="12.75" hidden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</row>
    <row r="307" spans="1:18" s="5" customFormat="1" ht="12.75" hidden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</row>
    <row r="308" spans="1:18" s="5" customFormat="1" ht="12.75" hidden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</row>
    <row r="309" spans="1:18" s="5" customFormat="1" ht="12.75" hidden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</row>
    <row r="310" spans="1:18" s="5" customFormat="1" ht="12.75" hidden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</row>
    <row r="311" spans="1:18" s="5" customFormat="1" ht="12.75" hidden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</row>
    <row r="312" spans="1:18" s="5" customFormat="1" ht="12.75" hidden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</row>
    <row r="313" spans="1:18" s="5" customFormat="1" ht="12.75" hidden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</row>
    <row r="314" spans="1:18" s="5" customFormat="1" ht="12.75" hidden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</row>
    <row r="315" spans="1:18" s="5" customFormat="1" ht="12.75" hidden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</row>
    <row r="316" spans="1:18" s="5" customFormat="1" ht="12.75" hidden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</row>
    <row r="317" spans="1:18" s="5" customFormat="1" ht="12.75" hidden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</row>
    <row r="318" spans="1:18" s="5" customFormat="1" ht="12.75" hidden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</row>
    <row r="319" spans="1:18" s="5" customFormat="1" ht="12.75" hidden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spans="1:18" s="5" customFormat="1" ht="12.75" hidden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</row>
    <row r="321" spans="1:18" s="5" customFormat="1" ht="12.75" hidden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</row>
    <row r="322" spans="1:18" s="5" customFormat="1" ht="12.75" hidden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</row>
    <row r="323" spans="1:18" s="5" customFormat="1" ht="12.75" hidden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s="5" customFormat="1" ht="12.75" hidden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</row>
    <row r="325" spans="1:18" s="5" customFormat="1" ht="12.75" hidden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</row>
    <row r="326" spans="1:18" s="5" customFormat="1" ht="12.75" hidden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</row>
    <row r="327" spans="1:18" s="5" customFormat="1" ht="12.75" hidden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</row>
    <row r="328" spans="1:18" s="5" customFormat="1" ht="12.75" hidden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s="5" customFormat="1" ht="12.75" hidden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s="5" customFormat="1" ht="12.75" hidden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s="5" customFormat="1" ht="12.75" hidden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s="5" customFormat="1" ht="12.75" hidden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s="5" customFormat="1" ht="12.75" hidden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s="5" customFormat="1" ht="12.75" hidden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s="5" customFormat="1" ht="12.75" hidden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s="5" customFormat="1" ht="12.75" hidden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s="5" customFormat="1" ht="12.75" hidden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s="5" customFormat="1" ht="12.75" hidden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s="5" customFormat="1" ht="12.75" hidden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s="5" customFormat="1" ht="12.75" hidden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s="5" customFormat="1" ht="12.75" hidden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s="5" customFormat="1" ht="12.75" hidden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s="5" customFormat="1" ht="12.75" hidden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s="5" customFormat="1" ht="12.75" hidden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s="5" customFormat="1" ht="12.75" hidden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s="5" customFormat="1" ht="12.75" hidden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s="5" customFormat="1" ht="12.75" hidden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s="5" customFormat="1" ht="12.75" hidden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s="5" customFormat="1" ht="12.75" hidden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s="5" customFormat="1" ht="12.75" hidden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s="5" customFormat="1" ht="12.75" hidden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s="5" customFormat="1" ht="12.75" hidden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s="5" customFormat="1" ht="12.75" hidden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s="5" customFormat="1" ht="12.75" hidden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s="5" customFormat="1" ht="12.75" hidden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s="5" customFormat="1" ht="12.75" hidden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s="5" customFormat="1" ht="12.75" hidden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s="5" customFormat="1" ht="12.75" hidden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s="5" customFormat="1" ht="12.75" hidden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s="5" customFormat="1" ht="12.75" hidden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s="5" customFormat="1" ht="12.75" hidden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s="5" customFormat="1" ht="12.75" hidden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s="5" customFormat="1" ht="12.75" hidden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s="5" customFormat="1" ht="12.75" hidden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s="5" customFormat="1" ht="12.75" hidden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s="5" customFormat="1" ht="12.75" hidden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s="5" customFormat="1" ht="12.75" hidden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s="5" customFormat="1" ht="12.75" hidden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s="5" customFormat="1" ht="12.75" hidden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s="5" customFormat="1" ht="12.75" hidden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s="5" customFormat="1" ht="12.75" hidden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s="5" customFormat="1" ht="12.75" hidden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s="5" customFormat="1" ht="12.75" hidden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s="5" customFormat="1" ht="12.75" hidden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s="5" customFormat="1" ht="12.75" hidden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s="5" customFormat="1" ht="12.75" hidden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s="5" customFormat="1" ht="12.75" hidden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s="5" customFormat="1" ht="12.75" hidden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s="5" customFormat="1" ht="12.75" hidden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s="5" customFormat="1" ht="12.75" hidden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s="5" customFormat="1" ht="12.75" hidden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s="5" customFormat="1" ht="12.75" hidden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s="5" customFormat="1" ht="12.75" hidden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s="5" customFormat="1" ht="12.75" hidden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s="5" customFormat="1" ht="12.75" hidden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s="5" customFormat="1" ht="12.75" hidden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s="5" customFormat="1" ht="12.75" hidden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s="5" customFormat="1" ht="12.75" hidden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s="5" customFormat="1" ht="12.75" hidden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s="5" customFormat="1" ht="12.75" hidden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s="5" customFormat="1" ht="12.75" hidden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s="5" customFormat="1" ht="12.75" hidden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s="5" customFormat="1" ht="12.75" hidden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s="5" customFormat="1" ht="12.75" hidden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s="5" customFormat="1" ht="12.75" hidden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s="5" customFormat="1" ht="12.75" hidden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s="5" customFormat="1" ht="12.75" hidden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s="5" customFormat="1" ht="12.75" hidden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s="5" customFormat="1" ht="12.75" hidden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s="5" customFormat="1" ht="12.75" hidden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s="5" customFormat="1" ht="12.75" hidden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s="5" customFormat="1" ht="12.75" hidden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s="5" customFormat="1" ht="12.75" hidden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s="5" customFormat="1" ht="12.75" hidden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s="5" customFormat="1" ht="12.75" hidden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</row>
    <row r="406" spans="1:18" s="5" customFormat="1" ht="12.75" hidden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</row>
    <row r="407" spans="1:18" s="5" customFormat="1" ht="12.75" hidden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</row>
    <row r="408" spans="1:18" s="5" customFormat="1" ht="12.75" hidden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</row>
    <row r="409" spans="1:18" s="5" customFormat="1" ht="12.75" hidden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</row>
    <row r="410" spans="1:18" s="5" customFormat="1" ht="12.75" hidden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</row>
    <row r="411" spans="1:18" s="5" customFormat="1" ht="12.75" hidden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s="5" customFormat="1" ht="12.75" hidden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</row>
    <row r="413" spans="1:18" s="5" customFormat="1" ht="12.75" hidden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s="5" customFormat="1" ht="12.75" hidden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s="5" customFormat="1" ht="12.75" hidden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s="5" customFormat="1" ht="12.75" hidden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s="5" customFormat="1" ht="12.75" hidden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s="5" customFormat="1" ht="12.75" hidden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s="5" customFormat="1" ht="12.75" hidden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s="5" customFormat="1" ht="12.75" hidden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s="5" customFormat="1" ht="12.75" hidden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s="5" customFormat="1" ht="12.75" hidden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s="5" customFormat="1" ht="12.75" hidden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s="5" customFormat="1" ht="12.75" hidden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s="5" customFormat="1" ht="12.75" hidden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s="5" customFormat="1" ht="12.75" hidden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s="5" customFormat="1" ht="12.75" hidden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s="5" customFormat="1" ht="12.75" hidden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s="5" customFormat="1" ht="12.75" hidden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s="5" customFormat="1" ht="12.75" hidden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s="5" customFormat="1" ht="12.75" hidden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s="5" customFormat="1" ht="12.75" hidden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s="5" customFormat="1" ht="12.75" hidden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s="5" customFormat="1" ht="12.75" hidden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s="5" customFormat="1" ht="12.75" hidden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s="5" customFormat="1" ht="12.75" hidden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s="5" customFormat="1" ht="12.75" hidden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s="5" customFormat="1" ht="12.75" hidden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s="5" customFormat="1" ht="12.75" hidden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s="5" customFormat="1" ht="12.75" hidden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s="5" customFormat="1" ht="12.75" hidden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s="5" customFormat="1" ht="12.75" hidden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s="5" customFormat="1" ht="12.75" hidden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s="5" customFormat="1" ht="12.75" hidden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s="5" customFormat="1" ht="12.75" hidden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s="5" customFormat="1" ht="12.75" hidden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s="5" customFormat="1" ht="12.75" hidden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s="5" customFormat="1" ht="12.75" hidden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s="5" customFormat="1" ht="12.75" hidden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s="5" customFormat="1" ht="12.75" hidden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s="5" customFormat="1" ht="12.75" hidden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s="5" customFormat="1" ht="12.75" hidden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s="5" customFormat="1" ht="12.75" hidden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s="5" customFormat="1" ht="12.75" hidden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  <row r="455" spans="1:18" s="5" customFormat="1" ht="12.75" hidden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</row>
    <row r="456" spans="1:18" s="5" customFormat="1" ht="12.75" hidden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</row>
    <row r="457" spans="1:18" s="5" customFormat="1" ht="12.75" hidden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</row>
    <row r="458" spans="1:18" s="5" customFormat="1" ht="12.75" hidden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</row>
    <row r="459" spans="1:18" s="5" customFormat="1" ht="12.75" hidden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</row>
    <row r="460" spans="1:18" s="5" customFormat="1" ht="12.75" hidden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</row>
    <row r="461" spans="1:18" s="5" customFormat="1" ht="12.75" hidden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</row>
    <row r="462" spans="1:18" s="5" customFormat="1" ht="12.75" hidden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</row>
    <row r="463" spans="1:18" s="5" customFormat="1" ht="12.75" hidden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</row>
    <row r="464" spans="1:18" s="5" customFormat="1" ht="12.75" hidden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</row>
    <row r="465" spans="1:18" s="5" customFormat="1" ht="12.75" hidden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</row>
    <row r="466" spans="1:18" s="5" customFormat="1" ht="12.75" hidden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</row>
    <row r="467" spans="1:18" s="5" customFormat="1" ht="12.75" hidden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</row>
    <row r="468" spans="1:18" s="5" customFormat="1" ht="12.75" hidden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</row>
    <row r="469" spans="1:18" s="5" customFormat="1" ht="12.75" hidden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</row>
    <row r="470" spans="1:18" s="5" customFormat="1" ht="12.75" hidden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</row>
    <row r="471" spans="1:18" s="5" customFormat="1" ht="12.75" hidden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</row>
    <row r="472" spans="1:18" s="5" customFormat="1" ht="12.75" hidden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</row>
    <row r="473" spans="1:18" s="5" customFormat="1" ht="12.75" hidden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</row>
    <row r="474" spans="1:18" s="5" customFormat="1" ht="12.75" hidden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</row>
    <row r="475" spans="1:18" s="5" customFormat="1" ht="12.75" hidden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</row>
    <row r="476" spans="1:18" s="5" customFormat="1" ht="12.75" hidden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</row>
    <row r="477" spans="1:18" s="5" customFormat="1" ht="12.75" hidden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</row>
    <row r="478" spans="1:18" s="5" customFormat="1" ht="12.75" hidden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</row>
    <row r="479" spans="1:18" s="5" customFormat="1" ht="12.75" hidden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</row>
    <row r="480" spans="1:18" s="5" customFormat="1" ht="12.75" hidden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</row>
    <row r="481" spans="1:18" s="5" customFormat="1" ht="12.75" hidden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</row>
    <row r="482" spans="1:18" s="5" customFormat="1" ht="12.75" hidden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</row>
    <row r="483" spans="1:18" s="5" customFormat="1" ht="12.75" hidden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</row>
    <row r="484" spans="1:18" s="5" customFormat="1" ht="12.75" hidden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</row>
    <row r="485" spans="1:18" s="5" customFormat="1" ht="12.75" hidden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</row>
    <row r="486" spans="1:18" s="5" customFormat="1" ht="12.75" hidden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</row>
    <row r="487" spans="1:18" s="5" customFormat="1" ht="12.75" hidden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</row>
    <row r="488" spans="1:18" s="5" customFormat="1" ht="12.75" hidden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</row>
    <row r="489" spans="1:18" s="5" customFormat="1" ht="12.75" hidden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</row>
    <row r="490" spans="1:18" s="5" customFormat="1" ht="12.75" hidden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</row>
    <row r="491" spans="1:18" s="5" customFormat="1" ht="12.75" hidden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</row>
    <row r="492" spans="1:18" s="5" customFormat="1" ht="12.75" hidden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</row>
    <row r="493" spans="1:18" s="5" customFormat="1" ht="12.75" hidden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</row>
    <row r="494" spans="1:18" s="5" customFormat="1" ht="12.75" hidden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</row>
    <row r="495" spans="1:18" s="5" customFormat="1" ht="12.75" hidden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</row>
    <row r="496" spans="1:18" s="5" customFormat="1" ht="12.75" hidden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</row>
    <row r="497" spans="1:18" s="5" customFormat="1" ht="12.75" hidden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</row>
    <row r="498" spans="1:18" s="5" customFormat="1" ht="12.75" hidden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</row>
    <row r="499" spans="1:18" s="5" customFormat="1" ht="12.75" hidden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</row>
    <row r="500" spans="1:18" s="5" customFormat="1" ht="12.75" hidden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</row>
    <row r="501" spans="1:18" s="5" customFormat="1" ht="12.75" hidden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</row>
    <row r="502" spans="1:18" s="5" customFormat="1" ht="12.75" hidden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</row>
    <row r="503" spans="1:18" s="5" customFormat="1" ht="12.75" hidden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</row>
    <row r="504" spans="1:18" s="5" customFormat="1" ht="12.75" hidden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</row>
    <row r="505" spans="1:18" s="5" customFormat="1" ht="12.75" hidden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</row>
    <row r="506" spans="1:18" s="5" customFormat="1" ht="12.75" hidden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</row>
    <row r="507" spans="1:18" s="5" customFormat="1" ht="12.75" hidden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</row>
    <row r="508" spans="1:18" s="5" customFormat="1" ht="12.75" hidden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</row>
    <row r="509" spans="1:18" s="5" customFormat="1" ht="12.75" hidden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</row>
    <row r="510" spans="1:18" s="5" customFormat="1" ht="12.75" hidden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</row>
    <row r="511" spans="1:18" s="5" customFormat="1" ht="12.75" hidden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</row>
    <row r="512" spans="1:18" s="5" customFormat="1" ht="12.75" hidden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</row>
    <row r="513" spans="1:18" s="5" customFormat="1" ht="12.75" hidden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</row>
    <row r="514" spans="1:18" s="5" customFormat="1" ht="12.75" hidden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</row>
    <row r="515" spans="1:18" s="5" customFormat="1" ht="12.75" hidden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</row>
    <row r="516" spans="1:18" s="5" customFormat="1" ht="12.75" hidden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</row>
    <row r="517" spans="1:18" s="5" customFormat="1" ht="12.75" hidden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</row>
    <row r="518" spans="1:18" s="5" customFormat="1" ht="12.75" hidden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</row>
    <row r="519" spans="1:18" s="5" customFormat="1" ht="12.75" hidden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</row>
    <row r="520" spans="1:18" s="5" customFormat="1" ht="12.75" hidden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</row>
    <row r="521" spans="1:18" s="5" customFormat="1" ht="12.75" hidden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</row>
    <row r="522" spans="1:18" s="5" customFormat="1" ht="12.75" hidden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</row>
    <row r="523" spans="1:18" s="5" customFormat="1" ht="12.75" hidden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</row>
    <row r="524" spans="1:18" s="5" customFormat="1" ht="12.75" hidden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</row>
    <row r="525" spans="1:18" s="5" customFormat="1" ht="12.75" hidden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</row>
    <row r="526" spans="1:18" s="5" customFormat="1" ht="12.75" hidden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</row>
    <row r="527" spans="1:18" s="5" customFormat="1" ht="12.75" hidden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</row>
    <row r="528" spans="1:18" s="5" customFormat="1" ht="12.75" hidden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</row>
    <row r="529" spans="1:18" s="5" customFormat="1" ht="12.75" hidden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</row>
    <row r="530" spans="1:18" s="5" customFormat="1" ht="12.75" hidden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</row>
    <row r="531" spans="1:18" s="5" customFormat="1" ht="12.75" hidden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</row>
    <row r="532" spans="1:18" s="5" customFormat="1" ht="12.75" hidden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</row>
    <row r="533" spans="1:18" s="5" customFormat="1" ht="12.75" hidden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</row>
    <row r="534" spans="1:18" s="5" customFormat="1" ht="12.75" hidden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</row>
    <row r="535" spans="1:18" s="5" customFormat="1" ht="12.75" hidden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</row>
    <row r="536" spans="1:18" s="5" customFormat="1" ht="12.75" hidden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</row>
    <row r="537" spans="1:18" s="5" customFormat="1" ht="12.75" hidden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</row>
    <row r="538" spans="1:18" s="5" customFormat="1" ht="12.75" hidden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</row>
    <row r="539" spans="1:18" s="5" customFormat="1" ht="12.75" hidden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</row>
    <row r="540" spans="1:18" s="5" customFormat="1" ht="12.75" hidden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</row>
    <row r="541" spans="1:18" s="5" customFormat="1" ht="12.75" hidden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</row>
    <row r="542" spans="1:18" s="5" customFormat="1" ht="12.75" hidden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</row>
    <row r="543" spans="1:18" s="5" customFormat="1" ht="12.75" hidden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</row>
    <row r="544" spans="1:18" s="5" customFormat="1" ht="12.75" hidden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</row>
    <row r="545" spans="1:18" s="5" customFormat="1" ht="12.75" hidden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</row>
    <row r="546" spans="1:18" s="5" customFormat="1" ht="12.75" hidden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</row>
    <row r="547" spans="1:18" s="5" customFormat="1" ht="12.75" hidden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</row>
    <row r="548" spans="1:18" s="5" customFormat="1" ht="12.75" hidden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</row>
    <row r="549" spans="1:18" s="5" customFormat="1" ht="12.75" hidden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</row>
    <row r="550" spans="1:18" s="5" customFormat="1" ht="12.75" hidden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</row>
    <row r="551" spans="1:18" s="5" customFormat="1" ht="12.75" hidden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</row>
    <row r="552" spans="1:18" s="5" customFormat="1" ht="12.75" hidden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</row>
    <row r="553" spans="1:18" s="5" customFormat="1" ht="12.75" hidden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</row>
    <row r="554" spans="1:18" s="5" customFormat="1" ht="12.75" hidden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</row>
    <row r="555" spans="1:18" s="5" customFormat="1" ht="12.75" hidden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</row>
    <row r="556" spans="1:18" s="5" customFormat="1" ht="12.75" hidden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</row>
    <row r="557" spans="1:18" s="5" customFormat="1" ht="12.75" hidden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</row>
    <row r="558" spans="1:18" s="5" customFormat="1" ht="12.75" hidden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</row>
    <row r="559" spans="1:18" s="5" customFormat="1" ht="12.75" hidden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</row>
    <row r="560" spans="1:18" s="5" customFormat="1" ht="12.75" hidden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</row>
    <row r="561" spans="1:18" s="5" customFormat="1" ht="12.75" hidden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</row>
    <row r="562" spans="1:18" s="5" customFormat="1" ht="12.75" hidden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</row>
    <row r="563" spans="1:18" s="5" customFormat="1" ht="12.75" hidden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</row>
    <row r="564" spans="1:18" s="5" customFormat="1" ht="12.75" hidden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</row>
    <row r="565" spans="1:18" s="5" customFormat="1" ht="12.75" hidden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</row>
    <row r="566" spans="1:18" s="5" customFormat="1" ht="12.75" hidden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</row>
    <row r="567" spans="1:18" s="5" customFormat="1" ht="12.75" hidden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</row>
    <row r="568" spans="1:18" s="5" customFormat="1" ht="12.75" hidden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</row>
    <row r="569" spans="1:18" s="5" customFormat="1" ht="12.75" hidden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</row>
    <row r="570" spans="1:18" s="5" customFormat="1" ht="12.75" hidden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</row>
    <row r="571" spans="1:18" s="5" customFormat="1" ht="12.75" hidden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</row>
    <row r="572" spans="1:18" s="5" customFormat="1" ht="12.75" hidden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</row>
    <row r="573" spans="1:18" s="5" customFormat="1" ht="12.75" hidden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</row>
    <row r="574" spans="1:18" s="5" customFormat="1" ht="12.75" hidden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</row>
    <row r="575" spans="1:18" s="5" customFormat="1" ht="12.75" hidden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</row>
    <row r="576" spans="1:18" s="5" customFormat="1" ht="12.75" hidden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</row>
    <row r="577" spans="1:18" s="5" customFormat="1" ht="12.75" hidden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</row>
    <row r="578" spans="1:18" s="5" customFormat="1" ht="12.75" hidden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</row>
    <row r="579" spans="1:18" s="5" customFormat="1" ht="12.75" hidden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</row>
    <row r="580" spans="1:18" s="5" customFormat="1" ht="12.75" hidden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</row>
    <row r="581" spans="1:18" s="5" customFormat="1" ht="12.75" hidden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</row>
    <row r="582" spans="1:18" s="5" customFormat="1" ht="12.75" hidden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</row>
    <row r="583" spans="1:18" s="5" customFormat="1" ht="12.75" hidden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</row>
    <row r="584" spans="1:18" s="5" customFormat="1" ht="12.75" hidden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</row>
    <row r="585" spans="1:18" s="5" customFormat="1" ht="12.75" hidden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</row>
    <row r="586" spans="1:18" s="5" customFormat="1" ht="12.75" hidden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</row>
    <row r="587" spans="1:18" s="5" customFormat="1" ht="12.75" hidden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</row>
    <row r="588" spans="1:18" s="5" customFormat="1" ht="12.75" hidden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</row>
    <row r="589" spans="1:18" s="5" customFormat="1" ht="12.75" hidden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</row>
    <row r="590" spans="1:18" s="5" customFormat="1" ht="12.75" hidden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</row>
    <row r="591" spans="1:18" s="5" customFormat="1" ht="12.75" hidden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</row>
    <row r="592" spans="1:18" s="5" customFormat="1" ht="12.75" hidden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</row>
    <row r="593" spans="1:18" s="5" customFormat="1" ht="12.75" hidden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</row>
    <row r="594" spans="1:18" s="5" customFormat="1" ht="12.75" hidden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</row>
    <row r="595" spans="1:18" s="5" customFormat="1" ht="12.75" hidden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</row>
    <row r="596" spans="1:18" s="5" customFormat="1" ht="12.75" hidden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</row>
    <row r="597" spans="1:18" s="5" customFormat="1" ht="12.75" hidden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</row>
    <row r="598" spans="1:18" s="5" customFormat="1" ht="12.75" hidden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</row>
    <row r="599" spans="1:18" s="5" customFormat="1" ht="12.75" hidden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</row>
    <row r="600" spans="1:18" s="5" customFormat="1" ht="12.75" hidden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</row>
    <row r="601" spans="1:18" s="5" customFormat="1" ht="12.75" hidden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</row>
    <row r="602" spans="1:18" s="5" customFormat="1" ht="12.75" hidden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</row>
    <row r="603" spans="1:18" s="5" customFormat="1" ht="12.75" hidden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</row>
    <row r="604" spans="1:18" s="5" customFormat="1" ht="12.75" hidden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</row>
    <row r="605" spans="1:18" s="5" customFormat="1" ht="12.75" hidden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</row>
    <row r="606" spans="1:18" s="5" customFormat="1" ht="12.75" hidden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</row>
    <row r="607" spans="1:18" s="5" customFormat="1" ht="12.75" hidden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</row>
    <row r="608" spans="1:18" s="5" customFormat="1" ht="12.75" hidden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</row>
    <row r="609" spans="1:18" s="5" customFormat="1" ht="12.75" hidden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</row>
    <row r="610" spans="1:18" s="5" customFormat="1" ht="12.75" hidden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</row>
    <row r="611" spans="1:18" s="5" customFormat="1" ht="12.75" hidden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</row>
    <row r="612" spans="1:18" s="5" customFormat="1" ht="12.75" hidden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</row>
    <row r="613" spans="1:18" s="5" customFormat="1" ht="12.75" hidden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</row>
    <row r="614" spans="1:18" s="5" customFormat="1" ht="12.75" hidden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</row>
    <row r="615" spans="1:18" s="5" customFormat="1" ht="12.75" hidden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</row>
    <row r="616" spans="1:18" s="5" customFormat="1" ht="12.75" hidden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</row>
    <row r="617" spans="1:18" s="5" customFormat="1" ht="12.75" hidden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</row>
    <row r="618" spans="1:18" s="5" customFormat="1" ht="12.75" hidden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</row>
    <row r="619" spans="1:18" s="5" customFormat="1" ht="12.75" hidden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</row>
    <row r="620" spans="1:18" s="5" customFormat="1" ht="12.75" hidden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</row>
    <row r="621" spans="1:18" s="5" customFormat="1" ht="12.75" hidden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</row>
    <row r="622" spans="1:18" s="5" customFormat="1" ht="12.75" hidden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</row>
    <row r="623" spans="1:18" s="5" customFormat="1" ht="12.75" hidden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</row>
    <row r="624" spans="1:18" s="5" customFormat="1" ht="12.75" hidden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</row>
    <row r="625" spans="1:18" s="5" customFormat="1" ht="12.75" hidden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</row>
    <row r="626" spans="1:18" s="5" customFormat="1" ht="12.75" hidden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</row>
    <row r="627" spans="1:18" s="5" customFormat="1" ht="12.75" hidden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</row>
    <row r="628" spans="1:18" s="5" customFormat="1" ht="12.75" hidden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</row>
    <row r="629" spans="1:18" s="5" customFormat="1" ht="12.75" hidden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</row>
    <row r="630" spans="1:18" s="5" customFormat="1" ht="12.75" hidden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</row>
    <row r="631" spans="1:18" s="5" customFormat="1" ht="12.75" hidden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</row>
    <row r="632" spans="1:18" s="5" customFormat="1" ht="12.75" hidden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</row>
    <row r="633" spans="1:18" s="5" customFormat="1" ht="12.75" hidden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</row>
    <row r="634" spans="1:18" s="5" customFormat="1" ht="12.75" hidden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</row>
    <row r="635" spans="1:18" s="5" customFormat="1" ht="12.75" hidden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</row>
    <row r="636" spans="1:18" s="5" customFormat="1" ht="12.75" hidden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</row>
    <row r="637" spans="1:18" s="5" customFormat="1" ht="12.75" hidden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</row>
    <row r="638" spans="1:18" s="5" customFormat="1" ht="12.75" hidden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</row>
    <row r="639" spans="1:18" s="5" customFormat="1" ht="12.75" hidden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</row>
    <row r="640" spans="1:18" s="5" customFormat="1" ht="12.75" hidden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</row>
    <row r="641" spans="1:18" s="5" customFormat="1" ht="12.75" hidden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</row>
    <row r="642" spans="1:18" s="5" customFormat="1" ht="12.75" hidden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</row>
    <row r="643" spans="1:18" s="5" customFormat="1" ht="12.75" hidden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</row>
    <row r="644" spans="1:18" s="5" customFormat="1" ht="12.75" hidden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</row>
    <row r="645" spans="1:18" s="5" customFormat="1" ht="12.75" hidden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</row>
    <row r="646" spans="1:18" s="5" customFormat="1" ht="12.75" hidden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</row>
    <row r="647" spans="1:18" s="5" customFormat="1" ht="12.75" hidden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</row>
    <row r="648" spans="1:18" s="5" customFormat="1" ht="12.75" hidden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</row>
    <row r="649" spans="1:18" s="5" customFormat="1" ht="12.75" hidden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</row>
    <row r="650" spans="1:18" s="5" customFormat="1" ht="12.75" hidden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</row>
    <row r="651" spans="1:18" s="5" customFormat="1" ht="12.75" hidden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</row>
    <row r="652" spans="1:18" s="5" customFormat="1" ht="12.75" hidden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</row>
    <row r="653" spans="1:18" s="5" customFormat="1" ht="12.75" hidden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</row>
    <row r="654" spans="1:18" s="5" customFormat="1" ht="12.75" hidden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</row>
    <row r="655" spans="1:18" s="5" customFormat="1" ht="12.75" hidden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</row>
    <row r="656" spans="1:18" s="5" customFormat="1" ht="12.75" hidden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</row>
    <row r="657" spans="1:18" s="5" customFormat="1" ht="12.75" hidden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</row>
    <row r="658" spans="1:18" s="5" customFormat="1" ht="12.75" hidden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</row>
    <row r="659" spans="1:18" s="5" customFormat="1" ht="12.75" hidden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</row>
    <row r="660" spans="1:18" s="5" customFormat="1" ht="12.75" hidden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</row>
    <row r="661" spans="1:18" s="5" customFormat="1" ht="12.75" hidden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</row>
    <row r="662" spans="1:18" s="5" customFormat="1" ht="12.75" hidden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</row>
    <row r="663" spans="1:18" s="5" customFormat="1" ht="12.75" hidden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</row>
    <row r="664" spans="1:18" s="5" customFormat="1" ht="12.75" hidden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</row>
    <row r="665" spans="1:18" s="5" customFormat="1" ht="12.75" hidden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</row>
    <row r="666" spans="1:18" s="5" customFormat="1" ht="12.75" hidden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</row>
    <row r="667" spans="1:18" s="5" customFormat="1" ht="12.75" hidden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</row>
    <row r="668" spans="1:18" s="5" customFormat="1" ht="12.75" hidden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</row>
    <row r="669" spans="1:18" s="5" customFormat="1" ht="12.75" hidden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</row>
    <row r="670" spans="1:18" s="5" customFormat="1" ht="12.75" hidden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</row>
    <row r="671" spans="1:18" s="5" customFormat="1" ht="12.75" hidden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</row>
    <row r="672" spans="1:18" s="5" customFormat="1" ht="12.75" hidden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</row>
    <row r="673" spans="1:18" s="5" customFormat="1" ht="12.75" hidden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</row>
    <row r="674" spans="1:18" s="5" customFormat="1" ht="12.75" hidden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</row>
    <row r="675" spans="1:18" s="5" customFormat="1" ht="12.75" hidden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</row>
    <row r="676" spans="1:18" s="5" customFormat="1" ht="12.75" hidden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</row>
    <row r="677" spans="1:18" s="5" customFormat="1" ht="12.75" hidden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</row>
    <row r="678" spans="1:18" s="5" customFormat="1" ht="12.75" hidden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</row>
    <row r="679" spans="1:18" s="5" customFormat="1" ht="12.75" hidden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</row>
    <row r="680" spans="1:18" s="5" customFormat="1" ht="12.75" hidden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</row>
    <row r="681" spans="1:18" s="5" customFormat="1" ht="12.75" hidden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</row>
    <row r="682" spans="1:18" s="5" customFormat="1" ht="12.75" hidden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</row>
    <row r="683" spans="1:18" s="5" customFormat="1" ht="12.75" hidden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</row>
    <row r="684" spans="1:18" s="5" customFormat="1" ht="12.75" hidden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</row>
    <row r="685" spans="1:18" s="5" customFormat="1" ht="12.75" hidden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</row>
    <row r="686" spans="1:18" s="5" customFormat="1" ht="12.75" hidden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</row>
    <row r="687" spans="1:18" s="5" customFormat="1" ht="12.75" hidden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</row>
    <row r="688" spans="1:18" s="5" customFormat="1" ht="12.75" hidden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</row>
    <row r="689" spans="1:18" s="5" customFormat="1" ht="12.75" hidden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</row>
    <row r="690" spans="1:18" s="5" customFormat="1" ht="12.75" hidden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</row>
    <row r="691" spans="1:18" s="5" customFormat="1" ht="12.75" hidden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</row>
    <row r="692" spans="1:18" s="5" customFormat="1" ht="12.75" hidden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</row>
    <row r="693" spans="1:18" s="5" customFormat="1" ht="12.75" hidden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</row>
    <row r="694" spans="1:18" s="5" customFormat="1" ht="12.75" hidden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</row>
    <row r="695" spans="1:18" s="5" customFormat="1" ht="12.75" hidden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</row>
    <row r="696" spans="1:18" s="5" customFormat="1" ht="12.75" hidden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</row>
    <row r="697" spans="1:18" s="5" customFormat="1" ht="12.75" hidden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</row>
    <row r="698" spans="1:18" s="5" customFormat="1" ht="12.75" hidden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</row>
    <row r="699" spans="1:18" s="5" customFormat="1" ht="12.75" hidden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</row>
    <row r="700" spans="1:18" s="5" customFormat="1" ht="12.75" hidden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</row>
    <row r="701" spans="1:18" s="5" customFormat="1" ht="12.75" hidden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</row>
    <row r="702" spans="1:18" s="5" customFormat="1" ht="12.75" hidden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</row>
    <row r="703" spans="1:18" s="5" customFormat="1" ht="12.75" hidden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</row>
    <row r="704" spans="1:18" s="5" customFormat="1" ht="12.75" hidden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</row>
    <row r="705" spans="1:18" s="5" customFormat="1" ht="12.75" hidden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</row>
    <row r="706" spans="1:18" s="5" customFormat="1" ht="12.75" hidden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</row>
    <row r="707" spans="1:18" s="5" customFormat="1" ht="12.75" hidden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</row>
    <row r="708" spans="1:18" s="5" customFormat="1" ht="12.75" hidden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</row>
    <row r="709" spans="1:18" s="5" customFormat="1" ht="12.75" hidden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</row>
    <row r="710" spans="1:18" s="5" customFormat="1" ht="12.75" hidden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</row>
    <row r="711" spans="1:18" s="5" customFormat="1" ht="12.75" hidden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</row>
    <row r="712" spans="1:18" s="5" customFormat="1" ht="12.75" hidden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</row>
    <row r="713" spans="1:18" s="5" customFormat="1" ht="12.75" hidden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</row>
    <row r="714" spans="1:18" s="5" customFormat="1" ht="12.75" hidden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</row>
    <row r="715" spans="1:18" s="5" customFormat="1" ht="12.75" hidden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</row>
    <row r="716" spans="1:18" s="5" customFormat="1" ht="12.75" hidden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</row>
    <row r="717" spans="1:18" s="5" customFormat="1" ht="12.75" hidden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</row>
    <row r="718" spans="1:18" s="5" customFormat="1" ht="12.75" hidden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</row>
    <row r="719" spans="1:18" s="5" customFormat="1" ht="12.75" hidden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</row>
    <row r="720" spans="1:18" s="5" customFormat="1" ht="12.75" hidden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</row>
    <row r="721" spans="1:18" s="5" customFormat="1" ht="12.75" hidden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</row>
    <row r="722" spans="1:18" s="5" customFormat="1" ht="12.75" hidden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</row>
    <row r="723" spans="1:18" s="5" customFormat="1" ht="12.75" hidden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</row>
    <row r="724" spans="1:18" s="5" customFormat="1" ht="12.75" hidden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</row>
    <row r="725" spans="1:18" s="5" customFormat="1" ht="12.75" hidden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</row>
    <row r="726" spans="1:18" s="5" customFormat="1" ht="12.75" hidden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</row>
    <row r="727" spans="1:18" s="5" customFormat="1" ht="12.75" hidden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</row>
    <row r="728" spans="1:18" s="5" customFormat="1" ht="12.75" hidden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</row>
    <row r="729" spans="1:18" s="5" customFormat="1" ht="12.75" hidden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</row>
    <row r="730" spans="1:18" s="5" customFormat="1" ht="12.75" hidden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</row>
    <row r="731" spans="1:18" s="5" customFormat="1" ht="12.75" hidden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</row>
    <row r="732" spans="1:18" s="5" customFormat="1" ht="12.75" hidden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</row>
    <row r="733" spans="1:18" s="5" customFormat="1" ht="12.75" hidden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</row>
    <row r="734" spans="1:18" s="5" customFormat="1" ht="12.75" hidden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</row>
    <row r="735" spans="1:18" s="5" customFormat="1" ht="12.75" hidden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</row>
    <row r="736" spans="1:18" s="5" customFormat="1" ht="12.75" hidden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</row>
    <row r="737" spans="1:18" s="5" customFormat="1" ht="12.75" hidden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</row>
    <row r="738" spans="1:18" s="5" customFormat="1" ht="12.75" hidden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</row>
    <row r="739" spans="1:18" s="5" customFormat="1" ht="12.75" hidden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</row>
    <row r="740" spans="1:18" s="5" customFormat="1" ht="12.75" hidden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</row>
    <row r="741" spans="1:18" s="5" customFormat="1" ht="12.75" hidden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</row>
    <row r="742" spans="1:18" s="5" customFormat="1" ht="12.75" hidden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</row>
    <row r="743" spans="1:18" s="5" customFormat="1" ht="12.75" hidden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</row>
    <row r="744" spans="1:18" s="5" customFormat="1" ht="12.75" hidden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</row>
    <row r="745" spans="1:18" s="5" customFormat="1" ht="12.75" hidden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</row>
    <row r="746" spans="1:18" s="5" customFormat="1" ht="12.75" hidden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</row>
    <row r="747" spans="1:18" s="5" customFormat="1" ht="12.75" hidden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</row>
    <row r="748" spans="1:18" s="5" customFormat="1" ht="12.75" hidden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</row>
    <row r="749" spans="1:18" s="5" customFormat="1" ht="12.75" hidden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</row>
    <row r="750" spans="1:18" s="5" customFormat="1" ht="12.75" hidden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</row>
    <row r="751" spans="1:18" s="5" customFormat="1" ht="12.75" hidden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</row>
    <row r="752" spans="1:18" s="5" customFormat="1" ht="12.75" hidden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</row>
    <row r="753" spans="1:18" s="5" customFormat="1" ht="12.75" hidden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</row>
    <row r="754" spans="1:18" s="5" customFormat="1" ht="12.75" hidden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</row>
    <row r="755" spans="1:18" s="5" customFormat="1" ht="12.75" hidden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</row>
    <row r="756" spans="1:18" s="5" customFormat="1" ht="12.75" hidden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</row>
    <row r="757" spans="1:18" s="5" customFormat="1" ht="12.75" hidden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</row>
    <row r="758" spans="1:18" s="5" customFormat="1" ht="12.75" hidden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</row>
    <row r="759" spans="1:18" s="5" customFormat="1" ht="12.75" hidden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</row>
    <row r="760" spans="1:18" s="5" customFormat="1" ht="12.75" hidden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</row>
    <row r="761" spans="1:18" s="5" customFormat="1" ht="12.75" hidden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</row>
    <row r="762" spans="1:18" s="5" customFormat="1" ht="12.75" hidden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</row>
    <row r="763" spans="1:18" s="5" customFormat="1" ht="12.75" hidden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</row>
    <row r="764" spans="1:18" s="5" customFormat="1" ht="12.75" hidden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</row>
    <row r="765" spans="1:18" s="5" customFormat="1" ht="12.75" hidden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</row>
    <row r="766" spans="1:18" s="5" customFormat="1" ht="12.75" hidden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</row>
    <row r="767" spans="1:18" s="5" customFormat="1" ht="12.75" hidden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</row>
    <row r="768" spans="1:18" s="5" customFormat="1" ht="12.75" hidden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</row>
    <row r="769" spans="1:18" s="5" customFormat="1" ht="12.75" hidden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</row>
    <row r="770" spans="1:18" s="5" customFormat="1" ht="12.75" hidden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</row>
    <row r="771" spans="1:18" s="5" customFormat="1" ht="12.75" hidden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</row>
    <row r="772" spans="1:18" s="5" customFormat="1" ht="12.75" hidden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</row>
    <row r="773" spans="1:18" s="5" customFormat="1" ht="12.75" hidden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</row>
    <row r="774" spans="1:18" s="5" customFormat="1" ht="12.75" hidden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</row>
    <row r="775" spans="1:18" s="5" customFormat="1" ht="12.75" hidden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</row>
    <row r="776" spans="1:18" s="5" customFormat="1" ht="12.75" hidden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</row>
    <row r="777" spans="1:18" s="5" customFormat="1" ht="12.75" hidden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</row>
    <row r="778" spans="1:18" s="5" customFormat="1" ht="12.75" hidden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</row>
    <row r="779" spans="1:18" s="5" customFormat="1" ht="12.75" hidden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</row>
    <row r="780" spans="1:18" s="5" customFormat="1" ht="12.75" hidden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</row>
    <row r="781" spans="1:18" s="5" customFormat="1" ht="12.75" hidden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</row>
    <row r="782" spans="1:18" s="5" customFormat="1" ht="12.75" hidden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</row>
    <row r="783" spans="1:18" s="5" customFormat="1" ht="12.75" hidden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</row>
    <row r="784" spans="1:18" s="5" customFormat="1" ht="12.75" hidden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</row>
    <row r="785" spans="1:18" s="5" customFormat="1" ht="12.75" hidden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</row>
    <row r="786" spans="1:18" s="5" customFormat="1" ht="12.75" hidden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</row>
    <row r="787" spans="1:18" s="5" customFormat="1" ht="12.75" hidden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</row>
    <row r="788" spans="1:18" s="5" customFormat="1" ht="12.75" hidden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</row>
    <row r="789" spans="1:18" s="5" customFormat="1" ht="12.75" hidden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</row>
    <row r="790" spans="1:18" s="5" customFormat="1" ht="12.75" hidden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</row>
    <row r="791" spans="1:18" s="5" customFormat="1" ht="12.75" hidden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</row>
    <row r="792" spans="1:18" s="5" customFormat="1" ht="12.75" hidden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</row>
    <row r="793" spans="1:18" s="5" customFormat="1" ht="12.75" hidden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</row>
    <row r="794" spans="1:18" s="5" customFormat="1" ht="12.75" hidden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</row>
    <row r="795" spans="1:18" s="5" customFormat="1" ht="12.75" hidden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</row>
    <row r="796" spans="1:18" s="5" customFormat="1" ht="12.75" hidden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</row>
    <row r="797" spans="1:18" s="5" customFormat="1" ht="12.75" hidden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</row>
    <row r="798" spans="1:18" s="5" customFormat="1" ht="12.75" hidden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</row>
    <row r="799" spans="1:18" s="5" customFormat="1" ht="12.75" hidden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</row>
    <row r="800" spans="1:18" s="5" customFormat="1" ht="12.75" hidden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</row>
    <row r="801" spans="1:18" s="5" customFormat="1" ht="12.75" hidden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</row>
    <row r="802" spans="1:18" s="5" customFormat="1" ht="12.75" hidden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</row>
    <row r="803" spans="1:18" s="5" customFormat="1" ht="12.75" hidden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</row>
    <row r="804" spans="1:18" s="5" customFormat="1" ht="12.75" hidden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</row>
    <row r="805" spans="1:18" s="5" customFormat="1" ht="12.75" hidden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</row>
    <row r="806" spans="1:18" s="5" customFormat="1" ht="12.75" hidden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</row>
    <row r="807" spans="1:18" s="5" customFormat="1" ht="12.75" hidden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</row>
    <row r="808" spans="1:18" s="5" customFormat="1" ht="12.75" hidden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</row>
    <row r="809" spans="1:18" s="5" customFormat="1" ht="12.75" hidden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</row>
    <row r="810" spans="1:18" s="5" customFormat="1" ht="12.75" hidden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</row>
    <row r="811" spans="1:18" s="5" customFormat="1" ht="12.75" hidden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</row>
    <row r="812" spans="1:18" s="5" customFormat="1" ht="12.75" hidden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</row>
    <row r="813" spans="1:18" s="5" customFormat="1" ht="12.75" hidden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</row>
    <row r="814" spans="1:18" s="5" customFormat="1" ht="12.75" hidden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</row>
    <row r="815" spans="1:18" s="5" customFormat="1" ht="12.75" hidden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</row>
    <row r="816" spans="1:18" s="5" customFormat="1" ht="12.75" hidden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</row>
    <row r="817" spans="1:18" s="5" customFormat="1" ht="12.75" hidden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</row>
    <row r="818" spans="1:18" s="5" customFormat="1" ht="12.75" hidden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</row>
    <row r="819" spans="1:18" s="5" customFormat="1" ht="12.75" hidden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</row>
    <row r="820" spans="1:18" s="5" customFormat="1" ht="12.75" hidden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</row>
    <row r="821" spans="1:18" s="5" customFormat="1" ht="12.75" hidden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</row>
    <row r="822" spans="1:18" s="5" customFormat="1" ht="12.75" hidden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</row>
    <row r="823" spans="1:18" s="5" customFormat="1" ht="12.75" hidden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</row>
    <row r="824" spans="1:18" s="5" customFormat="1" ht="12.75" hidden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</row>
    <row r="825" spans="1:18" s="5" customFormat="1" ht="12.75" hidden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</row>
    <row r="826" spans="1:18" s="5" customFormat="1" ht="12.75" hidden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</row>
    <row r="827" spans="1:18" s="5" customFormat="1" ht="12.75" hidden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</row>
    <row r="828" spans="1:18" s="5" customFormat="1" ht="12.75" hidden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</row>
    <row r="829" spans="1:18" s="5" customFormat="1" ht="12.75" hidden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</row>
    <row r="830" spans="1:18" s="5" customFormat="1" ht="12.75" hidden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</row>
    <row r="831" spans="1:18" s="5" customFormat="1" ht="12.75" hidden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</row>
    <row r="832" spans="1:18" s="5" customFormat="1" ht="12.75" hidden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</row>
    <row r="833" spans="1:18" s="5" customFormat="1" ht="12.75" hidden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</row>
    <row r="834" spans="1:18" s="5" customFormat="1" ht="12.75" hidden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</row>
    <row r="835" spans="1:18" s="5" customFormat="1" ht="12.75" hidden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</row>
    <row r="836" spans="1:18" s="5" customFormat="1" ht="12.75" hidden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</row>
    <row r="837" spans="1:18" s="5" customFormat="1" ht="12.75" hidden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</row>
    <row r="838" spans="1:18" s="5" customFormat="1" ht="12.75" hidden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</row>
    <row r="839" spans="1:18" s="5" customFormat="1" ht="12.75" hidden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</row>
    <row r="840" spans="1:18" s="5" customFormat="1" ht="12.75" hidden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</row>
    <row r="841" spans="1:18" s="5" customFormat="1" ht="12.75" hidden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</row>
    <row r="842" spans="1:18" s="5" customFormat="1" ht="12.75" hidden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</row>
    <row r="843" spans="1:18" s="5" customFormat="1" ht="12.75" hidden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</row>
    <row r="844" spans="1:18" s="5" customFormat="1" ht="12.75" hidden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</row>
    <row r="845" spans="1:18" s="5" customFormat="1" ht="12.75" hidden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</row>
    <row r="846" spans="1:18" s="5" customFormat="1" ht="12.75" hidden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</row>
    <row r="847" spans="1:18" s="5" customFormat="1" ht="12.75" hidden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</row>
    <row r="848" spans="1:18" s="5" customFormat="1" ht="12.75" hidden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</row>
    <row r="849" spans="1:18" s="5" customFormat="1" ht="12.75" hidden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</row>
    <row r="850" spans="1:18" s="5" customFormat="1" ht="12.75" hidden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</row>
    <row r="851" spans="1:18" s="5" customFormat="1" ht="12.75" hidden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</row>
    <row r="852" spans="1:18" s="5" customFormat="1" ht="12.75" hidden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</row>
    <row r="853" spans="1:18" s="5" customFormat="1" ht="12.75" hidden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</row>
    <row r="854" spans="1:18" s="5" customFormat="1" ht="12.75" hidden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</row>
    <row r="855" spans="1:18" s="5" customFormat="1" ht="12.75" hidden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</row>
    <row r="856" spans="1:18" s="5" customFormat="1" ht="12.75" hidden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</row>
    <row r="857" spans="1:18" s="5" customFormat="1" ht="12.75" hidden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</row>
    <row r="858" spans="1:18" s="5" customFormat="1" ht="12.75" hidden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</row>
    <row r="859" spans="1:18" s="5" customFormat="1" ht="12.75" hidden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</row>
    <row r="860" spans="1:18" s="5" customFormat="1" ht="12.75" hidden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</row>
    <row r="861" spans="1:18" s="5" customFormat="1" ht="12.75" hidden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</row>
    <row r="862" spans="1:18" s="5" customFormat="1" ht="12.75" hidden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</row>
    <row r="863" spans="1:18" s="5" customFormat="1" ht="12.75" hidden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</row>
    <row r="864" spans="1:18" s="5" customFormat="1" ht="12.75" hidden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</row>
    <row r="865" spans="1:18" s="5" customFormat="1" ht="12.75" hidden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</row>
    <row r="866" spans="1:18" s="5" customFormat="1" ht="12.75" hidden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</row>
    <row r="867" spans="1:18" s="5" customFormat="1" ht="12.75" hidden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</row>
    <row r="868" spans="1:18" s="5" customFormat="1" ht="12.75" hidden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</row>
    <row r="869" spans="1:18" s="5" customFormat="1" ht="12.75" hidden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</row>
    <row r="870" spans="1:18" s="5" customFormat="1" ht="12.75" hidden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</row>
    <row r="871" spans="1:18" s="5" customFormat="1" ht="12.75" hidden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</row>
    <row r="872" spans="1:18" s="5" customFormat="1" ht="12.75" hidden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</row>
    <row r="873" spans="1:18" s="5" customFormat="1" ht="12.75" hidden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</row>
    <row r="874" spans="1:18" s="5" customFormat="1" ht="12.75" hidden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</row>
    <row r="875" spans="1:18" s="5" customFormat="1" ht="12.75" hidden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</row>
    <row r="876" spans="1:18" s="5" customFormat="1" ht="12.75" hidden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</row>
    <row r="877" spans="1:18" s="5" customFormat="1" ht="12.75" hidden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</row>
    <row r="878" spans="1:18" s="5" customFormat="1" ht="12.75" hidden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</row>
    <row r="879" spans="1:18" s="5" customFormat="1" ht="12.75" hidden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</row>
    <row r="880" spans="1:18" s="5" customFormat="1" ht="12.75" hidden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</row>
    <row r="881" spans="1:18" s="5" customFormat="1" ht="12.75" hidden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</row>
    <row r="882" spans="1:18" s="5" customFormat="1" ht="12.75" hidden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</row>
    <row r="883" spans="1:18" s="5" customFormat="1" ht="12.75" hidden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</row>
    <row r="884" spans="1:18" s="5" customFormat="1" ht="12.75" hidden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</row>
    <row r="885" spans="1:18" s="5" customFormat="1" ht="12.75" hidden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</row>
    <row r="886" spans="1:18" s="5" customFormat="1" ht="12.75" hidden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</row>
    <row r="887" spans="1:18" s="5" customFormat="1" ht="12.75" hidden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</row>
    <row r="888" spans="1:18" s="5" customFormat="1" ht="12.75" hidden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</row>
    <row r="889" spans="1:18" s="5" customFormat="1" ht="12.75" hidden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</row>
    <row r="890" spans="1:18" s="5" customFormat="1" ht="12.75" hidden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</row>
    <row r="891" spans="1:18" s="5" customFormat="1" ht="12.75" hidden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</row>
    <row r="892" spans="1:18" s="5" customFormat="1" ht="12.75" hidden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</row>
    <row r="893" spans="1:18" s="5" customFormat="1" ht="12.75" hidden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</row>
    <row r="894" spans="1:18" s="5" customFormat="1" ht="12.75" hidden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</row>
    <row r="895" spans="1:18" s="5" customFormat="1" ht="12.75" hidden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</row>
    <row r="896" spans="1:18" s="5" customFormat="1" ht="12.75" hidden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</row>
    <row r="897" spans="1:18" s="5" customFormat="1" ht="12.75" hidden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</row>
    <row r="898" spans="1:18" s="5" customFormat="1" ht="12.75" hidden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</row>
    <row r="899" spans="1:18" s="5" customFormat="1" ht="12.75" hidden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</row>
    <row r="900" spans="1:18" s="5" customFormat="1" ht="12.75" hidden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</row>
    <row r="901" spans="1:18" s="5" customFormat="1" ht="12.75" hidden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</row>
    <row r="902" spans="1:18" s="5" customFormat="1" ht="12.75" hidden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</row>
    <row r="903" spans="1:18" s="5" customFormat="1" ht="12.75" hidden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</row>
    <row r="904" spans="1:18" s="5" customFormat="1" ht="12.75" hidden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</row>
    <row r="905" spans="1:18" s="5" customFormat="1" ht="12.75" hidden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</row>
    <row r="906" spans="1:18" s="5" customFormat="1" ht="12.75" hidden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</row>
  </sheetData>
  <sheetProtection selectLockedCells="1"/>
  <protectedRanges>
    <protectedRange sqref="G45" name="Range1"/>
  </protectedRanges>
  <mergeCells count="86">
    <mergeCell ref="N86:Q86"/>
    <mergeCell ref="N87:Q87"/>
    <mergeCell ref="D72:F72"/>
    <mergeCell ref="M83:Q83"/>
    <mergeCell ref="D79:F79"/>
    <mergeCell ref="D73:F73"/>
    <mergeCell ref="D77:F77"/>
    <mergeCell ref="D74:F74"/>
    <mergeCell ref="D76:F76"/>
    <mergeCell ref="D75:F75"/>
    <mergeCell ref="N85:Q85"/>
    <mergeCell ref="N84:Q84"/>
    <mergeCell ref="A84:F84"/>
    <mergeCell ref="A85:F85"/>
    <mergeCell ref="D6:F6"/>
    <mergeCell ref="A83:C83"/>
    <mergeCell ref="D70:F70"/>
    <mergeCell ref="B68:F68"/>
    <mergeCell ref="D71:F71"/>
    <mergeCell ref="D69:F69"/>
    <mergeCell ref="D78:F78"/>
    <mergeCell ref="D66:F66"/>
    <mergeCell ref="D56:F56"/>
    <mergeCell ref="D57:F57"/>
    <mergeCell ref="D58:F58"/>
    <mergeCell ref="D60:F60"/>
    <mergeCell ref="D64:F64"/>
    <mergeCell ref="D65:F65"/>
    <mergeCell ref="D63:F63"/>
    <mergeCell ref="A1:Q1"/>
    <mergeCell ref="A2:Q2"/>
    <mergeCell ref="Q10:Q11"/>
    <mergeCell ref="J10:J11"/>
    <mergeCell ref="G10:G11"/>
    <mergeCell ref="N10:N11"/>
    <mergeCell ref="I10:I11"/>
    <mergeCell ref="M10:M11"/>
    <mergeCell ref="L10:L11"/>
    <mergeCell ref="P10:P11"/>
    <mergeCell ref="D5:F5"/>
    <mergeCell ref="K10:K11"/>
    <mergeCell ref="H10:H11"/>
    <mergeCell ref="A7:F7"/>
    <mergeCell ref="A8:F8"/>
    <mergeCell ref="A6:C6"/>
    <mergeCell ref="D52:F52"/>
    <mergeCell ref="D53:F53"/>
    <mergeCell ref="B55:F55"/>
    <mergeCell ref="D62:F62"/>
    <mergeCell ref="D59:F59"/>
    <mergeCell ref="D61:F61"/>
    <mergeCell ref="D54:F54"/>
    <mergeCell ref="D20:F20"/>
    <mergeCell ref="C23:F23"/>
    <mergeCell ref="C28:F28"/>
    <mergeCell ref="D16:F16"/>
    <mergeCell ref="D13:F13"/>
    <mergeCell ref="D45:F45"/>
    <mergeCell ref="C47:F47"/>
    <mergeCell ref="C46:F46"/>
    <mergeCell ref="B51:F51"/>
    <mergeCell ref="D32:F32"/>
    <mergeCell ref="D35:F35"/>
    <mergeCell ref="D34:F34"/>
    <mergeCell ref="D41:F41"/>
    <mergeCell ref="D36:F36"/>
    <mergeCell ref="C42:F42"/>
    <mergeCell ref="D33:F33"/>
    <mergeCell ref="D38:F38"/>
    <mergeCell ref="D37:F37"/>
    <mergeCell ref="D15:F15"/>
    <mergeCell ref="B40:F40"/>
    <mergeCell ref="O10:O11"/>
    <mergeCell ref="D39:F39"/>
    <mergeCell ref="D14:F14"/>
    <mergeCell ref="D31:F31"/>
    <mergeCell ref="D17:F17"/>
    <mergeCell ref="D19:F19"/>
    <mergeCell ref="D18:F18"/>
    <mergeCell ref="D22:F22"/>
    <mergeCell ref="B29:F29"/>
    <mergeCell ref="A9:F11"/>
    <mergeCell ref="B12:F12"/>
    <mergeCell ref="B24:F24"/>
    <mergeCell ref="C30:F30"/>
    <mergeCell ref="D21:F21"/>
  </mergeCells>
  <conditionalFormatting sqref="H47:N47">
    <cfRule type="containsText" priority="8" dxfId="0" operator="containsText" text="ERROR">
      <formula>NOT(ISERROR(SEARCH("ERROR",H47)))</formula>
    </cfRule>
  </conditionalFormatting>
  <conditionalFormatting sqref="H47">
    <cfRule type="containsText" priority="7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57" r:id="rId1"/>
  <headerFooter alignWithMargins="0">
    <oddHeader>&amp;R&amp;"Arial,Bold"&amp;12Enclosure 3</oddHeader>
    <oddFooter>&amp;LUpdated: 07/24/2015</oddFooter>
  </headerFooter>
  <rowBreaks count="2" manualBreakCount="2">
    <brk id="38" max="16383" man="1"/>
    <brk id="67" max="16383" man="1"/>
  </rowBreaks>
  <ignoredErrors>
    <ignoredError sqref="H73:I73 H72:I72 N72 N73 M78" unlockedFormula="1"/>
    <ignoredError sqref="M67 L74 M72:M75" formula="1"/>
    <ignoredError sqref="L73 L7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5"/>
  <sheetViews>
    <sheetView tabSelected="1" zoomScale="90" zoomScaleNormal="90" zoomScaleSheetLayoutView="100" workbookViewId="0" topLeftCell="A14">
      <selection activeCell="A24" sqref="A24:C24"/>
    </sheetView>
  </sheetViews>
  <sheetFormatPr defaultColWidth="0" defaultRowHeight="12.75" zeroHeight="1"/>
  <cols>
    <col min="1" max="1" width="12.140625" style="32" customWidth="1"/>
    <col min="2" max="2" width="17.7109375" style="32" customWidth="1"/>
    <col min="3" max="3" width="73.8515625" style="32" customWidth="1"/>
    <col min="4" max="4" width="12.57421875" style="27" hidden="1" customWidth="1"/>
    <col min="5" max="6" width="12.57421875" style="20" hidden="1" customWidth="1"/>
    <col min="7" max="16384" width="9.140625" style="20" hidden="1" customWidth="1"/>
  </cols>
  <sheetData>
    <row r="1" spans="1:3" ht="46.5" customHeight="1">
      <c r="A1" s="214" t="s">
        <v>148</v>
      </c>
      <c r="B1" s="214"/>
      <c r="C1" s="214"/>
    </row>
    <row r="2" spans="1:3" ht="32.1" customHeight="1">
      <c r="A2" s="78" t="s">
        <v>8</v>
      </c>
      <c r="B2" s="84"/>
      <c r="C2" s="85"/>
    </row>
    <row r="3" spans="1:3" ht="20.1" customHeight="1">
      <c r="A3" s="78" t="s">
        <v>9</v>
      </c>
      <c r="B3" s="25">
        <f>'CSS '!G2</f>
        <v>42439</v>
      </c>
      <c r="C3" s="49"/>
    </row>
    <row r="4" spans="1:3" ht="15" customHeight="1">
      <c r="A4" s="41"/>
      <c r="B4" s="41"/>
      <c r="C4" s="27"/>
    </row>
    <row r="5" spans="1:3" ht="15" customHeight="1">
      <c r="A5" s="79" t="s">
        <v>94</v>
      </c>
      <c r="B5" s="79" t="s">
        <v>95</v>
      </c>
      <c r="C5" s="80" t="s">
        <v>104</v>
      </c>
    </row>
    <row r="6" spans="1:3" ht="45">
      <c r="A6" s="69" t="s">
        <v>167</v>
      </c>
      <c r="B6" s="70">
        <v>-341691</v>
      </c>
      <c r="C6" s="71" t="s">
        <v>168</v>
      </c>
    </row>
    <row r="7" spans="1:3" ht="12.75">
      <c r="A7" s="72" t="s">
        <v>167</v>
      </c>
      <c r="B7" s="73">
        <v>273353</v>
      </c>
      <c r="C7" s="74" t="s">
        <v>169</v>
      </c>
    </row>
    <row r="8" spans="1:3" ht="12.75">
      <c r="A8" s="72" t="s">
        <v>167</v>
      </c>
      <c r="B8" s="73">
        <v>68338</v>
      </c>
      <c r="C8" s="74" t="s">
        <v>170</v>
      </c>
    </row>
    <row r="9" spans="1:3" ht="12.75">
      <c r="A9" s="75"/>
      <c r="B9" s="73"/>
      <c r="C9" s="74"/>
    </row>
    <row r="10" spans="1:3" ht="90">
      <c r="A10" s="72" t="s">
        <v>177</v>
      </c>
      <c r="B10" s="73">
        <f>4195+31319+49943+83724+46588</f>
        <v>215769</v>
      </c>
      <c r="C10" s="74" t="s">
        <v>181</v>
      </c>
    </row>
    <row r="11" spans="1:3" ht="60">
      <c r="A11" s="72" t="s">
        <v>167</v>
      </c>
      <c r="B11" s="73">
        <v>63478</v>
      </c>
      <c r="C11" s="74" t="s">
        <v>179</v>
      </c>
    </row>
    <row r="12" spans="1:3" ht="60">
      <c r="A12" s="72" t="s">
        <v>176</v>
      </c>
      <c r="B12" s="73">
        <v>109609</v>
      </c>
      <c r="C12" s="74" t="s">
        <v>180</v>
      </c>
    </row>
    <row r="13" spans="1:3" ht="45">
      <c r="A13" s="76" t="s">
        <v>178</v>
      </c>
      <c r="B13" s="73">
        <v>-117970</v>
      </c>
      <c r="C13" s="74" t="s">
        <v>195</v>
      </c>
    </row>
    <row r="14" spans="1:3" ht="12.75">
      <c r="A14" s="75"/>
      <c r="B14" s="73"/>
      <c r="C14" s="74"/>
    </row>
    <row r="15" spans="1:3" ht="12.75">
      <c r="A15" s="75"/>
      <c r="B15" s="73"/>
      <c r="C15" s="74"/>
    </row>
    <row r="16" spans="1:3" ht="12.75">
      <c r="A16" s="75"/>
      <c r="B16" s="73"/>
      <c r="C16" s="74"/>
    </row>
    <row r="17" spans="1:3" ht="12.75">
      <c r="A17" s="75"/>
      <c r="B17" s="73"/>
      <c r="C17" s="74"/>
    </row>
    <row r="18" spans="1:3" ht="12.75">
      <c r="A18" s="75"/>
      <c r="B18" s="73"/>
      <c r="C18" s="74"/>
    </row>
    <row r="19" spans="1:3" ht="12.75">
      <c r="A19" s="75"/>
      <c r="B19" s="73"/>
      <c r="C19" s="74"/>
    </row>
    <row r="20" spans="1:3" ht="15.75" thickBot="1">
      <c r="A20" s="77"/>
      <c r="B20" s="73"/>
      <c r="C20" s="74"/>
    </row>
    <row r="21" spans="1:4" ht="15" customHeight="1" thickBot="1">
      <c r="A21" s="35" t="s">
        <v>88</v>
      </c>
      <c r="B21" s="81">
        <f>SUM(B6:B20)</f>
        <v>270886</v>
      </c>
      <c r="C21" s="82"/>
      <c r="D21" s="30"/>
    </row>
    <row r="22" spans="1:3" ht="16.5" thickBot="1">
      <c r="A22" s="47"/>
      <c r="B22" s="83">
        <f>IF(B21='RER Summary'!Q67,'RER Summary'!Q67,"ERROR")</f>
        <v>270886</v>
      </c>
      <c r="C22" s="27"/>
    </row>
    <row r="23" spans="1:3" ht="12.75">
      <c r="A23" s="27"/>
      <c r="B23" s="27"/>
      <c r="C23" s="27"/>
    </row>
    <row r="24" spans="1:3" ht="36.6" customHeight="1">
      <c r="A24" s="368" t="s">
        <v>135</v>
      </c>
      <c r="B24" s="368"/>
      <c r="C24" s="368"/>
    </row>
    <row r="25" spans="1:3" ht="12.75" hidden="1">
      <c r="A25" s="27"/>
      <c r="B25" s="27"/>
      <c r="C25" s="27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395E2B7-1FF3-407D-90E6-B020D5248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92B17B-5D9A-462F-9B79-1FA24DA502B6}"/>
</file>

<file path=customXml/itemProps3.xml><?xml version="1.0" encoding="utf-8"?>
<ds:datastoreItem xmlns:ds="http://schemas.openxmlformats.org/officeDocument/2006/customXml" ds:itemID="{6BF239C5-F48C-465B-9CDA-B64D2DBD323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8CD1D9F-B0BC-4592-8CCA-DD525E81D5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5.xml><?xml version="1.0" encoding="utf-8"?>
<ds:datastoreItem xmlns:ds="http://schemas.openxmlformats.org/officeDocument/2006/customXml" ds:itemID="{02F0C187-3A45-41A0-8D9C-CFB160137A2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Tulare_FY14-15_RER_ADA</dc:title>
  <dc:subject/>
  <dc:creator>Moses.Ndungu@dhcs.ca.gov</dc:creator>
  <cp:keywords>Tulare_FY14-15_RER_ADA</cp:keywords>
  <dc:description/>
  <cp:lastModifiedBy>westj</cp:lastModifiedBy>
  <cp:lastPrinted>2017-10-11T23:02:05Z</cp:lastPrinted>
  <dcterms:created xsi:type="dcterms:W3CDTF">2007-09-20T19:02:25Z</dcterms:created>
  <dcterms:modified xsi:type="dcterms:W3CDTF">2020-11-06T04:36:33Z</dcterms:modified>
  <cp:category/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DHCSDOC-1363137784-1522</vt:lpwstr>
  </property>
  <property fmtid="{D5CDD505-2E9C-101B-9397-08002B2CF9AE}" pid="13" name="_dlc_DocIdItemGuid">
    <vt:lpwstr>3815fbd0-be0f-4dce-931c-79b4fcbce53a</vt:lpwstr>
  </property>
  <property fmtid="{D5CDD505-2E9C-101B-9397-08002B2CF9AE}" pid="14" name="_dlc_DocIdUrl">
    <vt:lpwstr>http://dhcs2016prod:88/services/MH/_layouts/15/DocIdRedir.aspx?ID=DHCSDOC-1363137784-1522, DHCSDOC-1363137784-1522</vt:lpwstr>
  </property>
  <property fmtid="{D5CDD505-2E9C-101B-9397-08002B2CF9AE}" pid="15" name="ContentTypeId">
    <vt:lpwstr>0x0101000DD778A44A894D44A57135C48A267F0A</vt:lpwstr>
  </property>
</Properties>
</file>