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hcscagovauthoring/provgovpart/Documents/"/>
    </mc:Choice>
  </mc:AlternateContent>
  <xr:revisionPtr revIDLastSave="0" documentId="13_ncr:1_{14554B42-E0D0-4310-AA9F-472DDD69BC68}" xr6:coauthVersionLast="47" xr6:coauthVersionMax="47" xr10:uidLastSave="{00000000-0000-0000-0000-000000000000}"/>
  <workbookProtection workbookAlgorithmName="SHA-512" workbookHashValue="Vjk6UbSlJQCDz/I60EKljNCiPK4Uh05uY5cnw/cN0pEkN/cuu04/6bz8ELxu5cPFpSGf/cq+XDS0ytH9KnjhSA==" workbookSaltValue="d4yhI63oSX3ZOiC8db3B1Q==" workbookSpinCount="100000" lockStructure="1"/>
  <bookViews>
    <workbookView xWindow="-110" yWindow="-110" windowWidth="19420" windowHeight="10300" activeTab="1" xr2:uid="{00000000-000D-0000-FFFF-FFFF00000000}"/>
  </bookViews>
  <sheets>
    <sheet name="Table 1 SFY 2024-25" sheetId="6" r:id="rId1"/>
    <sheet name="Table 2 SFY 2025-26" sheetId="7" r:id="rId2"/>
  </sheets>
  <definedNames>
    <definedName name="_xlnm.Print_Area" localSheetId="0">'Table 1 SFY 2024-25'!$A$1:$H$63</definedName>
    <definedName name="_xlnm.Print_Area" localSheetId="1">'Table 2 SFY 2025-26'!$A$1:$H$63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3" i="7" l="1"/>
  <c r="E63" i="7"/>
  <c r="D63" i="7"/>
  <c r="C63" i="7"/>
  <c r="B63" i="7"/>
  <c r="G62" i="7"/>
  <c r="F62" i="7"/>
  <c r="G61" i="7"/>
  <c r="F61" i="7"/>
  <c r="G60" i="7"/>
  <c r="F60" i="7"/>
  <c r="G59" i="7"/>
  <c r="F59" i="7"/>
  <c r="G58" i="7"/>
  <c r="F58" i="7"/>
  <c r="G57" i="7"/>
  <c r="F57" i="7"/>
  <c r="G56" i="7"/>
  <c r="F56" i="7"/>
  <c r="G55" i="7"/>
  <c r="F55" i="7"/>
  <c r="G54" i="7"/>
  <c r="F54" i="7"/>
  <c r="G53" i="7"/>
  <c r="F53" i="7"/>
  <c r="G52" i="7"/>
  <c r="F52" i="7"/>
  <c r="G51" i="7"/>
  <c r="F51" i="7"/>
  <c r="G50" i="7"/>
  <c r="F50" i="7"/>
  <c r="G49" i="7"/>
  <c r="F49" i="7"/>
  <c r="G48" i="7"/>
  <c r="F48" i="7"/>
  <c r="G47" i="7"/>
  <c r="F47" i="7"/>
  <c r="G46" i="7"/>
  <c r="F46" i="7"/>
  <c r="G45" i="7"/>
  <c r="F45" i="7"/>
  <c r="G44" i="7"/>
  <c r="F44" i="7"/>
  <c r="G43" i="7"/>
  <c r="F43" i="7"/>
  <c r="G42" i="7"/>
  <c r="F42" i="7"/>
  <c r="G41" i="7"/>
  <c r="F41" i="7"/>
  <c r="G40" i="7"/>
  <c r="F40" i="7"/>
  <c r="G39" i="7"/>
  <c r="F39" i="7"/>
  <c r="G38" i="7"/>
  <c r="F38" i="7"/>
  <c r="G37" i="7"/>
  <c r="F37" i="7"/>
  <c r="G36" i="7"/>
  <c r="F36" i="7"/>
  <c r="G35" i="7"/>
  <c r="F35" i="7"/>
  <c r="G34" i="7"/>
  <c r="F34" i="7"/>
  <c r="G33" i="7"/>
  <c r="F33" i="7"/>
  <c r="G32" i="7"/>
  <c r="F32" i="7"/>
  <c r="G31" i="7"/>
  <c r="F31" i="7"/>
  <c r="G30" i="7"/>
  <c r="F30" i="7"/>
  <c r="G29" i="7"/>
  <c r="F29" i="7"/>
  <c r="G28" i="7"/>
  <c r="F28" i="7"/>
  <c r="G27" i="7"/>
  <c r="F27" i="7"/>
  <c r="G26" i="7"/>
  <c r="F26" i="7"/>
  <c r="G25" i="7"/>
  <c r="F25" i="7"/>
  <c r="G24" i="7"/>
  <c r="F24" i="7"/>
  <c r="G23" i="7"/>
  <c r="F23" i="7"/>
  <c r="G22" i="7"/>
  <c r="F22" i="7"/>
  <c r="G21" i="7"/>
  <c r="F21" i="7"/>
  <c r="G20" i="7"/>
  <c r="F20" i="7"/>
  <c r="G19" i="7"/>
  <c r="F19" i="7"/>
  <c r="G18" i="7"/>
  <c r="F18" i="7"/>
  <c r="G17" i="7"/>
  <c r="F17" i="7"/>
  <c r="G16" i="7"/>
  <c r="F16" i="7"/>
  <c r="G15" i="7"/>
  <c r="F15" i="7"/>
  <c r="G14" i="7"/>
  <c r="F14" i="7"/>
  <c r="G13" i="7"/>
  <c r="F13" i="7"/>
  <c r="G12" i="7"/>
  <c r="F12" i="7"/>
  <c r="G11" i="7"/>
  <c r="F11" i="7"/>
  <c r="G10" i="7"/>
  <c r="F10" i="7"/>
  <c r="G9" i="7"/>
  <c r="F9" i="7"/>
  <c r="G8" i="7"/>
  <c r="F8" i="7"/>
  <c r="G7" i="7"/>
  <c r="F7" i="7"/>
  <c r="G6" i="7"/>
  <c r="F6" i="7"/>
  <c r="H63" i="6"/>
  <c r="E63" i="6"/>
  <c r="D63" i="6"/>
  <c r="C63" i="6"/>
  <c r="B63" i="6"/>
  <c r="G62" i="6"/>
  <c r="F62" i="6"/>
  <c r="G61" i="6"/>
  <c r="F61" i="6"/>
  <c r="G60" i="6"/>
  <c r="F60" i="6"/>
  <c r="G59" i="6"/>
  <c r="F59" i="6"/>
  <c r="G58" i="6"/>
  <c r="F58" i="6"/>
  <c r="G57" i="6"/>
  <c r="F57" i="6"/>
  <c r="G56" i="6"/>
  <c r="F56" i="6"/>
  <c r="G55" i="6"/>
  <c r="F55" i="6"/>
  <c r="G54" i="6"/>
  <c r="F54" i="6"/>
  <c r="G53" i="6"/>
  <c r="F53" i="6"/>
  <c r="G52" i="6"/>
  <c r="F52" i="6"/>
  <c r="G51" i="6"/>
  <c r="F51" i="6"/>
  <c r="G50" i="6"/>
  <c r="F50" i="6"/>
  <c r="G49" i="6"/>
  <c r="F49" i="6"/>
  <c r="G48" i="6"/>
  <c r="F48" i="6"/>
  <c r="G47" i="6"/>
  <c r="F47" i="6"/>
  <c r="G46" i="6"/>
  <c r="F46" i="6"/>
  <c r="G45" i="6"/>
  <c r="F45" i="6"/>
  <c r="G44" i="6"/>
  <c r="F44" i="6"/>
  <c r="G43" i="6"/>
  <c r="F43" i="6"/>
  <c r="G42" i="6"/>
  <c r="F42" i="6"/>
  <c r="G41" i="6"/>
  <c r="F41" i="6"/>
  <c r="G40" i="6"/>
  <c r="F40" i="6"/>
  <c r="G39" i="6"/>
  <c r="F39" i="6"/>
  <c r="G38" i="6"/>
  <c r="F38" i="6"/>
  <c r="G37" i="6"/>
  <c r="F37" i="6"/>
  <c r="G36" i="6"/>
  <c r="F36" i="6"/>
  <c r="G35" i="6"/>
  <c r="F35" i="6"/>
  <c r="G34" i="6"/>
  <c r="F34" i="6"/>
  <c r="G33" i="6"/>
  <c r="F33" i="6"/>
  <c r="G32" i="6"/>
  <c r="F32" i="6"/>
  <c r="G31" i="6"/>
  <c r="F31" i="6"/>
  <c r="G30" i="6"/>
  <c r="F30" i="6"/>
  <c r="G29" i="6"/>
  <c r="F29" i="6"/>
  <c r="G28" i="6"/>
  <c r="F28" i="6"/>
  <c r="G27" i="6"/>
  <c r="F27" i="6"/>
  <c r="G26" i="6"/>
  <c r="F26" i="6"/>
  <c r="G25" i="6"/>
  <c r="F25" i="6"/>
  <c r="G24" i="6"/>
  <c r="F24" i="6"/>
  <c r="G23" i="6"/>
  <c r="F23" i="6"/>
  <c r="G22" i="6"/>
  <c r="F22" i="6"/>
  <c r="G21" i="6"/>
  <c r="F21" i="6"/>
  <c r="G20" i="6"/>
  <c r="F20" i="6"/>
  <c r="G19" i="6"/>
  <c r="F19" i="6"/>
  <c r="G18" i="6"/>
  <c r="F18" i="6"/>
  <c r="G17" i="6"/>
  <c r="F17" i="6"/>
  <c r="G16" i="6"/>
  <c r="F16" i="6"/>
  <c r="G15" i="6"/>
  <c r="F15" i="6"/>
  <c r="G14" i="6"/>
  <c r="F14" i="6"/>
  <c r="G13" i="6"/>
  <c r="F13" i="6"/>
  <c r="G12" i="6"/>
  <c r="F12" i="6"/>
  <c r="G11" i="6"/>
  <c r="F11" i="6"/>
  <c r="G10" i="6"/>
  <c r="F10" i="6"/>
  <c r="G9" i="6"/>
  <c r="F9" i="6"/>
  <c r="G8" i="6"/>
  <c r="F8" i="6"/>
  <c r="G7" i="6"/>
  <c r="F7" i="6"/>
  <c r="G6" i="6"/>
  <c r="F6" i="6"/>
  <c r="F63" i="7" l="1"/>
  <c r="G63" i="7"/>
  <c r="G63" i="6"/>
  <c r="F63" i="6"/>
</calcChain>
</file>

<file path=xl/sharedStrings.xml><?xml version="1.0" encoding="utf-8"?>
<sst xmlns="http://schemas.openxmlformats.org/spreadsheetml/2006/main" count="141" uniqueCount="70">
  <si>
    <t>Total SUBG Funds</t>
  </si>
  <si>
    <t>January 2024 Population</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</si>
  <si>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</si>
  <si>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</si>
  <si>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</si>
  <si>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</si>
  <si>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</si>
  <si>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</si>
  <si>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</si>
  <si>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</si>
  <si>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</si>
  <si>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</si>
  <si>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</si>
  <si>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</si>
  <si>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</si>
  <si>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</si>
  <si>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</si>
  <si>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</si>
  <si>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</si>
  <si>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</si>
  <si>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</si>
  <si>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</si>
  <si>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</si>
  <si>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</si>
  <si>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</si>
  <si>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</si>
  <si>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</si>
  <si>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</si>
  <si>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</si>
  <si>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</si>
  <si>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</si>
  <si>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</si>
  <si>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</si>
  <si>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</si>
  <si>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</si>
  <si>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</si>
  <si>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</si>
  <si>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</si>
  <si>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</si>
  <si>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</si>
  <si>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</si>
  <si>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</si>
  <si>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</si>
  <si>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</si>
  <si>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</si>
  <si>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</si>
  <si>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</si>
  <si>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</si>
  <si>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</si>
  <si>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</si>
  <si>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</si>
  <si>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</si>
  <si>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</si>
  <si>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</si>
  <si>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</si>
  <si>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</si>
  <si>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</si>
  <si>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</si>
  <si>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</si>
  <si>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STATEWIDE TOTAL</t>
  </si>
  <si>
    <t>Final SFY 2024-25 Substance Use Prevention, Treatment and Recovery Services Block Grant (SUBG) Statewide Allocation Summary</t>
  </si>
  <si>
    <t>Final SFY 2025-26 Substance Use Prevention, Treatment and Recovery Services Block Grant (SUBG) Statewide Allocation Summary</t>
  </si>
  <si>
    <r>
      <rPr>
        <b/>
        <sz val="12"/>
        <color rgb="FFFFFFFF"/>
        <rFont val="Segoe UI"/>
        <family val="2"/>
      </rPr>
      <t>Total Discretionary
Funds</t>
    </r>
  </si>
  <si>
    <r>
      <rPr>
        <b/>
        <sz val="12"/>
        <color rgb="FFFFFFFF"/>
        <rFont val="Segoe UI"/>
        <family val="2"/>
      </rPr>
      <t>Total Prevention
Set-Aside</t>
    </r>
  </si>
  <si>
    <r>
      <rPr>
        <b/>
        <sz val="12"/>
        <color rgb="FFFFFFFF"/>
        <rFont val="Segoe UI"/>
        <family val="2"/>
      </rPr>
      <t>Total Perinatal
Set-Aside</t>
    </r>
  </si>
  <si>
    <r>
      <rPr>
        <b/>
        <sz val="12"/>
        <color rgb="FFFFFFFF"/>
        <rFont val="Segoe UI"/>
        <family val="2"/>
      </rPr>
      <t>Adolescent and
Youth Treatment Funds</t>
    </r>
  </si>
  <si>
    <r>
      <t xml:space="preserve">40% SSP Allowance Amount </t>
    </r>
    <r>
      <rPr>
        <sz val="12"/>
        <color rgb="FFFFFFFF"/>
        <rFont val="Segoe UI"/>
        <family val="2"/>
      </rPr>
      <t>(calculated as 40% of Discretionary allocation; any expenditures for this allowance will reduce Discretionary Fund allocation accordingly)</t>
    </r>
  </si>
  <si>
    <t>Department of Health Care Services</t>
  </si>
  <si>
    <t>Exhibit B</t>
  </si>
  <si>
    <t xml:space="preserve"> “Press TAB to move to input areas. Press UP, DOWN, LEFT, or RIGHT ARROW in column A to read through the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</si>
</sst>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 #,##0"/>
  </numFmts>
  <fonts count="15" x14ac:knownFonts="1">
    <font>
      <sz val="10"/>
      <color rgb="FF000000"/>
      <name val="Times New Roman"/>
      <charset val="204"/>
    </font>
    <font>
      <sz val="10"/>
      <color rgb="FF000000"/>
      <name val="Times New Roman"/>
      <charset val="204"/>
    </font>
    <font>
      <sz val="12"/>
      <color rgb="FF000000"/>
      <name val="Times New Roman"/>
      <family val="1"/>
    </font>
    <font>
      <b/>
      <sz val="12"/>
      <name val="Segoe UI"/>
      <family val="2"/>
    </font>
    <font>
      <b/>
      <sz val="12"/>
      <color theme="0"/>
      <name val="Segoe UI"/>
      <family val="2"/>
    </font>
    <font>
      <sz val="12"/>
      <color rgb="FF96368D"/>
      <name val="Segoe UI"/>
      <family val="2"/>
    </font>
    <font>
      <b/>
      <sz val="12"/>
      <color rgb="FF96368D"/>
      <name val="Segoe UI"/>
      <family val="2"/>
    </font>
    <font>
      <b/>
      <sz val="12"/>
      <color rgb="FFFFFFFF"/>
      <name val="Segoe UI"/>
      <family val="2"/>
    </font>
    <font>
      <sz val="12"/>
      <color rgb="FFFFFFFF"/>
      <name val="Segoe UI"/>
      <family val="2"/>
    </font>
    <font>
      <sz val="10"/>
      <color rgb="FF000000"/>
      <name val="Segoe UI"/>
      <family val="2"/>
    </font>
    <font>
      <b/>
      <sz val="12"/>
      <color theme="1"/>
      <name val="Segoe UI"/>
      <family val="2"/>
    </font>
    <font>
      <b/>
      <sz val="12"/>
      <color rgb="FF000000"/>
      <name val="Segoe UI"/>
      <family val="2"/>
    </font>
    <font>
      <sz val="12"/>
      <color rgb="FF000000"/>
      <name val="Segoe UI"/>
      <family val="2"/>
    </font>
    <font>
      <sz val="12"/>
      <color theme="0"/>
      <name val="Segoe UI"/>
      <family val="2"/>
    </font>
    <font>
      <sz val="12"/>
      <color theme="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17315A"/>
        <bgColor indexed="64"/>
      </patternFill>
    </fill>
  </fills>
  <borders count="3">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applyFill="1" applyBorder="1" applyAlignment="1">
      <alignment horizontal="left" vertical="top"/>
    </xf>
    <xf numFmtId="0" fontId="2" fillId="0" borderId="0" xfId="0" applyFont="1"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164" fontId="0" fillId="0" borderId="0" xfId="0" applyNumberFormat="1" applyFill="1" applyBorder="1" applyAlignment="1" applyProtection="1">
      <alignment horizontal="left" vertical="top"/>
      <protection locked="0"/>
    </xf>
    <xf numFmtId="0" fontId="0" fillId="0" borderId="0" xfId="0" applyFill="1" applyBorder="1" applyAlignment="1" applyProtection="1">
      <alignment horizontal="left" vertical="top"/>
    </xf>
    <xf numFmtId="164" fontId="0" fillId="0" borderId="0" xfId="0" applyNumberFormat="1" applyFill="1" applyBorder="1" applyAlignment="1" applyProtection="1">
      <alignment horizontal="left" vertical="top"/>
    </xf>
    <xf numFmtId="0" fontId="2" fillId="0" borderId="0" xfId="0" applyFont="1" applyFill="1" applyBorder="1" applyAlignment="1" applyProtection="1">
      <alignment horizontal="left" vertical="top"/>
    </xf>
    <xf numFmtId="44" fontId="3" fillId="0" borderId="2" xfId="1" applyNumberFormat="1" applyFont="1" applyFill="1" applyBorder="1" applyAlignment="1" applyProtection="1">
      <alignment vertical="center" wrapText="1"/>
      <protection locked="0"/>
    </xf>
    <xf numFmtId="0" fontId="5"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top"/>
    </xf>
    <xf numFmtId="0" fontId="7" fillId="3" borderId="1"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right" vertical="center" wrapText="1"/>
      <protection locked="0"/>
    </xf>
    <xf numFmtId="0" fontId="7" fillId="3" borderId="1" xfId="0" applyFont="1" applyFill="1" applyBorder="1" applyAlignment="1" applyProtection="1">
      <alignment horizontal="right" vertical="center" wrapText="1"/>
      <protection locked="0"/>
    </xf>
    <xf numFmtId="0" fontId="9" fillId="0" borderId="0" xfId="0" applyFont="1" applyFill="1" applyBorder="1" applyAlignment="1" applyProtection="1">
      <alignment horizontal="left" vertical="top" wrapText="1"/>
      <protection locked="0"/>
    </xf>
    <xf numFmtId="44" fontId="10" fillId="0" borderId="2" xfId="1" applyFont="1" applyFill="1" applyBorder="1" applyAlignment="1" applyProtection="1">
      <alignment horizontal="right" vertical="center" wrapText="1"/>
      <protection locked="0"/>
    </xf>
    <xf numFmtId="44" fontId="11" fillId="0" borderId="2" xfId="1" applyNumberFormat="1" applyFont="1" applyFill="1" applyBorder="1" applyAlignment="1" applyProtection="1">
      <alignment vertical="center" shrinkToFit="1"/>
      <protection locked="0"/>
    </xf>
    <xf numFmtId="44" fontId="11" fillId="0" borderId="2" xfId="1" applyNumberFormat="1" applyFont="1" applyFill="1" applyBorder="1" applyAlignment="1" applyProtection="1">
      <alignment vertical="center"/>
      <protection locked="0"/>
    </xf>
    <xf numFmtId="0" fontId="9" fillId="0" borderId="0" xfId="0" applyFont="1" applyFill="1" applyBorder="1" applyAlignment="1" applyProtection="1">
      <alignment horizontal="left" wrapText="1"/>
      <protection locked="0"/>
    </xf>
    <xf numFmtId="0" fontId="3" fillId="0"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top"/>
    </xf>
    <xf numFmtId="0" fontId="13"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wrapText="1"/>
      <protection locked="0"/>
    </xf>
    <xf numFmtId="0" fontId="9" fillId="2"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wrapText="1"/>
      <protection locked="0"/>
    </xf>
    <xf numFmtId="0" fontId="12" fillId="2" borderId="0" xfId="0" applyFont="1" applyFill="1" applyBorder="1" applyAlignment="1" applyProtection="1">
      <alignment horizontal="left" wrapText="1"/>
      <protection locked="0"/>
    </xf>
    <xf numFmtId="0" fontId="12" fillId="2"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xf>
  </cellXfs>
  <cellStyles count="2">
    <cellStyle name="Currency" xfId="1" builtinId="4"/>
    <cellStyle name="Normal" xfId="0" builtinId="0"/>
  </cellStyles>
  <dxfs count="0"/>
  <tableStyles count="0" defaultTableStyle="TableStyleMedium9" defaultPivotStyle="PivotStyleLight16"/>
  <colors>
    <mruColors>
      <color rgb="FF000000"/>
      <color rgb="FF17315A"/>
      <color rgb="FFFFFFFF"/>
      <color rgb="FF96368D"/>
      <color rgb="FFFFCC99"/>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89C4B-0AEF-4842-AC9E-8BD3A432739B}">
  <dimension ref="A1:AH68"/>
  <sheetViews>
    <sheetView view="pageBreakPreview" zoomScale="55" zoomScaleNormal="56" zoomScaleSheetLayoutView="55" workbookViewId="0">
      <selection activeCell="A9" sqref="A9"/>
    </sheetView>
  </sheetViews>
  <sheetFormatPr defaultColWidth="0" defaultRowHeight="13" zeroHeight="1" x14ac:dyDescent="0.3"/>
  <cols>
    <col min="1" max="1" width="29.19921875" style="5" customWidth="1"/>
    <col min="2" max="2" width="23.19921875" style="5" customWidth="1"/>
    <col min="3" max="3" width="26" style="5" customWidth="1"/>
    <col min="4" max="4" width="27" style="5" customWidth="1"/>
    <col min="5" max="5" width="24" style="5" customWidth="1"/>
    <col min="6" max="6" width="26.5" style="5" customWidth="1"/>
    <col min="7" max="7" width="37" style="5" customWidth="1"/>
    <col min="8" max="8" width="27.69921875" style="5" customWidth="1"/>
    <col min="9" max="9" width="23.296875" style="5" hidden="1" customWidth="1"/>
    <col min="10" max="33" width="0" style="5" hidden="1" customWidth="1"/>
    <col min="34" max="34" width="9.19921875" style="5" hidden="1" customWidth="1"/>
    <col min="35" max="16384" width="8.796875" style="5" hidden="1"/>
  </cols>
  <sheetData>
    <row r="1" spans="1:9" s="26" customFormat="1" ht="24" customHeight="1" x14ac:dyDescent="0.3">
      <c r="A1" s="24" t="s">
        <v>69</v>
      </c>
      <c r="B1" s="27"/>
      <c r="C1" s="27"/>
      <c r="D1" s="27"/>
      <c r="E1" s="27"/>
      <c r="F1" s="27"/>
      <c r="G1" s="27"/>
      <c r="H1" s="27"/>
      <c r="I1" s="25"/>
    </row>
    <row r="2" spans="1:9" s="7" customFormat="1" ht="24" customHeight="1" x14ac:dyDescent="0.3">
      <c r="A2" s="20" t="s">
        <v>67</v>
      </c>
      <c r="B2" s="9"/>
      <c r="C2" s="9"/>
      <c r="D2" s="9"/>
      <c r="E2" s="9"/>
      <c r="F2" s="9"/>
      <c r="G2" s="9"/>
      <c r="H2" s="9"/>
      <c r="I2" s="9"/>
    </row>
    <row r="3" spans="1:9" s="7" customFormat="1" ht="24" customHeight="1" x14ac:dyDescent="0.3">
      <c r="A3" s="21" t="s">
        <v>68</v>
      </c>
      <c r="B3" s="9"/>
      <c r="C3" s="9"/>
      <c r="D3" s="9"/>
      <c r="E3" s="9"/>
      <c r="F3" s="9"/>
      <c r="G3" s="9"/>
      <c r="H3" s="9"/>
      <c r="I3" s="9"/>
    </row>
    <row r="4" spans="1:9" s="7" customFormat="1" ht="24" customHeight="1" x14ac:dyDescent="0.3">
      <c r="A4" s="21" t="s">
        <v>60</v>
      </c>
      <c r="B4" s="9"/>
      <c r="C4" s="9"/>
      <c r="D4" s="9"/>
      <c r="E4" s="9"/>
      <c r="F4" s="9"/>
      <c r="G4" s="9"/>
      <c r="H4" s="9"/>
      <c r="I4" s="9"/>
    </row>
    <row r="5" spans="1:9" s="2" customFormat="1" ht="117" customHeight="1" x14ac:dyDescent="0.3">
      <c r="A5" s="12"/>
      <c r="B5" s="13" t="s">
        <v>62</v>
      </c>
      <c r="C5" s="13" t="s">
        <v>63</v>
      </c>
      <c r="D5" s="13" t="s">
        <v>64</v>
      </c>
      <c r="E5" s="13" t="s">
        <v>65</v>
      </c>
      <c r="F5" s="14" t="s">
        <v>0</v>
      </c>
      <c r="G5" s="14" t="s">
        <v>66</v>
      </c>
      <c r="H5" s="14" t="s">
        <v>1</v>
      </c>
      <c r="I5" s="15"/>
    </row>
    <row r="6" spans="1:9" s="2" customFormat="1" ht="19.5" customHeight="1" x14ac:dyDescent="0.45">
      <c r="A6" s="16" t="s">
        <v>2</v>
      </c>
      <c r="B6" s="17">
        <v>4890254</v>
      </c>
      <c r="C6" s="17">
        <v>2288361</v>
      </c>
      <c r="D6" s="17">
        <v>1532698</v>
      </c>
      <c r="E6" s="17">
        <v>412130</v>
      </c>
      <c r="F6" s="17">
        <f>SUM(B6,C6,D6,E6)</f>
        <v>9123443</v>
      </c>
      <c r="G6" s="17">
        <f>B6*0.4</f>
        <v>1956101.6</v>
      </c>
      <c r="H6" s="18">
        <v>1641869</v>
      </c>
      <c r="I6" s="19"/>
    </row>
    <row r="7" spans="1:9" s="3" customFormat="1" ht="19.5" customHeight="1" x14ac:dyDescent="0.45">
      <c r="A7" s="16" t="s">
        <v>3</v>
      </c>
      <c r="B7" s="17">
        <v>277478</v>
      </c>
      <c r="C7" s="17">
        <v>92493</v>
      </c>
      <c r="D7" s="8">
        <v>0</v>
      </c>
      <c r="E7" s="8">
        <v>0</v>
      </c>
      <c r="F7" s="17">
        <f t="shared" ref="F7:F63" si="0">SUM(B7,C7,D7,E7)</f>
        <v>369971</v>
      </c>
      <c r="G7" s="17">
        <f t="shared" ref="G7:G62" si="1">B7*0.4</f>
        <v>110991.20000000001</v>
      </c>
      <c r="H7" s="18">
        <v>1179</v>
      </c>
      <c r="I7" s="29"/>
    </row>
    <row r="8" spans="1:9" s="2" customFormat="1" ht="19.5" customHeight="1" x14ac:dyDescent="0.45">
      <c r="A8" s="16" t="s">
        <v>4</v>
      </c>
      <c r="B8" s="17">
        <v>345161</v>
      </c>
      <c r="C8" s="17">
        <v>117054</v>
      </c>
      <c r="D8" s="8">
        <v>0</v>
      </c>
      <c r="E8" s="8">
        <v>0</v>
      </c>
      <c r="F8" s="17">
        <f t="shared" si="0"/>
        <v>462215</v>
      </c>
      <c r="G8" s="17">
        <f t="shared" si="1"/>
        <v>138064.4</v>
      </c>
      <c r="H8" s="18">
        <v>39611</v>
      </c>
      <c r="I8" s="19"/>
    </row>
    <row r="9" spans="1:9" s="3" customFormat="1" ht="19.5" customHeight="1" x14ac:dyDescent="0.45">
      <c r="A9" s="16" t="s">
        <v>5</v>
      </c>
      <c r="B9" s="17">
        <v>841832</v>
      </c>
      <c r="C9" s="17">
        <v>415248</v>
      </c>
      <c r="D9" s="17">
        <v>377255</v>
      </c>
      <c r="E9" s="17">
        <v>20657</v>
      </c>
      <c r="F9" s="17">
        <f t="shared" si="0"/>
        <v>1654992</v>
      </c>
      <c r="G9" s="17">
        <f t="shared" si="1"/>
        <v>336732.80000000005</v>
      </c>
      <c r="H9" s="18">
        <v>205928</v>
      </c>
      <c r="I9" s="29"/>
    </row>
    <row r="10" spans="1:9" s="2" customFormat="1" ht="19.5" customHeight="1" x14ac:dyDescent="0.45">
      <c r="A10" s="16" t="s">
        <v>6</v>
      </c>
      <c r="B10" s="17">
        <v>362800</v>
      </c>
      <c r="C10" s="17">
        <v>128045</v>
      </c>
      <c r="D10" s="17">
        <v>5125</v>
      </c>
      <c r="E10" s="17">
        <v>10209</v>
      </c>
      <c r="F10" s="17">
        <f t="shared" si="0"/>
        <v>506179</v>
      </c>
      <c r="G10" s="17">
        <f t="shared" si="1"/>
        <v>145120</v>
      </c>
      <c r="H10" s="18">
        <v>44842</v>
      </c>
      <c r="I10" s="19"/>
    </row>
    <row r="11" spans="1:9" s="3" customFormat="1" ht="19.5" customHeight="1" x14ac:dyDescent="0.45">
      <c r="A11" s="16" t="s">
        <v>7</v>
      </c>
      <c r="B11" s="17">
        <v>324518</v>
      </c>
      <c r="C11" s="17">
        <v>110173</v>
      </c>
      <c r="D11" s="8">
        <v>0</v>
      </c>
      <c r="E11" s="8">
        <v>0</v>
      </c>
      <c r="F11" s="17">
        <f t="shared" si="0"/>
        <v>434691</v>
      </c>
      <c r="G11" s="17">
        <f t="shared" si="1"/>
        <v>129807.20000000001</v>
      </c>
      <c r="H11" s="18">
        <v>21743</v>
      </c>
      <c r="I11" s="29"/>
    </row>
    <row r="12" spans="1:9" s="2" customFormat="1" ht="19.5" customHeight="1" x14ac:dyDescent="0.45">
      <c r="A12" s="16" t="s">
        <v>8</v>
      </c>
      <c r="B12" s="17">
        <v>3117667</v>
      </c>
      <c r="C12" s="17">
        <v>1704843</v>
      </c>
      <c r="D12" s="17">
        <v>1590311</v>
      </c>
      <c r="E12" s="17">
        <v>376551</v>
      </c>
      <c r="F12" s="17">
        <f t="shared" si="0"/>
        <v>6789372</v>
      </c>
      <c r="G12" s="17">
        <f t="shared" si="1"/>
        <v>1247066.8</v>
      </c>
      <c r="H12" s="18">
        <v>1146626</v>
      </c>
      <c r="I12" s="19"/>
    </row>
    <row r="13" spans="1:9" s="3" customFormat="1" ht="19.5" customHeight="1" x14ac:dyDescent="0.45">
      <c r="A13" s="16" t="s">
        <v>9</v>
      </c>
      <c r="B13" s="17">
        <v>338937</v>
      </c>
      <c r="C13" s="17">
        <v>114979</v>
      </c>
      <c r="D13" s="8">
        <v>0</v>
      </c>
      <c r="E13" s="8">
        <v>0</v>
      </c>
      <c r="F13" s="17">
        <f t="shared" si="0"/>
        <v>453916</v>
      </c>
      <c r="G13" s="17">
        <f t="shared" si="1"/>
        <v>135574.80000000002</v>
      </c>
      <c r="H13" s="18">
        <v>26345</v>
      </c>
      <c r="I13" s="29"/>
    </row>
    <row r="14" spans="1:9" s="2" customFormat="1" ht="19.5" customHeight="1" x14ac:dyDescent="0.45">
      <c r="A14" s="16" t="s">
        <v>10</v>
      </c>
      <c r="B14" s="17">
        <v>714572</v>
      </c>
      <c r="C14" s="17">
        <v>261022</v>
      </c>
      <c r="D14" s="17">
        <v>48775</v>
      </c>
      <c r="E14" s="17">
        <v>13719</v>
      </c>
      <c r="F14" s="17">
        <f t="shared" si="0"/>
        <v>1038088</v>
      </c>
      <c r="G14" s="17">
        <f t="shared" si="1"/>
        <v>285828.8</v>
      </c>
      <c r="H14" s="18">
        <v>188583</v>
      </c>
      <c r="I14" s="19"/>
    </row>
    <row r="15" spans="1:9" s="3" customFormat="1" ht="19.5" customHeight="1" x14ac:dyDescent="0.45">
      <c r="A15" s="16" t="s">
        <v>11</v>
      </c>
      <c r="B15" s="17">
        <v>2929096</v>
      </c>
      <c r="C15" s="17">
        <v>1189351</v>
      </c>
      <c r="D15" s="17">
        <v>240889</v>
      </c>
      <c r="E15" s="17">
        <v>368069</v>
      </c>
      <c r="F15" s="17">
        <f t="shared" si="0"/>
        <v>4727405</v>
      </c>
      <c r="G15" s="17">
        <f t="shared" si="1"/>
        <v>1171638.4000000001</v>
      </c>
      <c r="H15" s="18">
        <v>1017431</v>
      </c>
      <c r="I15" s="29"/>
    </row>
    <row r="16" spans="1:9" s="2" customFormat="1" ht="19.5" customHeight="1" x14ac:dyDescent="0.45">
      <c r="A16" s="16" t="s">
        <v>12</v>
      </c>
      <c r="B16" s="17">
        <v>461977</v>
      </c>
      <c r="C16" s="17">
        <v>155992</v>
      </c>
      <c r="D16" s="8">
        <v>0</v>
      </c>
      <c r="E16" s="8">
        <v>0</v>
      </c>
      <c r="F16" s="17">
        <f t="shared" si="0"/>
        <v>617969</v>
      </c>
      <c r="G16" s="17">
        <f t="shared" si="1"/>
        <v>184790.80000000002</v>
      </c>
      <c r="H16" s="18">
        <v>28736</v>
      </c>
      <c r="I16" s="19"/>
    </row>
    <row r="17" spans="1:9" s="3" customFormat="1" ht="19.5" customHeight="1" x14ac:dyDescent="0.45">
      <c r="A17" s="16" t="s">
        <v>13</v>
      </c>
      <c r="B17" s="17">
        <v>588174</v>
      </c>
      <c r="C17" s="17">
        <v>269333</v>
      </c>
      <c r="D17" s="17">
        <v>51039</v>
      </c>
      <c r="E17" s="17">
        <v>168785</v>
      </c>
      <c r="F17" s="17">
        <f t="shared" si="0"/>
        <v>1077331</v>
      </c>
      <c r="G17" s="17">
        <f t="shared" si="1"/>
        <v>235269.6</v>
      </c>
      <c r="H17" s="18">
        <v>133100</v>
      </c>
      <c r="I17" s="29"/>
    </row>
    <row r="18" spans="1:9" s="2" customFormat="1" ht="19.5" customHeight="1" x14ac:dyDescent="0.45">
      <c r="A18" s="16" t="s">
        <v>14</v>
      </c>
      <c r="B18" s="17">
        <v>642602</v>
      </c>
      <c r="C18" s="17">
        <v>259171</v>
      </c>
      <c r="D18" s="8">
        <v>0</v>
      </c>
      <c r="E18" s="17">
        <v>134910</v>
      </c>
      <c r="F18" s="17">
        <f t="shared" si="0"/>
        <v>1036683</v>
      </c>
      <c r="G18" s="17">
        <f t="shared" si="1"/>
        <v>257040.80000000002</v>
      </c>
      <c r="H18" s="18">
        <v>182881</v>
      </c>
      <c r="I18" s="19"/>
    </row>
    <row r="19" spans="1:9" s="3" customFormat="1" ht="19.5" customHeight="1" x14ac:dyDescent="0.45">
      <c r="A19" s="16" t="s">
        <v>15</v>
      </c>
      <c r="B19" s="17">
        <v>324198</v>
      </c>
      <c r="C19" s="17">
        <v>108066</v>
      </c>
      <c r="D19" s="8">
        <v>0</v>
      </c>
      <c r="E19" s="8">
        <v>0</v>
      </c>
      <c r="F19" s="17">
        <f t="shared" si="0"/>
        <v>432264</v>
      </c>
      <c r="G19" s="17">
        <f t="shared" si="1"/>
        <v>129679.20000000001</v>
      </c>
      <c r="H19" s="18">
        <v>18856</v>
      </c>
      <c r="I19" s="29"/>
    </row>
    <row r="20" spans="1:9" s="2" customFormat="1" ht="19.5" customHeight="1" x14ac:dyDescent="0.45">
      <c r="A20" s="16" t="s">
        <v>16</v>
      </c>
      <c r="B20" s="17">
        <v>2813683</v>
      </c>
      <c r="C20" s="17">
        <v>1051953</v>
      </c>
      <c r="D20" s="17">
        <v>260649</v>
      </c>
      <c r="E20" s="17">
        <v>51527</v>
      </c>
      <c r="F20" s="17">
        <f t="shared" si="0"/>
        <v>4177812</v>
      </c>
      <c r="G20" s="17">
        <f t="shared" si="1"/>
        <v>1125473.2</v>
      </c>
      <c r="H20" s="18">
        <v>910300</v>
      </c>
      <c r="I20" s="19"/>
    </row>
    <row r="21" spans="1:9" s="3" customFormat="1" ht="19.5" customHeight="1" x14ac:dyDescent="0.45">
      <c r="A21" s="16" t="s">
        <v>17</v>
      </c>
      <c r="B21" s="17">
        <v>595019</v>
      </c>
      <c r="C21" s="17">
        <v>221120</v>
      </c>
      <c r="D21" s="17">
        <v>52624</v>
      </c>
      <c r="E21" s="17">
        <v>15717</v>
      </c>
      <c r="F21" s="17">
        <f t="shared" si="0"/>
        <v>884480</v>
      </c>
      <c r="G21" s="17">
        <f t="shared" si="1"/>
        <v>238007.6</v>
      </c>
      <c r="H21" s="18">
        <v>152627</v>
      </c>
      <c r="I21" s="29"/>
    </row>
    <row r="22" spans="1:9" s="2" customFormat="1" ht="19.5" customHeight="1" x14ac:dyDescent="0.45">
      <c r="A22" s="16" t="s">
        <v>18</v>
      </c>
      <c r="B22" s="17">
        <v>382003</v>
      </c>
      <c r="C22" s="17">
        <v>138582</v>
      </c>
      <c r="D22" s="17">
        <v>8986</v>
      </c>
      <c r="E22" s="17">
        <v>18756</v>
      </c>
      <c r="F22" s="17">
        <f t="shared" si="0"/>
        <v>548327</v>
      </c>
      <c r="G22" s="17">
        <f t="shared" si="1"/>
        <v>152801.20000000001</v>
      </c>
      <c r="H22" s="18">
        <v>67001</v>
      </c>
      <c r="I22" s="19"/>
    </row>
    <row r="23" spans="1:9" s="3" customFormat="1" ht="19.5" customHeight="1" x14ac:dyDescent="0.45">
      <c r="A23" s="16" t="s">
        <v>19</v>
      </c>
      <c r="B23" s="17">
        <v>352771</v>
      </c>
      <c r="C23" s="17">
        <v>119590</v>
      </c>
      <c r="D23" s="8">
        <v>0</v>
      </c>
      <c r="E23" s="8">
        <v>0</v>
      </c>
      <c r="F23" s="17">
        <f t="shared" si="0"/>
        <v>472361</v>
      </c>
      <c r="G23" s="17">
        <f t="shared" si="1"/>
        <v>141108.4</v>
      </c>
      <c r="H23" s="18">
        <v>28197</v>
      </c>
      <c r="I23" s="29"/>
    </row>
    <row r="24" spans="1:9" s="2" customFormat="1" ht="19.5" customHeight="1" x14ac:dyDescent="0.45">
      <c r="A24" s="16" t="s">
        <v>20</v>
      </c>
      <c r="B24" s="17">
        <v>39741710</v>
      </c>
      <c r="C24" s="17">
        <v>15079359</v>
      </c>
      <c r="D24" s="17">
        <v>3714194</v>
      </c>
      <c r="E24" s="17">
        <v>1632172</v>
      </c>
      <c r="F24" s="17">
        <f t="shared" si="0"/>
        <v>60167435</v>
      </c>
      <c r="G24" s="17">
        <f t="shared" si="1"/>
        <v>15896684</v>
      </c>
      <c r="H24" s="18">
        <v>9824091</v>
      </c>
      <c r="I24" s="19"/>
    </row>
    <row r="25" spans="1:9" s="3" customFormat="1" ht="19.5" customHeight="1" x14ac:dyDescent="0.45">
      <c r="A25" s="16" t="s">
        <v>21</v>
      </c>
      <c r="B25" s="17">
        <v>559969</v>
      </c>
      <c r="C25" s="17">
        <v>212680</v>
      </c>
      <c r="D25" s="17">
        <v>63312</v>
      </c>
      <c r="E25" s="17">
        <v>14760</v>
      </c>
      <c r="F25" s="17">
        <f t="shared" si="0"/>
        <v>850721</v>
      </c>
      <c r="G25" s="17">
        <f t="shared" si="1"/>
        <v>223987.6</v>
      </c>
      <c r="H25" s="18">
        <v>159328</v>
      </c>
      <c r="I25" s="29"/>
    </row>
    <row r="26" spans="1:9" s="2" customFormat="1" ht="19.5" customHeight="1" x14ac:dyDescent="0.45">
      <c r="A26" s="16" t="s">
        <v>22</v>
      </c>
      <c r="B26" s="17">
        <v>1287953</v>
      </c>
      <c r="C26" s="17">
        <v>475165</v>
      </c>
      <c r="D26" s="17">
        <v>83784</v>
      </c>
      <c r="E26" s="17">
        <v>23758</v>
      </c>
      <c r="F26" s="17">
        <f t="shared" si="0"/>
        <v>1870660</v>
      </c>
      <c r="G26" s="17">
        <f t="shared" si="1"/>
        <v>515181.2</v>
      </c>
      <c r="H26" s="18">
        <v>252844</v>
      </c>
      <c r="I26" s="19"/>
    </row>
    <row r="27" spans="1:9" s="3" customFormat="1" ht="19.5" customHeight="1" x14ac:dyDescent="0.45">
      <c r="A27" s="16" t="s">
        <v>23</v>
      </c>
      <c r="B27" s="17">
        <v>320886</v>
      </c>
      <c r="C27" s="17">
        <v>108962</v>
      </c>
      <c r="D27" s="8">
        <v>0</v>
      </c>
      <c r="E27" s="8">
        <v>0</v>
      </c>
      <c r="F27" s="17">
        <f t="shared" si="0"/>
        <v>429848</v>
      </c>
      <c r="G27" s="17">
        <f t="shared" si="1"/>
        <v>128354.40000000001</v>
      </c>
      <c r="H27" s="18">
        <v>16966</v>
      </c>
      <c r="I27" s="29"/>
    </row>
    <row r="28" spans="1:9" s="2" customFormat="1" ht="19.5" customHeight="1" x14ac:dyDescent="0.45">
      <c r="A28" s="16" t="s">
        <v>24</v>
      </c>
      <c r="B28" s="17">
        <v>483125</v>
      </c>
      <c r="C28" s="17">
        <v>226414</v>
      </c>
      <c r="D28" s="17">
        <v>21841</v>
      </c>
      <c r="E28" s="17">
        <v>168276</v>
      </c>
      <c r="F28" s="17">
        <f t="shared" si="0"/>
        <v>899656</v>
      </c>
      <c r="G28" s="17">
        <f t="shared" si="1"/>
        <v>193250</v>
      </c>
      <c r="H28" s="18">
        <v>89476</v>
      </c>
      <c r="I28" s="19"/>
    </row>
    <row r="29" spans="1:9" s="3" customFormat="1" ht="19.5" customHeight="1" x14ac:dyDescent="0.45">
      <c r="A29" s="16" t="s">
        <v>25</v>
      </c>
      <c r="B29" s="17">
        <v>961363</v>
      </c>
      <c r="C29" s="17">
        <v>353487</v>
      </c>
      <c r="D29" s="17">
        <v>78025</v>
      </c>
      <c r="E29" s="17">
        <v>21072</v>
      </c>
      <c r="F29" s="17">
        <f t="shared" si="0"/>
        <v>1413947</v>
      </c>
      <c r="G29" s="17">
        <f t="shared" si="1"/>
        <v>384545.2</v>
      </c>
      <c r="H29" s="18">
        <v>287303</v>
      </c>
      <c r="I29" s="29"/>
    </row>
    <row r="30" spans="1:9" s="2" customFormat="1" ht="19.5" customHeight="1" x14ac:dyDescent="0.45">
      <c r="A30" s="16" t="s">
        <v>26</v>
      </c>
      <c r="B30" s="17">
        <v>313951</v>
      </c>
      <c r="C30" s="17">
        <v>104650</v>
      </c>
      <c r="D30" s="8">
        <v>0</v>
      </c>
      <c r="E30" s="8">
        <v>0</v>
      </c>
      <c r="F30" s="17">
        <f t="shared" si="0"/>
        <v>418601</v>
      </c>
      <c r="G30" s="17">
        <f t="shared" si="1"/>
        <v>125580.40000000001</v>
      </c>
      <c r="H30" s="18">
        <v>8484</v>
      </c>
      <c r="I30" s="19"/>
    </row>
    <row r="31" spans="1:9" s="3" customFormat="1" ht="19.5" customHeight="1" x14ac:dyDescent="0.45">
      <c r="A31" s="16" t="s">
        <v>27</v>
      </c>
      <c r="B31" s="17">
        <v>316618</v>
      </c>
      <c r="C31" s="17">
        <v>105539</v>
      </c>
      <c r="D31" s="8">
        <v>0</v>
      </c>
      <c r="E31" s="8">
        <v>0</v>
      </c>
      <c r="F31" s="17">
        <f t="shared" si="0"/>
        <v>422157</v>
      </c>
      <c r="G31" s="17">
        <f t="shared" si="1"/>
        <v>126647.20000000001</v>
      </c>
      <c r="H31" s="18">
        <v>12861</v>
      </c>
      <c r="I31" s="29"/>
    </row>
    <row r="32" spans="1:9" s="2" customFormat="1" ht="19.5" customHeight="1" x14ac:dyDescent="0.45">
      <c r="A32" s="16" t="s">
        <v>28</v>
      </c>
      <c r="B32" s="17">
        <v>1717983</v>
      </c>
      <c r="C32" s="17">
        <v>625936</v>
      </c>
      <c r="D32" s="17">
        <v>95913</v>
      </c>
      <c r="E32" s="17">
        <v>33911</v>
      </c>
      <c r="F32" s="17">
        <f t="shared" si="0"/>
        <v>2473743</v>
      </c>
      <c r="G32" s="17">
        <f t="shared" si="1"/>
        <v>687193.20000000007</v>
      </c>
      <c r="H32" s="18">
        <v>437614</v>
      </c>
      <c r="I32" s="19"/>
    </row>
    <row r="33" spans="1:9" s="3" customFormat="1" ht="19.5" customHeight="1" x14ac:dyDescent="0.45">
      <c r="A33" s="16" t="s">
        <v>29</v>
      </c>
      <c r="B33" s="17">
        <v>697448</v>
      </c>
      <c r="C33" s="17">
        <v>253174</v>
      </c>
      <c r="D33" s="17">
        <v>40642</v>
      </c>
      <c r="E33" s="17">
        <v>15432</v>
      </c>
      <c r="F33" s="17">
        <f t="shared" si="0"/>
        <v>1006696</v>
      </c>
      <c r="G33" s="17">
        <f t="shared" si="1"/>
        <v>278979.20000000001</v>
      </c>
      <c r="H33" s="18">
        <v>135029</v>
      </c>
      <c r="I33" s="29"/>
    </row>
    <row r="34" spans="1:9" s="2" customFormat="1" ht="19.5" customHeight="1" x14ac:dyDescent="0.45">
      <c r="A34" s="16" t="s">
        <v>30</v>
      </c>
      <c r="B34" s="17">
        <v>499230</v>
      </c>
      <c r="C34" s="17">
        <v>178841</v>
      </c>
      <c r="D34" s="17">
        <v>18124</v>
      </c>
      <c r="E34" s="17">
        <v>13168</v>
      </c>
      <c r="F34" s="17">
        <f t="shared" si="0"/>
        <v>709363</v>
      </c>
      <c r="G34" s="17">
        <f t="shared" si="1"/>
        <v>199692</v>
      </c>
      <c r="H34" s="18">
        <v>100177</v>
      </c>
      <c r="I34" s="19"/>
    </row>
    <row r="35" spans="1:9" s="3" customFormat="1" ht="19.5" customHeight="1" x14ac:dyDescent="0.45">
      <c r="A35" s="16" t="s">
        <v>31</v>
      </c>
      <c r="B35" s="17">
        <v>12782657</v>
      </c>
      <c r="C35" s="17">
        <v>4819125</v>
      </c>
      <c r="D35" s="17">
        <v>976036</v>
      </c>
      <c r="E35" s="17">
        <v>638681</v>
      </c>
      <c r="F35" s="17">
        <f t="shared" si="0"/>
        <v>19216499</v>
      </c>
      <c r="G35" s="17">
        <f t="shared" si="1"/>
        <v>5113062.8000000007</v>
      </c>
      <c r="H35" s="18">
        <v>3150835</v>
      </c>
      <c r="I35" s="29"/>
    </row>
    <row r="36" spans="1:9" s="2" customFormat="1" ht="19.5" customHeight="1" x14ac:dyDescent="0.45">
      <c r="A36" s="16" t="s">
        <v>32</v>
      </c>
      <c r="B36" s="17">
        <v>1044191</v>
      </c>
      <c r="C36" s="17">
        <v>398875</v>
      </c>
      <c r="D36" s="17">
        <v>123714</v>
      </c>
      <c r="E36" s="17">
        <v>22719</v>
      </c>
      <c r="F36" s="17">
        <f t="shared" si="0"/>
        <v>1589499</v>
      </c>
      <c r="G36" s="17">
        <f t="shared" si="1"/>
        <v>417676.4</v>
      </c>
      <c r="H36" s="18">
        <v>412844</v>
      </c>
      <c r="I36" s="19"/>
    </row>
    <row r="37" spans="1:9" s="3" customFormat="1" ht="19.5" customHeight="1" x14ac:dyDescent="0.45">
      <c r="A37" s="16" t="s">
        <v>33</v>
      </c>
      <c r="B37" s="17">
        <v>330233</v>
      </c>
      <c r="C37" s="17">
        <v>110078</v>
      </c>
      <c r="D37" s="8">
        <v>0</v>
      </c>
      <c r="E37" s="8">
        <v>0</v>
      </c>
      <c r="F37" s="17">
        <f t="shared" si="0"/>
        <v>440311</v>
      </c>
      <c r="G37" s="17">
        <f t="shared" si="1"/>
        <v>132093.20000000001</v>
      </c>
      <c r="H37" s="18">
        <v>18841</v>
      </c>
      <c r="I37" s="29"/>
    </row>
    <row r="38" spans="1:9" s="2" customFormat="1" ht="19.5" customHeight="1" x14ac:dyDescent="0.45">
      <c r="A38" s="16" t="s">
        <v>34</v>
      </c>
      <c r="B38" s="17">
        <v>6909286</v>
      </c>
      <c r="C38" s="17">
        <v>2625955</v>
      </c>
      <c r="D38" s="17">
        <v>828419</v>
      </c>
      <c r="E38" s="17">
        <v>110161</v>
      </c>
      <c r="F38" s="17">
        <f t="shared" si="0"/>
        <v>10473821</v>
      </c>
      <c r="G38" s="17">
        <f t="shared" si="1"/>
        <v>2763714.4000000004</v>
      </c>
      <c r="H38" s="18">
        <v>2442378</v>
      </c>
      <c r="I38" s="19"/>
    </row>
    <row r="39" spans="1:9" s="3" customFormat="1" ht="19.5" customHeight="1" x14ac:dyDescent="0.45">
      <c r="A39" s="16" t="s">
        <v>35</v>
      </c>
      <c r="B39" s="17">
        <v>3623216</v>
      </c>
      <c r="C39" s="17">
        <v>1761981</v>
      </c>
      <c r="D39" s="17">
        <v>1543475</v>
      </c>
      <c r="E39" s="17">
        <v>89251</v>
      </c>
      <c r="F39" s="17">
        <f t="shared" si="0"/>
        <v>7017923</v>
      </c>
      <c r="G39" s="17">
        <f t="shared" si="1"/>
        <v>1449286.4000000001</v>
      </c>
      <c r="H39" s="18">
        <v>1578938</v>
      </c>
      <c r="I39" s="29"/>
    </row>
    <row r="40" spans="1:9" s="2" customFormat="1" ht="19.5" customHeight="1" x14ac:dyDescent="0.45">
      <c r="A40" s="16" t="s">
        <v>36</v>
      </c>
      <c r="B40" s="17">
        <v>372876</v>
      </c>
      <c r="C40" s="17">
        <v>131447</v>
      </c>
      <c r="D40" s="17">
        <v>5136</v>
      </c>
      <c r="E40" s="17">
        <v>10329</v>
      </c>
      <c r="F40" s="17">
        <f t="shared" si="0"/>
        <v>519788</v>
      </c>
      <c r="G40" s="17">
        <f t="shared" si="1"/>
        <v>149150.39999999999</v>
      </c>
      <c r="H40" s="18">
        <v>65853</v>
      </c>
      <c r="I40" s="19"/>
    </row>
    <row r="41" spans="1:9" s="3" customFormat="1" ht="19.5" customHeight="1" x14ac:dyDescent="0.45">
      <c r="A41" s="16" t="s">
        <v>37</v>
      </c>
      <c r="B41" s="17">
        <v>7367898</v>
      </c>
      <c r="C41" s="17">
        <v>2652846</v>
      </c>
      <c r="D41" s="17">
        <v>248296</v>
      </c>
      <c r="E41" s="17">
        <v>312343</v>
      </c>
      <c r="F41" s="17">
        <f t="shared" si="0"/>
        <v>10581383</v>
      </c>
      <c r="G41" s="17">
        <f t="shared" si="1"/>
        <v>2947159.2</v>
      </c>
      <c r="H41" s="18">
        <v>2181433</v>
      </c>
      <c r="I41" s="29"/>
    </row>
    <row r="42" spans="1:9" s="2" customFormat="1" ht="19.5" customHeight="1" x14ac:dyDescent="0.45">
      <c r="A42" s="16" t="s">
        <v>38</v>
      </c>
      <c r="B42" s="17">
        <v>11342892</v>
      </c>
      <c r="C42" s="17">
        <v>4594427</v>
      </c>
      <c r="D42" s="17">
        <v>1736069</v>
      </c>
      <c r="E42" s="17">
        <v>644319</v>
      </c>
      <c r="F42" s="17">
        <f t="shared" si="0"/>
        <v>18317707</v>
      </c>
      <c r="G42" s="17">
        <f t="shared" si="1"/>
        <v>4537156.8</v>
      </c>
      <c r="H42" s="18">
        <v>3291101</v>
      </c>
      <c r="I42" s="19"/>
    </row>
    <row r="43" spans="1:9" s="3" customFormat="1" ht="19.5" customHeight="1" x14ac:dyDescent="0.45">
      <c r="A43" s="16" t="s">
        <v>39</v>
      </c>
      <c r="B43" s="17">
        <v>5975417</v>
      </c>
      <c r="C43" s="17">
        <v>2235841</v>
      </c>
      <c r="D43" s="17">
        <v>303190</v>
      </c>
      <c r="E43" s="17">
        <v>398915</v>
      </c>
      <c r="F43" s="17">
        <f t="shared" si="0"/>
        <v>8913363</v>
      </c>
      <c r="G43" s="17">
        <f t="shared" si="1"/>
        <v>2390166.8000000003</v>
      </c>
      <c r="H43" s="18">
        <v>843071</v>
      </c>
      <c r="I43" s="29"/>
    </row>
    <row r="44" spans="1:9" s="2" customFormat="1" ht="19.5" customHeight="1" x14ac:dyDescent="0.45">
      <c r="A44" s="16" t="s">
        <v>40</v>
      </c>
      <c r="B44" s="17">
        <v>2272567</v>
      </c>
      <c r="C44" s="17">
        <v>842130</v>
      </c>
      <c r="D44" s="17">
        <v>178560</v>
      </c>
      <c r="E44" s="17">
        <v>45264</v>
      </c>
      <c r="F44" s="17">
        <f t="shared" si="0"/>
        <v>3338521</v>
      </c>
      <c r="G44" s="17">
        <f t="shared" si="1"/>
        <v>909026.8</v>
      </c>
      <c r="H44" s="18">
        <v>791408</v>
      </c>
      <c r="I44" s="19"/>
    </row>
    <row r="45" spans="1:9" s="3" customFormat="1" ht="19.5" customHeight="1" x14ac:dyDescent="0.45">
      <c r="A45" s="16" t="s">
        <v>41</v>
      </c>
      <c r="B45" s="17">
        <v>1012341</v>
      </c>
      <c r="C45" s="17">
        <v>430678</v>
      </c>
      <c r="D45" s="17">
        <v>72569</v>
      </c>
      <c r="E45" s="17">
        <v>177123</v>
      </c>
      <c r="F45" s="17">
        <f t="shared" si="0"/>
        <v>1692711</v>
      </c>
      <c r="G45" s="17">
        <f t="shared" si="1"/>
        <v>404936.4</v>
      </c>
      <c r="H45" s="18">
        <v>278469</v>
      </c>
      <c r="I45" s="29"/>
    </row>
    <row r="46" spans="1:9" s="2" customFormat="1" ht="19.5" customHeight="1" x14ac:dyDescent="0.45">
      <c r="A46" s="16" t="s">
        <v>42</v>
      </c>
      <c r="B46" s="17">
        <v>3247427</v>
      </c>
      <c r="C46" s="17">
        <v>1185315</v>
      </c>
      <c r="D46" s="17">
        <v>222167</v>
      </c>
      <c r="E46" s="17">
        <v>56352</v>
      </c>
      <c r="F46" s="17">
        <f t="shared" si="0"/>
        <v>4711261</v>
      </c>
      <c r="G46" s="17">
        <f t="shared" si="1"/>
        <v>1298970.8</v>
      </c>
      <c r="H46" s="18">
        <v>741565</v>
      </c>
      <c r="I46" s="19"/>
    </row>
    <row r="47" spans="1:9" s="3" customFormat="1" ht="19.5" customHeight="1" x14ac:dyDescent="0.45">
      <c r="A47" s="16" t="s">
        <v>43</v>
      </c>
      <c r="B47" s="17">
        <v>1607026</v>
      </c>
      <c r="C47" s="17">
        <v>664660</v>
      </c>
      <c r="D47" s="17">
        <v>168718</v>
      </c>
      <c r="E47" s="17">
        <v>188235</v>
      </c>
      <c r="F47" s="17">
        <f t="shared" si="0"/>
        <v>2628639</v>
      </c>
      <c r="G47" s="17">
        <f t="shared" si="1"/>
        <v>642810.4</v>
      </c>
      <c r="H47" s="18">
        <v>443623</v>
      </c>
      <c r="I47" s="29"/>
    </row>
    <row r="48" spans="1:9" s="2" customFormat="1" ht="19.5" customHeight="1" x14ac:dyDescent="0.45">
      <c r="A48" s="16" t="s">
        <v>44</v>
      </c>
      <c r="B48" s="17">
        <v>7807337</v>
      </c>
      <c r="C48" s="17">
        <v>2944162</v>
      </c>
      <c r="D48" s="17">
        <v>532405</v>
      </c>
      <c r="E48" s="17">
        <v>462745</v>
      </c>
      <c r="F48" s="17">
        <f t="shared" si="0"/>
        <v>11746649</v>
      </c>
      <c r="G48" s="17">
        <f t="shared" si="1"/>
        <v>3122934.8000000003</v>
      </c>
      <c r="H48" s="18">
        <v>1903198</v>
      </c>
      <c r="I48" s="19"/>
    </row>
    <row r="49" spans="1:9" s="3" customFormat="1" ht="19.5" customHeight="1" x14ac:dyDescent="0.45">
      <c r="A49" s="16" t="s">
        <v>45</v>
      </c>
      <c r="B49" s="17">
        <v>1151853</v>
      </c>
      <c r="C49" s="17">
        <v>478255</v>
      </c>
      <c r="D49" s="17">
        <v>75482</v>
      </c>
      <c r="E49" s="17">
        <v>177431</v>
      </c>
      <c r="F49" s="17">
        <f t="shared" si="0"/>
        <v>1883021</v>
      </c>
      <c r="G49" s="17">
        <f t="shared" si="1"/>
        <v>460741.2</v>
      </c>
      <c r="H49" s="18">
        <v>262572</v>
      </c>
      <c r="I49" s="29"/>
    </row>
    <row r="50" spans="1:9" s="2" customFormat="1" ht="19.5" customHeight="1" x14ac:dyDescent="0.45">
      <c r="A50" s="16" t="s">
        <v>46</v>
      </c>
      <c r="B50" s="17">
        <v>700370</v>
      </c>
      <c r="C50" s="17">
        <v>366971</v>
      </c>
      <c r="D50" s="17">
        <v>376396</v>
      </c>
      <c r="E50" s="17">
        <v>18146</v>
      </c>
      <c r="F50" s="17">
        <f t="shared" si="0"/>
        <v>1461883</v>
      </c>
      <c r="G50" s="17">
        <f t="shared" si="1"/>
        <v>280148</v>
      </c>
      <c r="H50" s="18">
        <v>179195</v>
      </c>
      <c r="I50" s="19"/>
    </row>
    <row r="51" spans="1:9" s="3" customFormat="1" ht="19.5" customHeight="1" x14ac:dyDescent="0.45">
      <c r="A51" s="16" t="s">
        <v>47</v>
      </c>
      <c r="B51" s="17">
        <v>342367</v>
      </c>
      <c r="C51" s="17">
        <v>116122</v>
      </c>
      <c r="D51" s="8">
        <v>0</v>
      </c>
      <c r="E51" s="8">
        <v>0</v>
      </c>
      <c r="F51" s="17">
        <f t="shared" si="0"/>
        <v>458489</v>
      </c>
      <c r="G51" s="17">
        <f t="shared" si="1"/>
        <v>136946.80000000002</v>
      </c>
      <c r="H51" s="18">
        <v>3171</v>
      </c>
      <c r="I51" s="29"/>
    </row>
    <row r="52" spans="1:9" s="2" customFormat="1" ht="19.5" customHeight="1" x14ac:dyDescent="0.45">
      <c r="A52" s="16" t="s">
        <v>48</v>
      </c>
      <c r="B52" s="17">
        <v>247004</v>
      </c>
      <c r="C52" s="17">
        <v>163921</v>
      </c>
      <c r="D52" s="17">
        <v>241338</v>
      </c>
      <c r="E52" s="17">
        <v>3420</v>
      </c>
      <c r="F52" s="17">
        <f t="shared" si="0"/>
        <v>655683</v>
      </c>
      <c r="G52" s="17">
        <f t="shared" si="1"/>
        <v>98801.600000000006</v>
      </c>
      <c r="H52" s="18">
        <v>43409</v>
      </c>
      <c r="I52" s="19"/>
    </row>
    <row r="53" spans="1:9" s="3" customFormat="1" ht="19.5" customHeight="1" x14ac:dyDescent="0.45">
      <c r="A53" s="16" t="s">
        <v>49</v>
      </c>
      <c r="B53" s="17">
        <v>1616292</v>
      </c>
      <c r="C53" s="17">
        <v>617095</v>
      </c>
      <c r="D53" s="17">
        <v>171102</v>
      </c>
      <c r="E53" s="17">
        <v>33890</v>
      </c>
      <c r="F53" s="17">
        <f t="shared" si="0"/>
        <v>2438379</v>
      </c>
      <c r="G53" s="17">
        <f t="shared" si="1"/>
        <v>646516.80000000005</v>
      </c>
      <c r="H53" s="18">
        <v>446426</v>
      </c>
      <c r="I53" s="29"/>
    </row>
    <row r="54" spans="1:9" s="2" customFormat="1" ht="19.5" customHeight="1" x14ac:dyDescent="0.45">
      <c r="A54" s="16" t="s">
        <v>50</v>
      </c>
      <c r="B54" s="17">
        <v>1678005</v>
      </c>
      <c r="C54" s="17">
        <v>681697</v>
      </c>
      <c r="D54" s="17">
        <v>146416</v>
      </c>
      <c r="E54" s="17">
        <v>190671</v>
      </c>
      <c r="F54" s="17">
        <f t="shared" si="0"/>
        <v>2696789</v>
      </c>
      <c r="G54" s="17">
        <f t="shared" si="1"/>
        <v>671202</v>
      </c>
      <c r="H54" s="18">
        <v>478152</v>
      </c>
      <c r="I54" s="19"/>
    </row>
    <row r="55" spans="1:9" s="3" customFormat="1" ht="19.5" customHeight="1" x14ac:dyDescent="0.45">
      <c r="A55" s="16" t="s">
        <v>51</v>
      </c>
      <c r="B55" s="17">
        <v>1999990</v>
      </c>
      <c r="C55" s="17">
        <v>739535</v>
      </c>
      <c r="D55" s="17">
        <v>151846</v>
      </c>
      <c r="E55" s="17">
        <v>36768</v>
      </c>
      <c r="F55" s="17">
        <f t="shared" si="0"/>
        <v>2928139</v>
      </c>
      <c r="G55" s="17">
        <f t="shared" si="1"/>
        <v>799996</v>
      </c>
      <c r="H55" s="18">
        <v>548744</v>
      </c>
      <c r="I55" s="29"/>
    </row>
    <row r="56" spans="1:9" s="2" customFormat="1" ht="19.5" customHeight="1" x14ac:dyDescent="0.45">
      <c r="A56" s="16" t="s">
        <v>52</v>
      </c>
      <c r="B56" s="17">
        <v>829633</v>
      </c>
      <c r="C56" s="17">
        <v>304790</v>
      </c>
      <c r="D56" s="17">
        <v>49400</v>
      </c>
      <c r="E56" s="17">
        <v>23338</v>
      </c>
      <c r="F56" s="17">
        <f t="shared" si="0"/>
        <v>1207161</v>
      </c>
      <c r="G56" s="17">
        <f t="shared" si="1"/>
        <v>331853.2</v>
      </c>
      <c r="H56" s="18">
        <v>183831</v>
      </c>
      <c r="I56" s="19"/>
    </row>
    <row r="57" spans="1:9" s="3" customFormat="1" ht="19.5" customHeight="1" x14ac:dyDescent="0.45">
      <c r="A57" s="16" t="s">
        <v>53</v>
      </c>
      <c r="B57" s="17">
        <v>300789</v>
      </c>
      <c r="C57" s="17">
        <v>210966</v>
      </c>
      <c r="D57" s="17">
        <v>263557</v>
      </c>
      <c r="E57" s="17">
        <v>62551</v>
      </c>
      <c r="F57" s="17">
        <f t="shared" si="0"/>
        <v>837863</v>
      </c>
      <c r="G57" s="17">
        <f t="shared" si="1"/>
        <v>120315.6</v>
      </c>
      <c r="H57" s="18">
        <v>64308</v>
      </c>
      <c r="I57" s="29"/>
    </row>
    <row r="58" spans="1:9" s="2" customFormat="1" ht="19.5" customHeight="1" x14ac:dyDescent="0.45">
      <c r="A58" s="16" t="s">
        <v>54</v>
      </c>
      <c r="B58" s="17">
        <v>316415</v>
      </c>
      <c r="C58" s="17">
        <v>107472</v>
      </c>
      <c r="D58" s="8">
        <v>0</v>
      </c>
      <c r="E58" s="8">
        <v>0</v>
      </c>
      <c r="F58" s="17">
        <f t="shared" si="0"/>
        <v>423887</v>
      </c>
      <c r="G58" s="17">
        <f t="shared" si="1"/>
        <v>126566</v>
      </c>
      <c r="H58" s="18">
        <v>15915</v>
      </c>
      <c r="I58" s="19"/>
    </row>
    <row r="59" spans="1:9" s="3" customFormat="1" ht="19.5" customHeight="1" x14ac:dyDescent="0.45">
      <c r="A59" s="16" t="s">
        <v>55</v>
      </c>
      <c r="B59" s="17">
        <v>1541156</v>
      </c>
      <c r="C59" s="17">
        <v>563754</v>
      </c>
      <c r="D59" s="17">
        <v>88319</v>
      </c>
      <c r="E59" s="17">
        <v>31786</v>
      </c>
      <c r="F59" s="17">
        <f t="shared" si="0"/>
        <v>2225015</v>
      </c>
      <c r="G59" s="17">
        <f t="shared" si="1"/>
        <v>616462.4</v>
      </c>
      <c r="H59" s="18">
        <v>478918</v>
      </c>
      <c r="I59" s="29"/>
    </row>
    <row r="60" spans="1:9" s="2" customFormat="1" ht="19.5" customHeight="1" x14ac:dyDescent="0.45">
      <c r="A60" s="16" t="s">
        <v>56</v>
      </c>
      <c r="B60" s="17">
        <v>375275</v>
      </c>
      <c r="C60" s="17">
        <v>132319</v>
      </c>
      <c r="D60" s="17">
        <v>5134</v>
      </c>
      <c r="E60" s="17">
        <v>10548</v>
      </c>
      <c r="F60" s="17">
        <f t="shared" si="0"/>
        <v>523276</v>
      </c>
      <c r="G60" s="17">
        <f t="shared" si="1"/>
        <v>150110</v>
      </c>
      <c r="H60" s="18">
        <v>54407</v>
      </c>
      <c r="I60" s="19"/>
    </row>
    <row r="61" spans="1:9" s="3" customFormat="1" ht="19.5" customHeight="1" x14ac:dyDescent="0.45">
      <c r="A61" s="16" t="s">
        <v>57</v>
      </c>
      <c r="B61" s="17">
        <v>3378956</v>
      </c>
      <c r="C61" s="17">
        <v>1218122</v>
      </c>
      <c r="D61" s="17">
        <v>187260</v>
      </c>
      <c r="E61" s="17">
        <v>58150</v>
      </c>
      <c r="F61" s="17">
        <f t="shared" si="0"/>
        <v>4842488</v>
      </c>
      <c r="G61" s="17">
        <f t="shared" si="1"/>
        <v>1351582.4000000001</v>
      </c>
      <c r="H61" s="18">
        <v>823863</v>
      </c>
      <c r="I61" s="29"/>
    </row>
    <row r="62" spans="1:9" s="2" customFormat="1" ht="19.5" customHeight="1" x14ac:dyDescent="0.45">
      <c r="A62" s="16" t="s">
        <v>58</v>
      </c>
      <c r="B62" s="17">
        <v>737399</v>
      </c>
      <c r="C62" s="17">
        <v>279973</v>
      </c>
      <c r="D62" s="17">
        <v>78653</v>
      </c>
      <c r="E62" s="17">
        <v>17868</v>
      </c>
      <c r="F62" s="17">
        <f t="shared" si="0"/>
        <v>1113893</v>
      </c>
      <c r="G62" s="17">
        <f t="shared" si="1"/>
        <v>294959.60000000003</v>
      </c>
      <c r="H62" s="18">
        <v>221666</v>
      </c>
      <c r="I62" s="19"/>
    </row>
    <row r="63" spans="1:9" s="3" customFormat="1" ht="54" customHeight="1" x14ac:dyDescent="0.3">
      <c r="A63" s="16" t="s">
        <v>59</v>
      </c>
      <c r="B63" s="17">
        <f>SUM(B6:B62)</f>
        <v>148113846</v>
      </c>
      <c r="C63" s="17">
        <f>SUM(C6:C62)</f>
        <v>57848095</v>
      </c>
      <c r="D63" s="17">
        <f>SUM(D6:D62)</f>
        <v>17057843</v>
      </c>
      <c r="E63" s="17">
        <f>SUM(E6:E62)</f>
        <v>7334583</v>
      </c>
      <c r="F63" s="17">
        <f t="shared" si="0"/>
        <v>230354367</v>
      </c>
      <c r="G63" s="17">
        <f>SUM(G6:G62)</f>
        <v>59245538.399999976</v>
      </c>
      <c r="H63" s="17">
        <f>SUM(H6:H62)</f>
        <v>39128162</v>
      </c>
      <c r="I63" s="30"/>
    </row>
    <row r="64" spans="1:9" hidden="1" x14ac:dyDescent="0.3">
      <c r="B64" s="6"/>
      <c r="C64" s="6"/>
      <c r="D64" s="6"/>
      <c r="E64" s="6"/>
    </row>
    <row r="65" spans="2:2" x14ac:dyDescent="0.3"/>
    <row r="66" spans="2:2" hidden="1" x14ac:dyDescent="0.3">
      <c r="B66" s="6"/>
    </row>
    <row r="67" spans="2:2" x14ac:dyDescent="0.3"/>
    <row r="68" spans="2:2" x14ac:dyDescent="0.3"/>
  </sheetData>
  <sheetProtection sheet="1" selectLockedCells="1"/>
  <pageMargins left="0.7" right="0.7" top="0.75" bottom="0.75" header="0.3" footer="0.3"/>
  <pageSetup paperSize="5" scale="62" fitToWidth="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BDD65-33A6-4A57-95DF-DAE4E965201E}">
  <dimension ref="A1:I69"/>
  <sheetViews>
    <sheetView tabSelected="1" view="pageBreakPreview" zoomScale="55" zoomScaleNormal="56" zoomScaleSheetLayoutView="55" workbookViewId="0">
      <selection activeCell="D9" sqref="D9"/>
    </sheetView>
  </sheetViews>
  <sheetFormatPr defaultColWidth="0" defaultRowHeight="13" zeroHeight="1" x14ac:dyDescent="0.3"/>
  <cols>
    <col min="1" max="1" width="29.19921875" style="2" customWidth="1"/>
    <col min="2" max="2" width="23.19921875" style="2" customWidth="1"/>
    <col min="3" max="3" width="26" style="2" customWidth="1"/>
    <col min="4" max="4" width="27" style="2" customWidth="1"/>
    <col min="5" max="5" width="24" style="2" customWidth="1"/>
    <col min="6" max="6" width="26.5" style="2" customWidth="1"/>
    <col min="7" max="7" width="37" style="2" customWidth="1"/>
    <col min="8" max="8" width="27.69921875" style="2" customWidth="1"/>
    <col min="9" max="9" width="23.296875" style="2" hidden="1" customWidth="1"/>
    <col min="10" max="16384" width="8.796875" style="2" hidden="1"/>
  </cols>
  <sheetData>
    <row r="1" spans="1:9" s="1" customFormat="1" ht="24" customHeight="1" x14ac:dyDescent="0.3">
      <c r="A1" s="24" t="s">
        <v>69</v>
      </c>
      <c r="B1" s="35"/>
      <c r="C1" s="35"/>
      <c r="D1" s="35"/>
      <c r="E1" s="35"/>
      <c r="F1" s="35"/>
      <c r="G1" s="35"/>
      <c r="H1" s="35"/>
      <c r="I1" s="24" t="s">
        <v>69</v>
      </c>
    </row>
    <row r="2" spans="1:9" s="1" customFormat="1" ht="24" customHeight="1" x14ac:dyDescent="0.3">
      <c r="A2" s="20" t="s">
        <v>67</v>
      </c>
      <c r="B2" s="10"/>
      <c r="C2" s="10"/>
      <c r="D2" s="10"/>
      <c r="E2" s="10"/>
      <c r="F2" s="10"/>
      <c r="G2" s="10"/>
      <c r="H2" s="10"/>
      <c r="I2" s="20" t="s">
        <v>67</v>
      </c>
    </row>
    <row r="3" spans="1:9" s="1" customFormat="1" ht="24" customHeight="1" x14ac:dyDescent="0.3">
      <c r="A3" s="21" t="s">
        <v>68</v>
      </c>
      <c r="B3" s="11"/>
      <c r="C3" s="11"/>
      <c r="D3" s="11"/>
      <c r="E3" s="11"/>
      <c r="F3" s="11"/>
      <c r="G3" s="11"/>
      <c r="H3" s="11"/>
      <c r="I3" s="21" t="s">
        <v>68</v>
      </c>
    </row>
    <row r="4" spans="1:9" ht="17.5" x14ac:dyDescent="0.3">
      <c r="A4" s="22" t="s">
        <v>61</v>
      </c>
      <c r="B4" s="28"/>
      <c r="C4" s="28"/>
      <c r="D4" s="28"/>
      <c r="E4" s="28"/>
      <c r="F4" s="28"/>
      <c r="G4" s="28"/>
      <c r="H4" s="28"/>
      <c r="I4" s="23"/>
    </row>
    <row r="5" spans="1:9" ht="117" customHeight="1" x14ac:dyDescent="0.3">
      <c r="A5" s="12"/>
      <c r="B5" s="13" t="s">
        <v>62</v>
      </c>
      <c r="C5" s="13" t="s">
        <v>63</v>
      </c>
      <c r="D5" s="13" t="s">
        <v>64</v>
      </c>
      <c r="E5" s="13" t="s">
        <v>65</v>
      </c>
      <c r="F5" s="14" t="s">
        <v>0</v>
      </c>
      <c r="G5" s="14" t="s">
        <v>66</v>
      </c>
      <c r="H5" s="14" t="s">
        <v>1</v>
      </c>
      <c r="I5" s="31"/>
    </row>
    <row r="6" spans="1:9" ht="19.5" customHeight="1" x14ac:dyDescent="0.45">
      <c r="A6" s="16" t="s">
        <v>2</v>
      </c>
      <c r="B6" s="17">
        <v>4890254</v>
      </c>
      <c r="C6" s="17">
        <v>2288361</v>
      </c>
      <c r="D6" s="17">
        <v>1532698</v>
      </c>
      <c r="E6" s="17">
        <v>412130</v>
      </c>
      <c r="F6" s="17">
        <f>SUM(B6,C6,D6,E6)</f>
        <v>9123443</v>
      </c>
      <c r="G6" s="17">
        <f>B6*0.4</f>
        <v>1956101.6</v>
      </c>
      <c r="H6" s="18">
        <v>1641869</v>
      </c>
      <c r="I6" s="32"/>
    </row>
    <row r="7" spans="1:9" s="3" customFormat="1" ht="19.5" customHeight="1" x14ac:dyDescent="0.45">
      <c r="A7" s="16" t="s">
        <v>3</v>
      </c>
      <c r="B7" s="17">
        <v>277478</v>
      </c>
      <c r="C7" s="17">
        <v>92493</v>
      </c>
      <c r="D7" s="8">
        <v>0</v>
      </c>
      <c r="E7" s="8">
        <v>0</v>
      </c>
      <c r="F7" s="17">
        <f t="shared" ref="F7:F63" si="0">SUM(B7,C7,D7,E7)</f>
        <v>369971</v>
      </c>
      <c r="G7" s="17">
        <f t="shared" ref="G7:G62" si="1">B7*0.4</f>
        <v>110991.20000000001</v>
      </c>
      <c r="H7" s="18">
        <v>1179</v>
      </c>
      <c r="I7" s="33"/>
    </row>
    <row r="8" spans="1:9" ht="19.5" customHeight="1" x14ac:dyDescent="0.45">
      <c r="A8" s="16" t="s">
        <v>4</v>
      </c>
      <c r="B8" s="17">
        <v>345161</v>
      </c>
      <c r="C8" s="17">
        <v>117054</v>
      </c>
      <c r="D8" s="8">
        <v>0</v>
      </c>
      <c r="E8" s="8">
        <v>0</v>
      </c>
      <c r="F8" s="17">
        <f t="shared" si="0"/>
        <v>462215</v>
      </c>
      <c r="G8" s="17">
        <f t="shared" si="1"/>
        <v>138064.4</v>
      </c>
      <c r="H8" s="18">
        <v>39611</v>
      </c>
      <c r="I8" s="32"/>
    </row>
    <row r="9" spans="1:9" s="3" customFormat="1" ht="19.5" customHeight="1" x14ac:dyDescent="0.45">
      <c r="A9" s="16" t="s">
        <v>5</v>
      </c>
      <c r="B9" s="17">
        <v>841832</v>
      </c>
      <c r="C9" s="17">
        <v>415248</v>
      </c>
      <c r="D9" s="17">
        <v>377255</v>
      </c>
      <c r="E9" s="17">
        <v>20657</v>
      </c>
      <c r="F9" s="17">
        <f t="shared" si="0"/>
        <v>1654992</v>
      </c>
      <c r="G9" s="17">
        <f t="shared" si="1"/>
        <v>336732.80000000005</v>
      </c>
      <c r="H9" s="18">
        <v>205928</v>
      </c>
      <c r="I9" s="33"/>
    </row>
    <row r="10" spans="1:9" ht="19.5" customHeight="1" x14ac:dyDescent="0.45">
      <c r="A10" s="16" t="s">
        <v>6</v>
      </c>
      <c r="B10" s="17">
        <v>362800</v>
      </c>
      <c r="C10" s="17">
        <v>128045</v>
      </c>
      <c r="D10" s="17">
        <v>5125</v>
      </c>
      <c r="E10" s="17">
        <v>10209</v>
      </c>
      <c r="F10" s="17">
        <f t="shared" si="0"/>
        <v>506179</v>
      </c>
      <c r="G10" s="17">
        <f t="shared" si="1"/>
        <v>145120</v>
      </c>
      <c r="H10" s="18">
        <v>44842</v>
      </c>
      <c r="I10" s="32"/>
    </row>
    <row r="11" spans="1:9" s="3" customFormat="1" ht="19.5" customHeight="1" x14ac:dyDescent="0.45">
      <c r="A11" s="16" t="s">
        <v>7</v>
      </c>
      <c r="B11" s="17">
        <v>324518</v>
      </c>
      <c r="C11" s="17">
        <v>110173</v>
      </c>
      <c r="D11" s="8">
        <v>0</v>
      </c>
      <c r="E11" s="8">
        <v>0</v>
      </c>
      <c r="F11" s="17">
        <f t="shared" si="0"/>
        <v>434691</v>
      </c>
      <c r="G11" s="17">
        <f t="shared" si="1"/>
        <v>129807.20000000001</v>
      </c>
      <c r="H11" s="18">
        <v>21743</v>
      </c>
      <c r="I11" s="33"/>
    </row>
    <row r="12" spans="1:9" ht="19.5" customHeight="1" x14ac:dyDescent="0.45">
      <c r="A12" s="16" t="s">
        <v>8</v>
      </c>
      <c r="B12" s="17">
        <v>3117667</v>
      </c>
      <c r="C12" s="17">
        <v>1704843</v>
      </c>
      <c r="D12" s="17">
        <v>1590311</v>
      </c>
      <c r="E12" s="17">
        <v>376551</v>
      </c>
      <c r="F12" s="17">
        <f t="shared" si="0"/>
        <v>6789372</v>
      </c>
      <c r="G12" s="17">
        <f t="shared" si="1"/>
        <v>1247066.8</v>
      </c>
      <c r="H12" s="18">
        <v>1146626</v>
      </c>
      <c r="I12" s="32"/>
    </row>
    <row r="13" spans="1:9" s="3" customFormat="1" ht="19.5" customHeight="1" x14ac:dyDescent="0.45">
      <c r="A13" s="16" t="s">
        <v>9</v>
      </c>
      <c r="B13" s="17">
        <v>338937</v>
      </c>
      <c r="C13" s="17">
        <v>114979</v>
      </c>
      <c r="D13" s="8">
        <v>0</v>
      </c>
      <c r="E13" s="8">
        <v>0</v>
      </c>
      <c r="F13" s="17">
        <f t="shared" si="0"/>
        <v>453916</v>
      </c>
      <c r="G13" s="17">
        <f t="shared" si="1"/>
        <v>135574.80000000002</v>
      </c>
      <c r="H13" s="18">
        <v>26345</v>
      </c>
      <c r="I13" s="33"/>
    </row>
    <row r="14" spans="1:9" ht="19.5" customHeight="1" x14ac:dyDescent="0.45">
      <c r="A14" s="16" t="s">
        <v>10</v>
      </c>
      <c r="B14" s="17">
        <v>714572</v>
      </c>
      <c r="C14" s="17">
        <v>261022</v>
      </c>
      <c r="D14" s="17">
        <v>48775</v>
      </c>
      <c r="E14" s="17">
        <v>13719</v>
      </c>
      <c r="F14" s="17">
        <f t="shared" si="0"/>
        <v>1038088</v>
      </c>
      <c r="G14" s="17">
        <f t="shared" si="1"/>
        <v>285828.8</v>
      </c>
      <c r="H14" s="18">
        <v>188583</v>
      </c>
      <c r="I14" s="32"/>
    </row>
    <row r="15" spans="1:9" s="3" customFormat="1" ht="19.5" customHeight="1" x14ac:dyDescent="0.45">
      <c r="A15" s="16" t="s">
        <v>11</v>
      </c>
      <c r="B15" s="17">
        <v>2929096</v>
      </c>
      <c r="C15" s="17">
        <v>1189351</v>
      </c>
      <c r="D15" s="17">
        <v>240889</v>
      </c>
      <c r="E15" s="17">
        <v>368069</v>
      </c>
      <c r="F15" s="17">
        <f t="shared" si="0"/>
        <v>4727405</v>
      </c>
      <c r="G15" s="17">
        <f t="shared" si="1"/>
        <v>1171638.4000000001</v>
      </c>
      <c r="H15" s="18">
        <v>1017431</v>
      </c>
      <c r="I15" s="33"/>
    </row>
    <row r="16" spans="1:9" ht="19.5" customHeight="1" x14ac:dyDescent="0.45">
      <c r="A16" s="16" t="s">
        <v>12</v>
      </c>
      <c r="B16" s="17">
        <v>461977</v>
      </c>
      <c r="C16" s="17">
        <v>155992</v>
      </c>
      <c r="D16" s="8">
        <v>0</v>
      </c>
      <c r="E16" s="8">
        <v>0</v>
      </c>
      <c r="F16" s="17">
        <f t="shared" si="0"/>
        <v>617969</v>
      </c>
      <c r="G16" s="17">
        <f t="shared" si="1"/>
        <v>184790.80000000002</v>
      </c>
      <c r="H16" s="18">
        <v>28736</v>
      </c>
      <c r="I16" s="32"/>
    </row>
    <row r="17" spans="1:9" s="3" customFormat="1" ht="19.5" customHeight="1" x14ac:dyDescent="0.45">
      <c r="A17" s="16" t="s">
        <v>13</v>
      </c>
      <c r="B17" s="17">
        <v>588174</v>
      </c>
      <c r="C17" s="17">
        <v>269333</v>
      </c>
      <c r="D17" s="17">
        <v>51039</v>
      </c>
      <c r="E17" s="17">
        <v>168785</v>
      </c>
      <c r="F17" s="17">
        <f t="shared" si="0"/>
        <v>1077331</v>
      </c>
      <c r="G17" s="17">
        <f t="shared" si="1"/>
        <v>235269.6</v>
      </c>
      <c r="H17" s="18">
        <v>133100</v>
      </c>
      <c r="I17" s="33"/>
    </row>
    <row r="18" spans="1:9" ht="19.5" customHeight="1" x14ac:dyDescent="0.45">
      <c r="A18" s="16" t="s">
        <v>14</v>
      </c>
      <c r="B18" s="17">
        <v>642602</v>
      </c>
      <c r="C18" s="17">
        <v>259171</v>
      </c>
      <c r="D18" s="8">
        <v>0</v>
      </c>
      <c r="E18" s="17">
        <v>134910</v>
      </c>
      <c r="F18" s="17">
        <f t="shared" si="0"/>
        <v>1036683</v>
      </c>
      <c r="G18" s="17">
        <f t="shared" si="1"/>
        <v>257040.80000000002</v>
      </c>
      <c r="H18" s="18">
        <v>182881</v>
      </c>
      <c r="I18" s="32"/>
    </row>
    <row r="19" spans="1:9" s="3" customFormat="1" ht="19.5" customHeight="1" x14ac:dyDescent="0.45">
      <c r="A19" s="16" t="s">
        <v>15</v>
      </c>
      <c r="B19" s="17">
        <v>324198</v>
      </c>
      <c r="C19" s="17">
        <v>108066</v>
      </c>
      <c r="D19" s="8">
        <v>0</v>
      </c>
      <c r="E19" s="8">
        <v>0</v>
      </c>
      <c r="F19" s="17">
        <f t="shared" si="0"/>
        <v>432264</v>
      </c>
      <c r="G19" s="17">
        <f t="shared" si="1"/>
        <v>129679.20000000001</v>
      </c>
      <c r="H19" s="18">
        <v>18856</v>
      </c>
      <c r="I19" s="33"/>
    </row>
    <row r="20" spans="1:9" ht="19.5" customHeight="1" x14ac:dyDescent="0.45">
      <c r="A20" s="16" t="s">
        <v>16</v>
      </c>
      <c r="B20" s="17">
        <v>2813683</v>
      </c>
      <c r="C20" s="17">
        <v>1051953</v>
      </c>
      <c r="D20" s="17">
        <v>260649</v>
      </c>
      <c r="E20" s="17">
        <v>51527</v>
      </c>
      <c r="F20" s="17">
        <f t="shared" si="0"/>
        <v>4177812</v>
      </c>
      <c r="G20" s="17">
        <f t="shared" si="1"/>
        <v>1125473.2</v>
      </c>
      <c r="H20" s="18">
        <v>910300</v>
      </c>
      <c r="I20" s="32"/>
    </row>
    <row r="21" spans="1:9" s="3" customFormat="1" ht="19.5" customHeight="1" x14ac:dyDescent="0.45">
      <c r="A21" s="16" t="s">
        <v>17</v>
      </c>
      <c r="B21" s="17">
        <v>595019</v>
      </c>
      <c r="C21" s="17">
        <v>221120</v>
      </c>
      <c r="D21" s="17">
        <v>52624</v>
      </c>
      <c r="E21" s="17">
        <v>15717</v>
      </c>
      <c r="F21" s="17">
        <f t="shared" si="0"/>
        <v>884480</v>
      </c>
      <c r="G21" s="17">
        <f t="shared" si="1"/>
        <v>238007.6</v>
      </c>
      <c r="H21" s="18">
        <v>152627</v>
      </c>
      <c r="I21" s="33"/>
    </row>
    <row r="22" spans="1:9" ht="19.5" customHeight="1" x14ac:dyDescent="0.45">
      <c r="A22" s="16" t="s">
        <v>18</v>
      </c>
      <c r="B22" s="17">
        <v>382003</v>
      </c>
      <c r="C22" s="17">
        <v>138582</v>
      </c>
      <c r="D22" s="17">
        <v>8986</v>
      </c>
      <c r="E22" s="17">
        <v>18756</v>
      </c>
      <c r="F22" s="17">
        <f t="shared" si="0"/>
        <v>548327</v>
      </c>
      <c r="G22" s="17">
        <f t="shared" si="1"/>
        <v>152801.20000000001</v>
      </c>
      <c r="H22" s="18">
        <v>67001</v>
      </c>
      <c r="I22" s="32"/>
    </row>
    <row r="23" spans="1:9" s="3" customFormat="1" ht="19.5" customHeight="1" x14ac:dyDescent="0.45">
      <c r="A23" s="16" t="s">
        <v>19</v>
      </c>
      <c r="B23" s="17">
        <v>352771</v>
      </c>
      <c r="C23" s="17">
        <v>119590</v>
      </c>
      <c r="D23" s="8">
        <v>0</v>
      </c>
      <c r="E23" s="8">
        <v>0</v>
      </c>
      <c r="F23" s="17">
        <f t="shared" si="0"/>
        <v>472361</v>
      </c>
      <c r="G23" s="17">
        <f t="shared" si="1"/>
        <v>141108.4</v>
      </c>
      <c r="H23" s="18">
        <v>28197</v>
      </c>
      <c r="I23" s="33"/>
    </row>
    <row r="24" spans="1:9" ht="19.5" customHeight="1" x14ac:dyDescent="0.45">
      <c r="A24" s="16" t="s">
        <v>20</v>
      </c>
      <c r="B24" s="17">
        <v>39741710</v>
      </c>
      <c r="C24" s="17">
        <v>15079359</v>
      </c>
      <c r="D24" s="17">
        <v>3714194</v>
      </c>
      <c r="E24" s="17">
        <v>1632172</v>
      </c>
      <c r="F24" s="17">
        <f t="shared" si="0"/>
        <v>60167435</v>
      </c>
      <c r="G24" s="17">
        <f t="shared" si="1"/>
        <v>15896684</v>
      </c>
      <c r="H24" s="18">
        <v>9824091</v>
      </c>
      <c r="I24" s="32"/>
    </row>
    <row r="25" spans="1:9" s="3" customFormat="1" ht="19.5" customHeight="1" x14ac:dyDescent="0.45">
      <c r="A25" s="16" t="s">
        <v>21</v>
      </c>
      <c r="B25" s="17">
        <v>559969</v>
      </c>
      <c r="C25" s="17">
        <v>212680</v>
      </c>
      <c r="D25" s="17">
        <v>63312</v>
      </c>
      <c r="E25" s="17">
        <v>14760</v>
      </c>
      <c r="F25" s="17">
        <f t="shared" si="0"/>
        <v>850721</v>
      </c>
      <c r="G25" s="17">
        <f t="shared" si="1"/>
        <v>223987.6</v>
      </c>
      <c r="H25" s="18">
        <v>159328</v>
      </c>
      <c r="I25" s="33"/>
    </row>
    <row r="26" spans="1:9" ht="19.5" customHeight="1" x14ac:dyDescent="0.45">
      <c r="A26" s="16" t="s">
        <v>22</v>
      </c>
      <c r="B26" s="17">
        <v>1287953</v>
      </c>
      <c r="C26" s="17">
        <v>475165</v>
      </c>
      <c r="D26" s="17">
        <v>83784</v>
      </c>
      <c r="E26" s="17">
        <v>23758</v>
      </c>
      <c r="F26" s="17">
        <f t="shared" si="0"/>
        <v>1870660</v>
      </c>
      <c r="G26" s="17">
        <f t="shared" si="1"/>
        <v>515181.2</v>
      </c>
      <c r="H26" s="18">
        <v>252844</v>
      </c>
      <c r="I26" s="32"/>
    </row>
    <row r="27" spans="1:9" s="3" customFormat="1" ht="19.5" customHeight="1" x14ac:dyDescent="0.45">
      <c r="A27" s="16" t="s">
        <v>23</v>
      </c>
      <c r="B27" s="17">
        <v>320886</v>
      </c>
      <c r="C27" s="17">
        <v>108962</v>
      </c>
      <c r="D27" s="8">
        <v>0</v>
      </c>
      <c r="E27" s="8">
        <v>0</v>
      </c>
      <c r="F27" s="17">
        <f t="shared" si="0"/>
        <v>429848</v>
      </c>
      <c r="G27" s="17">
        <f t="shared" si="1"/>
        <v>128354.40000000001</v>
      </c>
      <c r="H27" s="18">
        <v>16966</v>
      </c>
      <c r="I27" s="33"/>
    </row>
    <row r="28" spans="1:9" ht="19.5" customHeight="1" x14ac:dyDescent="0.45">
      <c r="A28" s="16" t="s">
        <v>24</v>
      </c>
      <c r="B28" s="17">
        <v>483125</v>
      </c>
      <c r="C28" s="17">
        <v>226414</v>
      </c>
      <c r="D28" s="17">
        <v>21841</v>
      </c>
      <c r="E28" s="17">
        <v>168276</v>
      </c>
      <c r="F28" s="17">
        <f t="shared" si="0"/>
        <v>899656</v>
      </c>
      <c r="G28" s="17">
        <f t="shared" si="1"/>
        <v>193250</v>
      </c>
      <c r="H28" s="18">
        <v>89476</v>
      </c>
      <c r="I28" s="32"/>
    </row>
    <row r="29" spans="1:9" s="3" customFormat="1" ht="19.5" customHeight="1" x14ac:dyDescent="0.45">
      <c r="A29" s="16" t="s">
        <v>25</v>
      </c>
      <c r="B29" s="17">
        <v>961363</v>
      </c>
      <c r="C29" s="17">
        <v>353487</v>
      </c>
      <c r="D29" s="17">
        <v>78025</v>
      </c>
      <c r="E29" s="17">
        <v>21072</v>
      </c>
      <c r="F29" s="17">
        <f t="shared" si="0"/>
        <v>1413947</v>
      </c>
      <c r="G29" s="17">
        <f t="shared" si="1"/>
        <v>384545.2</v>
      </c>
      <c r="H29" s="18">
        <v>287303</v>
      </c>
      <c r="I29" s="33"/>
    </row>
    <row r="30" spans="1:9" ht="19.5" customHeight="1" x14ac:dyDescent="0.45">
      <c r="A30" s="16" t="s">
        <v>26</v>
      </c>
      <c r="B30" s="17">
        <v>313951</v>
      </c>
      <c r="C30" s="17">
        <v>104650</v>
      </c>
      <c r="D30" s="8">
        <v>0</v>
      </c>
      <c r="E30" s="8">
        <v>0</v>
      </c>
      <c r="F30" s="17">
        <f t="shared" si="0"/>
        <v>418601</v>
      </c>
      <c r="G30" s="17">
        <f t="shared" si="1"/>
        <v>125580.40000000001</v>
      </c>
      <c r="H30" s="18">
        <v>8484</v>
      </c>
      <c r="I30" s="32"/>
    </row>
    <row r="31" spans="1:9" s="3" customFormat="1" ht="19.5" customHeight="1" x14ac:dyDescent="0.45">
      <c r="A31" s="16" t="s">
        <v>27</v>
      </c>
      <c r="B31" s="17">
        <v>316618</v>
      </c>
      <c r="C31" s="17">
        <v>105539</v>
      </c>
      <c r="D31" s="8">
        <v>0</v>
      </c>
      <c r="E31" s="8">
        <v>0</v>
      </c>
      <c r="F31" s="17">
        <f t="shared" si="0"/>
        <v>422157</v>
      </c>
      <c r="G31" s="17">
        <f t="shared" si="1"/>
        <v>126647.20000000001</v>
      </c>
      <c r="H31" s="18">
        <v>12861</v>
      </c>
      <c r="I31" s="33"/>
    </row>
    <row r="32" spans="1:9" ht="19.5" customHeight="1" x14ac:dyDescent="0.45">
      <c r="A32" s="16" t="s">
        <v>28</v>
      </c>
      <c r="B32" s="17">
        <v>1717983</v>
      </c>
      <c r="C32" s="17">
        <v>625936</v>
      </c>
      <c r="D32" s="17">
        <v>95913</v>
      </c>
      <c r="E32" s="17">
        <v>33911</v>
      </c>
      <c r="F32" s="17">
        <f t="shared" si="0"/>
        <v>2473743</v>
      </c>
      <c r="G32" s="17">
        <f t="shared" si="1"/>
        <v>687193.20000000007</v>
      </c>
      <c r="H32" s="18">
        <v>437614</v>
      </c>
      <c r="I32" s="32"/>
    </row>
    <row r="33" spans="1:9" s="3" customFormat="1" ht="19.5" customHeight="1" x14ac:dyDescent="0.45">
      <c r="A33" s="16" t="s">
        <v>29</v>
      </c>
      <c r="B33" s="17">
        <v>697448</v>
      </c>
      <c r="C33" s="17">
        <v>253174</v>
      </c>
      <c r="D33" s="17">
        <v>40642</v>
      </c>
      <c r="E33" s="17">
        <v>15432</v>
      </c>
      <c r="F33" s="17">
        <f t="shared" si="0"/>
        <v>1006696</v>
      </c>
      <c r="G33" s="17">
        <f t="shared" si="1"/>
        <v>278979.20000000001</v>
      </c>
      <c r="H33" s="18">
        <v>135029</v>
      </c>
      <c r="I33" s="33"/>
    </row>
    <row r="34" spans="1:9" ht="19.5" customHeight="1" x14ac:dyDescent="0.45">
      <c r="A34" s="16" t="s">
        <v>30</v>
      </c>
      <c r="B34" s="17">
        <v>499230</v>
      </c>
      <c r="C34" s="17">
        <v>178841</v>
      </c>
      <c r="D34" s="17">
        <v>18124</v>
      </c>
      <c r="E34" s="17">
        <v>13168</v>
      </c>
      <c r="F34" s="17">
        <f t="shared" si="0"/>
        <v>709363</v>
      </c>
      <c r="G34" s="17">
        <f t="shared" si="1"/>
        <v>199692</v>
      </c>
      <c r="H34" s="18">
        <v>100177</v>
      </c>
      <c r="I34" s="32"/>
    </row>
    <row r="35" spans="1:9" s="3" customFormat="1" ht="19.5" customHeight="1" x14ac:dyDescent="0.45">
      <c r="A35" s="16" t="s">
        <v>31</v>
      </c>
      <c r="B35" s="17">
        <v>12782657</v>
      </c>
      <c r="C35" s="17">
        <v>4819125</v>
      </c>
      <c r="D35" s="17">
        <v>976036</v>
      </c>
      <c r="E35" s="17">
        <v>638681</v>
      </c>
      <c r="F35" s="17">
        <f t="shared" si="0"/>
        <v>19216499</v>
      </c>
      <c r="G35" s="17">
        <f t="shared" si="1"/>
        <v>5113062.8000000007</v>
      </c>
      <c r="H35" s="18">
        <v>3150835</v>
      </c>
      <c r="I35" s="33"/>
    </row>
    <row r="36" spans="1:9" ht="19.5" customHeight="1" x14ac:dyDescent="0.45">
      <c r="A36" s="16" t="s">
        <v>32</v>
      </c>
      <c r="B36" s="17">
        <v>1044191</v>
      </c>
      <c r="C36" s="17">
        <v>398875</v>
      </c>
      <c r="D36" s="17">
        <v>123714</v>
      </c>
      <c r="E36" s="17">
        <v>22719</v>
      </c>
      <c r="F36" s="17">
        <f t="shared" si="0"/>
        <v>1589499</v>
      </c>
      <c r="G36" s="17">
        <f t="shared" si="1"/>
        <v>417676.4</v>
      </c>
      <c r="H36" s="18">
        <v>412844</v>
      </c>
      <c r="I36" s="32"/>
    </row>
    <row r="37" spans="1:9" s="3" customFormat="1" ht="19.5" customHeight="1" x14ac:dyDescent="0.45">
      <c r="A37" s="16" t="s">
        <v>33</v>
      </c>
      <c r="B37" s="17">
        <v>330233</v>
      </c>
      <c r="C37" s="17">
        <v>110078</v>
      </c>
      <c r="D37" s="8">
        <v>0</v>
      </c>
      <c r="E37" s="8">
        <v>0</v>
      </c>
      <c r="F37" s="17">
        <f t="shared" si="0"/>
        <v>440311</v>
      </c>
      <c r="G37" s="17">
        <f t="shared" si="1"/>
        <v>132093.20000000001</v>
      </c>
      <c r="H37" s="18">
        <v>18841</v>
      </c>
      <c r="I37" s="33"/>
    </row>
    <row r="38" spans="1:9" ht="19.5" customHeight="1" x14ac:dyDescent="0.45">
      <c r="A38" s="16" t="s">
        <v>34</v>
      </c>
      <c r="B38" s="17">
        <v>6909286</v>
      </c>
      <c r="C38" s="17">
        <v>2625955</v>
      </c>
      <c r="D38" s="17">
        <v>828419</v>
      </c>
      <c r="E38" s="17">
        <v>110161</v>
      </c>
      <c r="F38" s="17">
        <f t="shared" si="0"/>
        <v>10473821</v>
      </c>
      <c r="G38" s="17">
        <f t="shared" si="1"/>
        <v>2763714.4000000004</v>
      </c>
      <c r="H38" s="18">
        <v>2442378</v>
      </c>
      <c r="I38" s="32"/>
    </row>
    <row r="39" spans="1:9" s="3" customFormat="1" ht="19.5" customHeight="1" x14ac:dyDescent="0.45">
      <c r="A39" s="16" t="s">
        <v>35</v>
      </c>
      <c r="B39" s="17">
        <v>3623216</v>
      </c>
      <c r="C39" s="17">
        <v>1761981</v>
      </c>
      <c r="D39" s="17">
        <v>1543475</v>
      </c>
      <c r="E39" s="17">
        <v>89251</v>
      </c>
      <c r="F39" s="17">
        <f t="shared" si="0"/>
        <v>7017923</v>
      </c>
      <c r="G39" s="17">
        <f t="shared" si="1"/>
        <v>1449286.4000000001</v>
      </c>
      <c r="H39" s="18">
        <v>1578938</v>
      </c>
      <c r="I39" s="33"/>
    </row>
    <row r="40" spans="1:9" ht="19.5" customHeight="1" x14ac:dyDescent="0.45">
      <c r="A40" s="16" t="s">
        <v>36</v>
      </c>
      <c r="B40" s="17">
        <v>372876</v>
      </c>
      <c r="C40" s="17">
        <v>131447</v>
      </c>
      <c r="D40" s="17">
        <v>5136</v>
      </c>
      <c r="E40" s="17">
        <v>10329</v>
      </c>
      <c r="F40" s="17">
        <f t="shared" si="0"/>
        <v>519788</v>
      </c>
      <c r="G40" s="17">
        <f t="shared" si="1"/>
        <v>149150.39999999999</v>
      </c>
      <c r="H40" s="18">
        <v>65853</v>
      </c>
      <c r="I40" s="32"/>
    </row>
    <row r="41" spans="1:9" s="3" customFormat="1" ht="19.5" customHeight="1" x14ac:dyDescent="0.45">
      <c r="A41" s="16" t="s">
        <v>37</v>
      </c>
      <c r="B41" s="17">
        <v>7367898</v>
      </c>
      <c r="C41" s="17">
        <v>2652846</v>
      </c>
      <c r="D41" s="17">
        <v>248296</v>
      </c>
      <c r="E41" s="17">
        <v>312343</v>
      </c>
      <c r="F41" s="17">
        <f t="shared" si="0"/>
        <v>10581383</v>
      </c>
      <c r="G41" s="17">
        <f t="shared" si="1"/>
        <v>2947159.2</v>
      </c>
      <c r="H41" s="18">
        <v>2181433</v>
      </c>
      <c r="I41" s="33"/>
    </row>
    <row r="42" spans="1:9" ht="19.5" customHeight="1" x14ac:dyDescent="0.45">
      <c r="A42" s="16" t="s">
        <v>38</v>
      </c>
      <c r="B42" s="17">
        <v>11342892</v>
      </c>
      <c r="C42" s="17">
        <v>4594427</v>
      </c>
      <c r="D42" s="17">
        <v>1736069</v>
      </c>
      <c r="E42" s="17">
        <v>644319</v>
      </c>
      <c r="F42" s="17">
        <f t="shared" si="0"/>
        <v>18317707</v>
      </c>
      <c r="G42" s="17">
        <f t="shared" si="1"/>
        <v>4537156.8</v>
      </c>
      <c r="H42" s="18">
        <v>3291101</v>
      </c>
      <c r="I42" s="32"/>
    </row>
    <row r="43" spans="1:9" s="3" customFormat="1" ht="19.5" customHeight="1" x14ac:dyDescent="0.45">
      <c r="A43" s="16" t="s">
        <v>39</v>
      </c>
      <c r="B43" s="17">
        <v>5975417</v>
      </c>
      <c r="C43" s="17">
        <v>2235841</v>
      </c>
      <c r="D43" s="17">
        <v>303190</v>
      </c>
      <c r="E43" s="17">
        <v>398915</v>
      </c>
      <c r="F43" s="17">
        <f t="shared" si="0"/>
        <v>8913363</v>
      </c>
      <c r="G43" s="17">
        <f t="shared" si="1"/>
        <v>2390166.8000000003</v>
      </c>
      <c r="H43" s="18">
        <v>843071</v>
      </c>
      <c r="I43" s="33"/>
    </row>
    <row r="44" spans="1:9" ht="19.5" customHeight="1" x14ac:dyDescent="0.45">
      <c r="A44" s="16" t="s">
        <v>40</v>
      </c>
      <c r="B44" s="17">
        <v>2272567</v>
      </c>
      <c r="C44" s="17">
        <v>842130</v>
      </c>
      <c r="D44" s="17">
        <v>178560</v>
      </c>
      <c r="E44" s="17">
        <v>45264</v>
      </c>
      <c r="F44" s="17">
        <f t="shared" si="0"/>
        <v>3338521</v>
      </c>
      <c r="G44" s="17">
        <f t="shared" si="1"/>
        <v>909026.8</v>
      </c>
      <c r="H44" s="18">
        <v>791408</v>
      </c>
      <c r="I44" s="32"/>
    </row>
    <row r="45" spans="1:9" s="3" customFormat="1" ht="19.5" customHeight="1" x14ac:dyDescent="0.45">
      <c r="A45" s="16" t="s">
        <v>41</v>
      </c>
      <c r="B45" s="17">
        <v>1012341</v>
      </c>
      <c r="C45" s="17">
        <v>430678</v>
      </c>
      <c r="D45" s="17">
        <v>72569</v>
      </c>
      <c r="E45" s="17">
        <v>177123</v>
      </c>
      <c r="F45" s="17">
        <f t="shared" si="0"/>
        <v>1692711</v>
      </c>
      <c r="G45" s="17">
        <f t="shared" si="1"/>
        <v>404936.4</v>
      </c>
      <c r="H45" s="18">
        <v>278469</v>
      </c>
      <c r="I45" s="33"/>
    </row>
    <row r="46" spans="1:9" ht="19.5" customHeight="1" x14ac:dyDescent="0.45">
      <c r="A46" s="16" t="s">
        <v>42</v>
      </c>
      <c r="B46" s="17">
        <v>3247427</v>
      </c>
      <c r="C46" s="17">
        <v>1185315</v>
      </c>
      <c r="D46" s="17">
        <v>222167</v>
      </c>
      <c r="E46" s="17">
        <v>56352</v>
      </c>
      <c r="F46" s="17">
        <f t="shared" si="0"/>
        <v>4711261</v>
      </c>
      <c r="G46" s="17">
        <f t="shared" si="1"/>
        <v>1298970.8</v>
      </c>
      <c r="H46" s="18">
        <v>741565</v>
      </c>
      <c r="I46" s="32"/>
    </row>
    <row r="47" spans="1:9" s="3" customFormat="1" ht="19.5" customHeight="1" x14ac:dyDescent="0.45">
      <c r="A47" s="16" t="s">
        <v>43</v>
      </c>
      <c r="B47" s="17">
        <v>1607026</v>
      </c>
      <c r="C47" s="17">
        <v>664660</v>
      </c>
      <c r="D47" s="17">
        <v>168718</v>
      </c>
      <c r="E47" s="17">
        <v>188235</v>
      </c>
      <c r="F47" s="17">
        <f t="shared" si="0"/>
        <v>2628639</v>
      </c>
      <c r="G47" s="17">
        <f t="shared" si="1"/>
        <v>642810.4</v>
      </c>
      <c r="H47" s="18">
        <v>443623</v>
      </c>
      <c r="I47" s="33"/>
    </row>
    <row r="48" spans="1:9" ht="19.5" customHeight="1" x14ac:dyDescent="0.45">
      <c r="A48" s="16" t="s">
        <v>44</v>
      </c>
      <c r="B48" s="17">
        <v>7807337</v>
      </c>
      <c r="C48" s="17">
        <v>2944162</v>
      </c>
      <c r="D48" s="17">
        <v>532405</v>
      </c>
      <c r="E48" s="17">
        <v>462745</v>
      </c>
      <c r="F48" s="17">
        <f t="shared" si="0"/>
        <v>11746649</v>
      </c>
      <c r="G48" s="17">
        <f t="shared" si="1"/>
        <v>3122934.8000000003</v>
      </c>
      <c r="H48" s="18">
        <v>1903198</v>
      </c>
      <c r="I48" s="32"/>
    </row>
    <row r="49" spans="1:9" s="3" customFormat="1" ht="19.5" customHeight="1" x14ac:dyDescent="0.45">
      <c r="A49" s="16" t="s">
        <v>45</v>
      </c>
      <c r="B49" s="17">
        <v>1151853</v>
      </c>
      <c r="C49" s="17">
        <v>478255</v>
      </c>
      <c r="D49" s="17">
        <v>75482</v>
      </c>
      <c r="E49" s="17">
        <v>177431</v>
      </c>
      <c r="F49" s="17">
        <f t="shared" si="0"/>
        <v>1883021</v>
      </c>
      <c r="G49" s="17">
        <f t="shared" si="1"/>
        <v>460741.2</v>
      </c>
      <c r="H49" s="18">
        <v>262572</v>
      </c>
      <c r="I49" s="33"/>
    </row>
    <row r="50" spans="1:9" ht="19.5" customHeight="1" x14ac:dyDescent="0.45">
      <c r="A50" s="16" t="s">
        <v>46</v>
      </c>
      <c r="B50" s="17">
        <v>700370</v>
      </c>
      <c r="C50" s="17">
        <v>366971</v>
      </c>
      <c r="D50" s="17">
        <v>376396</v>
      </c>
      <c r="E50" s="17">
        <v>18146</v>
      </c>
      <c r="F50" s="17">
        <f t="shared" si="0"/>
        <v>1461883</v>
      </c>
      <c r="G50" s="17">
        <f t="shared" si="1"/>
        <v>280148</v>
      </c>
      <c r="H50" s="18">
        <v>179195</v>
      </c>
      <c r="I50" s="32"/>
    </row>
    <row r="51" spans="1:9" s="3" customFormat="1" ht="19.5" customHeight="1" x14ac:dyDescent="0.45">
      <c r="A51" s="16" t="s">
        <v>47</v>
      </c>
      <c r="B51" s="17">
        <v>342367</v>
      </c>
      <c r="C51" s="17">
        <v>116122</v>
      </c>
      <c r="D51" s="8">
        <v>0</v>
      </c>
      <c r="E51" s="8">
        <v>0</v>
      </c>
      <c r="F51" s="17">
        <f t="shared" si="0"/>
        <v>458489</v>
      </c>
      <c r="G51" s="17">
        <f t="shared" si="1"/>
        <v>136946.80000000002</v>
      </c>
      <c r="H51" s="18">
        <v>3171</v>
      </c>
      <c r="I51" s="33"/>
    </row>
    <row r="52" spans="1:9" ht="19.5" customHeight="1" x14ac:dyDescent="0.45">
      <c r="A52" s="16" t="s">
        <v>48</v>
      </c>
      <c r="B52" s="17">
        <v>247004</v>
      </c>
      <c r="C52" s="17">
        <v>163921</v>
      </c>
      <c r="D52" s="17">
        <v>241338</v>
      </c>
      <c r="E52" s="17">
        <v>3420</v>
      </c>
      <c r="F52" s="17">
        <f t="shared" si="0"/>
        <v>655683</v>
      </c>
      <c r="G52" s="17">
        <f t="shared" si="1"/>
        <v>98801.600000000006</v>
      </c>
      <c r="H52" s="18">
        <v>43409</v>
      </c>
      <c r="I52" s="32"/>
    </row>
    <row r="53" spans="1:9" s="3" customFormat="1" ht="19.5" customHeight="1" x14ac:dyDescent="0.45">
      <c r="A53" s="16" t="s">
        <v>49</v>
      </c>
      <c r="B53" s="17">
        <v>1616292</v>
      </c>
      <c r="C53" s="17">
        <v>617095</v>
      </c>
      <c r="D53" s="17">
        <v>171102</v>
      </c>
      <c r="E53" s="17">
        <v>33890</v>
      </c>
      <c r="F53" s="17">
        <f t="shared" si="0"/>
        <v>2438379</v>
      </c>
      <c r="G53" s="17">
        <f t="shared" si="1"/>
        <v>646516.80000000005</v>
      </c>
      <c r="H53" s="18">
        <v>446426</v>
      </c>
      <c r="I53" s="33"/>
    </row>
    <row r="54" spans="1:9" ht="19.5" customHeight="1" x14ac:dyDescent="0.45">
      <c r="A54" s="16" t="s">
        <v>50</v>
      </c>
      <c r="B54" s="17">
        <v>1678005</v>
      </c>
      <c r="C54" s="17">
        <v>681697</v>
      </c>
      <c r="D54" s="17">
        <v>146416</v>
      </c>
      <c r="E54" s="17">
        <v>190671</v>
      </c>
      <c r="F54" s="17">
        <f t="shared" si="0"/>
        <v>2696789</v>
      </c>
      <c r="G54" s="17">
        <f t="shared" si="1"/>
        <v>671202</v>
      </c>
      <c r="H54" s="18">
        <v>478152</v>
      </c>
      <c r="I54" s="32"/>
    </row>
    <row r="55" spans="1:9" s="3" customFormat="1" ht="19.5" customHeight="1" x14ac:dyDescent="0.45">
      <c r="A55" s="16" t="s">
        <v>51</v>
      </c>
      <c r="B55" s="17">
        <v>1999990</v>
      </c>
      <c r="C55" s="17">
        <v>739535</v>
      </c>
      <c r="D55" s="17">
        <v>151846</v>
      </c>
      <c r="E55" s="17">
        <v>36768</v>
      </c>
      <c r="F55" s="17">
        <f t="shared" si="0"/>
        <v>2928139</v>
      </c>
      <c r="G55" s="17">
        <f t="shared" si="1"/>
        <v>799996</v>
      </c>
      <c r="H55" s="18">
        <v>548744</v>
      </c>
      <c r="I55" s="33"/>
    </row>
    <row r="56" spans="1:9" ht="19.5" customHeight="1" x14ac:dyDescent="0.45">
      <c r="A56" s="16" t="s">
        <v>52</v>
      </c>
      <c r="B56" s="17">
        <v>829633</v>
      </c>
      <c r="C56" s="17">
        <v>304790</v>
      </c>
      <c r="D56" s="17">
        <v>49400</v>
      </c>
      <c r="E56" s="17">
        <v>23338</v>
      </c>
      <c r="F56" s="17">
        <f t="shared" si="0"/>
        <v>1207161</v>
      </c>
      <c r="G56" s="17">
        <f t="shared" si="1"/>
        <v>331853.2</v>
      </c>
      <c r="H56" s="18">
        <v>183831</v>
      </c>
      <c r="I56" s="32"/>
    </row>
    <row r="57" spans="1:9" s="3" customFormat="1" ht="19.5" customHeight="1" x14ac:dyDescent="0.45">
      <c r="A57" s="16" t="s">
        <v>53</v>
      </c>
      <c r="B57" s="17">
        <v>300789</v>
      </c>
      <c r="C57" s="17">
        <v>210966</v>
      </c>
      <c r="D57" s="17">
        <v>263557</v>
      </c>
      <c r="E57" s="17">
        <v>62551</v>
      </c>
      <c r="F57" s="17">
        <f t="shared" si="0"/>
        <v>837863</v>
      </c>
      <c r="G57" s="17">
        <f t="shared" si="1"/>
        <v>120315.6</v>
      </c>
      <c r="H57" s="18">
        <v>64308</v>
      </c>
      <c r="I57" s="33"/>
    </row>
    <row r="58" spans="1:9" ht="19.5" customHeight="1" x14ac:dyDescent="0.45">
      <c r="A58" s="16" t="s">
        <v>54</v>
      </c>
      <c r="B58" s="17">
        <v>316415</v>
      </c>
      <c r="C58" s="17">
        <v>107472</v>
      </c>
      <c r="D58" s="8">
        <v>0</v>
      </c>
      <c r="E58" s="8">
        <v>0</v>
      </c>
      <c r="F58" s="17">
        <f t="shared" si="0"/>
        <v>423887</v>
      </c>
      <c r="G58" s="17">
        <f t="shared" si="1"/>
        <v>126566</v>
      </c>
      <c r="H58" s="18">
        <v>15915</v>
      </c>
      <c r="I58" s="32"/>
    </row>
    <row r="59" spans="1:9" s="3" customFormat="1" ht="19.5" customHeight="1" x14ac:dyDescent="0.45">
      <c r="A59" s="16" t="s">
        <v>55</v>
      </c>
      <c r="B59" s="17">
        <v>1541156</v>
      </c>
      <c r="C59" s="17">
        <v>563754</v>
      </c>
      <c r="D59" s="17">
        <v>88319</v>
      </c>
      <c r="E59" s="17">
        <v>31786</v>
      </c>
      <c r="F59" s="17">
        <f t="shared" si="0"/>
        <v>2225015</v>
      </c>
      <c r="G59" s="17">
        <f t="shared" si="1"/>
        <v>616462.4</v>
      </c>
      <c r="H59" s="18">
        <v>478918</v>
      </c>
      <c r="I59" s="33"/>
    </row>
    <row r="60" spans="1:9" ht="19.5" customHeight="1" x14ac:dyDescent="0.45">
      <c r="A60" s="16" t="s">
        <v>56</v>
      </c>
      <c r="B60" s="17">
        <v>375275</v>
      </c>
      <c r="C60" s="17">
        <v>132319</v>
      </c>
      <c r="D60" s="17">
        <v>5134</v>
      </c>
      <c r="E60" s="17">
        <v>10548</v>
      </c>
      <c r="F60" s="17">
        <f t="shared" si="0"/>
        <v>523276</v>
      </c>
      <c r="G60" s="17">
        <f t="shared" si="1"/>
        <v>150110</v>
      </c>
      <c r="H60" s="18">
        <v>54407</v>
      </c>
      <c r="I60" s="32"/>
    </row>
    <row r="61" spans="1:9" s="3" customFormat="1" ht="19.5" customHeight="1" x14ac:dyDescent="0.45">
      <c r="A61" s="16" t="s">
        <v>57</v>
      </c>
      <c r="B61" s="17">
        <v>3378956</v>
      </c>
      <c r="C61" s="17">
        <v>1218122</v>
      </c>
      <c r="D61" s="17">
        <v>187260</v>
      </c>
      <c r="E61" s="17">
        <v>58150</v>
      </c>
      <c r="F61" s="17">
        <f t="shared" si="0"/>
        <v>4842488</v>
      </c>
      <c r="G61" s="17">
        <f t="shared" si="1"/>
        <v>1351582.4000000001</v>
      </c>
      <c r="H61" s="18">
        <v>823863</v>
      </c>
      <c r="I61" s="33"/>
    </row>
    <row r="62" spans="1:9" ht="19.5" customHeight="1" x14ac:dyDescent="0.45">
      <c r="A62" s="16" t="s">
        <v>58</v>
      </c>
      <c r="B62" s="17">
        <v>737399</v>
      </c>
      <c r="C62" s="17">
        <v>279973</v>
      </c>
      <c r="D62" s="17">
        <v>78653</v>
      </c>
      <c r="E62" s="17">
        <v>17868</v>
      </c>
      <c r="F62" s="17">
        <f t="shared" si="0"/>
        <v>1113893</v>
      </c>
      <c r="G62" s="17">
        <f t="shared" si="1"/>
        <v>294959.60000000003</v>
      </c>
      <c r="H62" s="18">
        <v>221666</v>
      </c>
      <c r="I62" s="32"/>
    </row>
    <row r="63" spans="1:9" s="3" customFormat="1" ht="54.65" customHeight="1" x14ac:dyDescent="0.3">
      <c r="A63" s="16" t="s">
        <v>59</v>
      </c>
      <c r="B63" s="17">
        <f>SUM(B6:B62)</f>
        <v>148113846</v>
      </c>
      <c r="C63" s="17">
        <f>SUM(C6:C62)</f>
        <v>57848095</v>
      </c>
      <c r="D63" s="17">
        <f>SUM(D6:D62)</f>
        <v>17057843</v>
      </c>
      <c r="E63" s="17">
        <f>SUM(E6:E62)</f>
        <v>7334583</v>
      </c>
      <c r="F63" s="17">
        <f t="shared" si="0"/>
        <v>230354367</v>
      </c>
      <c r="G63" s="17">
        <f>SUM(G6:G62)</f>
        <v>59245538.399999976</v>
      </c>
      <c r="H63" s="17">
        <f>SUM(H6:H62)</f>
        <v>39128162</v>
      </c>
      <c r="I63" s="34"/>
    </row>
    <row r="64" spans="1:9" hidden="1" x14ac:dyDescent="0.3">
      <c r="B64" s="4"/>
      <c r="C64" s="4"/>
      <c r="D64" s="4"/>
      <c r="E64" s="4"/>
    </row>
    <row r="65" spans="2:2" x14ac:dyDescent="0.3"/>
    <row r="66" spans="2:2" hidden="1" x14ac:dyDescent="0.3">
      <c r="B66" s="4"/>
    </row>
    <row r="67" spans="2:2" x14ac:dyDescent="0.3"/>
    <row r="68" spans="2:2" x14ac:dyDescent="0.3"/>
    <row r="69" spans="2:2" x14ac:dyDescent="0.3"/>
  </sheetData>
  <sheetProtection sheet="1" selectLockedCells="1"/>
  <mergeCells count="1">
    <mergeCell ref="A4:H4"/>
  </mergeCells>
  <pageMargins left="0.7" right="0.7" top="0.75" bottom="0.75" header="0.3" footer="0.3"/>
  <pageSetup paperSize="5" scale="62" fitToWidth="0" fitToHeight="0" orientation="landscape" horizontalDpi="1200" verticalDpi="1200" r:id="rId1"/>
  <colBreaks count="1" manualBreakCount="1">
    <brk id="8" max="6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DHCSDOC-2129867196-6703</_dlc_DocId>
    <_dlc_DocIdUrl xmlns="69bc34b3-1921-46c7-8c7a-d18363374b4b">
      <Url>https://dhcscagovauthoring/provgovpart/_layouts/15/DocIdRedir.aspx?ID=DHCSDOC-2129867196-6703</Url>
      <Description>DHCSDOC-2129867196-6703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CE03C6C-ED4D-47FB-8D06-B6D39EFDFB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B4FFB6-D8AB-4DC0-B6A3-E986CD215DBB}">
  <ds:schemaRefs>
    <ds:schemaRef ds:uri="http://schemas.openxmlformats.org/package/2006/metadata/core-properties"/>
    <ds:schemaRef ds:uri="http://schemas.microsoft.com/office/infopath/2007/PartnerControls"/>
    <ds:schemaRef ds:uri="http://www.w3.org/XML/1998/namespace"/>
    <ds:schemaRef ds:uri="c1c1dc04-eeda-4b6e-b2df-40979f5da1d3"/>
    <ds:schemaRef ds:uri="http://schemas.microsoft.com/office/2006/documentManagement/types"/>
    <ds:schemaRef ds:uri="http://purl.org/dc/elements/1.1/"/>
    <ds:schemaRef ds:uri="69bc34b3-1921-46c7-8c7a-d18363374b4b"/>
    <ds:schemaRef ds:uri="http://schemas.microsoft.com/sharepoint/v3"/>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AAB633B5-7942-4755-91DD-80038EB84A5F}">
  <ds:schemaRefs>
    <ds:schemaRef ds:uri="http://schemas.microsoft.com/sharepoint/v3/contenttype/forms"/>
  </ds:schemaRefs>
</ds:datastoreItem>
</file>

<file path=customXml/itemProps4.xml><?xml version="1.0" encoding="utf-8"?>
<ds:datastoreItem xmlns:ds="http://schemas.openxmlformats.org/officeDocument/2006/customXml" ds:itemID="{929A615D-98F3-4DC1-94DF-9B214841DAD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Table 1 SFY 2024-25</vt:lpstr>
      <vt:lpstr>Table 2 SFY 2025-26</vt:lpstr>
      <vt:lpstr>'Table 1 SFY 2024-25'!Print_Area</vt:lpstr>
      <vt:lpstr>'Table 2 SFY 2025-26'!Print_Area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SFY-24-25-Exhibit-B-SSP</dc:title>
  <dc:creator>Community Services</dc:creator>
  <cp:keywords>WCAG 2.0</cp:keywords>
  <cp:lastModifiedBy>Bogan, Britt@DHCS</cp:lastModifiedBy>
  <cp:lastPrinted>2025-03-05T17:07:16Z</cp:lastPrinted>
  <dcterms:created xsi:type="dcterms:W3CDTF">2020-11-30T23:32:34Z</dcterms:created>
  <dcterms:modified xsi:type="dcterms:W3CDTF">2025-03-20T21:48:26Z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9410af16-a605-42be-bd8f-9ae47f063562</vt:lpwstr>
  </property>
  <property fmtid="{D5CDD505-2E9C-101B-9397-08002B2CF9AE}" pid="4" name="Division">
    <vt:lpwstr>11;#Community Services|c23dee46-a4de-4c29-8bbc-79830d9e7d7c</vt:lpwstr>
  </property>
</Properties>
</file>