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 ADA\Sept 26 from MT - IN 19-043\IN w 13 Excel attach\Done ADA\"/>
    </mc:Choice>
  </mc:AlternateContent>
  <bookViews>
    <workbookView xWindow="0" yWindow="0" windowWidth="24000" windowHeight="9600"/>
  </bookViews>
  <sheets>
    <sheet name="Enclosure 6 " sheetId="1" r:id="rId1"/>
  </sheets>
  <externalReferences>
    <externalReference r:id="rId2"/>
  </externalReferences>
  <definedNames>
    <definedName name="_xlnm.Print_Titles" localSheetId="0">'Enclosure 6 '!$4:$6</definedName>
    <definedName name="TitleRegion1.A2.O65.1">'Enclosure 6 '!$A$2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1" l="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7" i="1"/>
  <c r="B64" i="1"/>
  <c r="B65"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7" i="1"/>
  <c r="N58" i="1" l="1"/>
  <c r="N50" i="1"/>
  <c r="N42" i="1"/>
  <c r="N34" i="1"/>
  <c r="N26" i="1"/>
  <c r="N18" i="1"/>
  <c r="N10" i="1"/>
  <c r="N16" i="1"/>
  <c r="N8" i="1"/>
  <c r="N57" i="1"/>
  <c r="N49" i="1"/>
  <c r="N41" i="1"/>
  <c r="N33" i="1"/>
  <c r="N25" i="1"/>
  <c r="N17" i="1"/>
  <c r="N9" i="1"/>
  <c r="N7" i="1"/>
  <c r="N55" i="1"/>
  <c r="N15" i="1"/>
  <c r="N62" i="1"/>
  <c r="N54" i="1"/>
  <c r="N46" i="1"/>
  <c r="N38" i="1"/>
  <c r="N30" i="1"/>
  <c r="N22" i="1"/>
  <c r="N14" i="1"/>
  <c r="N64" i="1"/>
  <c r="N47" i="1"/>
  <c r="N23" i="1"/>
  <c r="N61" i="1"/>
  <c r="N53" i="1"/>
  <c r="N45" i="1"/>
  <c r="N37" i="1"/>
  <c r="N29" i="1"/>
  <c r="N21" i="1"/>
  <c r="N13" i="1"/>
  <c r="N56" i="1"/>
  <c r="N40" i="1"/>
  <c r="N24" i="1"/>
  <c r="N39" i="1"/>
  <c r="N65" i="1"/>
  <c r="O65" i="1" s="1"/>
  <c r="N52" i="1"/>
  <c r="N36" i="1"/>
  <c r="N28" i="1"/>
  <c r="N20" i="1"/>
  <c r="N12" i="1"/>
  <c r="N48" i="1"/>
  <c r="N32" i="1"/>
  <c r="N63" i="1"/>
  <c r="N31" i="1"/>
  <c r="N60" i="1"/>
  <c r="N44" i="1"/>
  <c r="N59" i="1"/>
  <c r="N51" i="1"/>
  <c r="N43" i="1"/>
  <c r="N35" i="1"/>
  <c r="N27" i="1"/>
  <c r="N19" i="1"/>
  <c r="N11" i="1"/>
  <c r="O22" i="1" l="1"/>
  <c r="O35" i="1"/>
  <c r="O32" i="1"/>
  <c r="O17" i="1"/>
  <c r="O25" i="1"/>
  <c r="O54" i="1"/>
  <c r="O13" i="1"/>
  <c r="O62" i="1"/>
  <c r="O53" i="1"/>
  <c r="O21" i="1"/>
  <c r="O64" i="1"/>
  <c r="O29" i="1"/>
  <c r="O14" i="1"/>
  <c r="O45" i="1"/>
  <c r="O9" i="1"/>
  <c r="O37" i="1"/>
  <c r="O26" i="1"/>
  <c r="O48" i="1"/>
  <c r="O58" i="1"/>
  <c r="O10" i="1"/>
  <c r="O49" i="1"/>
  <c r="O55" i="1"/>
  <c r="O43" i="1"/>
  <c r="O41" i="1"/>
  <c r="O15" i="1"/>
  <c r="O12" i="1"/>
  <c r="O57" i="1"/>
  <c r="O44" i="1"/>
  <c r="O20" i="1"/>
  <c r="O56" i="1"/>
  <c r="O16" i="1"/>
  <c r="O30" i="1"/>
  <c r="O38" i="1"/>
  <c r="O59" i="1"/>
  <c r="O11" i="1"/>
  <c r="O28" i="1"/>
  <c r="O18" i="1"/>
  <c r="O23" i="1"/>
  <c r="O7" i="1"/>
  <c r="O33" i="1"/>
  <c r="O51" i="1"/>
  <c r="O46" i="1"/>
  <c r="O61" i="1"/>
  <c r="O19" i="1"/>
  <c r="O36" i="1"/>
  <c r="O47" i="1"/>
  <c r="O34" i="1"/>
  <c r="O39" i="1"/>
  <c r="O24" i="1"/>
  <c r="O40" i="1"/>
  <c r="O60" i="1"/>
  <c r="O31" i="1"/>
  <c r="O27" i="1"/>
  <c r="O63" i="1"/>
  <c r="O52" i="1"/>
  <c r="O8" i="1"/>
  <c r="O50" i="1"/>
  <c r="O42" i="1"/>
</calcChain>
</file>

<file path=xl/sharedStrings.xml><?xml version="1.0" encoding="utf-8"?>
<sst xmlns="http://schemas.openxmlformats.org/spreadsheetml/2006/main" count="90" uniqueCount="90">
  <si>
    <t>County</t>
  </si>
  <si>
    <t>MHSA Allocation</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</si>
  <si>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</si>
  <si>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</si>
  <si>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</si>
  <si>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</si>
  <si>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</si>
  <si>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</si>
  <si>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</si>
  <si>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</si>
  <si>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</si>
  <si>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</si>
  <si>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</si>
  <si>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</si>
  <si>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</si>
  <si>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</si>
  <si>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</si>
  <si>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</si>
  <si>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</si>
  <si>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</si>
  <si>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</si>
  <si>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</si>
  <si>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</si>
  <si>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</si>
  <si>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</si>
  <si>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</si>
  <si>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</si>
  <si>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</si>
  <si>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</si>
  <si>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</si>
  <si>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</si>
  <si>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</si>
  <si>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</si>
  <si>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</si>
  <si>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</si>
  <si>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</si>
  <si>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</si>
  <si>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</si>
  <si>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</si>
  <si>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</si>
  <si>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</si>
  <si>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</si>
  <si>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</si>
  <si>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</si>
  <si>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</si>
  <si>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</si>
  <si>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</si>
  <si>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</si>
  <si>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</si>
  <si>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</si>
  <si>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</si>
  <si>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</si>
  <si>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</si>
  <si>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</si>
  <si>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</si>
  <si>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</si>
  <si>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</si>
  <si>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</si>
  <si>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</si>
  <si>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</si>
  <si>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</si>
  <si>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</si>
  <si>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</si>
  <si>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</si>
  <si>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</si>
  <si>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</si>
  <si>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</si>
  <si>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</si>
  <si>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</si>
  <si>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Behavorial Health Sub Account</t>
  </si>
  <si>
    <t>Behavorial Health Sub Account Growth (Data not Available)</t>
  </si>
  <si>
    <t>A</t>
  </si>
  <si>
    <t>B</t>
  </si>
  <si>
    <t>C</t>
  </si>
  <si>
    <t>D</t>
  </si>
  <si>
    <t>E</t>
  </si>
  <si>
    <t>F</t>
  </si>
  <si>
    <t>G</t>
  </si>
  <si>
    <t>H</t>
  </si>
  <si>
    <t>I</t>
  </si>
  <si>
    <t>J</t>
  </si>
  <si>
    <t>Behavioral Health Subaccount Sales Tax Base</t>
  </si>
  <si>
    <t>Behavioral Health Services Growth Special Account</t>
  </si>
  <si>
    <t>A+B+C+D+E+F+G+H+I+J</t>
  </si>
  <si>
    <t>K</t>
  </si>
  <si>
    <t>L</t>
  </si>
  <si>
    <t>K/Total</t>
  </si>
  <si>
    <t>Total</t>
  </si>
  <si>
    <t>Enclosure 6 - FY 2017-18 Available Resources</t>
  </si>
  <si>
    <t>Press LEFT or RIGHT arrow to read headings. Press UP or DOWN arrows to read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</si>
</sst>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000%"/>
  </numFmts>
  <fonts count="9" x14ac:knownFonts="1">
    <font>
      <sz val="11"/>
      <color theme="1"/>
      <name val="Calibri"/>
      <family val="2"/>
      <scheme val="minor"/>
    </font>
    <font>
      <sz val="11"/>
      <color theme="1"/>
      <name val="Calibri"/>
      <family val="2"/>
      <scheme val="minor"/>
    </font>
    <font>
      <sz val="10"/>
      <color theme="1"/>
      <name val="Arial"/>
      <family val="2"/>
    </font>
    <font>
      <sz val="12"/>
      <color theme="1"/>
      <name val="Arial"/>
      <family val="2"/>
    </font>
    <font>
      <b/>
      <sz val="12"/>
      <color theme="1"/>
      <name val="Arial"/>
      <family val="2"/>
    </font>
    <font>
      <b/>
      <sz val="12"/>
      <name val="Arial"/>
      <family val="2"/>
    </font>
    <font>
      <sz val="12"/>
      <color rgb="FF000000"/>
      <name val="Arial"/>
      <family val="2"/>
    </font>
    <font>
      <sz val="12"/>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31">
    <xf numFmtId="0" fontId="0" fillId="0" borderId="0" xfId="0"/>
    <xf numFmtId="0" fontId="3" fillId="0" borderId="0" xfId="2" applyFont="1"/>
    <xf numFmtId="0" fontId="3" fillId="0" borderId="0" xfId="2" applyFont="1" applyAlignment="1">
      <alignment horizontal="center" vertical="center"/>
    </xf>
    <xf numFmtId="0" fontId="8" fillId="0" borderId="0" xfId="2" applyFont="1" applyProtection="1">
      <protection locked="0"/>
    </xf>
    <xf numFmtId="0" fontId="3" fillId="0" borderId="0" xfId="2" applyFont="1" applyProtection="1">
      <protection locked="0"/>
    </xf>
    <xf numFmtId="0" fontId="3" fillId="0" borderId="0" xfId="2" applyFont="1" applyFill="1" applyProtection="1">
      <protection locked="0"/>
    </xf>
    <xf numFmtId="0" fontId="3" fillId="0" borderId="0" xfId="2" applyFont="1" applyFill="1" applyBorder="1" applyProtection="1">
      <protection locked="0"/>
    </xf>
    <xf numFmtId="0" fontId="7" fillId="0" borderId="0" xfId="2" applyFont="1" applyProtection="1">
      <protection locked="0"/>
    </xf>
    <xf numFmtId="0" fontId="4" fillId="0" borderId="1" xfId="2" applyFont="1" applyBorder="1" applyAlignment="1" applyProtection="1">
      <alignment horizontal="center" vertical="center"/>
      <protection locked="0"/>
    </xf>
    <xf numFmtId="0" fontId="4" fillId="0" borderId="1" xfId="2" applyFont="1" applyFill="1" applyBorder="1" applyAlignment="1" applyProtection="1">
      <alignment horizontal="center" vertical="center" wrapText="1"/>
      <protection locked="0"/>
    </xf>
    <xf numFmtId="0" fontId="5" fillId="0" borderId="1" xfId="2" applyFont="1" applyFill="1" applyBorder="1" applyAlignment="1" applyProtection="1">
      <alignment horizontal="center" vertical="center" wrapText="1"/>
      <protection locked="0"/>
    </xf>
    <xf numFmtId="0" fontId="4" fillId="0" borderId="1" xfId="2" applyFont="1" applyBorder="1" applyAlignment="1" applyProtection="1">
      <alignment horizontal="center" vertical="center" wrapText="1"/>
      <protection locked="0"/>
    </xf>
    <xf numFmtId="164" fontId="3" fillId="0" borderId="1" xfId="2" applyNumberFormat="1" applyFont="1" applyBorder="1" applyProtection="1">
      <protection locked="0"/>
    </xf>
    <xf numFmtId="0" fontId="6" fillId="0" borderId="1" xfId="2" applyFont="1" applyBorder="1" applyAlignment="1" applyProtection="1">
      <alignment vertical="center"/>
      <protection locked="0"/>
    </xf>
    <xf numFmtId="164" fontId="3" fillId="0" borderId="1" xfId="2" applyNumberFormat="1" applyFont="1" applyFill="1" applyBorder="1" applyProtection="1">
      <protection locked="0"/>
    </xf>
    <xf numFmtId="164" fontId="7" fillId="0" borderId="1" xfId="2" applyNumberFormat="1" applyFont="1" applyBorder="1" applyProtection="1">
      <protection locked="0"/>
    </xf>
    <xf numFmtId="165" fontId="3" fillId="0" borderId="1" xfId="1" applyNumberFormat="1" applyFont="1" applyBorder="1" applyProtection="1">
      <protection locked="0"/>
    </xf>
    <xf numFmtId="0" fontId="3" fillId="0" borderId="1" xfId="2" applyFont="1" applyBorder="1" applyProtection="1">
      <protection locked="0"/>
    </xf>
    <xf numFmtId="164" fontId="7" fillId="0" borderId="1" xfId="2" applyNumberFormat="1" applyFont="1" applyFill="1" applyBorder="1" applyProtection="1">
      <protection locked="0"/>
    </xf>
    <xf numFmtId="164" fontId="3" fillId="0" borderId="0" xfId="2" applyNumberFormat="1" applyFont="1" applyProtection="1">
      <protection locked="0"/>
    </xf>
    <xf numFmtId="164" fontId="7" fillId="0" borderId="0" xfId="2" applyNumberFormat="1" applyFont="1" applyProtection="1">
      <protection locked="0"/>
    </xf>
    <xf numFmtId="0" fontId="3" fillId="0" borderId="0" xfId="2" applyFont="1" applyProtection="1"/>
    <xf numFmtId="0" fontId="3" fillId="0" borderId="0" xfId="2" applyFont="1" applyAlignment="1" applyProtection="1">
      <alignment horizontal="center" vertical="center"/>
    </xf>
    <xf numFmtId="164" fontId="3" fillId="0" borderId="0" xfId="2" applyNumberFormat="1" applyFont="1" applyFill="1" applyBorder="1" applyProtection="1"/>
    <xf numFmtId="0" fontId="3" fillId="0" borderId="0" xfId="2" applyFont="1" applyFill="1" applyProtection="1"/>
    <xf numFmtId="0" fontId="3" fillId="0" borderId="0" xfId="2" applyFont="1" applyFill="1" applyBorder="1" applyProtection="1"/>
    <xf numFmtId="0" fontId="7" fillId="0" borderId="0" xfId="2" applyFont="1" applyProtection="1"/>
    <xf numFmtId="0" fontId="5" fillId="0" borderId="1" xfId="2" applyFont="1" applyFill="1" applyBorder="1" applyAlignment="1" applyProtection="1">
      <alignment horizontal="center" vertical="center" wrapText="1"/>
    </xf>
    <xf numFmtId="164" fontId="3" fillId="0" borderId="1" xfId="2" applyNumberFormat="1" applyFont="1" applyBorder="1" applyProtection="1"/>
    <xf numFmtId="0" fontId="4" fillId="0" borderId="1" xfId="2" applyFont="1" applyBorder="1" applyAlignment="1" applyProtection="1">
      <alignment horizontal="center" vertical="center"/>
    </xf>
    <xf numFmtId="0" fontId="4" fillId="0" borderId="1" xfId="2" applyFont="1" applyBorder="1" applyAlignment="1" applyProtection="1">
      <alignment horizontal="center" vertical="center"/>
      <protection locked="0"/>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ental%20Health\MHSA\SCO%20Distribution\2019-20\2019-20%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9-20"/>
      <sheetName val="State Population"/>
      <sheetName val="Poverty-Uninsured Population"/>
      <sheetName val="Prevalence"/>
      <sheetName val="Self Suff. Calc"/>
      <sheetName val="E-1 CityCounty2014"/>
      <sheetName val="CA All Families 2018"/>
      <sheetName val="SSW"/>
      <sheetName val="E-1 City-County 2018"/>
      <sheetName val="About the Data"/>
      <sheetName val="Resources-new"/>
      <sheetName val="CA All Families 2014"/>
      <sheetName val="2009-10 Allocation"/>
      <sheetName val="Sheet1"/>
    </sheetNames>
    <sheetDataSet>
      <sheetData sheetId="0"/>
      <sheetData sheetId="1"/>
      <sheetData sheetId="2"/>
      <sheetData sheetId="3"/>
      <sheetData sheetId="4"/>
      <sheetData sheetId="5"/>
      <sheetData sheetId="6"/>
      <sheetData sheetId="7"/>
      <sheetData sheetId="8"/>
      <sheetData sheetId="9"/>
      <sheetData sheetId="10">
        <row r="4">
          <cell r="B4">
            <v>71629573.390000001</v>
          </cell>
          <cell r="C4">
            <v>68554183.640000001</v>
          </cell>
          <cell r="D4">
            <v>408250.27</v>
          </cell>
          <cell r="E4">
            <v>273333</v>
          </cell>
          <cell r="F4">
            <v>1213038</v>
          </cell>
          <cell r="G4">
            <v>52686264.119999997</v>
          </cell>
          <cell r="I4">
            <v>264714.09999999998</v>
          </cell>
          <cell r="J4">
            <v>4246593.62</v>
          </cell>
          <cell r="K4">
            <v>1548613.01</v>
          </cell>
          <cell r="L4">
            <v>4279404.26</v>
          </cell>
        </row>
        <row r="5">
          <cell r="B5">
            <v>1515977.46</v>
          </cell>
          <cell r="C5">
            <v>233245.57</v>
          </cell>
          <cell r="D5">
            <v>1633.96</v>
          </cell>
          <cell r="E5"/>
          <cell r="F5">
            <v>12692</v>
          </cell>
          <cell r="G5">
            <v>210868.68</v>
          </cell>
          <cell r="I5">
            <v>162.75</v>
          </cell>
          <cell r="J5">
            <v>17210.54</v>
          </cell>
          <cell r="K5">
            <v>6282.62</v>
          </cell>
          <cell r="L5">
            <v>3589.48</v>
          </cell>
        </row>
        <row r="6">
          <cell r="B6">
            <v>2970590.87</v>
          </cell>
          <cell r="C6">
            <v>867327.28</v>
          </cell>
          <cell r="D6">
            <v>6598.92</v>
          </cell>
          <cell r="E6"/>
          <cell r="F6">
            <v>52086</v>
          </cell>
          <cell r="G6">
            <v>851616.48</v>
          </cell>
          <cell r="I6">
            <v>14723.1</v>
          </cell>
          <cell r="J6">
            <v>73100.03</v>
          </cell>
          <cell r="K6">
            <v>26085.73</v>
          </cell>
          <cell r="L6">
            <v>47895.29</v>
          </cell>
        </row>
        <row r="7">
          <cell r="B7">
            <v>11576186.18</v>
          </cell>
          <cell r="C7">
            <v>12302843.939999999</v>
          </cell>
          <cell r="D7">
            <v>56880.44</v>
          </cell>
          <cell r="E7">
            <v>86148</v>
          </cell>
          <cell r="F7">
            <v>611060</v>
          </cell>
          <cell r="G7">
            <v>7340639.04</v>
          </cell>
          <cell r="I7">
            <v>164966.9</v>
          </cell>
          <cell r="J7">
            <v>647789.79</v>
          </cell>
          <cell r="K7">
            <v>228400.63</v>
          </cell>
          <cell r="L7">
            <v>926556.56</v>
          </cell>
        </row>
        <row r="8">
          <cell r="B8">
            <v>3251491.57</v>
          </cell>
          <cell r="C8">
            <v>1281906.68</v>
          </cell>
          <cell r="D8">
            <v>8008.99</v>
          </cell>
          <cell r="E8"/>
          <cell r="F8">
            <v>145313</v>
          </cell>
          <cell r="G8">
            <v>1033590.72</v>
          </cell>
          <cell r="I8">
            <v>20672.400000000001</v>
          </cell>
          <cell r="J8">
            <v>95251.07</v>
          </cell>
          <cell r="K8">
            <v>33284.78</v>
          </cell>
          <cell r="L8">
            <v>76734.41</v>
          </cell>
        </row>
        <row r="9">
          <cell r="B9">
            <v>2600417.33</v>
          </cell>
          <cell r="C9">
            <v>1147349.51</v>
          </cell>
          <cell r="D9">
            <v>5864.31</v>
          </cell>
          <cell r="E9"/>
          <cell r="F9">
            <v>140096</v>
          </cell>
          <cell r="G9">
            <v>756812.28</v>
          </cell>
          <cell r="I9">
            <v>2667</v>
          </cell>
          <cell r="J9">
            <v>63243.96</v>
          </cell>
          <cell r="K9">
            <v>22906.55</v>
          </cell>
          <cell r="L9">
            <v>57467.23</v>
          </cell>
        </row>
        <row r="10">
          <cell r="B10">
            <v>46070781.700000003</v>
          </cell>
          <cell r="C10">
            <v>35744963.850000001</v>
          </cell>
          <cell r="D10">
            <v>208302.29</v>
          </cell>
          <cell r="E10">
            <v>143607</v>
          </cell>
          <cell r="F10">
            <v>2162609</v>
          </cell>
          <cell r="G10">
            <v>26882210.640000001</v>
          </cell>
          <cell r="I10">
            <v>133707</v>
          </cell>
          <cell r="J10">
            <v>2250047.2400000002</v>
          </cell>
          <cell r="K10">
            <v>812742.15</v>
          </cell>
          <cell r="L10">
            <v>2387511.06</v>
          </cell>
        </row>
        <row r="11">
          <cell r="B11">
            <v>2763311.36</v>
          </cell>
          <cell r="C11">
            <v>1481685.67</v>
          </cell>
          <cell r="D11">
            <v>8596.3799999999992</v>
          </cell>
          <cell r="E11"/>
          <cell r="F11">
            <v>150330</v>
          </cell>
          <cell r="G11">
            <v>1109395.92</v>
          </cell>
          <cell r="I11">
            <v>22799.7</v>
          </cell>
          <cell r="J11">
            <v>100948.21</v>
          </cell>
          <cell r="K11">
            <v>35669.08</v>
          </cell>
          <cell r="L11">
            <v>89848.07</v>
          </cell>
        </row>
        <row r="12">
          <cell r="B12">
            <v>8048235.29</v>
          </cell>
          <cell r="C12">
            <v>3135513.76</v>
          </cell>
          <cell r="D12">
            <v>26906.26</v>
          </cell>
          <cell r="E12">
            <v>35382</v>
          </cell>
          <cell r="F12">
            <v>337717</v>
          </cell>
          <cell r="G12">
            <v>3472355.64</v>
          </cell>
          <cell r="I12">
            <v>66130.75</v>
          </cell>
          <cell r="J12">
            <v>302255.65000000002</v>
          </cell>
          <cell r="K12">
            <v>106809.43</v>
          </cell>
          <cell r="L12">
            <v>243475.78</v>
          </cell>
        </row>
        <row r="13">
          <cell r="B13">
            <v>50239277.68</v>
          </cell>
          <cell r="C13">
            <v>34734707.799999997</v>
          </cell>
          <cell r="D13">
            <v>257595.37</v>
          </cell>
          <cell r="E13">
            <v>316179</v>
          </cell>
          <cell r="F13">
            <v>2012097</v>
          </cell>
          <cell r="G13">
            <v>33243671.879999999</v>
          </cell>
          <cell r="I13">
            <v>727543.25</v>
          </cell>
          <cell r="J13">
            <v>2914122.79</v>
          </cell>
          <cell r="K13">
            <v>1031249.48</v>
          </cell>
          <cell r="L13">
            <v>2548938.5499999998</v>
          </cell>
        </row>
        <row r="14">
          <cell r="B14">
            <v>2812921.02</v>
          </cell>
          <cell r="C14">
            <v>1411995.65</v>
          </cell>
          <cell r="D14">
            <v>7757.88</v>
          </cell>
          <cell r="E14"/>
          <cell r="F14">
            <v>138733</v>
          </cell>
          <cell r="G14">
            <v>1001184.36</v>
          </cell>
          <cell r="I14">
            <v>15110.2</v>
          </cell>
          <cell r="J14">
            <v>89918.8</v>
          </cell>
          <cell r="K14">
            <v>31809.42</v>
          </cell>
          <cell r="L14">
            <v>80056.45</v>
          </cell>
        </row>
        <row r="15">
          <cell r="B15">
            <v>7166031.5599999996</v>
          </cell>
          <cell r="C15">
            <v>5871312.71</v>
          </cell>
          <cell r="D15">
            <v>42342.45</v>
          </cell>
          <cell r="E15">
            <v>46709</v>
          </cell>
          <cell r="F15">
            <v>720693</v>
          </cell>
          <cell r="G15">
            <v>5464455.5999999996</v>
          </cell>
          <cell r="I15">
            <v>79080.399999999994</v>
          </cell>
          <cell r="J15">
            <v>485419.16</v>
          </cell>
          <cell r="K15">
            <v>171607.89</v>
          </cell>
          <cell r="L15">
            <v>444833.8</v>
          </cell>
        </row>
        <row r="16">
          <cell r="B16">
            <v>9908787.7899999991</v>
          </cell>
          <cell r="C16">
            <v>9665431.8100000005</v>
          </cell>
          <cell r="D16">
            <v>43444.22</v>
          </cell>
          <cell r="E16">
            <v>59850</v>
          </cell>
          <cell r="F16">
            <v>608625</v>
          </cell>
          <cell r="G16">
            <v>5606643.4800000004</v>
          </cell>
          <cell r="I16">
            <v>111662.95</v>
          </cell>
          <cell r="J16">
            <v>497366.28</v>
          </cell>
          <cell r="K16">
            <v>175352.74</v>
          </cell>
          <cell r="L16">
            <v>825273.22</v>
          </cell>
        </row>
        <row r="17">
          <cell r="B17">
            <v>1866399.58</v>
          </cell>
          <cell r="C17">
            <v>803946.87</v>
          </cell>
          <cell r="D17">
            <v>8679.7999999999993</v>
          </cell>
          <cell r="E17"/>
          <cell r="F17">
            <v>261286</v>
          </cell>
          <cell r="G17">
            <v>1120161.1200000001</v>
          </cell>
          <cell r="I17">
            <v>1710.45</v>
          </cell>
          <cell r="J17">
            <v>98391.4</v>
          </cell>
          <cell r="K17">
            <v>35275.230000000003</v>
          </cell>
          <cell r="L17">
            <v>30138.93</v>
          </cell>
        </row>
        <row r="18">
          <cell r="B18">
            <v>43453405.880000003</v>
          </cell>
          <cell r="C18">
            <v>29615038.27</v>
          </cell>
          <cell r="D18">
            <v>175569.35</v>
          </cell>
          <cell r="E18">
            <v>212256</v>
          </cell>
          <cell r="F18">
            <v>1517049</v>
          </cell>
          <cell r="G18">
            <v>22657898.039999999</v>
          </cell>
          <cell r="I18">
            <v>402624.25</v>
          </cell>
          <cell r="J18">
            <v>1964407.7</v>
          </cell>
          <cell r="K18">
            <v>699238.54</v>
          </cell>
          <cell r="L18">
            <v>2259515.9</v>
          </cell>
        </row>
        <row r="19">
          <cell r="B19">
            <v>8264154.79</v>
          </cell>
          <cell r="C19">
            <v>2729857.39</v>
          </cell>
          <cell r="D19">
            <v>30037.91</v>
          </cell>
          <cell r="E19">
            <v>41047</v>
          </cell>
          <cell r="F19">
            <v>384803</v>
          </cell>
          <cell r="G19">
            <v>3876507</v>
          </cell>
          <cell r="I19">
            <v>83155.8</v>
          </cell>
          <cell r="J19">
            <v>341136.42</v>
          </cell>
          <cell r="K19">
            <v>120158.16</v>
          </cell>
          <cell r="L19">
            <v>309205.58</v>
          </cell>
        </row>
        <row r="20">
          <cell r="B20">
            <v>4012976.06</v>
          </cell>
          <cell r="C20">
            <v>3152270.27</v>
          </cell>
          <cell r="D20">
            <v>17294.57</v>
          </cell>
          <cell r="E20">
            <v>16186</v>
          </cell>
          <cell r="F20">
            <v>321752</v>
          </cell>
          <cell r="G20">
            <v>2231930.2799999998</v>
          </cell>
          <cell r="I20">
            <v>49420.35</v>
          </cell>
          <cell r="J20">
            <v>202635.51</v>
          </cell>
          <cell r="K20">
            <v>70917.27</v>
          </cell>
          <cell r="L20">
            <v>201073.23</v>
          </cell>
        </row>
        <row r="21">
          <cell r="B21">
            <v>2753023.75</v>
          </cell>
          <cell r="C21">
            <v>1315569.8600000001</v>
          </cell>
          <cell r="D21">
            <v>8478.69</v>
          </cell>
          <cell r="E21"/>
          <cell r="F21">
            <v>201539</v>
          </cell>
          <cell r="G21">
            <v>1094208</v>
          </cell>
          <cell r="I21">
            <v>23323.65</v>
          </cell>
          <cell r="J21">
            <v>99363.82</v>
          </cell>
          <cell r="K21">
            <v>34647.919999999998</v>
          </cell>
          <cell r="L21">
            <v>57521.93</v>
          </cell>
        </row>
        <row r="22">
          <cell r="B22">
            <v>571307101.11000001</v>
          </cell>
          <cell r="C22">
            <v>487539502.92000002</v>
          </cell>
          <cell r="D22">
            <v>2543786.81</v>
          </cell>
          <cell r="E22">
            <v>2143487</v>
          </cell>
          <cell r="F22">
            <v>17685460</v>
          </cell>
          <cell r="G22">
            <v>328285449</v>
          </cell>
          <cell r="I22">
            <v>2019671.15</v>
          </cell>
          <cell r="J22">
            <v>27263168.949999999</v>
          </cell>
          <cell r="K22">
            <v>9871184.2100000009</v>
          </cell>
          <cell r="L22">
            <v>25572828.219999999</v>
          </cell>
        </row>
        <row r="23">
          <cell r="B23">
            <v>8750666.8399999999</v>
          </cell>
          <cell r="C23">
            <v>3780007.85</v>
          </cell>
          <cell r="D23">
            <v>29069.72</v>
          </cell>
          <cell r="E23">
            <v>39029</v>
          </cell>
          <cell r="F23">
            <v>426789</v>
          </cell>
          <cell r="G23">
            <v>3751558.92</v>
          </cell>
          <cell r="I23">
            <v>79191.350000000006</v>
          </cell>
          <cell r="J23">
            <v>332647.59999999998</v>
          </cell>
          <cell r="K23">
            <v>117614.65</v>
          </cell>
          <cell r="L23">
            <v>309156.09000000003</v>
          </cell>
        </row>
        <row r="24">
          <cell r="B24">
            <v>11379314.859999999</v>
          </cell>
          <cell r="C24">
            <v>4768584.84</v>
          </cell>
          <cell r="D24">
            <v>88615.2</v>
          </cell>
          <cell r="E24"/>
          <cell r="F24">
            <v>628340</v>
          </cell>
          <cell r="G24">
            <v>11436132</v>
          </cell>
          <cell r="I24">
            <v>171214.75</v>
          </cell>
          <cell r="J24">
            <v>930769.87</v>
          </cell>
          <cell r="K24">
            <v>336203.87</v>
          </cell>
          <cell r="L24">
            <v>353705.89</v>
          </cell>
        </row>
        <row r="25">
          <cell r="B25">
            <v>1871402.71</v>
          </cell>
          <cell r="C25">
            <v>970061.38</v>
          </cell>
          <cell r="D25">
            <v>4921.8999999999996</v>
          </cell>
          <cell r="E25">
            <v>17262</v>
          </cell>
          <cell r="F25">
            <v>186165</v>
          </cell>
          <cell r="G25">
            <v>635190</v>
          </cell>
          <cell r="I25">
            <v>4399.5</v>
          </cell>
          <cell r="J25">
            <v>59043.8</v>
          </cell>
          <cell r="K25">
            <v>20549.189999999999</v>
          </cell>
          <cell r="L25">
            <v>50541.82</v>
          </cell>
        </row>
        <row r="26">
          <cell r="B26">
            <v>4893070.03</v>
          </cell>
          <cell r="C26">
            <v>6283811.4699999997</v>
          </cell>
          <cell r="D26">
            <v>27572.39</v>
          </cell>
          <cell r="E26">
            <v>18197</v>
          </cell>
          <cell r="F26">
            <v>137900</v>
          </cell>
          <cell r="G26">
            <v>3558323.28</v>
          </cell>
          <cell r="I26">
            <v>21532</v>
          </cell>
          <cell r="J26">
            <v>288364.67</v>
          </cell>
          <cell r="K26">
            <v>104744.02</v>
          </cell>
          <cell r="L26">
            <v>316786.55</v>
          </cell>
        </row>
        <row r="27">
          <cell r="B27">
            <v>14868687.18</v>
          </cell>
          <cell r="C27">
            <v>11510699.15</v>
          </cell>
          <cell r="D27">
            <v>64780.95</v>
          </cell>
          <cell r="E27">
            <v>95475</v>
          </cell>
          <cell r="F27">
            <v>1175413</v>
          </cell>
          <cell r="G27">
            <v>8360230.5599999996</v>
          </cell>
          <cell r="I27">
            <v>198507.4</v>
          </cell>
          <cell r="J27">
            <v>772212.09</v>
          </cell>
          <cell r="K27">
            <v>269558.75</v>
          </cell>
          <cell r="L27">
            <v>713463.7</v>
          </cell>
        </row>
        <row r="28">
          <cell r="B28">
            <v>1705916.68</v>
          </cell>
          <cell r="C28">
            <v>759887.25</v>
          </cell>
          <cell r="D28">
            <v>4416.5600000000004</v>
          </cell>
          <cell r="E28"/>
          <cell r="F28">
            <v>0</v>
          </cell>
          <cell r="G28">
            <v>569973.84</v>
          </cell>
          <cell r="I28">
            <v>2608.9</v>
          </cell>
          <cell r="J28">
            <v>45451.35</v>
          </cell>
          <cell r="K28">
            <v>16795.7</v>
          </cell>
          <cell r="L28">
            <v>33319.449999999997</v>
          </cell>
        </row>
        <row r="29">
          <cell r="B29">
            <v>1817272.17</v>
          </cell>
          <cell r="C29">
            <v>478185.62</v>
          </cell>
          <cell r="D29">
            <v>3622.79</v>
          </cell>
          <cell r="E29"/>
          <cell r="F29">
            <v>12805</v>
          </cell>
          <cell r="G29">
            <v>467535.35999999999</v>
          </cell>
          <cell r="I29">
            <v>379.75</v>
          </cell>
          <cell r="J29">
            <v>37264.58</v>
          </cell>
          <cell r="K29">
            <v>13683.69</v>
          </cell>
          <cell r="L29">
            <v>10725.02</v>
          </cell>
        </row>
        <row r="30">
          <cell r="B30">
            <v>23604907.140000001</v>
          </cell>
          <cell r="C30">
            <v>14621536.48</v>
          </cell>
          <cell r="D30">
            <v>79817.240000000005</v>
          </cell>
          <cell r="E30">
            <v>96255</v>
          </cell>
          <cell r="F30">
            <v>1608007</v>
          </cell>
          <cell r="G30">
            <v>10300721.279999999</v>
          </cell>
          <cell r="I30">
            <v>162006.6</v>
          </cell>
          <cell r="J30">
            <v>949274.61</v>
          </cell>
          <cell r="K30">
            <v>330227.65000000002</v>
          </cell>
          <cell r="L30">
            <v>1268754.24</v>
          </cell>
        </row>
        <row r="31">
          <cell r="B31">
            <v>6633606.9800000004</v>
          </cell>
          <cell r="C31">
            <v>3865721</v>
          </cell>
          <cell r="D31">
            <v>45757.09</v>
          </cell>
          <cell r="E31">
            <v>50982</v>
          </cell>
          <cell r="F31">
            <v>486679</v>
          </cell>
          <cell r="G31">
            <v>5905128</v>
          </cell>
          <cell r="I31">
            <v>119992.6</v>
          </cell>
          <cell r="J31">
            <v>492453.79</v>
          </cell>
          <cell r="K31">
            <v>175912.39</v>
          </cell>
          <cell r="L31">
            <v>206385.38</v>
          </cell>
        </row>
        <row r="32">
          <cell r="B32">
            <v>5279860.4800000004</v>
          </cell>
          <cell r="C32">
            <v>4096630.86</v>
          </cell>
          <cell r="D32">
            <v>18832.98</v>
          </cell>
          <cell r="E32">
            <v>16279</v>
          </cell>
          <cell r="F32">
            <v>188339</v>
          </cell>
          <cell r="G32">
            <v>2430468.48</v>
          </cell>
          <cell r="I32">
            <v>39771.550000000003</v>
          </cell>
          <cell r="J32">
            <v>207896.28</v>
          </cell>
          <cell r="K32">
            <v>73985.81</v>
          </cell>
          <cell r="L32">
            <v>229840.28</v>
          </cell>
        </row>
        <row r="33">
          <cell r="B33">
            <v>164289978.56</v>
          </cell>
          <cell r="C33">
            <v>49470686.130000003</v>
          </cell>
          <cell r="D33">
            <v>514299.31</v>
          </cell>
          <cell r="E33">
            <v>547193</v>
          </cell>
          <cell r="F33">
            <v>2929809</v>
          </cell>
          <cell r="G33">
            <v>66372300.119999997</v>
          </cell>
          <cell r="I33">
            <v>970909.45</v>
          </cell>
          <cell r="J33">
            <v>5622186.0300000003</v>
          </cell>
          <cell r="K33">
            <v>2015605.12</v>
          </cell>
          <cell r="L33">
            <v>3450189.04</v>
          </cell>
        </row>
        <row r="34">
          <cell r="B34">
            <v>14216427.869999999</v>
          </cell>
          <cell r="C34">
            <v>4334838.8099999996</v>
          </cell>
          <cell r="D34">
            <v>38446.35</v>
          </cell>
          <cell r="E34">
            <v>44313</v>
          </cell>
          <cell r="F34">
            <v>754846</v>
          </cell>
          <cell r="G34">
            <v>4961648.6399999997</v>
          </cell>
          <cell r="I34">
            <v>80526.95</v>
          </cell>
          <cell r="J34">
            <v>460725.99</v>
          </cell>
          <cell r="K34">
            <v>160842.5</v>
          </cell>
          <cell r="L34">
            <v>357402.17</v>
          </cell>
        </row>
        <row r="35">
          <cell r="B35">
            <v>2497621.48</v>
          </cell>
          <cell r="C35">
            <v>1002947.31</v>
          </cell>
          <cell r="D35">
            <v>6641.27</v>
          </cell>
          <cell r="E35"/>
          <cell r="F35">
            <v>254110</v>
          </cell>
          <cell r="G35">
            <v>857081.52</v>
          </cell>
          <cell r="I35">
            <v>14129.5</v>
          </cell>
          <cell r="J35">
            <v>85176.93</v>
          </cell>
          <cell r="K35">
            <v>29589.33</v>
          </cell>
          <cell r="L35">
            <v>47122.52</v>
          </cell>
        </row>
        <row r="36">
          <cell r="B36">
            <v>109552036.54000001</v>
          </cell>
          <cell r="C36">
            <v>40383227.170000002</v>
          </cell>
          <cell r="D36">
            <v>311391.82</v>
          </cell>
          <cell r="E36">
            <v>312716</v>
          </cell>
          <cell r="F36">
            <v>3353629</v>
          </cell>
          <cell r="G36">
            <v>40186309.079999998</v>
          </cell>
          <cell r="I36">
            <v>625522.80000000005</v>
          </cell>
          <cell r="J36">
            <v>3490505.52</v>
          </cell>
          <cell r="K36">
            <v>1242625.76</v>
          </cell>
          <cell r="L36">
            <v>4105260.79</v>
          </cell>
        </row>
        <row r="37">
          <cell r="B37">
            <v>65841761.609999999</v>
          </cell>
          <cell r="C37">
            <v>61129930.130000003</v>
          </cell>
          <cell r="D37">
            <v>352494.33</v>
          </cell>
          <cell r="E37">
            <v>450221</v>
          </cell>
          <cell r="F37">
            <v>2902966</v>
          </cell>
          <cell r="G37">
            <v>45490746.600000001</v>
          </cell>
          <cell r="I37">
            <v>865936.75</v>
          </cell>
          <cell r="J37">
            <v>3947069.54</v>
          </cell>
          <cell r="K37">
            <v>1402426.36</v>
          </cell>
          <cell r="L37">
            <v>3564531.33</v>
          </cell>
        </row>
        <row r="38">
          <cell r="B38">
            <v>3787231.1</v>
          </cell>
          <cell r="C38">
            <v>1093385.03</v>
          </cell>
          <cell r="D38">
            <v>9100.33</v>
          </cell>
          <cell r="E38"/>
          <cell r="F38">
            <v>53395</v>
          </cell>
          <cell r="G38">
            <v>1174432.68</v>
          </cell>
          <cell r="I38">
            <v>21275.1</v>
          </cell>
          <cell r="J38">
            <v>100128.93</v>
          </cell>
          <cell r="K38">
            <v>35813.85</v>
          </cell>
          <cell r="L38">
            <v>81846.850000000006</v>
          </cell>
        </row>
        <row r="39">
          <cell r="B39">
            <v>107661304.31999999</v>
          </cell>
          <cell r="C39">
            <v>54207453.229999997</v>
          </cell>
          <cell r="D39">
            <v>413604.11</v>
          </cell>
          <cell r="E39">
            <v>506290</v>
          </cell>
          <cell r="F39">
            <v>4314777</v>
          </cell>
          <cell r="G39">
            <v>53377198.200000003</v>
          </cell>
          <cell r="I39">
            <v>1060067.75</v>
          </cell>
          <cell r="J39">
            <v>4696260.13</v>
          </cell>
          <cell r="K39">
            <v>1662994.91</v>
          </cell>
          <cell r="L39">
            <v>4654386.53</v>
          </cell>
        </row>
        <row r="40">
          <cell r="B40">
            <v>164776952.77000001</v>
          </cell>
          <cell r="C40">
            <v>71439800.269999996</v>
          </cell>
          <cell r="D40">
            <v>639165.97</v>
          </cell>
          <cell r="E40">
            <v>809204</v>
          </cell>
          <cell r="F40">
            <v>4647956</v>
          </cell>
          <cell r="G40">
            <v>82486822.200000003</v>
          </cell>
          <cell r="I40">
            <v>1526387.1</v>
          </cell>
          <cell r="J40">
            <v>7120980.8099999996</v>
          </cell>
          <cell r="K40">
            <v>2534688.25</v>
          </cell>
          <cell r="L40">
            <v>4311851.08</v>
          </cell>
        </row>
        <row r="41">
          <cell r="B41">
            <v>37346778.289999999</v>
          </cell>
          <cell r="C41">
            <v>36638204.490000002</v>
          </cell>
          <cell r="D41">
            <v>464633.62</v>
          </cell>
          <cell r="E41">
            <v>608857</v>
          </cell>
          <cell r="F41">
            <v>3810430</v>
          </cell>
          <cell r="G41">
            <v>59962751.640000001</v>
          </cell>
          <cell r="I41">
            <v>1191133.3</v>
          </cell>
          <cell r="J41">
            <v>4998192.8499999996</v>
          </cell>
          <cell r="K41">
            <v>1791086.66</v>
          </cell>
          <cell r="L41">
            <v>4361741.6900000004</v>
          </cell>
        </row>
        <row r="42">
          <cell r="B42">
            <v>34607096.289999999</v>
          </cell>
          <cell r="C42">
            <v>22732971.27</v>
          </cell>
          <cell r="D42">
            <v>161102.43</v>
          </cell>
          <cell r="E42">
            <v>240348</v>
          </cell>
          <cell r="F42">
            <v>1715255</v>
          </cell>
          <cell r="G42">
            <v>20790886.32</v>
          </cell>
          <cell r="I42">
            <v>491068.9</v>
          </cell>
          <cell r="J42">
            <v>1849683.75</v>
          </cell>
          <cell r="K42">
            <v>651106.80000000005</v>
          </cell>
          <cell r="L42">
            <v>1718195.15</v>
          </cell>
        </row>
        <row r="43">
          <cell r="B43">
            <v>13543472.75</v>
          </cell>
          <cell r="C43">
            <v>9357189.7400000002</v>
          </cell>
          <cell r="D43">
            <v>43615.7</v>
          </cell>
          <cell r="E43">
            <v>48956</v>
          </cell>
          <cell r="F43">
            <v>658877</v>
          </cell>
          <cell r="G43">
            <v>5628773.1600000001</v>
          </cell>
          <cell r="I43">
            <v>99272.6</v>
          </cell>
          <cell r="J43">
            <v>500421.06</v>
          </cell>
          <cell r="K43">
            <v>176549.19</v>
          </cell>
          <cell r="L43">
            <v>507072.25</v>
          </cell>
        </row>
        <row r="44">
          <cell r="B44">
            <v>32949422.93</v>
          </cell>
          <cell r="C44">
            <v>13632289.869999999</v>
          </cell>
          <cell r="D44">
            <v>211794.1</v>
          </cell>
          <cell r="E44">
            <v>141047</v>
          </cell>
          <cell r="F44">
            <v>1320690</v>
          </cell>
          <cell r="G44">
            <v>27332841.359999999</v>
          </cell>
          <cell r="I44">
            <v>285421.15000000002</v>
          </cell>
          <cell r="J44">
            <v>2228497.9</v>
          </cell>
          <cell r="K44">
            <v>807253.79</v>
          </cell>
          <cell r="L44">
            <v>1057185.22</v>
          </cell>
        </row>
        <row r="45">
          <cell r="B45">
            <v>23339860.239999998</v>
          </cell>
          <cell r="C45">
            <v>10900495.369999999</v>
          </cell>
          <cell r="D45">
            <v>81160.789999999994</v>
          </cell>
          <cell r="E45">
            <v>58066</v>
          </cell>
          <cell r="F45">
            <v>484398</v>
          </cell>
          <cell r="G45">
            <v>10474112.039999999</v>
          </cell>
          <cell r="I45">
            <v>58751.7</v>
          </cell>
          <cell r="J45">
            <v>852547.38</v>
          </cell>
          <cell r="K45">
            <v>309437.23</v>
          </cell>
          <cell r="L45">
            <v>1035955.73</v>
          </cell>
        </row>
        <row r="46">
          <cell r="B46">
            <v>91107235.519999996</v>
          </cell>
          <cell r="C46">
            <v>80493961.370000005</v>
          </cell>
          <cell r="D46">
            <v>388079.73</v>
          </cell>
          <cell r="E46">
            <v>254531</v>
          </cell>
          <cell r="F46">
            <v>1243580</v>
          </cell>
          <cell r="G46">
            <v>50083179.240000002</v>
          </cell>
          <cell r="I46">
            <v>299048.40000000002</v>
          </cell>
          <cell r="J46">
            <v>4052764.43</v>
          </cell>
          <cell r="K46">
            <v>1475660.71</v>
          </cell>
          <cell r="L46">
            <v>5516435.8300000001</v>
          </cell>
        </row>
        <row r="47">
          <cell r="B47">
            <v>14553769.43</v>
          </cell>
          <cell r="C47">
            <v>10705324.01</v>
          </cell>
          <cell r="D47">
            <v>49894.07</v>
          </cell>
          <cell r="E47">
            <v>41071</v>
          </cell>
          <cell r="F47">
            <v>305596</v>
          </cell>
          <cell r="G47">
            <v>6439021.2000000002</v>
          </cell>
          <cell r="I47">
            <v>38863.300000000003</v>
          </cell>
          <cell r="J47">
            <v>525031.02</v>
          </cell>
          <cell r="K47">
            <v>190388.76</v>
          </cell>
          <cell r="L47">
            <v>673584.39</v>
          </cell>
        </row>
        <row r="48">
          <cell r="B48">
            <v>9592724.7300000004</v>
          </cell>
          <cell r="C48">
            <v>6733120.9199999999</v>
          </cell>
          <cell r="D48">
            <v>46887.99</v>
          </cell>
          <cell r="E48">
            <v>65180</v>
          </cell>
          <cell r="F48">
            <v>516171</v>
          </cell>
          <cell r="G48">
            <v>6051075.2400000002</v>
          </cell>
          <cell r="I48">
            <v>130656.05</v>
          </cell>
          <cell r="J48">
            <v>531772.02</v>
          </cell>
          <cell r="K48">
            <v>187660.15</v>
          </cell>
          <cell r="L48">
            <v>486078.06</v>
          </cell>
        </row>
        <row r="49">
          <cell r="B49">
            <v>1561166.64</v>
          </cell>
          <cell r="C49">
            <v>243600.81</v>
          </cell>
          <cell r="D49">
            <v>2452.9499999999998</v>
          </cell>
          <cell r="E49"/>
          <cell r="F49">
            <v>134241</v>
          </cell>
          <cell r="G49">
            <v>316562.40000000002</v>
          </cell>
          <cell r="I49">
            <v>550.9</v>
          </cell>
          <cell r="J49">
            <v>29105.51</v>
          </cell>
          <cell r="K49">
            <v>10040.43</v>
          </cell>
          <cell r="L49">
            <v>3886.43</v>
          </cell>
        </row>
        <row r="50">
          <cell r="B50">
            <v>3223682.42</v>
          </cell>
          <cell r="C50">
            <v>1848655.33</v>
          </cell>
          <cell r="D50">
            <v>12554.07</v>
          </cell>
          <cell r="E50"/>
          <cell r="F50">
            <v>153001</v>
          </cell>
          <cell r="G50">
            <v>1620150.96</v>
          </cell>
          <cell r="I50">
            <v>39668.300000000003</v>
          </cell>
          <cell r="J50">
            <v>145160.15</v>
          </cell>
          <cell r="K50">
            <v>51084.37</v>
          </cell>
          <cell r="L50">
            <v>147893.57999999999</v>
          </cell>
        </row>
        <row r="51">
          <cell r="B51">
            <v>19991601.149999999</v>
          </cell>
          <cell r="C51">
            <v>14430291.220000001</v>
          </cell>
          <cell r="D51">
            <v>89232.27</v>
          </cell>
          <cell r="E51">
            <v>65698</v>
          </cell>
          <cell r="F51">
            <v>453292</v>
          </cell>
          <cell r="G51">
            <v>11515767.24</v>
          </cell>
          <cell r="I51">
            <v>80270.05</v>
          </cell>
          <cell r="J51">
            <v>932943.71</v>
          </cell>
          <cell r="K51">
            <v>338767.84</v>
          </cell>
          <cell r="L51">
            <v>764879.88</v>
          </cell>
        </row>
        <row r="52">
          <cell r="B52">
            <v>22793350.440000001</v>
          </cell>
          <cell r="C52">
            <v>9271647.9700000007</v>
          </cell>
          <cell r="D52">
            <v>92357.9</v>
          </cell>
          <cell r="E52"/>
          <cell r="F52">
            <v>543619</v>
          </cell>
          <cell r="G52">
            <v>11919141</v>
          </cell>
          <cell r="I52">
            <v>74340.7</v>
          </cell>
          <cell r="J52">
            <v>973017.25</v>
          </cell>
          <cell r="K52">
            <v>352873.06</v>
          </cell>
          <cell r="L52">
            <v>749636.32</v>
          </cell>
        </row>
        <row r="53">
          <cell r="B53">
            <v>26254632.719999999</v>
          </cell>
          <cell r="C53">
            <v>15689579.470000001</v>
          </cell>
          <cell r="D53">
            <v>111649.67</v>
          </cell>
          <cell r="E53">
            <v>146000</v>
          </cell>
          <cell r="F53">
            <v>3190839</v>
          </cell>
          <cell r="G53">
            <v>14408818.199999999</v>
          </cell>
          <cell r="I53">
            <v>321338.15000000002</v>
          </cell>
          <cell r="J53">
            <v>1406029.61</v>
          </cell>
          <cell r="K53">
            <v>485922.86</v>
          </cell>
          <cell r="L53">
            <v>1237496.97</v>
          </cell>
        </row>
        <row r="54">
          <cell r="B54">
            <v>8837167.2599999998</v>
          </cell>
          <cell r="C54">
            <v>7639560.0599999996</v>
          </cell>
          <cell r="D54">
            <v>40360.080000000002</v>
          </cell>
          <cell r="E54">
            <v>60269</v>
          </cell>
          <cell r="F54">
            <v>434965</v>
          </cell>
          <cell r="G54">
            <v>5208623.76</v>
          </cell>
          <cell r="I54">
            <v>120507.1</v>
          </cell>
          <cell r="J54">
            <v>465497.43</v>
          </cell>
          <cell r="K54">
            <v>164015.89000000001</v>
          </cell>
          <cell r="L54">
            <v>540299.65</v>
          </cell>
        </row>
        <row r="55">
          <cell r="B55">
            <v>3872967.98</v>
          </cell>
          <cell r="C55">
            <v>1980320.08</v>
          </cell>
          <cell r="D55">
            <v>17662.54</v>
          </cell>
          <cell r="E55">
            <v>16304</v>
          </cell>
          <cell r="F55">
            <v>312297</v>
          </cell>
          <cell r="G55">
            <v>2279418.12</v>
          </cell>
          <cell r="I55">
            <v>37162.65</v>
          </cell>
          <cell r="J55">
            <v>202719.82</v>
          </cell>
          <cell r="K55">
            <v>71518.929999999993</v>
          </cell>
          <cell r="L55">
            <v>160304.79999999999</v>
          </cell>
        </row>
        <row r="56">
          <cell r="B56">
            <v>1802081.83</v>
          </cell>
          <cell r="C56">
            <v>831219.43</v>
          </cell>
          <cell r="D56">
            <v>5096.09</v>
          </cell>
          <cell r="E56">
            <v>16659</v>
          </cell>
          <cell r="F56">
            <v>177763</v>
          </cell>
          <cell r="G56">
            <v>657670.43999999994</v>
          </cell>
          <cell r="I56">
            <v>3546.55</v>
          </cell>
          <cell r="J56">
            <v>60089.05</v>
          </cell>
          <cell r="K56">
            <v>21016.44</v>
          </cell>
          <cell r="L56">
            <v>46368.85</v>
          </cell>
        </row>
        <row r="57">
          <cell r="B57">
            <v>24706807.84</v>
          </cell>
          <cell r="C57">
            <v>25388675.800000001</v>
          </cell>
          <cell r="D57">
            <v>115016.93</v>
          </cell>
          <cell r="E57">
            <v>172586</v>
          </cell>
          <cell r="F57">
            <v>1130266</v>
          </cell>
          <cell r="G57">
            <v>14843376.84</v>
          </cell>
          <cell r="I57">
            <v>349345.5</v>
          </cell>
          <cell r="J57">
            <v>1324698.26</v>
          </cell>
          <cell r="K57">
            <v>466005.78</v>
          </cell>
          <cell r="L57">
            <v>1395022.39</v>
          </cell>
        </row>
        <row r="58">
          <cell r="B58">
            <v>3579730.57</v>
          </cell>
          <cell r="C58">
            <v>1199488.49</v>
          </cell>
          <cell r="D58">
            <v>11337.51</v>
          </cell>
          <cell r="E58"/>
          <cell r="F58">
            <v>91176</v>
          </cell>
          <cell r="G58">
            <v>1463149.44</v>
          </cell>
          <cell r="I58">
            <v>28858.2</v>
          </cell>
          <cell r="J58">
            <v>126590.16</v>
          </cell>
          <cell r="K58">
            <v>45023.05</v>
          </cell>
          <cell r="L58">
            <v>95881.76</v>
          </cell>
        </row>
        <row r="59">
          <cell r="B59">
            <v>41513847.649999999</v>
          </cell>
          <cell r="C59">
            <v>19594129.32</v>
          </cell>
          <cell r="D59">
            <v>130208.73</v>
          </cell>
          <cell r="E59">
            <v>112872</v>
          </cell>
          <cell r="F59">
            <v>646192</v>
          </cell>
          <cell r="G59">
            <v>16803936.719999999</v>
          </cell>
          <cell r="I59">
            <v>150019.1</v>
          </cell>
          <cell r="J59">
            <v>1381687.77</v>
          </cell>
          <cell r="K59">
            <v>499736.4</v>
          </cell>
          <cell r="L59">
            <v>1488248.94</v>
          </cell>
        </row>
        <row r="60">
          <cell r="B60">
            <v>11054109.49</v>
          </cell>
          <cell r="C60">
            <v>3521445.45</v>
          </cell>
          <cell r="D60">
            <v>42181.43</v>
          </cell>
          <cell r="E60">
            <v>32401</v>
          </cell>
          <cell r="F60">
            <v>412402</v>
          </cell>
          <cell r="G60">
            <v>5443674.96</v>
          </cell>
          <cell r="I60">
            <v>31971.45</v>
          </cell>
          <cell r="J60">
            <v>451429.39</v>
          </cell>
          <cell r="K60">
            <v>162973.56</v>
          </cell>
          <cell r="L60">
            <v>334878.07</v>
          </cell>
        </row>
        <row r="61">
          <cell r="B61"/>
          <cell r="C61"/>
          <cell r="D61"/>
          <cell r="E61"/>
          <cell r="F61"/>
          <cell r="G61"/>
          <cell r="I61"/>
          <cell r="J61"/>
          <cell r="K61"/>
          <cell r="L61"/>
        </row>
        <row r="62">
          <cell r="B62">
            <v>1991870169.8599999</v>
          </cell>
          <cell r="C62">
            <v>1328618217.8999999</v>
          </cell>
          <cell r="D62">
            <v>8635857.7800000012</v>
          </cell>
          <cell r="E62">
            <v>8458445</v>
          </cell>
          <cell r="F62">
            <v>70473953</v>
          </cell>
          <cell r="G62">
            <v>1114490593.3200002</v>
          </cell>
          <cell r="I62">
            <v>14000000</v>
          </cell>
          <cell r="J62">
            <v>94428661.980000004</v>
          </cell>
          <cell r="K62">
            <v>33864218.540000007</v>
          </cell>
          <cell r="L62">
            <v>86828182.640000015</v>
          </cell>
        </row>
      </sheetData>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9"/>
  <sheetViews>
    <sheetView tabSelected="1" zoomScaleNormal="100" zoomScalePageLayoutView="80" workbookViewId="0"/>
  </sheetViews>
  <sheetFormatPr defaultColWidth="0" defaultRowHeight="15" zeroHeight="1" x14ac:dyDescent="0.2"/>
  <cols>
    <col min="1" max="1" width="18.7109375" style="4" bestFit="1" customWidth="1"/>
    <col min="2" max="2" width="20.7109375" style="4" bestFit="1" customWidth="1"/>
    <col min="3" max="3" width="20.7109375" style="5" bestFit="1" customWidth="1"/>
    <col min="4" max="4" width="18.28515625" style="5" hidden="1" customWidth="1"/>
    <col min="5" max="5" width="17.42578125" style="6" customWidth="1"/>
    <col min="6" max="6" width="18.7109375" style="4" bestFit="1" customWidth="1"/>
    <col min="7" max="7" width="19.42578125" style="4" bestFit="1" customWidth="1"/>
    <col min="8" max="8" width="21.85546875" style="7" bestFit="1" customWidth="1"/>
    <col min="9" max="9" width="20.28515625" style="7" hidden="1" customWidth="1"/>
    <col min="10" max="11" width="21.85546875" style="4" bestFit="1" customWidth="1"/>
    <col min="12" max="12" width="19.28515625" style="4" bestFit="1" customWidth="1"/>
    <col min="13" max="13" width="19.42578125" style="4" bestFit="1" customWidth="1"/>
    <col min="14" max="14" width="28.140625" style="4" bestFit="1" customWidth="1"/>
    <col min="15" max="15" width="14.7109375" style="4" bestFit="1" customWidth="1"/>
    <col min="16" max="16" width="2.7109375" style="21" hidden="1" customWidth="1"/>
    <col min="17" max="17" width="11.28515625" style="1" hidden="1" customWidth="1"/>
    <col min="18" max="18" width="31.140625" style="1" hidden="1" customWidth="1"/>
    <col min="19" max="16384" width="11.28515625" style="1" hidden="1"/>
  </cols>
  <sheetData>
    <row r="1" spans="1:16" x14ac:dyDescent="0.2">
      <c r="A1" s="3" t="s">
        <v>89</v>
      </c>
      <c r="B1" s="21"/>
      <c r="C1" s="24"/>
      <c r="D1" s="24"/>
      <c r="E1" s="25"/>
      <c r="F1" s="21"/>
      <c r="G1" s="21"/>
      <c r="H1" s="26"/>
      <c r="I1" s="26"/>
      <c r="J1" s="21"/>
      <c r="K1" s="21"/>
      <c r="L1" s="21"/>
      <c r="M1" s="21"/>
      <c r="N1" s="21"/>
      <c r="O1" s="21"/>
    </row>
    <row r="2" spans="1:16" ht="14.25" customHeight="1" x14ac:dyDescent="0.2">
      <c r="A2" s="30" t="s">
        <v>88</v>
      </c>
      <c r="B2" s="30"/>
      <c r="C2" s="30"/>
      <c r="D2" s="30"/>
      <c r="E2" s="30"/>
      <c r="F2" s="30"/>
      <c r="G2" s="30"/>
      <c r="H2" s="30"/>
      <c r="I2" s="30"/>
      <c r="J2" s="30"/>
      <c r="K2" s="30"/>
      <c r="L2" s="30"/>
      <c r="M2" s="30"/>
      <c r="N2" s="30"/>
      <c r="O2" s="30"/>
    </row>
    <row r="3" spans="1:16" x14ac:dyDescent="0.2">
      <c r="A3" s="30"/>
      <c r="B3" s="30"/>
      <c r="C3" s="30"/>
      <c r="D3" s="30"/>
      <c r="E3" s="30"/>
      <c r="F3" s="30"/>
      <c r="G3" s="30"/>
      <c r="H3" s="30"/>
      <c r="I3" s="30"/>
      <c r="J3" s="30"/>
      <c r="K3" s="30"/>
      <c r="L3" s="30"/>
      <c r="M3" s="30"/>
      <c r="N3" s="30"/>
      <c r="O3" s="30"/>
    </row>
    <row r="4" spans="1:16" s="2" customFormat="1" ht="78.75" x14ac:dyDescent="0.25">
      <c r="A4" s="8" t="s">
        <v>0</v>
      </c>
      <c r="B4" s="9" t="s">
        <v>1</v>
      </c>
      <c r="C4" s="9" t="s">
        <v>69</v>
      </c>
      <c r="D4" s="9" t="s">
        <v>70</v>
      </c>
      <c r="E4" s="9" t="s">
        <v>2</v>
      </c>
      <c r="F4" s="9" t="s">
        <v>3</v>
      </c>
      <c r="G4" s="9" t="s">
        <v>4</v>
      </c>
      <c r="H4" s="9" t="s">
        <v>5</v>
      </c>
      <c r="I4" s="10" t="s">
        <v>6</v>
      </c>
      <c r="J4" s="9" t="s">
        <v>7</v>
      </c>
      <c r="K4" s="9" t="s">
        <v>8</v>
      </c>
      <c r="L4" s="9" t="s">
        <v>81</v>
      </c>
      <c r="M4" s="9" t="s">
        <v>82</v>
      </c>
      <c r="N4" s="9" t="s">
        <v>9</v>
      </c>
      <c r="O4" s="9" t="s">
        <v>10</v>
      </c>
      <c r="P4" s="22"/>
    </row>
    <row r="5" spans="1:16" s="2" customFormat="1" ht="15.75" x14ac:dyDescent="0.25">
      <c r="A5" s="29"/>
      <c r="B5" s="10" t="s">
        <v>71</v>
      </c>
      <c r="C5" s="10" t="s">
        <v>72</v>
      </c>
      <c r="D5" s="10"/>
      <c r="E5" s="10" t="s">
        <v>73</v>
      </c>
      <c r="F5" s="10" t="s">
        <v>74</v>
      </c>
      <c r="G5" s="10" t="s">
        <v>75</v>
      </c>
      <c r="H5" s="10" t="s">
        <v>76</v>
      </c>
      <c r="I5" s="10"/>
      <c r="J5" s="10" t="s">
        <v>77</v>
      </c>
      <c r="K5" s="10" t="s">
        <v>78</v>
      </c>
      <c r="L5" s="10" t="s">
        <v>79</v>
      </c>
      <c r="M5" s="10" t="s">
        <v>80</v>
      </c>
      <c r="N5" s="11" t="s">
        <v>84</v>
      </c>
      <c r="O5" s="8" t="s">
        <v>85</v>
      </c>
      <c r="P5" s="22"/>
    </row>
    <row r="6" spans="1:16" s="2" customFormat="1" ht="31.5" x14ac:dyDescent="0.2">
      <c r="A6" s="29"/>
      <c r="B6" s="27"/>
      <c r="C6" s="27"/>
      <c r="D6" s="27"/>
      <c r="E6" s="27"/>
      <c r="F6" s="27"/>
      <c r="G6" s="27"/>
      <c r="H6" s="28"/>
      <c r="I6" s="27"/>
      <c r="J6" s="27"/>
      <c r="K6" s="27"/>
      <c r="L6" s="27"/>
      <c r="M6" s="27"/>
      <c r="N6" s="11" t="s">
        <v>83</v>
      </c>
      <c r="O6" s="8" t="s">
        <v>86</v>
      </c>
      <c r="P6" s="22"/>
    </row>
    <row r="7" spans="1:16" ht="14.25" customHeight="1" x14ac:dyDescent="0.2">
      <c r="A7" s="13" t="s">
        <v>11</v>
      </c>
      <c r="B7" s="14">
        <f>'[1]Resources-new'!$B4</f>
        <v>71629573.390000001</v>
      </c>
      <c r="C7" s="14">
        <f>'[1]Resources-new'!$C4</f>
        <v>68554183.640000001</v>
      </c>
      <c r="D7" s="14"/>
      <c r="E7" s="14">
        <f>'[1]Resources-new'!$D4</f>
        <v>408250.27</v>
      </c>
      <c r="F7" s="12">
        <f>'[1]Resources-new'!$E4</f>
        <v>273333</v>
      </c>
      <c r="G7" s="12">
        <f>'[1]Resources-new'!$F4</f>
        <v>1213038</v>
      </c>
      <c r="H7" s="12">
        <f>'[1]Resources-new'!$G4</f>
        <v>52686264.119999997</v>
      </c>
      <c r="I7" s="15"/>
      <c r="J7" s="12">
        <f>'[1]Resources-new'!$I4</f>
        <v>264714.09999999998</v>
      </c>
      <c r="K7" s="12">
        <f>'[1]Resources-new'!$J4</f>
        <v>4246593.62</v>
      </c>
      <c r="L7" s="12">
        <f>'[1]Resources-new'!$K4</f>
        <v>1548613.01</v>
      </c>
      <c r="M7" s="12">
        <f>'[1]Resources-new'!$L4</f>
        <v>4279404.26</v>
      </c>
      <c r="N7" s="12">
        <f>SUM(B7:M7)</f>
        <v>205103967.41</v>
      </c>
      <c r="O7" s="16">
        <f>N7/$N$65</f>
        <v>4.3164622288373262E-2</v>
      </c>
    </row>
    <row r="8" spans="1:16" ht="14.25" customHeight="1" x14ac:dyDescent="0.2">
      <c r="A8" s="13" t="s">
        <v>12</v>
      </c>
      <c r="B8" s="14">
        <f>'[1]Resources-new'!$B5</f>
        <v>1515977.46</v>
      </c>
      <c r="C8" s="14">
        <f>'[1]Resources-new'!$C5</f>
        <v>233245.57</v>
      </c>
      <c r="D8" s="14"/>
      <c r="E8" s="14">
        <f>'[1]Resources-new'!$D5</f>
        <v>1633.96</v>
      </c>
      <c r="F8" s="12">
        <f>'[1]Resources-new'!$E5</f>
        <v>0</v>
      </c>
      <c r="G8" s="12">
        <f>'[1]Resources-new'!$F5</f>
        <v>12692</v>
      </c>
      <c r="H8" s="12">
        <f>'[1]Resources-new'!$G5</f>
        <v>210868.68</v>
      </c>
      <c r="I8" s="15"/>
      <c r="J8" s="12">
        <f>'[1]Resources-new'!$I5</f>
        <v>162.75</v>
      </c>
      <c r="K8" s="12">
        <f>'[1]Resources-new'!$J5</f>
        <v>17210.54</v>
      </c>
      <c r="L8" s="12">
        <f>'[1]Resources-new'!$K5</f>
        <v>6282.62</v>
      </c>
      <c r="M8" s="12">
        <f>'[1]Resources-new'!$L5</f>
        <v>3589.48</v>
      </c>
      <c r="N8" s="12">
        <f t="shared" ref="N8:N65" si="0">SUM(B8:M8)</f>
        <v>2001663.06</v>
      </c>
      <c r="O8" s="16">
        <f t="shared" ref="O8:O65" si="1">N8/$N$65</f>
        <v>4.212547959190617E-4</v>
      </c>
    </row>
    <row r="9" spans="1:16" ht="14.25" customHeight="1" x14ac:dyDescent="0.2">
      <c r="A9" s="13" t="s">
        <v>13</v>
      </c>
      <c r="B9" s="14">
        <f>'[1]Resources-new'!$B6</f>
        <v>2970590.87</v>
      </c>
      <c r="C9" s="14">
        <f>'[1]Resources-new'!$C6</f>
        <v>867327.28</v>
      </c>
      <c r="D9" s="14"/>
      <c r="E9" s="14">
        <f>'[1]Resources-new'!$D6</f>
        <v>6598.92</v>
      </c>
      <c r="F9" s="12">
        <f>'[1]Resources-new'!$E6</f>
        <v>0</v>
      </c>
      <c r="G9" s="12">
        <f>'[1]Resources-new'!$F6</f>
        <v>52086</v>
      </c>
      <c r="H9" s="12">
        <f>'[1]Resources-new'!$G6</f>
        <v>851616.48</v>
      </c>
      <c r="I9" s="15"/>
      <c r="J9" s="12">
        <f>'[1]Resources-new'!$I6</f>
        <v>14723.1</v>
      </c>
      <c r="K9" s="12">
        <f>'[1]Resources-new'!$J6</f>
        <v>73100.03</v>
      </c>
      <c r="L9" s="12">
        <f>'[1]Resources-new'!$K6</f>
        <v>26085.73</v>
      </c>
      <c r="M9" s="12">
        <f>'[1]Resources-new'!$L6</f>
        <v>47895.29</v>
      </c>
      <c r="N9" s="12">
        <f t="shared" si="0"/>
        <v>4910023.7000000011</v>
      </c>
      <c r="O9" s="16">
        <f t="shared" si="1"/>
        <v>1.0333262740539642E-3</v>
      </c>
    </row>
    <row r="10" spans="1:16" ht="14.25" customHeight="1" x14ac:dyDescent="0.2">
      <c r="A10" s="13" t="s">
        <v>14</v>
      </c>
      <c r="B10" s="14">
        <f>'[1]Resources-new'!$B7</f>
        <v>11576186.18</v>
      </c>
      <c r="C10" s="14">
        <f>'[1]Resources-new'!$C7</f>
        <v>12302843.939999999</v>
      </c>
      <c r="D10" s="14"/>
      <c r="E10" s="14">
        <f>'[1]Resources-new'!$D7</f>
        <v>56880.44</v>
      </c>
      <c r="F10" s="12">
        <f>'[1]Resources-new'!$E7</f>
        <v>86148</v>
      </c>
      <c r="G10" s="12">
        <f>'[1]Resources-new'!$F7</f>
        <v>611060</v>
      </c>
      <c r="H10" s="12">
        <f>'[1]Resources-new'!$G7</f>
        <v>7340639.04</v>
      </c>
      <c r="I10" s="15"/>
      <c r="J10" s="12">
        <f>'[1]Resources-new'!$I7</f>
        <v>164966.9</v>
      </c>
      <c r="K10" s="12">
        <f>'[1]Resources-new'!$J7</f>
        <v>647789.79</v>
      </c>
      <c r="L10" s="12">
        <f>'[1]Resources-new'!$K7</f>
        <v>228400.63</v>
      </c>
      <c r="M10" s="12">
        <f>'[1]Resources-new'!$L7</f>
        <v>926556.56</v>
      </c>
      <c r="N10" s="12">
        <f t="shared" si="0"/>
        <v>33941471.479999997</v>
      </c>
      <c r="O10" s="16">
        <f t="shared" si="1"/>
        <v>7.1430641486185248E-3</v>
      </c>
    </row>
    <row r="11" spans="1:16" ht="14.25" customHeight="1" x14ac:dyDescent="0.2">
      <c r="A11" s="13" t="s">
        <v>15</v>
      </c>
      <c r="B11" s="14">
        <f>'[1]Resources-new'!$B8</f>
        <v>3251491.57</v>
      </c>
      <c r="C11" s="14">
        <f>'[1]Resources-new'!$C8</f>
        <v>1281906.68</v>
      </c>
      <c r="D11" s="14"/>
      <c r="E11" s="14">
        <f>'[1]Resources-new'!$D8</f>
        <v>8008.99</v>
      </c>
      <c r="F11" s="12">
        <f>'[1]Resources-new'!$E8</f>
        <v>0</v>
      </c>
      <c r="G11" s="12">
        <f>'[1]Resources-new'!$F8</f>
        <v>145313</v>
      </c>
      <c r="H11" s="12">
        <f>'[1]Resources-new'!$G8</f>
        <v>1033590.72</v>
      </c>
      <c r="I11" s="15"/>
      <c r="J11" s="12">
        <f>'[1]Resources-new'!$I8</f>
        <v>20672.400000000001</v>
      </c>
      <c r="K11" s="12">
        <f>'[1]Resources-new'!$J8</f>
        <v>95251.07</v>
      </c>
      <c r="L11" s="12">
        <f>'[1]Resources-new'!$K8</f>
        <v>33284.78</v>
      </c>
      <c r="M11" s="12">
        <f>'[1]Resources-new'!$L8</f>
        <v>76734.41</v>
      </c>
      <c r="N11" s="12">
        <f t="shared" si="0"/>
        <v>5946253.620000001</v>
      </c>
      <c r="O11" s="16">
        <f t="shared" si="1"/>
        <v>1.251403348161944E-3</v>
      </c>
    </row>
    <row r="12" spans="1:16" ht="14.25" customHeight="1" x14ac:dyDescent="0.2">
      <c r="A12" s="13" t="s">
        <v>16</v>
      </c>
      <c r="B12" s="14">
        <f>'[1]Resources-new'!$B9</f>
        <v>2600417.33</v>
      </c>
      <c r="C12" s="14">
        <f>'[1]Resources-new'!$C9</f>
        <v>1147349.51</v>
      </c>
      <c r="D12" s="14"/>
      <c r="E12" s="14">
        <f>'[1]Resources-new'!$D9</f>
        <v>5864.31</v>
      </c>
      <c r="F12" s="12">
        <f>'[1]Resources-new'!$E9</f>
        <v>0</v>
      </c>
      <c r="G12" s="12">
        <f>'[1]Resources-new'!$F9</f>
        <v>140096</v>
      </c>
      <c r="H12" s="12">
        <f>'[1]Resources-new'!$G9</f>
        <v>756812.28</v>
      </c>
      <c r="I12" s="15"/>
      <c r="J12" s="12">
        <f>'[1]Resources-new'!$I9</f>
        <v>2667</v>
      </c>
      <c r="K12" s="12">
        <f>'[1]Resources-new'!$J9</f>
        <v>63243.96</v>
      </c>
      <c r="L12" s="12">
        <f>'[1]Resources-new'!$K9</f>
        <v>22906.55</v>
      </c>
      <c r="M12" s="12">
        <f>'[1]Resources-new'!$L9</f>
        <v>57467.23</v>
      </c>
      <c r="N12" s="12">
        <f t="shared" si="0"/>
        <v>4796824.17</v>
      </c>
      <c r="O12" s="16">
        <f t="shared" si="1"/>
        <v>1.0095031612328263E-3</v>
      </c>
    </row>
    <row r="13" spans="1:16" ht="14.25" customHeight="1" x14ac:dyDescent="0.2">
      <c r="A13" s="13" t="s">
        <v>17</v>
      </c>
      <c r="B13" s="14">
        <f>'[1]Resources-new'!$B10</f>
        <v>46070781.700000003</v>
      </c>
      <c r="C13" s="14">
        <f>'[1]Resources-new'!$C10</f>
        <v>35744963.850000001</v>
      </c>
      <c r="D13" s="14"/>
      <c r="E13" s="14">
        <f>'[1]Resources-new'!$D10</f>
        <v>208302.29</v>
      </c>
      <c r="F13" s="12">
        <f>'[1]Resources-new'!$E10</f>
        <v>143607</v>
      </c>
      <c r="G13" s="12">
        <f>'[1]Resources-new'!$F10</f>
        <v>2162609</v>
      </c>
      <c r="H13" s="12">
        <f>'[1]Resources-new'!$G10</f>
        <v>26882210.640000001</v>
      </c>
      <c r="I13" s="15"/>
      <c r="J13" s="12">
        <f>'[1]Resources-new'!$I10</f>
        <v>133707</v>
      </c>
      <c r="K13" s="12">
        <f>'[1]Resources-new'!$J10</f>
        <v>2250047.2400000002</v>
      </c>
      <c r="L13" s="12">
        <f>'[1]Resources-new'!$K10</f>
        <v>812742.15</v>
      </c>
      <c r="M13" s="12">
        <f>'[1]Resources-new'!$L10</f>
        <v>2387511.06</v>
      </c>
      <c r="N13" s="12">
        <f t="shared" si="0"/>
        <v>116796481.93000002</v>
      </c>
      <c r="O13" s="16">
        <f t="shared" si="1"/>
        <v>2.4580099989199248E-2</v>
      </c>
    </row>
    <row r="14" spans="1:16" ht="14.25" customHeight="1" x14ac:dyDescent="0.2">
      <c r="A14" s="13" t="s">
        <v>18</v>
      </c>
      <c r="B14" s="14">
        <f>'[1]Resources-new'!$B11</f>
        <v>2763311.36</v>
      </c>
      <c r="C14" s="14">
        <f>'[1]Resources-new'!$C11</f>
        <v>1481685.67</v>
      </c>
      <c r="D14" s="14"/>
      <c r="E14" s="14">
        <f>'[1]Resources-new'!$D11</f>
        <v>8596.3799999999992</v>
      </c>
      <c r="F14" s="12">
        <f>'[1]Resources-new'!$E11</f>
        <v>0</v>
      </c>
      <c r="G14" s="12">
        <f>'[1]Resources-new'!$F11</f>
        <v>150330</v>
      </c>
      <c r="H14" s="12">
        <f>'[1]Resources-new'!$G11</f>
        <v>1109395.92</v>
      </c>
      <c r="I14" s="15"/>
      <c r="J14" s="12">
        <f>'[1]Resources-new'!$I11</f>
        <v>22799.7</v>
      </c>
      <c r="K14" s="12">
        <f>'[1]Resources-new'!$J11</f>
        <v>100948.21</v>
      </c>
      <c r="L14" s="12">
        <f>'[1]Resources-new'!$K11</f>
        <v>35669.08</v>
      </c>
      <c r="M14" s="12">
        <f>'[1]Resources-new'!$L11</f>
        <v>89848.07</v>
      </c>
      <c r="N14" s="12">
        <f t="shared" si="0"/>
        <v>5762584.3899999997</v>
      </c>
      <c r="O14" s="16">
        <f t="shared" si="1"/>
        <v>1.2127497178150554E-3</v>
      </c>
    </row>
    <row r="15" spans="1:16" ht="14.25" customHeight="1" x14ac:dyDescent="0.2">
      <c r="A15" s="13" t="s">
        <v>19</v>
      </c>
      <c r="B15" s="14">
        <f>'[1]Resources-new'!$B12</f>
        <v>8048235.29</v>
      </c>
      <c r="C15" s="14">
        <f>'[1]Resources-new'!$C12</f>
        <v>3135513.76</v>
      </c>
      <c r="D15" s="14"/>
      <c r="E15" s="14">
        <f>'[1]Resources-new'!$D12</f>
        <v>26906.26</v>
      </c>
      <c r="F15" s="12">
        <f>'[1]Resources-new'!$E12</f>
        <v>35382</v>
      </c>
      <c r="G15" s="12">
        <f>'[1]Resources-new'!$F12</f>
        <v>337717</v>
      </c>
      <c r="H15" s="12">
        <f>'[1]Resources-new'!$G12</f>
        <v>3472355.64</v>
      </c>
      <c r="I15" s="15"/>
      <c r="J15" s="12">
        <f>'[1]Resources-new'!$I12</f>
        <v>66130.75</v>
      </c>
      <c r="K15" s="12">
        <f>'[1]Resources-new'!$J12</f>
        <v>302255.65000000002</v>
      </c>
      <c r="L15" s="12">
        <f>'[1]Resources-new'!$K12</f>
        <v>106809.43</v>
      </c>
      <c r="M15" s="12">
        <f>'[1]Resources-new'!$L12</f>
        <v>243475.78</v>
      </c>
      <c r="N15" s="12">
        <f t="shared" si="0"/>
        <v>15774781.560000001</v>
      </c>
      <c r="O15" s="16">
        <f t="shared" si="1"/>
        <v>3.3198406462701959E-3</v>
      </c>
    </row>
    <row r="16" spans="1:16" ht="14.25" customHeight="1" x14ac:dyDescent="0.2">
      <c r="A16" s="13" t="s">
        <v>20</v>
      </c>
      <c r="B16" s="14">
        <f>'[1]Resources-new'!$B13</f>
        <v>50239277.68</v>
      </c>
      <c r="C16" s="14">
        <f>'[1]Resources-new'!$C13</f>
        <v>34734707.799999997</v>
      </c>
      <c r="D16" s="14"/>
      <c r="E16" s="14">
        <f>'[1]Resources-new'!$D13</f>
        <v>257595.37</v>
      </c>
      <c r="F16" s="12">
        <f>'[1]Resources-new'!$E13</f>
        <v>316179</v>
      </c>
      <c r="G16" s="12">
        <f>'[1]Resources-new'!$F13</f>
        <v>2012097</v>
      </c>
      <c r="H16" s="12">
        <f>'[1]Resources-new'!$G13</f>
        <v>33243671.879999999</v>
      </c>
      <c r="I16" s="15"/>
      <c r="J16" s="12">
        <f>'[1]Resources-new'!$I13</f>
        <v>727543.25</v>
      </c>
      <c r="K16" s="12">
        <f>'[1]Resources-new'!$J13</f>
        <v>2914122.79</v>
      </c>
      <c r="L16" s="12">
        <f>'[1]Resources-new'!$K13</f>
        <v>1031249.48</v>
      </c>
      <c r="M16" s="12">
        <f>'[1]Resources-new'!$L13</f>
        <v>2548938.5499999998</v>
      </c>
      <c r="N16" s="12">
        <f t="shared" si="0"/>
        <v>128025382.8</v>
      </c>
      <c r="O16" s="16">
        <f t="shared" si="1"/>
        <v>2.6943249131986154E-2</v>
      </c>
    </row>
    <row r="17" spans="1:15" ht="14.25" customHeight="1" x14ac:dyDescent="0.2">
      <c r="A17" s="13" t="s">
        <v>21</v>
      </c>
      <c r="B17" s="14">
        <f>'[1]Resources-new'!$B14</f>
        <v>2812921.02</v>
      </c>
      <c r="C17" s="14">
        <f>'[1]Resources-new'!$C14</f>
        <v>1411995.65</v>
      </c>
      <c r="D17" s="14"/>
      <c r="E17" s="14">
        <f>'[1]Resources-new'!$D14</f>
        <v>7757.88</v>
      </c>
      <c r="F17" s="12">
        <f>'[1]Resources-new'!$E14</f>
        <v>0</v>
      </c>
      <c r="G17" s="12">
        <f>'[1]Resources-new'!$F14</f>
        <v>138733</v>
      </c>
      <c r="H17" s="12">
        <f>'[1]Resources-new'!$G14</f>
        <v>1001184.36</v>
      </c>
      <c r="I17" s="15"/>
      <c r="J17" s="12">
        <f>'[1]Resources-new'!$I14</f>
        <v>15110.2</v>
      </c>
      <c r="K17" s="12">
        <f>'[1]Resources-new'!$J14</f>
        <v>89918.8</v>
      </c>
      <c r="L17" s="12">
        <f>'[1]Resources-new'!$K14</f>
        <v>31809.42</v>
      </c>
      <c r="M17" s="12">
        <f>'[1]Resources-new'!$L14</f>
        <v>80056.45</v>
      </c>
      <c r="N17" s="12">
        <f t="shared" si="0"/>
        <v>5589486.7800000003</v>
      </c>
      <c r="O17" s="16">
        <f t="shared" si="1"/>
        <v>1.1763209102740764E-3</v>
      </c>
    </row>
    <row r="18" spans="1:15" ht="14.25" customHeight="1" x14ac:dyDescent="0.2">
      <c r="A18" s="13" t="s">
        <v>22</v>
      </c>
      <c r="B18" s="14">
        <f>'[1]Resources-new'!$B15</f>
        <v>7166031.5599999996</v>
      </c>
      <c r="C18" s="14">
        <f>'[1]Resources-new'!$C15</f>
        <v>5871312.71</v>
      </c>
      <c r="D18" s="14"/>
      <c r="E18" s="14">
        <f>'[1]Resources-new'!$D15</f>
        <v>42342.45</v>
      </c>
      <c r="F18" s="12">
        <f>'[1]Resources-new'!$E15</f>
        <v>46709</v>
      </c>
      <c r="G18" s="12">
        <f>'[1]Resources-new'!$F15</f>
        <v>720693</v>
      </c>
      <c r="H18" s="12">
        <f>'[1]Resources-new'!$G15</f>
        <v>5464455.5999999996</v>
      </c>
      <c r="I18" s="15"/>
      <c r="J18" s="12">
        <f>'[1]Resources-new'!$I15</f>
        <v>79080.399999999994</v>
      </c>
      <c r="K18" s="12">
        <f>'[1]Resources-new'!$J15</f>
        <v>485419.16</v>
      </c>
      <c r="L18" s="12">
        <f>'[1]Resources-new'!$K15</f>
        <v>171607.89</v>
      </c>
      <c r="M18" s="12">
        <f>'[1]Resources-new'!$L15</f>
        <v>444833.8</v>
      </c>
      <c r="N18" s="12">
        <f t="shared" si="0"/>
        <v>20492485.57</v>
      </c>
      <c r="O18" s="16">
        <f t="shared" si="1"/>
        <v>4.3126927799050589E-3</v>
      </c>
    </row>
    <row r="19" spans="1:15" ht="14.25" customHeight="1" x14ac:dyDescent="0.2">
      <c r="A19" s="13" t="s">
        <v>23</v>
      </c>
      <c r="B19" s="14">
        <f>'[1]Resources-new'!$B16</f>
        <v>9908787.7899999991</v>
      </c>
      <c r="C19" s="14">
        <f>'[1]Resources-new'!$C16</f>
        <v>9665431.8100000005</v>
      </c>
      <c r="D19" s="14"/>
      <c r="E19" s="14">
        <f>'[1]Resources-new'!$D16</f>
        <v>43444.22</v>
      </c>
      <c r="F19" s="12">
        <f>'[1]Resources-new'!$E16</f>
        <v>59850</v>
      </c>
      <c r="G19" s="12">
        <f>'[1]Resources-new'!$F16</f>
        <v>608625</v>
      </c>
      <c r="H19" s="12">
        <f>'[1]Resources-new'!$G16</f>
        <v>5606643.4800000004</v>
      </c>
      <c r="I19" s="15"/>
      <c r="J19" s="12">
        <f>'[1]Resources-new'!$I16</f>
        <v>111662.95</v>
      </c>
      <c r="K19" s="12">
        <f>'[1]Resources-new'!$J16</f>
        <v>497366.28</v>
      </c>
      <c r="L19" s="12">
        <f>'[1]Resources-new'!$K16</f>
        <v>175352.74</v>
      </c>
      <c r="M19" s="12">
        <f>'[1]Resources-new'!$L16</f>
        <v>825273.22</v>
      </c>
      <c r="N19" s="12">
        <f t="shared" si="0"/>
        <v>27502437.489999998</v>
      </c>
      <c r="O19" s="16">
        <f t="shared" si="1"/>
        <v>5.7879539886831399E-3</v>
      </c>
    </row>
    <row r="20" spans="1:15" ht="14.25" customHeight="1" x14ac:dyDescent="0.2">
      <c r="A20" s="13" t="s">
        <v>24</v>
      </c>
      <c r="B20" s="14">
        <f>'[1]Resources-new'!$B17</f>
        <v>1866399.58</v>
      </c>
      <c r="C20" s="14">
        <f>'[1]Resources-new'!$C17</f>
        <v>803946.87</v>
      </c>
      <c r="D20" s="14"/>
      <c r="E20" s="14">
        <f>'[1]Resources-new'!$D17</f>
        <v>8679.7999999999993</v>
      </c>
      <c r="F20" s="12">
        <f>'[1]Resources-new'!$E17</f>
        <v>0</v>
      </c>
      <c r="G20" s="12">
        <f>'[1]Resources-new'!$F17</f>
        <v>261286</v>
      </c>
      <c r="H20" s="12">
        <f>'[1]Resources-new'!$G17</f>
        <v>1120161.1200000001</v>
      </c>
      <c r="I20" s="15"/>
      <c r="J20" s="12">
        <f>'[1]Resources-new'!$I17</f>
        <v>1710.45</v>
      </c>
      <c r="K20" s="12">
        <f>'[1]Resources-new'!$J17</f>
        <v>98391.4</v>
      </c>
      <c r="L20" s="12">
        <f>'[1]Resources-new'!$K17</f>
        <v>35275.230000000003</v>
      </c>
      <c r="M20" s="12">
        <f>'[1]Resources-new'!$L17</f>
        <v>30138.93</v>
      </c>
      <c r="N20" s="12">
        <f t="shared" si="0"/>
        <v>4225989.38</v>
      </c>
      <c r="O20" s="16">
        <f t="shared" si="1"/>
        <v>8.8936960940270429E-4</v>
      </c>
    </row>
    <row r="21" spans="1:15" ht="14.25" customHeight="1" x14ac:dyDescent="0.2">
      <c r="A21" s="13" t="s">
        <v>25</v>
      </c>
      <c r="B21" s="14">
        <f>'[1]Resources-new'!$B18</f>
        <v>43453405.880000003</v>
      </c>
      <c r="C21" s="14">
        <f>'[1]Resources-new'!$C18</f>
        <v>29615038.27</v>
      </c>
      <c r="D21" s="14"/>
      <c r="E21" s="14">
        <f>'[1]Resources-new'!$D18</f>
        <v>175569.35</v>
      </c>
      <c r="F21" s="12">
        <f>'[1]Resources-new'!$E18</f>
        <v>212256</v>
      </c>
      <c r="G21" s="12">
        <f>'[1]Resources-new'!$F18</f>
        <v>1517049</v>
      </c>
      <c r="H21" s="12">
        <f>'[1]Resources-new'!$G18</f>
        <v>22657898.039999999</v>
      </c>
      <c r="I21" s="15"/>
      <c r="J21" s="12">
        <f>'[1]Resources-new'!$I18</f>
        <v>402624.25</v>
      </c>
      <c r="K21" s="12">
        <f>'[1]Resources-new'!$J18</f>
        <v>1964407.7</v>
      </c>
      <c r="L21" s="12">
        <f>'[1]Resources-new'!$K18</f>
        <v>699238.54</v>
      </c>
      <c r="M21" s="12">
        <f>'[1]Resources-new'!$L18</f>
        <v>2259515.9</v>
      </c>
      <c r="N21" s="12">
        <f t="shared" si="0"/>
        <v>102957002.93000001</v>
      </c>
      <c r="O21" s="16">
        <f t="shared" si="1"/>
        <v>2.1667548412326394E-2</v>
      </c>
    </row>
    <row r="22" spans="1:15" ht="14.25" customHeight="1" x14ac:dyDescent="0.2">
      <c r="A22" s="13" t="s">
        <v>26</v>
      </c>
      <c r="B22" s="14">
        <f>'[1]Resources-new'!$B19</f>
        <v>8264154.79</v>
      </c>
      <c r="C22" s="14">
        <f>'[1]Resources-new'!$C19</f>
        <v>2729857.39</v>
      </c>
      <c r="D22" s="14"/>
      <c r="E22" s="14">
        <f>'[1]Resources-new'!$D19</f>
        <v>30037.91</v>
      </c>
      <c r="F22" s="12">
        <f>'[1]Resources-new'!$E19</f>
        <v>41047</v>
      </c>
      <c r="G22" s="12">
        <f>'[1]Resources-new'!$F19</f>
        <v>384803</v>
      </c>
      <c r="H22" s="12">
        <f>'[1]Resources-new'!$G19</f>
        <v>3876507</v>
      </c>
      <c r="I22" s="15"/>
      <c r="J22" s="12">
        <f>'[1]Resources-new'!$I19</f>
        <v>83155.8</v>
      </c>
      <c r="K22" s="12">
        <f>'[1]Resources-new'!$J19</f>
        <v>341136.42</v>
      </c>
      <c r="L22" s="12">
        <f>'[1]Resources-new'!$K19</f>
        <v>120158.16</v>
      </c>
      <c r="M22" s="12">
        <f>'[1]Resources-new'!$L19</f>
        <v>309205.58</v>
      </c>
      <c r="N22" s="12">
        <f t="shared" si="0"/>
        <v>16180063.050000001</v>
      </c>
      <c r="O22" s="16">
        <f t="shared" si="1"/>
        <v>3.4051331087087658E-3</v>
      </c>
    </row>
    <row r="23" spans="1:15" ht="14.25" customHeight="1" x14ac:dyDescent="0.2">
      <c r="A23" s="13" t="s">
        <v>27</v>
      </c>
      <c r="B23" s="14">
        <f>'[1]Resources-new'!$B20</f>
        <v>4012976.06</v>
      </c>
      <c r="C23" s="14">
        <f>'[1]Resources-new'!$C20</f>
        <v>3152270.27</v>
      </c>
      <c r="D23" s="14"/>
      <c r="E23" s="14">
        <f>'[1]Resources-new'!$D20</f>
        <v>17294.57</v>
      </c>
      <c r="F23" s="12">
        <f>'[1]Resources-new'!$E20</f>
        <v>16186</v>
      </c>
      <c r="G23" s="12">
        <f>'[1]Resources-new'!$F20</f>
        <v>321752</v>
      </c>
      <c r="H23" s="12">
        <f>'[1]Resources-new'!$G20</f>
        <v>2231930.2799999998</v>
      </c>
      <c r="I23" s="15"/>
      <c r="J23" s="12">
        <f>'[1]Resources-new'!$I20</f>
        <v>49420.35</v>
      </c>
      <c r="K23" s="12">
        <f>'[1]Resources-new'!$J20</f>
        <v>202635.51</v>
      </c>
      <c r="L23" s="12">
        <f>'[1]Resources-new'!$K20</f>
        <v>70917.27</v>
      </c>
      <c r="M23" s="12">
        <f>'[1]Resources-new'!$L20</f>
        <v>201073.23</v>
      </c>
      <c r="N23" s="12">
        <f t="shared" si="0"/>
        <v>10276455.539999999</v>
      </c>
      <c r="O23" s="16">
        <f t="shared" si="1"/>
        <v>2.1627047367672411E-3</v>
      </c>
    </row>
    <row r="24" spans="1:15" ht="14.25" customHeight="1" x14ac:dyDescent="0.2">
      <c r="A24" s="13" t="s">
        <v>28</v>
      </c>
      <c r="B24" s="14">
        <f>'[1]Resources-new'!$B21</f>
        <v>2753023.75</v>
      </c>
      <c r="C24" s="14">
        <f>'[1]Resources-new'!$C21</f>
        <v>1315569.8600000001</v>
      </c>
      <c r="D24" s="14"/>
      <c r="E24" s="14">
        <f>'[1]Resources-new'!$D21</f>
        <v>8478.69</v>
      </c>
      <c r="F24" s="12">
        <f>'[1]Resources-new'!$E21</f>
        <v>0</v>
      </c>
      <c r="G24" s="12">
        <f>'[1]Resources-new'!$F21</f>
        <v>201539</v>
      </c>
      <c r="H24" s="12">
        <f>'[1]Resources-new'!$G21</f>
        <v>1094208</v>
      </c>
      <c r="I24" s="15"/>
      <c r="J24" s="12">
        <f>'[1]Resources-new'!$I21</f>
        <v>23323.65</v>
      </c>
      <c r="K24" s="12">
        <f>'[1]Resources-new'!$J21</f>
        <v>99363.82</v>
      </c>
      <c r="L24" s="12">
        <f>'[1]Resources-new'!$K21</f>
        <v>34647.919999999998</v>
      </c>
      <c r="M24" s="12">
        <f>'[1]Resources-new'!$L21</f>
        <v>57521.93</v>
      </c>
      <c r="N24" s="12">
        <f t="shared" si="0"/>
        <v>5587676.620000001</v>
      </c>
      <c r="O24" s="16">
        <f t="shared" si="1"/>
        <v>1.1759399577568328E-3</v>
      </c>
    </row>
    <row r="25" spans="1:15" ht="14.25" customHeight="1" x14ac:dyDescent="0.2">
      <c r="A25" s="13" t="s">
        <v>29</v>
      </c>
      <c r="B25" s="14">
        <f>'[1]Resources-new'!$B22</f>
        <v>571307101.11000001</v>
      </c>
      <c r="C25" s="14">
        <f>'[1]Resources-new'!$C22</f>
        <v>487539502.92000002</v>
      </c>
      <c r="D25" s="14"/>
      <c r="E25" s="14">
        <f>'[1]Resources-new'!$D22</f>
        <v>2543786.81</v>
      </c>
      <c r="F25" s="12">
        <f>'[1]Resources-new'!$E22</f>
        <v>2143487</v>
      </c>
      <c r="G25" s="12">
        <f>'[1]Resources-new'!$F22</f>
        <v>17685460</v>
      </c>
      <c r="H25" s="12">
        <f>'[1]Resources-new'!$G22</f>
        <v>328285449</v>
      </c>
      <c r="I25" s="15"/>
      <c r="J25" s="12">
        <f>'[1]Resources-new'!$I22</f>
        <v>2019671.15</v>
      </c>
      <c r="K25" s="12">
        <f>'[1]Resources-new'!$J22</f>
        <v>27263168.949999999</v>
      </c>
      <c r="L25" s="12">
        <f>'[1]Resources-new'!$K22</f>
        <v>9871184.2100000009</v>
      </c>
      <c r="M25" s="12">
        <f>'[1]Resources-new'!$L22</f>
        <v>25572828.219999999</v>
      </c>
      <c r="N25" s="12">
        <f t="shared" si="0"/>
        <v>1474231639.3700001</v>
      </c>
      <c r="O25" s="16">
        <f t="shared" si="1"/>
        <v>0.31025558736155778</v>
      </c>
    </row>
    <row r="26" spans="1:15" ht="14.25" customHeight="1" x14ac:dyDescent="0.2">
      <c r="A26" s="13" t="s">
        <v>30</v>
      </c>
      <c r="B26" s="14">
        <f>'[1]Resources-new'!$B23</f>
        <v>8750666.8399999999</v>
      </c>
      <c r="C26" s="14">
        <f>'[1]Resources-new'!$C23</f>
        <v>3780007.85</v>
      </c>
      <c r="D26" s="14"/>
      <c r="E26" s="14">
        <f>'[1]Resources-new'!$D23</f>
        <v>29069.72</v>
      </c>
      <c r="F26" s="12">
        <f>'[1]Resources-new'!$E23</f>
        <v>39029</v>
      </c>
      <c r="G26" s="12">
        <f>'[1]Resources-new'!$F23</f>
        <v>426789</v>
      </c>
      <c r="H26" s="12">
        <f>'[1]Resources-new'!$G23</f>
        <v>3751558.92</v>
      </c>
      <c r="I26" s="15"/>
      <c r="J26" s="12">
        <f>'[1]Resources-new'!$I23</f>
        <v>79191.350000000006</v>
      </c>
      <c r="K26" s="12">
        <f>'[1]Resources-new'!$J23</f>
        <v>332647.59999999998</v>
      </c>
      <c r="L26" s="12">
        <f>'[1]Resources-new'!$K23</f>
        <v>117614.65</v>
      </c>
      <c r="M26" s="12">
        <f>'[1]Resources-new'!$L23</f>
        <v>309156.09000000003</v>
      </c>
      <c r="N26" s="12">
        <f t="shared" si="0"/>
        <v>17615731.02</v>
      </c>
      <c r="O26" s="16">
        <f t="shared" si="1"/>
        <v>3.7072728792802842E-3</v>
      </c>
    </row>
    <row r="27" spans="1:15" ht="14.25" customHeight="1" x14ac:dyDescent="0.2">
      <c r="A27" s="13" t="s">
        <v>31</v>
      </c>
      <c r="B27" s="14">
        <f>'[1]Resources-new'!$B24</f>
        <v>11379314.859999999</v>
      </c>
      <c r="C27" s="14">
        <f>'[1]Resources-new'!$C24</f>
        <v>4768584.84</v>
      </c>
      <c r="D27" s="14"/>
      <c r="E27" s="14">
        <f>'[1]Resources-new'!$D24</f>
        <v>88615.2</v>
      </c>
      <c r="F27" s="12">
        <f>'[1]Resources-new'!$E24</f>
        <v>0</v>
      </c>
      <c r="G27" s="12">
        <f>'[1]Resources-new'!$F24</f>
        <v>628340</v>
      </c>
      <c r="H27" s="12">
        <f>'[1]Resources-new'!$G24</f>
        <v>11436132</v>
      </c>
      <c r="I27" s="15"/>
      <c r="J27" s="12">
        <f>'[1]Resources-new'!$I24</f>
        <v>171214.75</v>
      </c>
      <c r="K27" s="12">
        <f>'[1]Resources-new'!$J24</f>
        <v>930769.87</v>
      </c>
      <c r="L27" s="12">
        <f>'[1]Resources-new'!$K24</f>
        <v>336203.87</v>
      </c>
      <c r="M27" s="12">
        <f>'[1]Resources-new'!$L24</f>
        <v>353705.89</v>
      </c>
      <c r="N27" s="12">
        <f t="shared" si="0"/>
        <v>30092881.280000001</v>
      </c>
      <c r="O27" s="16">
        <f t="shared" si="1"/>
        <v>6.3331191025841043E-3</v>
      </c>
    </row>
    <row r="28" spans="1:15" ht="14.25" customHeight="1" x14ac:dyDescent="0.2">
      <c r="A28" s="13" t="s">
        <v>32</v>
      </c>
      <c r="B28" s="14">
        <f>'[1]Resources-new'!$B25</f>
        <v>1871402.71</v>
      </c>
      <c r="C28" s="14">
        <f>'[1]Resources-new'!$C25</f>
        <v>970061.38</v>
      </c>
      <c r="D28" s="14"/>
      <c r="E28" s="14">
        <f>'[1]Resources-new'!$D25</f>
        <v>4921.8999999999996</v>
      </c>
      <c r="F28" s="12">
        <f>'[1]Resources-new'!$E25</f>
        <v>17262</v>
      </c>
      <c r="G28" s="12">
        <f>'[1]Resources-new'!$F25</f>
        <v>186165</v>
      </c>
      <c r="H28" s="12">
        <f>'[1]Resources-new'!$G25</f>
        <v>635190</v>
      </c>
      <c r="I28" s="15"/>
      <c r="J28" s="12">
        <f>'[1]Resources-new'!$I25</f>
        <v>4399.5</v>
      </c>
      <c r="K28" s="12">
        <f>'[1]Resources-new'!$J25</f>
        <v>59043.8</v>
      </c>
      <c r="L28" s="12">
        <f>'[1]Resources-new'!$K25</f>
        <v>20549.189999999999</v>
      </c>
      <c r="M28" s="12">
        <f>'[1]Resources-new'!$L25</f>
        <v>50541.82</v>
      </c>
      <c r="N28" s="12">
        <f t="shared" si="0"/>
        <v>3819537.2999999993</v>
      </c>
      <c r="O28" s="16">
        <f t="shared" si="1"/>
        <v>8.0383079348866221E-4</v>
      </c>
    </row>
    <row r="29" spans="1:15" ht="14.25" customHeight="1" x14ac:dyDescent="0.2">
      <c r="A29" s="13" t="s">
        <v>33</v>
      </c>
      <c r="B29" s="14">
        <f>'[1]Resources-new'!$B26</f>
        <v>4893070.03</v>
      </c>
      <c r="C29" s="14">
        <f>'[1]Resources-new'!$C26</f>
        <v>6283811.4699999997</v>
      </c>
      <c r="D29" s="14"/>
      <c r="E29" s="14">
        <f>'[1]Resources-new'!$D26</f>
        <v>27572.39</v>
      </c>
      <c r="F29" s="12">
        <f>'[1]Resources-new'!$E26</f>
        <v>18197</v>
      </c>
      <c r="G29" s="12">
        <f>'[1]Resources-new'!$F26</f>
        <v>137900</v>
      </c>
      <c r="H29" s="12">
        <f>'[1]Resources-new'!$G26</f>
        <v>3558323.28</v>
      </c>
      <c r="I29" s="15"/>
      <c r="J29" s="12">
        <f>'[1]Resources-new'!$I26</f>
        <v>21532</v>
      </c>
      <c r="K29" s="12">
        <f>'[1]Resources-new'!$J26</f>
        <v>288364.67</v>
      </c>
      <c r="L29" s="12">
        <f>'[1]Resources-new'!$K26</f>
        <v>104744.02</v>
      </c>
      <c r="M29" s="12">
        <f>'[1]Resources-new'!$L26</f>
        <v>316786.55</v>
      </c>
      <c r="N29" s="12">
        <f t="shared" si="0"/>
        <v>15650301.41</v>
      </c>
      <c r="O29" s="16">
        <f t="shared" si="1"/>
        <v>3.2936434998912119E-3</v>
      </c>
    </row>
    <row r="30" spans="1:15" ht="14.25" customHeight="1" x14ac:dyDescent="0.2">
      <c r="A30" s="13" t="s">
        <v>34</v>
      </c>
      <c r="B30" s="14">
        <f>'[1]Resources-new'!$B27</f>
        <v>14868687.18</v>
      </c>
      <c r="C30" s="14">
        <f>'[1]Resources-new'!$C27</f>
        <v>11510699.15</v>
      </c>
      <c r="D30" s="14"/>
      <c r="E30" s="14">
        <f>'[1]Resources-new'!$D27</f>
        <v>64780.95</v>
      </c>
      <c r="F30" s="12">
        <f>'[1]Resources-new'!$E27</f>
        <v>95475</v>
      </c>
      <c r="G30" s="12">
        <f>'[1]Resources-new'!$F27</f>
        <v>1175413</v>
      </c>
      <c r="H30" s="12">
        <f>'[1]Resources-new'!$G27</f>
        <v>8360230.5599999996</v>
      </c>
      <c r="I30" s="15"/>
      <c r="J30" s="12">
        <f>'[1]Resources-new'!$I27</f>
        <v>198507.4</v>
      </c>
      <c r="K30" s="12">
        <f>'[1]Resources-new'!$J27</f>
        <v>772212.09</v>
      </c>
      <c r="L30" s="12">
        <f>'[1]Resources-new'!$K27</f>
        <v>269558.75</v>
      </c>
      <c r="M30" s="12">
        <f>'[1]Resources-new'!$L27</f>
        <v>713463.7</v>
      </c>
      <c r="N30" s="12">
        <f t="shared" si="0"/>
        <v>38029027.780000001</v>
      </c>
      <c r="O30" s="16">
        <f t="shared" si="1"/>
        <v>8.0033001840300877E-3</v>
      </c>
    </row>
    <row r="31" spans="1:15" ht="14.25" customHeight="1" x14ac:dyDescent="0.2">
      <c r="A31" s="13" t="s">
        <v>35</v>
      </c>
      <c r="B31" s="14">
        <f>'[1]Resources-new'!$B28</f>
        <v>1705916.68</v>
      </c>
      <c r="C31" s="14">
        <f>'[1]Resources-new'!$C28</f>
        <v>759887.25</v>
      </c>
      <c r="D31" s="14"/>
      <c r="E31" s="14">
        <f>'[1]Resources-new'!$D28</f>
        <v>4416.5600000000004</v>
      </c>
      <c r="F31" s="12">
        <f>'[1]Resources-new'!$E28</f>
        <v>0</v>
      </c>
      <c r="G31" s="12">
        <f>'[1]Resources-new'!$F28</f>
        <v>0</v>
      </c>
      <c r="H31" s="12">
        <f>'[1]Resources-new'!$G28</f>
        <v>569973.84</v>
      </c>
      <c r="I31" s="15"/>
      <c r="J31" s="12">
        <f>'[1]Resources-new'!$I28</f>
        <v>2608.9</v>
      </c>
      <c r="K31" s="12">
        <f>'[1]Resources-new'!$J28</f>
        <v>45451.35</v>
      </c>
      <c r="L31" s="12">
        <f>'[1]Resources-new'!$K28</f>
        <v>16795.7</v>
      </c>
      <c r="M31" s="12">
        <f>'[1]Resources-new'!$L28</f>
        <v>33319.449999999997</v>
      </c>
      <c r="N31" s="12">
        <f t="shared" si="0"/>
        <v>3138369.73</v>
      </c>
      <c r="O31" s="16">
        <f t="shared" si="1"/>
        <v>6.6047744325646433E-4</v>
      </c>
    </row>
    <row r="32" spans="1:15" ht="14.25" customHeight="1" x14ac:dyDescent="0.2">
      <c r="A32" s="13" t="s">
        <v>36</v>
      </c>
      <c r="B32" s="14">
        <f>'[1]Resources-new'!$B29</f>
        <v>1817272.17</v>
      </c>
      <c r="C32" s="14">
        <f>'[1]Resources-new'!$C29</f>
        <v>478185.62</v>
      </c>
      <c r="D32" s="14"/>
      <c r="E32" s="14">
        <f>'[1]Resources-new'!$D29</f>
        <v>3622.79</v>
      </c>
      <c r="F32" s="12">
        <f>'[1]Resources-new'!$E29</f>
        <v>0</v>
      </c>
      <c r="G32" s="12">
        <f>'[1]Resources-new'!$F29</f>
        <v>12805</v>
      </c>
      <c r="H32" s="12">
        <f>'[1]Resources-new'!$G29</f>
        <v>467535.35999999999</v>
      </c>
      <c r="I32" s="15"/>
      <c r="J32" s="12">
        <f>'[1]Resources-new'!$I29</f>
        <v>379.75</v>
      </c>
      <c r="K32" s="12">
        <f>'[1]Resources-new'!$J29</f>
        <v>37264.58</v>
      </c>
      <c r="L32" s="12">
        <f>'[1]Resources-new'!$K29</f>
        <v>13683.69</v>
      </c>
      <c r="M32" s="12">
        <f>'[1]Resources-new'!$L29</f>
        <v>10725.02</v>
      </c>
      <c r="N32" s="12">
        <f t="shared" si="0"/>
        <v>2841473.98</v>
      </c>
      <c r="O32" s="16">
        <f t="shared" si="1"/>
        <v>5.9799501997814949E-4</v>
      </c>
    </row>
    <row r="33" spans="1:15" ht="14.25" customHeight="1" x14ac:dyDescent="0.2">
      <c r="A33" s="13" t="s">
        <v>37</v>
      </c>
      <c r="B33" s="14">
        <f>'[1]Resources-new'!$B30</f>
        <v>23604907.140000001</v>
      </c>
      <c r="C33" s="14">
        <f>'[1]Resources-new'!$C30</f>
        <v>14621536.48</v>
      </c>
      <c r="D33" s="14"/>
      <c r="E33" s="14">
        <f>'[1]Resources-new'!$D30</f>
        <v>79817.240000000005</v>
      </c>
      <c r="F33" s="12">
        <f>'[1]Resources-new'!$E30</f>
        <v>96255</v>
      </c>
      <c r="G33" s="12">
        <f>'[1]Resources-new'!$F30</f>
        <v>1608007</v>
      </c>
      <c r="H33" s="12">
        <f>'[1]Resources-new'!$G30</f>
        <v>10300721.279999999</v>
      </c>
      <c r="I33" s="15"/>
      <c r="J33" s="12">
        <f>'[1]Resources-new'!$I30</f>
        <v>162006.6</v>
      </c>
      <c r="K33" s="12">
        <f>'[1]Resources-new'!$J30</f>
        <v>949274.61</v>
      </c>
      <c r="L33" s="12">
        <f>'[1]Resources-new'!$K30</f>
        <v>330227.65000000002</v>
      </c>
      <c r="M33" s="12">
        <f>'[1]Resources-new'!$L30</f>
        <v>1268754.24</v>
      </c>
      <c r="N33" s="12">
        <f t="shared" si="0"/>
        <v>53021507.24000001</v>
      </c>
      <c r="O33" s="16">
        <f t="shared" si="1"/>
        <v>1.115850347545868E-2</v>
      </c>
    </row>
    <row r="34" spans="1:15" ht="14.25" customHeight="1" x14ac:dyDescent="0.2">
      <c r="A34" s="13" t="s">
        <v>38</v>
      </c>
      <c r="B34" s="14">
        <f>'[1]Resources-new'!$B31</f>
        <v>6633606.9800000004</v>
      </c>
      <c r="C34" s="14">
        <f>'[1]Resources-new'!$C31</f>
        <v>3865721</v>
      </c>
      <c r="D34" s="14"/>
      <c r="E34" s="14">
        <f>'[1]Resources-new'!$D31</f>
        <v>45757.09</v>
      </c>
      <c r="F34" s="12">
        <f>'[1]Resources-new'!$E31</f>
        <v>50982</v>
      </c>
      <c r="G34" s="12">
        <f>'[1]Resources-new'!$F31</f>
        <v>486679</v>
      </c>
      <c r="H34" s="12">
        <f>'[1]Resources-new'!$G31</f>
        <v>5905128</v>
      </c>
      <c r="I34" s="15"/>
      <c r="J34" s="12">
        <f>'[1]Resources-new'!$I31</f>
        <v>119992.6</v>
      </c>
      <c r="K34" s="12">
        <f>'[1]Resources-new'!$J31</f>
        <v>492453.79</v>
      </c>
      <c r="L34" s="12">
        <f>'[1]Resources-new'!$K31</f>
        <v>175912.39</v>
      </c>
      <c r="M34" s="12">
        <f>'[1]Resources-new'!$L31</f>
        <v>206385.38</v>
      </c>
      <c r="N34" s="12">
        <f t="shared" si="0"/>
        <v>17982618.23</v>
      </c>
      <c r="O34" s="16">
        <f t="shared" si="1"/>
        <v>3.7844851733283462E-3</v>
      </c>
    </row>
    <row r="35" spans="1:15" ht="14.25" customHeight="1" x14ac:dyDescent="0.2">
      <c r="A35" s="13" t="s">
        <v>39</v>
      </c>
      <c r="B35" s="14">
        <f>'[1]Resources-new'!$B32</f>
        <v>5279860.4800000004</v>
      </c>
      <c r="C35" s="14">
        <f>'[1]Resources-new'!$C32</f>
        <v>4096630.86</v>
      </c>
      <c r="D35" s="14"/>
      <c r="E35" s="14">
        <f>'[1]Resources-new'!$D32</f>
        <v>18832.98</v>
      </c>
      <c r="F35" s="12">
        <f>'[1]Resources-new'!$E32</f>
        <v>16279</v>
      </c>
      <c r="G35" s="12">
        <f>'[1]Resources-new'!$F32</f>
        <v>188339</v>
      </c>
      <c r="H35" s="12">
        <f>'[1]Resources-new'!$G32</f>
        <v>2430468.48</v>
      </c>
      <c r="I35" s="15"/>
      <c r="J35" s="12">
        <f>'[1]Resources-new'!$I32</f>
        <v>39771.550000000003</v>
      </c>
      <c r="K35" s="12">
        <f>'[1]Resources-new'!$J32</f>
        <v>207896.28</v>
      </c>
      <c r="L35" s="12">
        <f>'[1]Resources-new'!$K32</f>
        <v>73985.81</v>
      </c>
      <c r="M35" s="12">
        <f>'[1]Resources-new'!$L32</f>
        <v>229840.28</v>
      </c>
      <c r="N35" s="12">
        <f t="shared" si="0"/>
        <v>12581904.720000001</v>
      </c>
      <c r="O35" s="16">
        <f t="shared" si="1"/>
        <v>2.6478920508712783E-3</v>
      </c>
    </row>
    <row r="36" spans="1:15" ht="14.25" customHeight="1" x14ac:dyDescent="0.2">
      <c r="A36" s="13" t="s">
        <v>40</v>
      </c>
      <c r="B36" s="14">
        <f>'[1]Resources-new'!$B33</f>
        <v>164289978.56</v>
      </c>
      <c r="C36" s="14">
        <f>'[1]Resources-new'!$C33</f>
        <v>49470686.130000003</v>
      </c>
      <c r="D36" s="14"/>
      <c r="E36" s="14">
        <f>'[1]Resources-new'!$D33</f>
        <v>514299.31</v>
      </c>
      <c r="F36" s="12">
        <f>'[1]Resources-new'!$E33</f>
        <v>547193</v>
      </c>
      <c r="G36" s="12">
        <f>'[1]Resources-new'!$F33</f>
        <v>2929809</v>
      </c>
      <c r="H36" s="12">
        <f>'[1]Resources-new'!$G33</f>
        <v>66372300.119999997</v>
      </c>
      <c r="I36" s="15"/>
      <c r="J36" s="12">
        <f>'[1]Resources-new'!$I33</f>
        <v>970909.45</v>
      </c>
      <c r="K36" s="12">
        <f>'[1]Resources-new'!$J33</f>
        <v>5622186.0300000003</v>
      </c>
      <c r="L36" s="12">
        <f>'[1]Resources-new'!$K33</f>
        <v>2015605.12</v>
      </c>
      <c r="M36" s="12">
        <f>'[1]Resources-new'!$L33</f>
        <v>3450189.04</v>
      </c>
      <c r="N36" s="12">
        <f t="shared" si="0"/>
        <v>296183155.75999999</v>
      </c>
      <c r="O36" s="16">
        <f t="shared" si="1"/>
        <v>6.2332456109942126E-2</v>
      </c>
    </row>
    <row r="37" spans="1:15" ht="14.25" customHeight="1" x14ac:dyDescent="0.2">
      <c r="A37" s="13" t="s">
        <v>41</v>
      </c>
      <c r="B37" s="14">
        <f>'[1]Resources-new'!$B34</f>
        <v>14216427.869999999</v>
      </c>
      <c r="C37" s="14">
        <f>'[1]Resources-new'!$C34</f>
        <v>4334838.8099999996</v>
      </c>
      <c r="D37" s="14"/>
      <c r="E37" s="14">
        <f>'[1]Resources-new'!$D34</f>
        <v>38446.35</v>
      </c>
      <c r="F37" s="12">
        <f>'[1]Resources-new'!$E34</f>
        <v>44313</v>
      </c>
      <c r="G37" s="12">
        <f>'[1]Resources-new'!$F34</f>
        <v>754846</v>
      </c>
      <c r="H37" s="12">
        <f>'[1]Resources-new'!$G34</f>
        <v>4961648.6399999997</v>
      </c>
      <c r="I37" s="15"/>
      <c r="J37" s="12">
        <f>'[1]Resources-new'!$I34</f>
        <v>80526.95</v>
      </c>
      <c r="K37" s="12">
        <f>'[1]Resources-new'!$J34</f>
        <v>460725.99</v>
      </c>
      <c r="L37" s="12">
        <f>'[1]Resources-new'!$K34</f>
        <v>160842.5</v>
      </c>
      <c r="M37" s="12">
        <f>'[1]Resources-new'!$L34</f>
        <v>357402.17</v>
      </c>
      <c r="N37" s="12">
        <f t="shared" si="0"/>
        <v>25410018.280000001</v>
      </c>
      <c r="O37" s="16">
        <f t="shared" si="1"/>
        <v>5.3475993431387134E-3</v>
      </c>
    </row>
    <row r="38" spans="1:15" ht="14.25" customHeight="1" x14ac:dyDescent="0.2">
      <c r="A38" s="13" t="s">
        <v>42</v>
      </c>
      <c r="B38" s="14">
        <f>'[1]Resources-new'!$B35</f>
        <v>2497621.48</v>
      </c>
      <c r="C38" s="14">
        <f>'[1]Resources-new'!$C35</f>
        <v>1002947.31</v>
      </c>
      <c r="D38" s="14"/>
      <c r="E38" s="14">
        <f>'[1]Resources-new'!$D35</f>
        <v>6641.27</v>
      </c>
      <c r="F38" s="12">
        <f>'[1]Resources-new'!$E35</f>
        <v>0</v>
      </c>
      <c r="G38" s="12">
        <f>'[1]Resources-new'!$F35</f>
        <v>254110</v>
      </c>
      <c r="H38" s="12">
        <f>'[1]Resources-new'!$G35</f>
        <v>857081.52</v>
      </c>
      <c r="I38" s="15"/>
      <c r="J38" s="12">
        <f>'[1]Resources-new'!$I35</f>
        <v>14129.5</v>
      </c>
      <c r="K38" s="12">
        <f>'[1]Resources-new'!$J35</f>
        <v>85176.93</v>
      </c>
      <c r="L38" s="12">
        <f>'[1]Resources-new'!$K35</f>
        <v>29589.33</v>
      </c>
      <c r="M38" s="12">
        <f>'[1]Resources-new'!$L35</f>
        <v>47122.52</v>
      </c>
      <c r="N38" s="12">
        <f t="shared" si="0"/>
        <v>4794419.8599999994</v>
      </c>
      <c r="O38" s="16">
        <f t="shared" si="1"/>
        <v>1.0089971684218403E-3</v>
      </c>
    </row>
    <row r="39" spans="1:15" ht="14.25" customHeight="1" x14ac:dyDescent="0.2">
      <c r="A39" s="13" t="s">
        <v>43</v>
      </c>
      <c r="B39" s="14">
        <f>'[1]Resources-new'!$B36</f>
        <v>109552036.54000001</v>
      </c>
      <c r="C39" s="14">
        <f>'[1]Resources-new'!$C36</f>
        <v>40383227.170000002</v>
      </c>
      <c r="D39" s="14"/>
      <c r="E39" s="14">
        <f>'[1]Resources-new'!$D36</f>
        <v>311391.82</v>
      </c>
      <c r="F39" s="12">
        <f>'[1]Resources-new'!$E36</f>
        <v>312716</v>
      </c>
      <c r="G39" s="12">
        <f>'[1]Resources-new'!$F36</f>
        <v>3353629</v>
      </c>
      <c r="H39" s="12">
        <f>'[1]Resources-new'!$G36</f>
        <v>40186309.079999998</v>
      </c>
      <c r="I39" s="15"/>
      <c r="J39" s="12">
        <f>'[1]Resources-new'!$I36</f>
        <v>625522.80000000005</v>
      </c>
      <c r="K39" s="12">
        <f>'[1]Resources-new'!$J36</f>
        <v>3490505.52</v>
      </c>
      <c r="L39" s="12">
        <f>'[1]Resources-new'!$K36</f>
        <v>1242625.76</v>
      </c>
      <c r="M39" s="12">
        <f>'[1]Resources-new'!$L36</f>
        <v>4105260.79</v>
      </c>
      <c r="N39" s="12">
        <f t="shared" si="0"/>
        <v>203563224.48000002</v>
      </c>
      <c r="O39" s="16">
        <f t="shared" si="1"/>
        <v>4.2840369240239935E-2</v>
      </c>
    </row>
    <row r="40" spans="1:15" ht="14.25" customHeight="1" x14ac:dyDescent="0.2">
      <c r="A40" s="13" t="s">
        <v>44</v>
      </c>
      <c r="B40" s="14">
        <f>'[1]Resources-new'!$B37</f>
        <v>65841761.609999999</v>
      </c>
      <c r="C40" s="14">
        <f>'[1]Resources-new'!$C37</f>
        <v>61129930.130000003</v>
      </c>
      <c r="D40" s="14"/>
      <c r="E40" s="14">
        <f>'[1]Resources-new'!$D37</f>
        <v>352494.33</v>
      </c>
      <c r="F40" s="12">
        <f>'[1]Resources-new'!$E37</f>
        <v>450221</v>
      </c>
      <c r="G40" s="12">
        <f>'[1]Resources-new'!$F37</f>
        <v>2902966</v>
      </c>
      <c r="H40" s="12">
        <f>'[1]Resources-new'!$G37</f>
        <v>45490746.600000001</v>
      </c>
      <c r="I40" s="15"/>
      <c r="J40" s="12">
        <f>'[1]Resources-new'!$I37</f>
        <v>865936.75</v>
      </c>
      <c r="K40" s="12">
        <f>'[1]Resources-new'!$J37</f>
        <v>3947069.54</v>
      </c>
      <c r="L40" s="12">
        <f>'[1]Resources-new'!$K37</f>
        <v>1402426.36</v>
      </c>
      <c r="M40" s="12">
        <f>'[1]Resources-new'!$L37</f>
        <v>3564531.33</v>
      </c>
      <c r="N40" s="12">
        <f t="shared" si="0"/>
        <v>185948083.65000004</v>
      </c>
      <c r="O40" s="16">
        <f t="shared" si="1"/>
        <v>3.9133220567861893E-2</v>
      </c>
    </row>
    <row r="41" spans="1:15" ht="14.25" customHeight="1" x14ac:dyDescent="0.2">
      <c r="A41" s="13" t="s">
        <v>45</v>
      </c>
      <c r="B41" s="14">
        <f>'[1]Resources-new'!$B38</f>
        <v>3787231.1</v>
      </c>
      <c r="C41" s="14">
        <f>'[1]Resources-new'!$C38</f>
        <v>1093385.03</v>
      </c>
      <c r="D41" s="14"/>
      <c r="E41" s="14">
        <f>'[1]Resources-new'!$D38</f>
        <v>9100.33</v>
      </c>
      <c r="F41" s="12">
        <f>'[1]Resources-new'!$E38</f>
        <v>0</v>
      </c>
      <c r="G41" s="12">
        <f>'[1]Resources-new'!$F38</f>
        <v>53395</v>
      </c>
      <c r="H41" s="12">
        <f>'[1]Resources-new'!$G38</f>
        <v>1174432.68</v>
      </c>
      <c r="I41" s="15"/>
      <c r="J41" s="12">
        <f>'[1]Resources-new'!$I38</f>
        <v>21275.1</v>
      </c>
      <c r="K41" s="12">
        <f>'[1]Resources-new'!$J38</f>
        <v>100128.93</v>
      </c>
      <c r="L41" s="12">
        <f>'[1]Resources-new'!$K38</f>
        <v>35813.85</v>
      </c>
      <c r="M41" s="12">
        <f>'[1]Resources-new'!$L38</f>
        <v>81846.850000000006</v>
      </c>
      <c r="N41" s="12">
        <f t="shared" si="0"/>
        <v>6356608.8699999982</v>
      </c>
      <c r="O41" s="16">
        <f t="shared" si="1"/>
        <v>1.3377635955719473E-3</v>
      </c>
    </row>
    <row r="42" spans="1:15" ht="14.25" customHeight="1" x14ac:dyDescent="0.2">
      <c r="A42" s="13" t="s">
        <v>46</v>
      </c>
      <c r="B42" s="14">
        <f>'[1]Resources-new'!$B39</f>
        <v>107661304.31999999</v>
      </c>
      <c r="C42" s="14">
        <f>'[1]Resources-new'!$C39</f>
        <v>54207453.229999997</v>
      </c>
      <c r="D42" s="14"/>
      <c r="E42" s="14">
        <f>'[1]Resources-new'!$D39</f>
        <v>413604.11</v>
      </c>
      <c r="F42" s="12">
        <f>'[1]Resources-new'!$E39</f>
        <v>506290</v>
      </c>
      <c r="G42" s="12">
        <f>'[1]Resources-new'!$F39</f>
        <v>4314777</v>
      </c>
      <c r="H42" s="12">
        <f>'[1]Resources-new'!$G39</f>
        <v>53377198.200000003</v>
      </c>
      <c r="I42" s="15"/>
      <c r="J42" s="12">
        <f>'[1]Resources-new'!$I39</f>
        <v>1060067.75</v>
      </c>
      <c r="K42" s="12">
        <f>'[1]Resources-new'!$J39</f>
        <v>4696260.13</v>
      </c>
      <c r="L42" s="12">
        <f>'[1]Resources-new'!$K39</f>
        <v>1662994.91</v>
      </c>
      <c r="M42" s="12">
        <f>'[1]Resources-new'!$L39</f>
        <v>4654386.53</v>
      </c>
      <c r="N42" s="12">
        <f t="shared" si="0"/>
        <v>232554336.18000001</v>
      </c>
      <c r="O42" s="16">
        <f t="shared" si="1"/>
        <v>4.8941618289942743E-2</v>
      </c>
    </row>
    <row r="43" spans="1:15" ht="14.25" customHeight="1" x14ac:dyDescent="0.2">
      <c r="A43" s="13" t="s">
        <v>47</v>
      </c>
      <c r="B43" s="14">
        <f>'[1]Resources-new'!$B40</f>
        <v>164776952.77000001</v>
      </c>
      <c r="C43" s="14">
        <f>'[1]Resources-new'!$C40</f>
        <v>71439800.269999996</v>
      </c>
      <c r="D43" s="14"/>
      <c r="E43" s="14">
        <f>'[1]Resources-new'!$D40</f>
        <v>639165.97</v>
      </c>
      <c r="F43" s="12">
        <f>'[1]Resources-new'!$E40</f>
        <v>809204</v>
      </c>
      <c r="G43" s="12">
        <f>'[1]Resources-new'!$F40</f>
        <v>4647956</v>
      </c>
      <c r="H43" s="12">
        <f>'[1]Resources-new'!$G40</f>
        <v>82486822.200000003</v>
      </c>
      <c r="I43" s="15"/>
      <c r="J43" s="12">
        <f>'[1]Resources-new'!$I40</f>
        <v>1526387.1</v>
      </c>
      <c r="K43" s="12">
        <f>'[1]Resources-new'!$J40</f>
        <v>7120980.8099999996</v>
      </c>
      <c r="L43" s="12">
        <f>'[1]Resources-new'!$K40</f>
        <v>2534688.25</v>
      </c>
      <c r="M43" s="12">
        <f>'[1]Resources-new'!$L40</f>
        <v>4311851.08</v>
      </c>
      <c r="N43" s="12">
        <f t="shared" si="0"/>
        <v>340293808.45000005</v>
      </c>
      <c r="O43" s="16">
        <f t="shared" si="1"/>
        <v>7.161564885507006E-2</v>
      </c>
    </row>
    <row r="44" spans="1:15" ht="14.25" customHeight="1" x14ac:dyDescent="0.2">
      <c r="A44" s="13" t="s">
        <v>48</v>
      </c>
      <c r="B44" s="14">
        <f>'[1]Resources-new'!$B41</f>
        <v>37346778.289999999</v>
      </c>
      <c r="C44" s="14">
        <f>'[1]Resources-new'!$C41</f>
        <v>36638204.490000002</v>
      </c>
      <c r="D44" s="14"/>
      <c r="E44" s="14">
        <f>'[1]Resources-new'!$D41</f>
        <v>464633.62</v>
      </c>
      <c r="F44" s="12">
        <f>'[1]Resources-new'!$E41</f>
        <v>608857</v>
      </c>
      <c r="G44" s="12">
        <f>'[1]Resources-new'!$F41</f>
        <v>3810430</v>
      </c>
      <c r="H44" s="12">
        <f>'[1]Resources-new'!$G41</f>
        <v>59962751.640000001</v>
      </c>
      <c r="I44" s="15"/>
      <c r="J44" s="12">
        <f>'[1]Resources-new'!$I41</f>
        <v>1191133.3</v>
      </c>
      <c r="K44" s="12">
        <f>'[1]Resources-new'!$J41</f>
        <v>4998192.8499999996</v>
      </c>
      <c r="L44" s="12">
        <f>'[1]Resources-new'!$K41</f>
        <v>1791086.66</v>
      </c>
      <c r="M44" s="12">
        <f>'[1]Resources-new'!$L41</f>
        <v>4361741.6900000004</v>
      </c>
      <c r="N44" s="12">
        <f t="shared" si="0"/>
        <v>151173809.54000002</v>
      </c>
      <c r="O44" s="16">
        <f t="shared" si="1"/>
        <v>3.1814891106638002E-2</v>
      </c>
    </row>
    <row r="45" spans="1:15" ht="14.25" customHeight="1" x14ac:dyDescent="0.2">
      <c r="A45" s="13" t="s">
        <v>49</v>
      </c>
      <c r="B45" s="14">
        <f>'[1]Resources-new'!$B42</f>
        <v>34607096.289999999</v>
      </c>
      <c r="C45" s="14">
        <f>'[1]Resources-new'!$C42</f>
        <v>22732971.27</v>
      </c>
      <c r="D45" s="14"/>
      <c r="E45" s="14">
        <f>'[1]Resources-new'!$D42</f>
        <v>161102.43</v>
      </c>
      <c r="F45" s="12">
        <f>'[1]Resources-new'!$E42</f>
        <v>240348</v>
      </c>
      <c r="G45" s="12">
        <f>'[1]Resources-new'!$F42</f>
        <v>1715255</v>
      </c>
      <c r="H45" s="12">
        <f>'[1]Resources-new'!$G42</f>
        <v>20790886.32</v>
      </c>
      <c r="I45" s="15"/>
      <c r="J45" s="12">
        <f>'[1]Resources-new'!$I42</f>
        <v>491068.9</v>
      </c>
      <c r="K45" s="12">
        <f>'[1]Resources-new'!$J42</f>
        <v>1849683.75</v>
      </c>
      <c r="L45" s="12">
        <f>'[1]Resources-new'!$K42</f>
        <v>651106.80000000005</v>
      </c>
      <c r="M45" s="12">
        <f>'[1]Resources-new'!$L42</f>
        <v>1718195.15</v>
      </c>
      <c r="N45" s="12">
        <f t="shared" si="0"/>
        <v>84957713.910000011</v>
      </c>
      <c r="O45" s="16">
        <f t="shared" si="1"/>
        <v>1.7879554831224734E-2</v>
      </c>
    </row>
    <row r="46" spans="1:15" ht="14.25" customHeight="1" x14ac:dyDescent="0.2">
      <c r="A46" s="13" t="s">
        <v>50</v>
      </c>
      <c r="B46" s="14">
        <f>'[1]Resources-new'!$B43</f>
        <v>13543472.75</v>
      </c>
      <c r="C46" s="14">
        <f>'[1]Resources-new'!$C43</f>
        <v>9357189.7400000002</v>
      </c>
      <c r="D46" s="14"/>
      <c r="E46" s="14">
        <f>'[1]Resources-new'!$D43</f>
        <v>43615.7</v>
      </c>
      <c r="F46" s="12">
        <f>'[1]Resources-new'!$E43</f>
        <v>48956</v>
      </c>
      <c r="G46" s="12">
        <f>'[1]Resources-new'!$F43</f>
        <v>658877</v>
      </c>
      <c r="H46" s="12">
        <f>'[1]Resources-new'!$G43</f>
        <v>5628773.1600000001</v>
      </c>
      <c r="I46" s="15"/>
      <c r="J46" s="12">
        <f>'[1]Resources-new'!$I43</f>
        <v>99272.6</v>
      </c>
      <c r="K46" s="12">
        <f>'[1]Resources-new'!$J43</f>
        <v>500421.06</v>
      </c>
      <c r="L46" s="12">
        <f>'[1]Resources-new'!$K43</f>
        <v>176549.19</v>
      </c>
      <c r="M46" s="12">
        <f>'[1]Resources-new'!$L43</f>
        <v>507072.25</v>
      </c>
      <c r="N46" s="12">
        <f t="shared" si="0"/>
        <v>30564199.450000003</v>
      </c>
      <c r="O46" s="16">
        <f t="shared" si="1"/>
        <v>6.4323091428480717E-3</v>
      </c>
    </row>
    <row r="47" spans="1:15" ht="14.25" customHeight="1" x14ac:dyDescent="0.2">
      <c r="A47" s="13" t="s">
        <v>51</v>
      </c>
      <c r="B47" s="14">
        <f>'[1]Resources-new'!$B44</f>
        <v>32949422.93</v>
      </c>
      <c r="C47" s="14">
        <f>'[1]Resources-new'!$C44</f>
        <v>13632289.869999999</v>
      </c>
      <c r="D47" s="14"/>
      <c r="E47" s="14">
        <f>'[1]Resources-new'!$D44</f>
        <v>211794.1</v>
      </c>
      <c r="F47" s="12">
        <f>'[1]Resources-new'!$E44</f>
        <v>141047</v>
      </c>
      <c r="G47" s="12">
        <f>'[1]Resources-new'!$F44</f>
        <v>1320690</v>
      </c>
      <c r="H47" s="12">
        <f>'[1]Resources-new'!$G44</f>
        <v>27332841.359999999</v>
      </c>
      <c r="I47" s="15"/>
      <c r="J47" s="12">
        <f>'[1]Resources-new'!$I44</f>
        <v>285421.15000000002</v>
      </c>
      <c r="K47" s="12">
        <f>'[1]Resources-new'!$J44</f>
        <v>2228497.9</v>
      </c>
      <c r="L47" s="12">
        <f>'[1]Resources-new'!$K44</f>
        <v>807253.79</v>
      </c>
      <c r="M47" s="12">
        <f>'[1]Resources-new'!$L44</f>
        <v>1057185.22</v>
      </c>
      <c r="N47" s="12">
        <f t="shared" si="0"/>
        <v>79966443.320000008</v>
      </c>
      <c r="O47" s="16">
        <f t="shared" si="1"/>
        <v>1.6829129954139141E-2</v>
      </c>
    </row>
    <row r="48" spans="1:15" ht="14.25" customHeight="1" x14ac:dyDescent="0.2">
      <c r="A48" s="13" t="s">
        <v>52</v>
      </c>
      <c r="B48" s="14">
        <f>'[1]Resources-new'!$B45</f>
        <v>23339860.239999998</v>
      </c>
      <c r="C48" s="14">
        <f>'[1]Resources-new'!$C45</f>
        <v>10900495.369999999</v>
      </c>
      <c r="D48" s="14"/>
      <c r="E48" s="14">
        <f>'[1]Resources-new'!$D45</f>
        <v>81160.789999999994</v>
      </c>
      <c r="F48" s="12">
        <f>'[1]Resources-new'!$E45</f>
        <v>58066</v>
      </c>
      <c r="G48" s="12">
        <f>'[1]Resources-new'!$F45</f>
        <v>484398</v>
      </c>
      <c r="H48" s="12">
        <f>'[1]Resources-new'!$G45</f>
        <v>10474112.039999999</v>
      </c>
      <c r="I48" s="15"/>
      <c r="J48" s="12">
        <f>'[1]Resources-new'!$I45</f>
        <v>58751.7</v>
      </c>
      <c r="K48" s="12">
        <f>'[1]Resources-new'!$J45</f>
        <v>852547.38</v>
      </c>
      <c r="L48" s="12">
        <f>'[1]Resources-new'!$K45</f>
        <v>309437.23</v>
      </c>
      <c r="M48" s="12">
        <f>'[1]Resources-new'!$L45</f>
        <v>1035955.73</v>
      </c>
      <c r="N48" s="12">
        <f t="shared" si="0"/>
        <v>47594784.479999997</v>
      </c>
      <c r="O48" s="16">
        <f t="shared" si="1"/>
        <v>1.0016436643904555E-2</v>
      </c>
    </row>
    <row r="49" spans="1:15" ht="14.25" customHeight="1" x14ac:dyDescent="0.2">
      <c r="A49" s="13" t="s">
        <v>53</v>
      </c>
      <c r="B49" s="14">
        <f>'[1]Resources-new'!$B46</f>
        <v>91107235.519999996</v>
      </c>
      <c r="C49" s="14">
        <f>'[1]Resources-new'!$C46</f>
        <v>80493961.370000005</v>
      </c>
      <c r="D49" s="14"/>
      <c r="E49" s="14">
        <f>'[1]Resources-new'!$D46</f>
        <v>388079.73</v>
      </c>
      <c r="F49" s="12">
        <f>'[1]Resources-new'!$E46</f>
        <v>254531</v>
      </c>
      <c r="G49" s="12">
        <f>'[1]Resources-new'!$F46</f>
        <v>1243580</v>
      </c>
      <c r="H49" s="12">
        <f>'[1]Resources-new'!$G46</f>
        <v>50083179.240000002</v>
      </c>
      <c r="I49" s="15"/>
      <c r="J49" s="12">
        <f>'[1]Resources-new'!$I46</f>
        <v>299048.40000000002</v>
      </c>
      <c r="K49" s="12">
        <f>'[1]Resources-new'!$J46</f>
        <v>4052764.43</v>
      </c>
      <c r="L49" s="12">
        <f>'[1]Resources-new'!$K46</f>
        <v>1475660.71</v>
      </c>
      <c r="M49" s="12">
        <f>'[1]Resources-new'!$L46</f>
        <v>5516435.8300000001</v>
      </c>
      <c r="N49" s="12">
        <f t="shared" si="0"/>
        <v>234914476.23000002</v>
      </c>
      <c r="O49" s="16">
        <f t="shared" si="1"/>
        <v>4.9438315428922353E-2</v>
      </c>
    </row>
    <row r="50" spans="1:15" ht="14.25" customHeight="1" x14ac:dyDescent="0.2">
      <c r="A50" s="13" t="s">
        <v>54</v>
      </c>
      <c r="B50" s="14">
        <f>'[1]Resources-new'!$B47</f>
        <v>14553769.43</v>
      </c>
      <c r="C50" s="14">
        <f>'[1]Resources-new'!$C47</f>
        <v>10705324.01</v>
      </c>
      <c r="D50" s="14"/>
      <c r="E50" s="14">
        <f>'[1]Resources-new'!$D47</f>
        <v>49894.07</v>
      </c>
      <c r="F50" s="12">
        <f>'[1]Resources-new'!$E47</f>
        <v>41071</v>
      </c>
      <c r="G50" s="12">
        <f>'[1]Resources-new'!$F47</f>
        <v>305596</v>
      </c>
      <c r="H50" s="12">
        <f>'[1]Resources-new'!$G47</f>
        <v>6439021.2000000002</v>
      </c>
      <c r="I50" s="15"/>
      <c r="J50" s="12">
        <f>'[1]Resources-new'!$I47</f>
        <v>38863.300000000003</v>
      </c>
      <c r="K50" s="12">
        <f>'[1]Resources-new'!$J47</f>
        <v>525031.02</v>
      </c>
      <c r="L50" s="12">
        <f>'[1]Resources-new'!$K47</f>
        <v>190388.76</v>
      </c>
      <c r="M50" s="12">
        <f>'[1]Resources-new'!$L47</f>
        <v>673584.39</v>
      </c>
      <c r="N50" s="12">
        <f t="shared" si="0"/>
        <v>33522543.18</v>
      </c>
      <c r="O50" s="16">
        <f t="shared" si="1"/>
        <v>7.0548996822566296E-3</v>
      </c>
    </row>
    <row r="51" spans="1:15" ht="14.25" customHeight="1" x14ac:dyDescent="0.2">
      <c r="A51" s="13" t="s">
        <v>55</v>
      </c>
      <c r="B51" s="14">
        <f>'[1]Resources-new'!$B48</f>
        <v>9592724.7300000004</v>
      </c>
      <c r="C51" s="14">
        <f>'[1]Resources-new'!$C48</f>
        <v>6733120.9199999999</v>
      </c>
      <c r="D51" s="14"/>
      <c r="E51" s="14">
        <f>'[1]Resources-new'!$D48</f>
        <v>46887.99</v>
      </c>
      <c r="F51" s="12">
        <f>'[1]Resources-new'!$E48</f>
        <v>65180</v>
      </c>
      <c r="G51" s="12">
        <f>'[1]Resources-new'!$F48</f>
        <v>516171</v>
      </c>
      <c r="H51" s="12">
        <f>'[1]Resources-new'!$G48</f>
        <v>6051075.2400000002</v>
      </c>
      <c r="I51" s="15"/>
      <c r="J51" s="12">
        <f>'[1]Resources-new'!$I48</f>
        <v>130656.05</v>
      </c>
      <c r="K51" s="12">
        <f>'[1]Resources-new'!$J48</f>
        <v>531772.02</v>
      </c>
      <c r="L51" s="12">
        <f>'[1]Resources-new'!$K48</f>
        <v>187660.15</v>
      </c>
      <c r="M51" s="12">
        <f>'[1]Resources-new'!$L48</f>
        <v>486078.06</v>
      </c>
      <c r="N51" s="12">
        <f t="shared" si="0"/>
        <v>24341326.16</v>
      </c>
      <c r="O51" s="16">
        <f t="shared" si="1"/>
        <v>5.1226905211160349E-3</v>
      </c>
    </row>
    <row r="52" spans="1:15" ht="14.25" customHeight="1" x14ac:dyDescent="0.2">
      <c r="A52" s="13" t="s">
        <v>56</v>
      </c>
      <c r="B52" s="14">
        <f>'[1]Resources-new'!$B49</f>
        <v>1561166.64</v>
      </c>
      <c r="C52" s="14">
        <f>'[1]Resources-new'!$C49</f>
        <v>243600.81</v>
      </c>
      <c r="D52" s="14"/>
      <c r="E52" s="14">
        <f>'[1]Resources-new'!$D49</f>
        <v>2452.9499999999998</v>
      </c>
      <c r="F52" s="12">
        <f>'[1]Resources-new'!$E49</f>
        <v>0</v>
      </c>
      <c r="G52" s="12">
        <f>'[1]Resources-new'!$F49</f>
        <v>134241</v>
      </c>
      <c r="H52" s="12">
        <f>'[1]Resources-new'!$G49</f>
        <v>316562.40000000002</v>
      </c>
      <c r="I52" s="15"/>
      <c r="J52" s="12">
        <f>'[1]Resources-new'!$I49</f>
        <v>550.9</v>
      </c>
      <c r="K52" s="12">
        <f>'[1]Resources-new'!$J49</f>
        <v>29105.51</v>
      </c>
      <c r="L52" s="12">
        <f>'[1]Resources-new'!$K49</f>
        <v>10040.43</v>
      </c>
      <c r="M52" s="12">
        <f>'[1]Resources-new'!$L49</f>
        <v>3886.43</v>
      </c>
      <c r="N52" s="12">
        <f t="shared" si="0"/>
        <v>2301607.0699999998</v>
      </c>
      <c r="O52" s="16">
        <f t="shared" si="1"/>
        <v>4.8437873283164822E-4</v>
      </c>
    </row>
    <row r="53" spans="1:15" ht="14.25" customHeight="1" x14ac:dyDescent="0.2">
      <c r="A53" s="13" t="s">
        <v>57</v>
      </c>
      <c r="B53" s="14">
        <f>'[1]Resources-new'!$B50</f>
        <v>3223682.42</v>
      </c>
      <c r="C53" s="14">
        <f>'[1]Resources-new'!$C50</f>
        <v>1848655.33</v>
      </c>
      <c r="D53" s="14"/>
      <c r="E53" s="14">
        <f>'[1]Resources-new'!$D50</f>
        <v>12554.07</v>
      </c>
      <c r="F53" s="12">
        <f>'[1]Resources-new'!$E50</f>
        <v>0</v>
      </c>
      <c r="G53" s="12">
        <f>'[1]Resources-new'!$F50</f>
        <v>153001</v>
      </c>
      <c r="H53" s="12">
        <f>'[1]Resources-new'!$G50</f>
        <v>1620150.96</v>
      </c>
      <c r="I53" s="15"/>
      <c r="J53" s="12">
        <f>'[1]Resources-new'!$I50</f>
        <v>39668.300000000003</v>
      </c>
      <c r="K53" s="12">
        <f>'[1]Resources-new'!$J50</f>
        <v>145160.15</v>
      </c>
      <c r="L53" s="12">
        <f>'[1]Resources-new'!$K50</f>
        <v>51084.37</v>
      </c>
      <c r="M53" s="12">
        <f>'[1]Resources-new'!$L50</f>
        <v>147893.57999999999</v>
      </c>
      <c r="N53" s="12">
        <f t="shared" si="0"/>
        <v>7241850.1800000006</v>
      </c>
      <c r="O53" s="16">
        <f t="shared" si="1"/>
        <v>1.5240647542610496E-3</v>
      </c>
    </row>
    <row r="54" spans="1:15" ht="14.25" customHeight="1" x14ac:dyDescent="0.2">
      <c r="A54" s="13" t="s">
        <v>58</v>
      </c>
      <c r="B54" s="14">
        <f>'[1]Resources-new'!$B51</f>
        <v>19991601.149999999</v>
      </c>
      <c r="C54" s="14">
        <f>'[1]Resources-new'!$C51</f>
        <v>14430291.220000001</v>
      </c>
      <c r="D54" s="14"/>
      <c r="E54" s="14">
        <f>'[1]Resources-new'!$D51</f>
        <v>89232.27</v>
      </c>
      <c r="F54" s="12">
        <f>'[1]Resources-new'!$E51</f>
        <v>65698</v>
      </c>
      <c r="G54" s="12">
        <f>'[1]Resources-new'!$F51</f>
        <v>453292</v>
      </c>
      <c r="H54" s="12">
        <f>'[1]Resources-new'!$G51</f>
        <v>11515767.24</v>
      </c>
      <c r="I54" s="15"/>
      <c r="J54" s="12">
        <f>'[1]Resources-new'!$I51</f>
        <v>80270.05</v>
      </c>
      <c r="K54" s="12">
        <f>'[1]Resources-new'!$J51</f>
        <v>932943.71</v>
      </c>
      <c r="L54" s="12">
        <f>'[1]Resources-new'!$K51</f>
        <v>338767.84</v>
      </c>
      <c r="M54" s="12">
        <f>'[1]Resources-new'!$L51</f>
        <v>764879.88</v>
      </c>
      <c r="N54" s="12">
        <f t="shared" si="0"/>
        <v>48662743.360000007</v>
      </c>
      <c r="O54" s="16">
        <f t="shared" si="1"/>
        <v>1.0241191153809111E-2</v>
      </c>
    </row>
    <row r="55" spans="1:15" ht="14.25" customHeight="1" x14ac:dyDescent="0.2">
      <c r="A55" s="13" t="s">
        <v>59</v>
      </c>
      <c r="B55" s="14">
        <f>'[1]Resources-new'!$B52</f>
        <v>22793350.440000001</v>
      </c>
      <c r="C55" s="14">
        <f>'[1]Resources-new'!$C52</f>
        <v>9271647.9700000007</v>
      </c>
      <c r="D55" s="14"/>
      <c r="E55" s="14">
        <f>'[1]Resources-new'!$D52</f>
        <v>92357.9</v>
      </c>
      <c r="F55" s="12">
        <f>'[1]Resources-new'!$E52</f>
        <v>0</v>
      </c>
      <c r="G55" s="12">
        <f>'[1]Resources-new'!$F52</f>
        <v>543619</v>
      </c>
      <c r="H55" s="12">
        <f>'[1]Resources-new'!$G52</f>
        <v>11919141</v>
      </c>
      <c r="I55" s="15"/>
      <c r="J55" s="12">
        <f>'[1]Resources-new'!$I52</f>
        <v>74340.7</v>
      </c>
      <c r="K55" s="12">
        <f>'[1]Resources-new'!$J52</f>
        <v>973017.25</v>
      </c>
      <c r="L55" s="12">
        <f>'[1]Resources-new'!$K52</f>
        <v>352873.06</v>
      </c>
      <c r="M55" s="12">
        <f>'[1]Resources-new'!$L52</f>
        <v>749636.32</v>
      </c>
      <c r="N55" s="12">
        <f t="shared" si="0"/>
        <v>46769983.640000008</v>
      </c>
      <c r="O55" s="16">
        <f t="shared" si="1"/>
        <v>9.8428553272127909E-3</v>
      </c>
    </row>
    <row r="56" spans="1:15" ht="14.25" customHeight="1" x14ac:dyDescent="0.2">
      <c r="A56" s="13" t="s">
        <v>60</v>
      </c>
      <c r="B56" s="14">
        <f>'[1]Resources-new'!$B53</f>
        <v>26254632.719999999</v>
      </c>
      <c r="C56" s="14">
        <f>'[1]Resources-new'!$C53</f>
        <v>15689579.470000001</v>
      </c>
      <c r="D56" s="14"/>
      <c r="E56" s="14">
        <f>'[1]Resources-new'!$D53</f>
        <v>111649.67</v>
      </c>
      <c r="F56" s="12">
        <f>'[1]Resources-new'!$E53</f>
        <v>146000</v>
      </c>
      <c r="G56" s="12">
        <f>'[1]Resources-new'!$F53</f>
        <v>3190839</v>
      </c>
      <c r="H56" s="12">
        <f>'[1]Resources-new'!$G53</f>
        <v>14408818.199999999</v>
      </c>
      <c r="I56" s="15"/>
      <c r="J56" s="12">
        <f>'[1]Resources-new'!$I53</f>
        <v>321338.15000000002</v>
      </c>
      <c r="K56" s="12">
        <f>'[1]Resources-new'!$J53</f>
        <v>1406029.61</v>
      </c>
      <c r="L56" s="12">
        <f>'[1]Resources-new'!$K53</f>
        <v>485922.86</v>
      </c>
      <c r="M56" s="12">
        <f>'[1]Resources-new'!$L53</f>
        <v>1237496.97</v>
      </c>
      <c r="N56" s="12">
        <f t="shared" si="0"/>
        <v>63252306.649999999</v>
      </c>
      <c r="O56" s="16">
        <f t="shared" si="1"/>
        <v>1.3311599770071021E-2</v>
      </c>
    </row>
    <row r="57" spans="1:15" ht="14.25" customHeight="1" x14ac:dyDescent="0.2">
      <c r="A57" s="13" t="s">
        <v>61</v>
      </c>
      <c r="B57" s="14">
        <f>'[1]Resources-new'!$B54</f>
        <v>8837167.2599999998</v>
      </c>
      <c r="C57" s="14">
        <f>'[1]Resources-new'!$C54</f>
        <v>7639560.0599999996</v>
      </c>
      <c r="D57" s="14"/>
      <c r="E57" s="14">
        <f>'[1]Resources-new'!$D54</f>
        <v>40360.080000000002</v>
      </c>
      <c r="F57" s="12">
        <f>'[1]Resources-new'!$E54</f>
        <v>60269</v>
      </c>
      <c r="G57" s="12">
        <f>'[1]Resources-new'!$F54</f>
        <v>434965</v>
      </c>
      <c r="H57" s="12">
        <f>'[1]Resources-new'!$G54</f>
        <v>5208623.76</v>
      </c>
      <c r="I57" s="15"/>
      <c r="J57" s="12">
        <f>'[1]Resources-new'!$I54</f>
        <v>120507.1</v>
      </c>
      <c r="K57" s="12">
        <f>'[1]Resources-new'!$J54</f>
        <v>465497.43</v>
      </c>
      <c r="L57" s="12">
        <f>'[1]Resources-new'!$K54</f>
        <v>164015.89000000001</v>
      </c>
      <c r="M57" s="12">
        <f>'[1]Resources-new'!$L54</f>
        <v>540299.65</v>
      </c>
      <c r="N57" s="12">
        <f t="shared" si="0"/>
        <v>23511265.229999997</v>
      </c>
      <c r="O57" s="16">
        <f t="shared" si="1"/>
        <v>4.9480022058570536E-3</v>
      </c>
    </row>
    <row r="58" spans="1:15" ht="14.25" customHeight="1" x14ac:dyDescent="0.2">
      <c r="A58" s="13" t="s">
        <v>62</v>
      </c>
      <c r="B58" s="14">
        <f>'[1]Resources-new'!$B55</f>
        <v>3872967.98</v>
      </c>
      <c r="C58" s="14">
        <f>'[1]Resources-new'!$C55</f>
        <v>1980320.08</v>
      </c>
      <c r="D58" s="14"/>
      <c r="E58" s="14">
        <f>'[1]Resources-new'!$D55</f>
        <v>17662.54</v>
      </c>
      <c r="F58" s="12">
        <f>'[1]Resources-new'!$E55</f>
        <v>16304</v>
      </c>
      <c r="G58" s="12">
        <f>'[1]Resources-new'!$F55</f>
        <v>312297</v>
      </c>
      <c r="H58" s="12">
        <f>'[1]Resources-new'!$G55</f>
        <v>2279418.12</v>
      </c>
      <c r="I58" s="15"/>
      <c r="J58" s="12">
        <f>'[1]Resources-new'!$I55</f>
        <v>37162.65</v>
      </c>
      <c r="K58" s="12">
        <f>'[1]Resources-new'!$J55</f>
        <v>202719.82</v>
      </c>
      <c r="L58" s="12">
        <f>'[1]Resources-new'!$K55</f>
        <v>71518.929999999993</v>
      </c>
      <c r="M58" s="12">
        <f>'[1]Resources-new'!$L55</f>
        <v>160304.79999999999</v>
      </c>
      <c r="N58" s="12">
        <f t="shared" si="0"/>
        <v>8950675.9200000018</v>
      </c>
      <c r="O58" s="16">
        <f t="shared" si="1"/>
        <v>1.8836912332374563E-3</v>
      </c>
    </row>
    <row r="59" spans="1:15" ht="14.25" customHeight="1" x14ac:dyDescent="0.2">
      <c r="A59" s="13" t="s">
        <v>63</v>
      </c>
      <c r="B59" s="14">
        <f>'[1]Resources-new'!$B56</f>
        <v>1802081.83</v>
      </c>
      <c r="C59" s="14">
        <f>'[1]Resources-new'!$C56</f>
        <v>831219.43</v>
      </c>
      <c r="D59" s="14"/>
      <c r="E59" s="14">
        <f>'[1]Resources-new'!$D56</f>
        <v>5096.09</v>
      </c>
      <c r="F59" s="12">
        <f>'[1]Resources-new'!$E56</f>
        <v>16659</v>
      </c>
      <c r="G59" s="12">
        <f>'[1]Resources-new'!$F56</f>
        <v>177763</v>
      </c>
      <c r="H59" s="12">
        <f>'[1]Resources-new'!$G56</f>
        <v>657670.43999999994</v>
      </c>
      <c r="I59" s="15"/>
      <c r="J59" s="12">
        <f>'[1]Resources-new'!$I56</f>
        <v>3546.55</v>
      </c>
      <c r="K59" s="12">
        <f>'[1]Resources-new'!$J56</f>
        <v>60089.05</v>
      </c>
      <c r="L59" s="12">
        <f>'[1]Resources-new'!$K56</f>
        <v>21016.44</v>
      </c>
      <c r="M59" s="12">
        <f>'[1]Resources-new'!$L56</f>
        <v>46368.85</v>
      </c>
      <c r="N59" s="12">
        <f t="shared" si="0"/>
        <v>3621510.6799999997</v>
      </c>
      <c r="O59" s="16">
        <f t="shared" si="1"/>
        <v>7.621556159517187E-4</v>
      </c>
    </row>
    <row r="60" spans="1:15" ht="14.25" customHeight="1" x14ac:dyDescent="0.2">
      <c r="A60" s="13" t="s">
        <v>64</v>
      </c>
      <c r="B60" s="14">
        <f>'[1]Resources-new'!$B57</f>
        <v>24706807.84</v>
      </c>
      <c r="C60" s="14">
        <f>'[1]Resources-new'!$C57</f>
        <v>25388675.800000001</v>
      </c>
      <c r="D60" s="14"/>
      <c r="E60" s="14">
        <f>'[1]Resources-new'!$D57</f>
        <v>115016.93</v>
      </c>
      <c r="F60" s="12">
        <f>'[1]Resources-new'!$E57</f>
        <v>172586</v>
      </c>
      <c r="G60" s="12">
        <f>'[1]Resources-new'!$F57</f>
        <v>1130266</v>
      </c>
      <c r="H60" s="12">
        <f>'[1]Resources-new'!$G57</f>
        <v>14843376.84</v>
      </c>
      <c r="I60" s="15"/>
      <c r="J60" s="12">
        <f>'[1]Resources-new'!$I57</f>
        <v>349345.5</v>
      </c>
      <c r="K60" s="12">
        <f>'[1]Resources-new'!$J57</f>
        <v>1324698.26</v>
      </c>
      <c r="L60" s="12">
        <f>'[1]Resources-new'!$K57</f>
        <v>466005.78</v>
      </c>
      <c r="M60" s="12">
        <f>'[1]Resources-new'!$L57</f>
        <v>1395022.39</v>
      </c>
      <c r="N60" s="12">
        <f t="shared" si="0"/>
        <v>69891801.340000004</v>
      </c>
      <c r="O60" s="16">
        <f t="shared" si="1"/>
        <v>1.4708897365522298E-2</v>
      </c>
    </row>
    <row r="61" spans="1:15" ht="14.25" customHeight="1" x14ac:dyDescent="0.2">
      <c r="A61" s="13" t="s">
        <v>65</v>
      </c>
      <c r="B61" s="14">
        <f>'[1]Resources-new'!$B58</f>
        <v>3579730.57</v>
      </c>
      <c r="C61" s="14">
        <f>'[1]Resources-new'!$C58</f>
        <v>1199488.49</v>
      </c>
      <c r="D61" s="14"/>
      <c r="E61" s="14">
        <f>'[1]Resources-new'!$D58</f>
        <v>11337.51</v>
      </c>
      <c r="F61" s="12">
        <f>'[1]Resources-new'!$E58</f>
        <v>0</v>
      </c>
      <c r="G61" s="12">
        <f>'[1]Resources-new'!$F58</f>
        <v>91176</v>
      </c>
      <c r="H61" s="12">
        <f>'[1]Resources-new'!$G58</f>
        <v>1463149.44</v>
      </c>
      <c r="I61" s="15"/>
      <c r="J61" s="12">
        <f>'[1]Resources-new'!$I58</f>
        <v>28858.2</v>
      </c>
      <c r="K61" s="12">
        <f>'[1]Resources-new'!$J58</f>
        <v>126590.16</v>
      </c>
      <c r="L61" s="12">
        <f>'[1]Resources-new'!$K58</f>
        <v>45023.05</v>
      </c>
      <c r="M61" s="12">
        <f>'[1]Resources-new'!$L58</f>
        <v>95881.76</v>
      </c>
      <c r="N61" s="12">
        <f t="shared" si="0"/>
        <v>6641235.1799999997</v>
      </c>
      <c r="O61" s="16">
        <f t="shared" si="1"/>
        <v>1.3976638857497788E-3</v>
      </c>
    </row>
    <row r="62" spans="1:15" ht="14.25" customHeight="1" x14ac:dyDescent="0.2">
      <c r="A62" s="13" t="s">
        <v>66</v>
      </c>
      <c r="B62" s="14">
        <f>'[1]Resources-new'!$B59</f>
        <v>41513847.649999999</v>
      </c>
      <c r="C62" s="14">
        <f>'[1]Resources-new'!$C59</f>
        <v>19594129.32</v>
      </c>
      <c r="D62" s="14"/>
      <c r="E62" s="14">
        <f>'[1]Resources-new'!$D59</f>
        <v>130208.73</v>
      </c>
      <c r="F62" s="12">
        <f>'[1]Resources-new'!$E59</f>
        <v>112872</v>
      </c>
      <c r="G62" s="12">
        <f>'[1]Resources-new'!$F59</f>
        <v>646192</v>
      </c>
      <c r="H62" s="12">
        <f>'[1]Resources-new'!$G59</f>
        <v>16803936.719999999</v>
      </c>
      <c r="I62" s="15"/>
      <c r="J62" s="12">
        <f>'[1]Resources-new'!$I59</f>
        <v>150019.1</v>
      </c>
      <c r="K62" s="12">
        <f>'[1]Resources-new'!$J59</f>
        <v>1381687.77</v>
      </c>
      <c r="L62" s="12">
        <f>'[1]Resources-new'!$K59</f>
        <v>499736.4</v>
      </c>
      <c r="M62" s="12">
        <f>'[1]Resources-new'!$L59</f>
        <v>1488248.94</v>
      </c>
      <c r="N62" s="12">
        <f t="shared" si="0"/>
        <v>82320878.62999998</v>
      </c>
      <c r="O62" s="16">
        <f t="shared" si="1"/>
        <v>1.7324626516891654E-2</v>
      </c>
    </row>
    <row r="63" spans="1:15" ht="14.25" customHeight="1" x14ac:dyDescent="0.2">
      <c r="A63" s="13" t="s">
        <v>67</v>
      </c>
      <c r="B63" s="14">
        <f>'[1]Resources-new'!$B60</f>
        <v>11054109.49</v>
      </c>
      <c r="C63" s="14">
        <f>'[1]Resources-new'!$C60</f>
        <v>3521445.45</v>
      </c>
      <c r="D63" s="14"/>
      <c r="E63" s="14">
        <f>'[1]Resources-new'!$D60</f>
        <v>42181.43</v>
      </c>
      <c r="F63" s="12">
        <f>'[1]Resources-new'!$E60</f>
        <v>32401</v>
      </c>
      <c r="G63" s="12">
        <f>'[1]Resources-new'!$F60</f>
        <v>412402</v>
      </c>
      <c r="H63" s="12">
        <f>'[1]Resources-new'!$G60</f>
        <v>5443674.96</v>
      </c>
      <c r="I63" s="15"/>
      <c r="J63" s="12">
        <f>'[1]Resources-new'!$I60</f>
        <v>31971.45</v>
      </c>
      <c r="K63" s="12">
        <f>'[1]Resources-new'!$J60</f>
        <v>451429.39</v>
      </c>
      <c r="L63" s="12">
        <f>'[1]Resources-new'!$K60</f>
        <v>162973.56</v>
      </c>
      <c r="M63" s="12">
        <f>'[1]Resources-new'!$L60</f>
        <v>334878.07</v>
      </c>
      <c r="N63" s="12">
        <f t="shared" si="0"/>
        <v>21487466.800000001</v>
      </c>
      <c r="O63" s="16">
        <f t="shared" si="1"/>
        <v>4.5220889681860908E-3</v>
      </c>
    </row>
    <row r="64" spans="1:15" ht="14.25" hidden="1" customHeight="1" x14ac:dyDescent="0.2">
      <c r="A64" s="13" t="s">
        <v>68</v>
      </c>
      <c r="B64" s="14">
        <f>'[1]Resources-new'!$B61</f>
        <v>0</v>
      </c>
      <c r="C64" s="14">
        <f>'[1]Resources-new'!$C61</f>
        <v>0</v>
      </c>
      <c r="D64" s="14"/>
      <c r="E64" s="14">
        <f>'[1]Resources-new'!$D61</f>
        <v>0</v>
      </c>
      <c r="F64" s="12">
        <f>'[1]Resources-new'!$E61</f>
        <v>0</v>
      </c>
      <c r="G64" s="12">
        <f>'[1]Resources-new'!$F61</f>
        <v>0</v>
      </c>
      <c r="H64" s="12">
        <f>'[1]Resources-new'!$G61</f>
        <v>0</v>
      </c>
      <c r="I64" s="15"/>
      <c r="J64" s="12">
        <f>'[1]Resources-new'!$I61</f>
        <v>0</v>
      </c>
      <c r="K64" s="12">
        <f>'[1]Resources-new'!$J61</f>
        <v>0</v>
      </c>
      <c r="L64" s="12">
        <f>'[1]Resources-new'!$K61</f>
        <v>0</v>
      </c>
      <c r="M64" s="12">
        <f>'[1]Resources-new'!$L61</f>
        <v>0</v>
      </c>
      <c r="N64" s="12">
        <f t="shared" si="0"/>
        <v>0</v>
      </c>
      <c r="O64" s="16">
        <f t="shared" si="1"/>
        <v>0</v>
      </c>
    </row>
    <row r="65" spans="1:15" x14ac:dyDescent="0.2">
      <c r="A65" s="17" t="s">
        <v>87</v>
      </c>
      <c r="B65" s="14">
        <f>'[1]Resources-new'!$B62</f>
        <v>1991870169.8599999</v>
      </c>
      <c r="C65" s="14">
        <f>'[1]Resources-new'!$C62</f>
        <v>1328618217.8999999</v>
      </c>
      <c r="D65" s="14"/>
      <c r="E65" s="14">
        <f>'[1]Resources-new'!$D62</f>
        <v>8635857.7800000012</v>
      </c>
      <c r="F65" s="12">
        <f>'[1]Resources-new'!$E62</f>
        <v>8458445</v>
      </c>
      <c r="G65" s="12">
        <f>'[1]Resources-new'!$F62</f>
        <v>70473953</v>
      </c>
      <c r="H65" s="12">
        <f>'[1]Resources-new'!$G62</f>
        <v>1114490593.3200002</v>
      </c>
      <c r="I65" s="18"/>
      <c r="J65" s="12">
        <f>'[1]Resources-new'!$I62</f>
        <v>14000000</v>
      </c>
      <c r="K65" s="12">
        <f>'[1]Resources-new'!$J62</f>
        <v>94428661.980000004</v>
      </c>
      <c r="L65" s="12">
        <f>'[1]Resources-new'!$K62</f>
        <v>33864218.540000007</v>
      </c>
      <c r="M65" s="12">
        <f>'[1]Resources-new'!$L62</f>
        <v>86828182.640000015</v>
      </c>
      <c r="N65" s="12">
        <f t="shared" si="0"/>
        <v>4751668300.0200005</v>
      </c>
      <c r="O65" s="16">
        <f t="shared" si="1"/>
        <v>1</v>
      </c>
    </row>
    <row r="66" spans="1:15" s="21" customFormat="1" hidden="1" x14ac:dyDescent="0.2">
      <c r="C66" s="23"/>
      <c r="D66" s="24"/>
      <c r="E66" s="25"/>
      <c r="H66" s="26"/>
      <c r="I66" s="26"/>
    </row>
    <row r="67" spans="1:15" hidden="1" x14ac:dyDescent="0.2">
      <c r="B67" s="19"/>
    </row>
    <row r="68" spans="1:15" hidden="1" x14ac:dyDescent="0.2">
      <c r="B68" s="19"/>
      <c r="H68" s="20"/>
      <c r="J68" s="19"/>
      <c r="K68" s="19"/>
      <c r="L68" s="19"/>
      <c r="M68" s="19"/>
    </row>
    <row r="69" spans="1:15" hidden="1" x14ac:dyDescent="0.2">
      <c r="N69" s="19"/>
    </row>
  </sheetData>
  <sheetProtection sheet="1" objects="1" scenarios="1" selectLockedCells="1"/>
  <mergeCells count="1">
    <mergeCell ref="A2:O3"/>
  </mergeCells>
  <pageMargins left="0.7" right="0.7" top="0.75" bottom="0.75" header="0.3" footer="0.3"/>
  <pageSetup scale="46" fitToHeight="0" orientation="landscape" r:id="rId1"/>
  <headerFooter>
    <oddHeader>&amp;LEnclosure 6</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DHCSDOC-1797567310-1825</_dlc_DocId>
    <_dlc_DocIdUrl xmlns="69bc34b3-1921-46c7-8c7a-d18363374b4b">
      <Url>http://dhcs2016prod:88/_layouts/15/DocIdRedir.aspx?ID=DHCSDOC-1797567310-1825</Url>
      <Description>DHCSDOC-1797567310-1825</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9C9F7DA-5103-4A08-BA82-5B4FD5F926BA}"/>
</file>

<file path=customXml/itemProps2.xml><?xml version="1.0" encoding="utf-8"?>
<ds:datastoreItem xmlns:ds="http://schemas.openxmlformats.org/officeDocument/2006/customXml" ds:itemID="{B91E8882-B121-4DDF-877F-CCCEA1B24AF9}"/>
</file>

<file path=customXml/itemProps3.xml><?xml version="1.0" encoding="utf-8"?>
<ds:datastoreItem xmlns:ds="http://schemas.openxmlformats.org/officeDocument/2006/customXml" ds:itemID="{FFBB8919-4165-4C2D-AA27-AF6C396A08FE}"/>
</file>

<file path=customXml/itemProps4.xml><?xml version="1.0" encoding="utf-8"?>
<ds:datastoreItem xmlns:ds="http://schemas.openxmlformats.org/officeDocument/2006/customXml" ds:itemID="{D0C85A99-C660-404E-A178-3E639F4082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6 </vt:lpstr>
      <vt:lpstr>'Enclosure 6 '!Print_Titles</vt:lpstr>
      <vt:lpstr>TitleRegion1.A2.O65.1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Enc-6-Resources</dc:title>
  <dc:creator>Tchrist2</dc:creator>
  <cp:keywords/>
  <cp:lastModifiedBy>Ramel, Jennifer (MHSD-FMOR)@DHCS</cp:lastModifiedBy>
  <cp:lastPrinted>2018-06-25T20:26:12Z</cp:lastPrinted>
  <dcterms:created xsi:type="dcterms:W3CDTF">2017-06-07T21:29:23Z</dcterms:created>
  <dcterms:modified xsi:type="dcterms:W3CDTF">2019-10-07T20:43:02Z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7d6bac6b-ac51-4734-91c1-1bf3cbf4f074</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