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ustom.xml" ContentType="application/vnd.openxmlformats-officedocument.custom-properties+xml"/>
  <Override PartName="/docProps/core.xml" ContentType="application/vnd.openxmlformats-package.core-properties+xml"/>
  <Override PartName="/customXml/itemProps4.xml" ContentType="application/vnd.openxmlformats-officedocument.customXml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defaultThemeVersion="124226"/>
  <mc:AlternateContent xmlns:mc="http://schemas.openxmlformats.org/markup-compatibility/2006">
    <mc:Choice Requires="x15">
      <x15ac:absPath xmlns:x15ac="http://schemas.microsoft.com/office/spreadsheetml/2010/11/ac" url="C:\Users\ERoseWalk\Downloads\"/>
    </mc:Choice>
  </mc:AlternateContent>
  <bookViews>
    <workbookView xWindow="-110" yWindow="-110" windowWidth="19420" windowHeight="10420" tabRatio="823" activeTab="10"/>
  </bookViews>
  <sheets>
    <sheet name="Certification" sheetId="1" r:id="rId1"/>
    <sheet name="WS A Summary" sheetId="2" r:id="rId2"/>
    <sheet name="Allocation Statistics" sheetId="10" r:id="rId3"/>
    <sheet name="WS B.1 Audited S&amp;B Data" sheetId="20" r:id="rId4"/>
    <sheet name="WS B Funding" sheetId="19" r:id="rId5"/>
    <sheet name="WS B.2 Adjusted S&amp;B Data" sheetId="16" r:id="rId6"/>
    <sheet name="WS C.1 Audited Other Costs" sheetId="21" r:id="rId7"/>
    <sheet name="WS C.2 Adjusted Other Costs" sheetId="4" r:id="rId8"/>
    <sheet name="C.3 Equip Depreciation" sheetId="15" r:id="rId9"/>
    <sheet name="WS D Adjusted Contractor Costs" sheetId="5" r:id="rId10"/>
    <sheet name="WS E Interim Reimb." sheetId="11" r:id="rId11"/>
  </sheets>
  <definedNames>
    <definedName name="_xlnm.Print_Area" localSheetId="2">'Allocation Statistics'!$A$1:$B$21</definedName>
    <definedName name="_xlnm.Print_Area" localSheetId="8">'C.3 Equip Depreciation'!$A$1:$L$41</definedName>
    <definedName name="_xlnm.Print_Area" localSheetId="0">Certification!$A$1:$G$77</definedName>
    <definedName name="_xlnm.Print_Area" localSheetId="4">'WS B Funding'!$A$1:$G$38</definedName>
    <definedName name="_xlnm.Print_Area" localSheetId="3">'WS B.1 Audited S&amp;B Data'!$A$1:$F$23</definedName>
    <definedName name="_xlnm.Print_Area" localSheetId="5">'WS B.2 Adjusted S&amp;B Data'!$A$1:$H$35</definedName>
    <definedName name="_xlnm.Print_Area" localSheetId="6">'WS C.1 Audited Other Costs'!$A$1:$J$25</definedName>
    <definedName name="_xlnm.Print_Area" localSheetId="7">'WS C.2 Adjusted Other Costs'!$A$1:$J$39</definedName>
    <definedName name="_xlnm.Print_Area" localSheetId="9">'WS D Adjusted Contractor Costs'!$A$1:$H$38</definedName>
    <definedName name="_xlnm.Print_Area" localSheetId="10">'WS E Interim Reimb.'!$A$1:$E$25</definedName>
    <definedName name="_xlnm.Print_Titles" localSheetId="0">Certification!$1:$5</definedName>
    <definedName name="_xlnm.Print_Titles" localSheetId="1">'WS A Summary'!$1:$4</definedName>
    <definedName name="_xlnm.Print_Titles" localSheetId="3">'WS B.1 Audited S&amp;B Data'!$1:$4</definedName>
    <definedName name="_xlnm.Print_Titles" localSheetId="5">'WS B.2 Adjusted S&amp;B Data'!$1:$4</definedName>
    <definedName name="_xlnm.Print_Titles" localSheetId="10">'WS E Interim Reimb.'!$1:$4</definedName>
    <definedName name="SFY_2016_17">'WS A Summary'!$C$56</definedName>
    <definedName name="TitleRegion1.a5.d13.10" comment="transp other costs">#REF!</definedName>
    <definedName name="TitleRegion1.a5.e58.3" comment="Worksheet A table">'WS A Summary'!$A$5</definedName>
    <definedName name="TitleRegion1.a5.f10.9" comment="Transp payroll">#REF!</definedName>
    <definedName name="TitleRegion1.a5.g30.5" comment="b.1 funding summary">'WS B Funding'!$A$5</definedName>
    <definedName name="TitleRegion1.a5.g7.12" comment="Transp summary">#REF!</definedName>
    <definedName name="TitleRegion1.a5.h29.8" comment="contractor costs">'WS D Adjusted Contractor Costs'!$A$6</definedName>
    <definedName name="TitleRegion1.a5.h30.4" comment="Q1 salaries" localSheetId="3">'WS B.1 Audited S&amp;B Data'!#REF!</definedName>
    <definedName name="TitleRegion1.a5.h30.4" comment="Q1 salaries">'WS B.2 Adjusted S&amp;B Data'!$H$32</definedName>
    <definedName name="TitleRegion1.a5.j29.6" comment="other costs" localSheetId="6">'WS C.1 Audited Other Costs'!$A$6</definedName>
    <definedName name="TitleRegion1.a5.j29.6" comment="other costs">'WS C.2 Adjusted Other Costs'!$A$6</definedName>
    <definedName name="TitleRegion1.a5.k30.11" comment="Transp Equip Dep">#REF!</definedName>
    <definedName name="TitleRegion1.a5.l37.7" comment="equipment depreciation">'C.3 Equip Depreciation'!$A$5</definedName>
    <definedName name="TitleRegion1.a6.a8.2" comment="General Provider Information">'Allocation Statistics'!#REF!</definedName>
    <definedName name="TitleRegion1.a7.e34.13" comment="Interim Reimb">'WS E Interim Reimb.'!$I$7</definedName>
    <definedName name="TitleRegion1.b56.e71.1" comment="Certification table">Certification!$B$58</definedName>
    <definedName name="TitleRegion2.a31.h56.4" comment="Q2 salaries" localSheetId="3">'WS B.1 Audited S&amp;B Data'!#REF!</definedName>
    <definedName name="TitleRegion2.a31.h56.4" comment="Q2 salaries">'WS B.2 Adjusted S&amp;B Data'!#REF!</definedName>
    <definedName name="TitleRegion2.a9.c15.2" comment="allocation stats table">'Allocation Statistics'!#REF!</definedName>
    <definedName name="TitleRegion3.A16.b18.2" comment="Mcal Eligibility Ratio">'Allocation Statistics'!#REF!</definedName>
    <definedName name="TitleRegion3.a37.h82.4" comment="Q3 salaries" localSheetId="3">'WS B.1 Audited S&amp;B Data'!#REF!</definedName>
    <definedName name="TitleRegion3.a37.h82.4" comment="Q3 salaries">'WS B.2 Adjusted S&amp;B Data'!#REF!</definedName>
    <definedName name="TitleRegion4.a22.b24.2" comment="Medi-Cal one way trip">'Allocation Statistics'!#REF!</definedName>
    <definedName name="TitleRegion4.a83.h108.4" comment="Q4 salaries" localSheetId="3">'WS B.1 Audited S&amp;B Data'!#REF!</definedName>
    <definedName name="TitleRegion4.a83.h108.4" comment="Q4 salaries">'WS B.2 Adjusted S&amp;B Data'!#REF!</definedName>
    <definedName name="TitleRegion5.a109.h134.4" comment="FY total salaries" localSheetId="3">'WS B.1 Audited S&amp;B Data'!#REF!</definedName>
    <definedName name="TitleRegion5.a109.h134.4" comment="FY total salaries">'WS B.2 Adjusted S&amp;B Data'!#REF!</definedName>
    <definedName name="Z_28D847F1_2D20_4AB9_A0E0_FA308B0BA2E9_.wvu.Cols" localSheetId="1" hidden="1">'WS A Summary'!$I:$I</definedName>
    <definedName name="Z_28D847F1_2D20_4AB9_A0E0_FA308B0BA2E9_.wvu.PrintArea" localSheetId="0" hidden="1">Certification!$A$1:$G$53</definedName>
    <definedName name="Z_28D847F1_2D20_4AB9_A0E0_FA308B0BA2E9_.wvu.PrintArea" localSheetId="1" hidden="1">'WS A Summary'!$A$1:$D$58</definedName>
    <definedName name="Z_28D847F1_2D20_4AB9_A0E0_FA308B0BA2E9_.wvu.PrintArea" localSheetId="10" hidden="1">'WS E Interim Reimb.'!$A$1:$E$29</definedName>
    <definedName name="Z_28D847F1_2D20_4AB9_A0E0_FA308B0BA2E9_.wvu.PrintTitles" localSheetId="10" hidden="1">'WS E Interim Reimb.'!$1:$4</definedName>
    <definedName name="Z_B5C9438F_069E_4498_AEA6_C01E918C6F69_.wvu.Cols" localSheetId="1" hidden="1">'WS A Summary'!$I:$I</definedName>
    <definedName name="Z_B5C9438F_069E_4498_AEA6_C01E918C6F69_.wvu.PrintArea" localSheetId="0" hidden="1">Certification!$A$1:$G$53</definedName>
    <definedName name="Z_B5C9438F_069E_4498_AEA6_C01E918C6F69_.wvu.PrintArea" localSheetId="1" hidden="1">'WS A Summary'!$A$1:$D$58</definedName>
    <definedName name="Z_B5C9438F_069E_4498_AEA6_C01E918C6F69_.wvu.PrintArea" localSheetId="10" hidden="1">'WS E Interim Reimb.'!$A$1:$E$29</definedName>
    <definedName name="Z_B5C9438F_069E_4498_AEA6_C01E918C6F69_.wvu.PrintTitles" localSheetId="10" hidden="1">'WS E Interim Reimb.'!$1:$4</definedName>
    <definedName name="Z_CF10811B_6A69_41CB_8E67_7565C095F74D_.wvu.Cols" localSheetId="1" hidden="1">'WS A Summary'!$I:$I</definedName>
    <definedName name="Z_CF10811B_6A69_41CB_8E67_7565C095F74D_.wvu.PrintArea" localSheetId="0" hidden="1">Certification!$A$1:$G$53</definedName>
    <definedName name="Z_CF10811B_6A69_41CB_8E67_7565C095F74D_.wvu.PrintArea" localSheetId="1" hidden="1">'WS A Summary'!$A$1:$D$58</definedName>
    <definedName name="Z_CF10811B_6A69_41CB_8E67_7565C095F74D_.wvu.PrintArea" localSheetId="10" hidden="1">'WS E Interim Reimb.'!$A$1:$E$29</definedName>
    <definedName name="Z_CF10811B_6A69_41CB_8E67_7565C095F74D_.wvu.PrintTitles" localSheetId="10" hidden="1">'WS E Interim Reimb.'!$1:$4</definedName>
  </definedNames>
  <calcPr calcId="162913"/>
  <customWorkbookViews>
    <customWorkbookView name="Gloria Eng - Personal View" guid="{CF10811B-6A69-41CB-8E67-7565C095F74D}" mergeInterval="0" personalView="1" maximized="1" xWindow="1" yWindow="1" windowWidth="1440" windowHeight="709" tabRatio="963" activeSheetId="2"/>
    <customWorkbookView name="A&amp;I - Personal View" guid="{28D847F1-2D20-4AB9-A0E0-FA308B0BA2E9}" mergeInterval="0" personalView="1" maximized="1" windowWidth="1020" windowHeight="527" tabRatio="963" activeSheetId="1"/>
    <customWorkbookView name="geng - Personal View" guid="{B5C9438F-069E-4498-AEA6-C01E918C6F69}" mergeInterval="0" personalView="1" maximized="1" xWindow="1" yWindow="1" windowWidth="1440" windowHeight="709" tabRatio="963"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2" l="1"/>
  <c r="C76" i="1"/>
  <c r="B16" i="10"/>
  <c r="C33" i="4"/>
  <c r="I33" i="4"/>
  <c r="D22" i="11"/>
  <c r="E22" i="11"/>
  <c r="C22" i="11"/>
  <c r="E33" i="5"/>
  <c r="D33" i="5"/>
  <c r="C33" i="5"/>
  <c r="E21" i="5"/>
  <c r="D21" i="5"/>
  <c r="C21" i="5"/>
  <c r="G33" i="4"/>
  <c r="F33" i="4"/>
  <c r="E33" i="4"/>
  <c r="D33" i="4"/>
  <c r="I21" i="4"/>
  <c r="G21" i="4"/>
  <c r="F21" i="4"/>
  <c r="E21" i="4"/>
  <c r="D21" i="4"/>
  <c r="C21" i="4"/>
  <c r="F31" i="16"/>
  <c r="E31" i="16"/>
  <c r="D31" i="16"/>
  <c r="F19" i="16"/>
  <c r="E19" i="16"/>
  <c r="D19" i="16"/>
  <c r="C34" i="5" l="1"/>
  <c r="C35" i="5" s="1"/>
  <c r="D34" i="4"/>
  <c r="F34" i="4"/>
  <c r="E34" i="5"/>
  <c r="D34" i="5"/>
  <c r="G34" i="4"/>
  <c r="I34" i="4"/>
  <c r="E34" i="4"/>
  <c r="C34" i="4"/>
  <c r="F32" i="16"/>
  <c r="E32" i="16"/>
  <c r="D32" i="16"/>
  <c r="F31" i="19"/>
  <c r="F30" i="19"/>
  <c r="F29" i="19"/>
  <c r="F28" i="19"/>
  <c r="F27" i="19"/>
  <c r="F26" i="19"/>
  <c r="F25" i="19"/>
  <c r="F24" i="19"/>
  <c r="F23" i="19"/>
  <c r="F22" i="19"/>
  <c r="F19" i="19"/>
  <c r="F18" i="19"/>
  <c r="F17" i="19"/>
  <c r="F16" i="19"/>
  <c r="F15" i="19"/>
  <c r="F14" i="19"/>
  <c r="F13" i="19"/>
  <c r="F12" i="19"/>
  <c r="F11" i="19"/>
  <c r="F10" i="19"/>
  <c r="F9" i="19"/>
  <c r="F8" i="19"/>
  <c r="F7" i="19"/>
  <c r="F20" i="19" l="1"/>
  <c r="F32" i="19"/>
  <c r="D31" i="19"/>
  <c r="C31" i="19"/>
  <c r="D30" i="19"/>
  <c r="C30" i="19"/>
  <c r="D29" i="19"/>
  <c r="C29" i="19"/>
  <c r="D28" i="19"/>
  <c r="C28" i="19"/>
  <c r="D27" i="19"/>
  <c r="C27" i="19"/>
  <c r="D26" i="19"/>
  <c r="C26" i="19"/>
  <c r="D25" i="19"/>
  <c r="C25" i="19"/>
  <c r="D24" i="19"/>
  <c r="C24" i="19"/>
  <c r="D23" i="19"/>
  <c r="C23" i="19"/>
  <c r="D22" i="19"/>
  <c r="C22" i="19"/>
  <c r="F32" i="5"/>
  <c r="F31" i="5"/>
  <c r="F30" i="5"/>
  <c r="F29" i="5"/>
  <c r="F28" i="5"/>
  <c r="F27" i="5"/>
  <c r="F26" i="5"/>
  <c r="F25" i="5"/>
  <c r="F24" i="5"/>
  <c r="F23" i="5"/>
  <c r="F20" i="5"/>
  <c r="F19" i="5"/>
  <c r="F18" i="5"/>
  <c r="F17" i="5"/>
  <c r="F16" i="5"/>
  <c r="F15" i="5"/>
  <c r="F14" i="5"/>
  <c r="F13" i="5"/>
  <c r="F12" i="5"/>
  <c r="F11" i="5"/>
  <c r="F10" i="5"/>
  <c r="F9" i="5"/>
  <c r="F8" i="5"/>
  <c r="H21" i="21"/>
  <c r="J22" i="21" s="1"/>
  <c r="G21" i="21"/>
  <c r="J20" i="21"/>
  <c r="J19" i="21"/>
  <c r="J18" i="21"/>
  <c r="J17" i="21"/>
  <c r="J16" i="21"/>
  <c r="J15" i="21"/>
  <c r="J14" i="21"/>
  <c r="J13" i="21"/>
  <c r="J12" i="21"/>
  <c r="J11" i="21"/>
  <c r="J10" i="21"/>
  <c r="J9" i="21"/>
  <c r="J8" i="21"/>
  <c r="F33" i="5" l="1"/>
  <c r="D32" i="19"/>
  <c r="F33" i="19"/>
  <c r="C32" i="19"/>
  <c r="F21" i="5"/>
  <c r="H32" i="4"/>
  <c r="E31" i="19" s="1"/>
  <c r="H31" i="4"/>
  <c r="E30" i="19" s="1"/>
  <c r="H30" i="4"/>
  <c r="E29" i="19" s="1"/>
  <c r="H29" i="4"/>
  <c r="E28" i="19" s="1"/>
  <c r="H28" i="4"/>
  <c r="E27" i="19" s="1"/>
  <c r="H27" i="4"/>
  <c r="H26" i="4"/>
  <c r="E25" i="19" s="1"/>
  <c r="H25" i="4"/>
  <c r="E24" i="19" s="1"/>
  <c r="H24" i="4"/>
  <c r="E23" i="19" s="1"/>
  <c r="H23" i="4"/>
  <c r="E22" i="19" s="1"/>
  <c r="H20" i="4"/>
  <c r="E19" i="19" s="1"/>
  <c r="H19" i="4"/>
  <c r="E18" i="19" s="1"/>
  <c r="H18" i="4"/>
  <c r="E17" i="19" s="1"/>
  <c r="H17" i="4"/>
  <c r="E16" i="19" s="1"/>
  <c r="H16" i="4"/>
  <c r="E15" i="19" s="1"/>
  <c r="H15" i="4"/>
  <c r="E14" i="19" s="1"/>
  <c r="H14" i="4"/>
  <c r="E13" i="19" s="1"/>
  <c r="H13" i="4"/>
  <c r="E12" i="19" s="1"/>
  <c r="H12" i="4"/>
  <c r="E11" i="19" s="1"/>
  <c r="H11" i="4"/>
  <c r="E10" i="19" s="1"/>
  <c r="H10" i="4"/>
  <c r="E9" i="19" s="1"/>
  <c r="H9" i="4"/>
  <c r="E8" i="19" s="1"/>
  <c r="H8" i="4"/>
  <c r="D25" i="21"/>
  <c r="D24" i="21"/>
  <c r="D23" i="21"/>
  <c r="I21" i="21"/>
  <c r="F21" i="21"/>
  <c r="E21" i="21"/>
  <c r="D21" i="21"/>
  <c r="C21" i="21"/>
  <c r="D19" i="19"/>
  <c r="D18" i="19"/>
  <c r="D17" i="19"/>
  <c r="D16" i="19"/>
  <c r="D15" i="19"/>
  <c r="D14" i="19"/>
  <c r="D13" i="19"/>
  <c r="D12" i="19"/>
  <c r="D11" i="19"/>
  <c r="D10" i="19"/>
  <c r="D9" i="19"/>
  <c r="D8" i="19"/>
  <c r="D7" i="19"/>
  <c r="C19" i="19"/>
  <c r="C18" i="19"/>
  <c r="C17" i="19"/>
  <c r="C16" i="19"/>
  <c r="C15" i="19"/>
  <c r="C14" i="19"/>
  <c r="C13" i="19"/>
  <c r="C12" i="19"/>
  <c r="C11" i="19"/>
  <c r="C10" i="19"/>
  <c r="C9" i="19"/>
  <c r="C8" i="19"/>
  <c r="C7" i="19"/>
  <c r="B23" i="20"/>
  <c r="B22" i="20"/>
  <c r="B21" i="20"/>
  <c r="E20" i="20"/>
  <c r="D20" i="20"/>
  <c r="C20" i="20"/>
  <c r="F19" i="20"/>
  <c r="C18" i="16" s="1"/>
  <c r="F18" i="20"/>
  <c r="C17" i="16" s="1"/>
  <c r="F17" i="20"/>
  <c r="C16" i="16" s="1"/>
  <c r="F16" i="20"/>
  <c r="C15" i="16" s="1"/>
  <c r="F15" i="20"/>
  <c r="C14" i="16" s="1"/>
  <c r="F14" i="20"/>
  <c r="C13" i="16" s="1"/>
  <c r="F13" i="20"/>
  <c r="C12" i="16" s="1"/>
  <c r="F12" i="20"/>
  <c r="C11" i="16" s="1"/>
  <c r="F11" i="20"/>
  <c r="C10" i="16" s="1"/>
  <c r="F10" i="20"/>
  <c r="C9" i="16" s="1"/>
  <c r="F9" i="20"/>
  <c r="C8" i="16" s="1"/>
  <c r="F8" i="20"/>
  <c r="C7" i="16" s="1"/>
  <c r="F7" i="20"/>
  <c r="C6" i="16" s="1"/>
  <c r="H6" i="16" s="1"/>
  <c r="F34" i="5" l="1"/>
  <c r="E7" i="19"/>
  <c r="E20" i="19" s="1"/>
  <c r="H21" i="4"/>
  <c r="C19" i="16"/>
  <c r="C32" i="16" s="1"/>
  <c r="E26" i="19"/>
  <c r="E32" i="19" s="1"/>
  <c r="H33" i="4"/>
  <c r="D20" i="19"/>
  <c r="D33" i="19" s="1"/>
  <c r="C20" i="19"/>
  <c r="C33" i="19" s="1"/>
  <c r="J21" i="21"/>
  <c r="F20" i="20"/>
  <c r="H34" i="4" l="1"/>
  <c r="E33" i="19"/>
  <c r="H30" i="16"/>
  <c r="H25" i="16"/>
  <c r="H22" i="16"/>
  <c r="H15" i="16"/>
  <c r="H14" i="16"/>
  <c r="H12" i="16"/>
  <c r="H11" i="16"/>
  <c r="H9" i="16"/>
  <c r="H8" i="16"/>
  <c r="H7" i="16"/>
  <c r="H10" i="16"/>
  <c r="H13" i="16"/>
  <c r="H16" i="16"/>
  <c r="H17" i="16"/>
  <c r="H18" i="16"/>
  <c r="H21" i="16"/>
  <c r="H23" i="16"/>
  <c r="H24" i="16"/>
  <c r="H26" i="16"/>
  <c r="H27" i="16"/>
  <c r="H28" i="16"/>
  <c r="H29" i="16"/>
  <c r="G8" i="19"/>
  <c r="G9" i="19"/>
  <c r="G10" i="19"/>
  <c r="G11" i="19"/>
  <c r="G12" i="19"/>
  <c r="G13" i="19"/>
  <c r="G14" i="19"/>
  <c r="G15" i="19"/>
  <c r="G16" i="19"/>
  <c r="G17" i="19"/>
  <c r="G18" i="19"/>
  <c r="G19" i="19"/>
  <c r="G22" i="19"/>
  <c r="G23" i="19"/>
  <c r="G24" i="19"/>
  <c r="G25" i="19"/>
  <c r="G26" i="19"/>
  <c r="G27" i="19"/>
  <c r="G28" i="19"/>
  <c r="G29" i="19"/>
  <c r="G30" i="19"/>
  <c r="G31" i="19"/>
  <c r="H19" i="16" l="1"/>
  <c r="H31" i="16"/>
  <c r="G32" i="19"/>
  <c r="G7" i="19"/>
  <c r="G20" i="19" l="1"/>
  <c r="G33" i="19" s="1"/>
  <c r="C7" i="2"/>
  <c r="H32" i="16"/>
  <c r="C41" i="15"/>
  <c r="C40" i="15"/>
  <c r="C39" i="15"/>
  <c r="C25" i="11" l="1"/>
  <c r="C38" i="5"/>
  <c r="D39" i="4"/>
  <c r="D37" i="4"/>
  <c r="C38" i="19"/>
  <c r="B35" i="16"/>
  <c r="B21" i="10"/>
  <c r="C24" i="11" l="1"/>
  <c r="C23" i="11"/>
  <c r="C55" i="2"/>
  <c r="C54" i="2"/>
  <c r="C37" i="19"/>
  <c r="C36" i="19"/>
  <c r="D38" i="4"/>
  <c r="C37" i="5"/>
  <c r="C36" i="5"/>
  <c r="C75" i="1" l="1"/>
  <c r="C74" i="1"/>
  <c r="B34" i="16"/>
  <c r="B33" i="16"/>
  <c r="C9" i="2" l="1"/>
  <c r="C11" i="2"/>
  <c r="B18" i="10" l="1"/>
  <c r="C44" i="2" s="1"/>
  <c r="H7" i="15" l="1"/>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L38" i="15" l="1"/>
  <c r="H35" i="4" s="1"/>
  <c r="C36" i="2" l="1"/>
  <c r="H36" i="4" l="1"/>
  <c r="C10" i="2" l="1"/>
  <c r="C15" i="2"/>
  <c r="C21" i="2"/>
  <c r="C19" i="2"/>
  <c r="C16" i="2"/>
  <c r="C17" i="2"/>
  <c r="C12" i="2"/>
  <c r="C22" i="2"/>
  <c r="C20" i="2"/>
  <c r="C14" i="2"/>
  <c r="C23" i="2"/>
  <c r="C25" i="2"/>
  <c r="C18" i="2"/>
  <c r="C28" i="2"/>
  <c r="C29" i="2"/>
  <c r="C8" i="2"/>
  <c r="C24" i="2"/>
  <c r="C26" i="2"/>
  <c r="C27" i="2"/>
  <c r="C13" i="2" l="1"/>
  <c r="C30" i="2" s="1"/>
  <c r="C32" i="2" l="1"/>
  <c r="C48" i="2"/>
  <c r="B20" i="10"/>
  <c r="B19" i="10"/>
  <c r="C40" i="2" l="1"/>
  <c r="C41" i="2" l="1"/>
  <c r="C38" i="2"/>
  <c r="C33" i="2"/>
  <c r="C46" i="2"/>
  <c r="C51" i="2" l="1"/>
  <c r="C52" i="2" s="1"/>
  <c r="C42" i="2"/>
  <c r="C34" i="2"/>
  <c r="C35" i="2" s="1"/>
  <c r="C37" i="2" s="1"/>
  <c r="C39" i="2" s="1"/>
  <c r="A8" i="10"/>
  <c r="A7" i="10"/>
  <c r="C43" i="2" l="1"/>
  <c r="C45" i="2" s="1"/>
  <c r="C47" i="2" s="1"/>
  <c r="C53" i="2" s="1"/>
  <c r="G46" i="1" s="1"/>
  <c r="G48" i="1" s="1"/>
</calcChain>
</file>

<file path=xl/sharedStrings.xml><?xml version="1.0" encoding="utf-8"?>
<sst xmlns="http://schemas.openxmlformats.org/spreadsheetml/2006/main" count="632" uniqueCount="301">
  <si>
    <t>Fiscal Year</t>
  </si>
  <si>
    <t>Practitioner Type</t>
  </si>
  <si>
    <t>A</t>
  </si>
  <si>
    <t>B</t>
  </si>
  <si>
    <t>C</t>
  </si>
  <si>
    <t>E</t>
  </si>
  <si>
    <t>1.</t>
  </si>
  <si>
    <t>Psychologists</t>
  </si>
  <si>
    <t>2.</t>
  </si>
  <si>
    <t>Social Workers</t>
  </si>
  <si>
    <t>3.</t>
  </si>
  <si>
    <t>4.</t>
  </si>
  <si>
    <t>5.</t>
  </si>
  <si>
    <t>Licensed Vocational Nurses</t>
  </si>
  <si>
    <t>6.</t>
  </si>
  <si>
    <t>Trained Health Care Aides</t>
  </si>
  <si>
    <t>7.</t>
  </si>
  <si>
    <t>Speech-Language Pathologists</t>
  </si>
  <si>
    <t>8.</t>
  </si>
  <si>
    <t>Audiologists</t>
  </si>
  <si>
    <t>9.</t>
  </si>
  <si>
    <t>Physical Therapists</t>
  </si>
  <si>
    <t>10.</t>
  </si>
  <si>
    <t>Occupational Therapists</t>
  </si>
  <si>
    <t>11.</t>
  </si>
  <si>
    <t>a.</t>
  </si>
  <si>
    <t>b.</t>
  </si>
  <si>
    <t>c.</t>
  </si>
  <si>
    <t>d.</t>
  </si>
  <si>
    <t>e.</t>
  </si>
  <si>
    <t>f.</t>
  </si>
  <si>
    <t>g.</t>
  </si>
  <si>
    <t>h.</t>
  </si>
  <si>
    <t>(Object Code)</t>
  </si>
  <si>
    <t>LEA Medi-Cal Billing Option Program</t>
  </si>
  <si>
    <t>LEA Identification:</t>
  </si>
  <si>
    <t>Name</t>
  </si>
  <si>
    <t>Title</t>
  </si>
  <si>
    <t>Signature</t>
  </si>
  <si>
    <t>Date</t>
  </si>
  <si>
    <t>12.</t>
  </si>
  <si>
    <t>Optometrists</t>
  </si>
  <si>
    <t>13.</t>
  </si>
  <si>
    <t>Audiometrists</t>
  </si>
  <si>
    <t>D</t>
  </si>
  <si>
    <t>F</t>
  </si>
  <si>
    <t>Average Contract Rate Per Hour</t>
  </si>
  <si>
    <t>Total Hours Paid</t>
  </si>
  <si>
    <t>E-mail Address</t>
  </si>
  <si>
    <t>LEA Provider Name</t>
  </si>
  <si>
    <t>California Department of Health Care Services</t>
  </si>
  <si>
    <t xml:space="preserve">               Phone</t>
  </si>
  <si>
    <t>National Provider Identifier</t>
  </si>
  <si>
    <t>State of California — Health and Human Services Agency</t>
  </si>
  <si>
    <t>Row</t>
  </si>
  <si>
    <t>Summary of Overpayments/(Underpayments):</t>
  </si>
  <si>
    <t>i.</t>
  </si>
  <si>
    <t>Yes</t>
  </si>
  <si>
    <t>No</t>
  </si>
  <si>
    <t xml:space="preserve">           Address 1</t>
  </si>
  <si>
    <t xml:space="preserve">           Address 2</t>
  </si>
  <si>
    <t>City</t>
  </si>
  <si>
    <t>State</t>
  </si>
  <si>
    <t>Zip</t>
  </si>
  <si>
    <t xml:space="preserve">               Fax</t>
  </si>
  <si>
    <t>j.</t>
  </si>
  <si>
    <t>Is your LEA part of a billing consortium? (Yes or No)</t>
  </si>
  <si>
    <t>LEA Name</t>
  </si>
  <si>
    <t>CDS Code</t>
  </si>
  <si>
    <t>LEA #1</t>
  </si>
  <si>
    <t>LEA #2</t>
  </si>
  <si>
    <t>LEA #3</t>
  </si>
  <si>
    <t>LEA #4</t>
  </si>
  <si>
    <t>LEA #5</t>
  </si>
  <si>
    <t>LEA #6</t>
  </si>
  <si>
    <t>LEA #7</t>
  </si>
  <si>
    <t>LEA #8</t>
  </si>
  <si>
    <t>LEA #9</t>
  </si>
  <si>
    <t>LEA #10</t>
  </si>
  <si>
    <t>LEA #11</t>
  </si>
  <si>
    <t>LEA #12</t>
  </si>
  <si>
    <t>LEA #13</t>
  </si>
  <si>
    <t>LEA #14</t>
  </si>
  <si>
    <t>LEA #15</t>
  </si>
  <si>
    <t xml:space="preserve">   Totals</t>
  </si>
  <si>
    <t>I, the undersigned, under penalty of perjury state the following:</t>
  </si>
  <si>
    <t>A.</t>
  </si>
  <si>
    <t xml:space="preserve">LEA warrants and represents that the information on the accompanying claim form is true and correct. </t>
  </si>
  <si>
    <t>B.</t>
  </si>
  <si>
    <t>C.</t>
  </si>
  <si>
    <t>D.</t>
  </si>
  <si>
    <t>E.</t>
  </si>
  <si>
    <t>F.</t>
  </si>
  <si>
    <t>G.</t>
  </si>
  <si>
    <t>H.</t>
  </si>
  <si>
    <t>Provider No. / CDS Code</t>
  </si>
  <si>
    <t>14.</t>
  </si>
  <si>
    <t>Registered Dieticians</t>
  </si>
  <si>
    <t>15.</t>
  </si>
  <si>
    <t>Physical Therapy Assistants</t>
  </si>
  <si>
    <t>Physician Assistants</t>
  </si>
  <si>
    <t>Respiratory Therapists</t>
  </si>
  <si>
    <t>Orientation and Mobility Specialists</t>
  </si>
  <si>
    <t>16.</t>
  </si>
  <si>
    <t>17.</t>
  </si>
  <si>
    <t>18.</t>
  </si>
  <si>
    <t>20.</t>
  </si>
  <si>
    <t>21.</t>
  </si>
  <si>
    <t>22.</t>
  </si>
  <si>
    <t>23.</t>
  </si>
  <si>
    <t>19.</t>
  </si>
  <si>
    <t>Total Units of Service</t>
  </si>
  <si>
    <t>Total Claims</t>
  </si>
  <si>
    <t xml:space="preserve">Interim Medi-Cal Reimbursement </t>
  </si>
  <si>
    <t xml:space="preserve">C </t>
  </si>
  <si>
    <t>k.</t>
  </si>
  <si>
    <t>m.</t>
  </si>
  <si>
    <t>n.</t>
  </si>
  <si>
    <t>Indirect Costs (a * b)</t>
  </si>
  <si>
    <t>Net Direct and Indirect Costs (a + c)</t>
  </si>
  <si>
    <t>Program Specialists</t>
  </si>
  <si>
    <t>Asset ID (If Applicable)</t>
  </si>
  <si>
    <t>Asset Type</t>
  </si>
  <si>
    <t>Years of Useful Life</t>
  </si>
  <si>
    <t>Prior Period Accumulated Depreciation</t>
  </si>
  <si>
    <t>Depreciation for Reporting Period</t>
  </si>
  <si>
    <t xml:space="preserve">l. </t>
  </si>
  <si>
    <t>o.</t>
  </si>
  <si>
    <t>General and Statistical Information</t>
  </si>
  <si>
    <t>Worksheet A: Summary Costs of Providing LEA Services</t>
  </si>
  <si>
    <t>Nurses</t>
  </si>
  <si>
    <t>q.</t>
  </si>
  <si>
    <t>Other Health Coverage</t>
  </si>
  <si>
    <t>Allocation Statistics</t>
  </si>
  <si>
    <t xml:space="preserve">Was the asset retired during the cost report period?  </t>
  </si>
  <si>
    <t>Annual Straight-Line Depreciation</t>
  </si>
  <si>
    <t>Total "Other Costs"</t>
  </si>
  <si>
    <t>Total Equipment Depreciation for the Reporting Period</t>
  </si>
  <si>
    <t>Total Costs, Including Equipment Depreciation (d + e)</t>
  </si>
  <si>
    <t>Direct Medical Equipment Depreciation (from Worksheet C.1)</t>
  </si>
  <si>
    <t>Resource Code Account Number(s)</t>
  </si>
  <si>
    <t>Resource Code Account Numbers</t>
  </si>
  <si>
    <t>RMTS Direct Medical Service Percentage (from Allocation Statistics)</t>
  </si>
  <si>
    <t>G</t>
  </si>
  <si>
    <t>Total Other Costs (Gross)</t>
  </si>
  <si>
    <t>H</t>
  </si>
  <si>
    <t>Depreciable Cost</t>
  </si>
  <si>
    <t>r.</t>
  </si>
  <si>
    <t>s.</t>
  </si>
  <si>
    <t>Month/
Year Placed in Service</t>
  </si>
  <si>
    <t>Month/
Year Placed Out of Service</t>
  </si>
  <si>
    <t>Equipment Depreciation Costs</t>
  </si>
  <si>
    <t>Cost and Reimbursement Comparison Schedule (CRCS)</t>
  </si>
  <si>
    <t>Occupational Therapist Assistants</t>
  </si>
  <si>
    <t>Federal Resources or Grants</t>
  </si>
  <si>
    <t>t.</t>
  </si>
  <si>
    <t>p.</t>
  </si>
  <si>
    <t>Medi-Cal Eligibility Ratio (as adjusted, from Allocation Statistics)</t>
  </si>
  <si>
    <t xml:space="preserve">   Number of Medicaid Enrolled Students in the LEA </t>
  </si>
  <si>
    <t xml:space="preserve">   Total Number of Students Enrolled in the LEA</t>
  </si>
  <si>
    <t xml:space="preserve">   Calculated Medi-Cal Eligibility Ratio</t>
  </si>
  <si>
    <t xml:space="preserve">   Adjusted Medi-Cal Eligibility Ratio</t>
  </si>
  <si>
    <t>1. General Provider Information</t>
  </si>
  <si>
    <t xml:space="preserve">3. Medi-Cal Eligibility Ratio: </t>
  </si>
  <si>
    <t>(Yes or No)</t>
  </si>
  <si>
    <t>New Practitioner Costs</t>
  </si>
  <si>
    <t>CA</t>
  </si>
  <si>
    <t>Associate MFTs</t>
  </si>
  <si>
    <t xml:space="preserve">Please indicate the LEAs that are part of the billing consortium below.  Include the LEA name and corresponding </t>
  </si>
  <si>
    <t>County/District/School Code (CDS Code).</t>
  </si>
  <si>
    <t xml:space="preserve">LEA acknowledges that all records of funds expended are subject to review and audit by DHCS and the Federal </t>
  </si>
  <si>
    <t>Centers for Medicare and Medicaid Services.</t>
  </si>
  <si>
    <r>
      <t xml:space="preserve">Materials, Supplies and Reference Materials Expenditures                    </t>
    </r>
    <r>
      <rPr>
        <i/>
        <sz val="12"/>
        <rFont val="Arial"/>
        <family val="2"/>
      </rPr>
      <t>(4200-4300)</t>
    </r>
    <r>
      <rPr>
        <sz val="12"/>
        <rFont val="Arial"/>
        <family val="2"/>
      </rPr>
      <t xml:space="preserve"> </t>
    </r>
  </si>
  <si>
    <r>
      <t xml:space="preserve">Non-capitalized Equipment Expenditures    </t>
    </r>
    <r>
      <rPr>
        <i/>
        <sz val="12"/>
        <rFont val="Arial"/>
        <family val="2"/>
      </rPr>
      <t>(4400)</t>
    </r>
  </si>
  <si>
    <r>
      <t xml:space="preserve">Travel and Conference Expenditures    </t>
    </r>
    <r>
      <rPr>
        <i/>
        <sz val="12"/>
        <rFont val="Arial"/>
        <family val="2"/>
      </rPr>
      <t>(5200)</t>
    </r>
  </si>
  <si>
    <r>
      <t xml:space="preserve">Dues and Membership Expenditures    </t>
    </r>
    <r>
      <rPr>
        <i/>
        <sz val="12"/>
        <rFont val="Arial"/>
        <family val="2"/>
      </rPr>
      <t>(5300)</t>
    </r>
  </si>
  <si>
    <r>
      <t xml:space="preserve">Communications Expenditures   </t>
    </r>
    <r>
      <rPr>
        <i/>
        <sz val="12"/>
        <rFont val="Arial"/>
        <family val="2"/>
      </rPr>
      <t>(5900)</t>
    </r>
  </si>
  <si>
    <r>
      <t>Contractor Costs 
(</t>
    </r>
    <r>
      <rPr>
        <i/>
        <sz val="12"/>
        <rFont val="Arial"/>
        <family val="2"/>
      </rPr>
      <t>5800</t>
    </r>
    <r>
      <rPr>
        <sz val="12"/>
        <rFont val="Arial"/>
        <family val="2"/>
      </rPr>
      <t>)</t>
    </r>
  </si>
  <si>
    <r>
      <t>Contractor Costs 
(</t>
    </r>
    <r>
      <rPr>
        <i/>
        <sz val="12"/>
        <rFont val="Arial"/>
        <family val="2"/>
      </rPr>
      <t>5100</t>
    </r>
    <r>
      <rPr>
        <sz val="12"/>
        <rFont val="Arial"/>
        <family val="2"/>
      </rPr>
      <t>)</t>
    </r>
  </si>
  <si>
    <t>NPI</t>
  </si>
  <si>
    <t>Does this CRCS contain costs for practitioners that your LEA did not receive any interim reimbursement for?</t>
  </si>
  <si>
    <t xml:space="preserve">expenditures eligible for Federal Financial Participation (FFP) pursuant to the requirements of Section 1903(w) </t>
  </si>
  <si>
    <t xml:space="preserve"> of the Social Security Act and Subpart B of Part 433 of Title 42 of the Code of Federal Regulations.</t>
  </si>
  <si>
    <t xml:space="preserve">LEA will maintain documentation supporting the expenditures claimed on the accompanying claim form. This </t>
  </si>
  <si>
    <t>documentation must include all fiscal records required for Medi-Cal audits.</t>
  </si>
  <si>
    <t xml:space="preserve">LEA certifies that all expenditures reported within the Medi-Cal Cost and Reimbursement Comparison Schedule </t>
  </si>
  <si>
    <t xml:space="preserve">are in compliance with the Office of Management and Budget (OMB) Super-Circular (2 CFR 200). To the extent </t>
  </si>
  <si>
    <t xml:space="preserve">that reporting is not governed by OMB Super-Circular, LEA certifies that Generally Accepted Accounting </t>
  </si>
  <si>
    <t>Principles have been applied.</t>
  </si>
  <si>
    <t xml:space="preserve">LEA’s expenditures claimed have not previously been, nor will they be, claimed at any other time as claims to </t>
  </si>
  <si>
    <t>receive Federal Financial Participation (FFP) funds under Medi-Cal or any other program.</t>
  </si>
  <si>
    <t xml:space="preserve">LEA acknowledges that the information is to be used by the Department of Health Care Services (DHCS) for </t>
  </si>
  <si>
    <t xml:space="preserve">filing of a claim with the federal government for federal funds and understands that misrepresentation of information </t>
  </si>
  <si>
    <t>constitutes violation of federal and state law.</t>
  </si>
  <si>
    <t xml:space="preserve">LEA understands that DHCS must deny payment of any claim if it is determined that the certification and/or claim </t>
  </si>
  <si>
    <t>form is not adequately supported for purposes of FFP.</t>
  </si>
  <si>
    <t xml:space="preserve">As a public administrator, a public officer or other public individual duly authorized as having authority to sign on  </t>
  </si>
  <si>
    <t xml:space="preserve">behalf of the LEA, I am authorized or designated to make this Certification, and declare that this Certification and </t>
  </si>
  <si>
    <t xml:space="preserve">claim form documents attached hereto are true and correct.  I understand that the filing of a false or fraudulent </t>
  </si>
  <si>
    <t xml:space="preserve">claim or making of false statements in support of a claim may violate the Federal False Claims Act or other </t>
  </si>
  <si>
    <t xml:space="preserve">applicable statute and federal law, and may be punishable thereunder.  </t>
  </si>
  <si>
    <t xml:space="preserve"> State of California — Health and Human Services Agency</t>
  </si>
  <si>
    <t xml:space="preserve">NPI </t>
  </si>
  <si>
    <t xml:space="preserve">DO NOT ENTER ANY DATA INTO THE SHADED CELLS.  CELLS SHADED IN GRAY WILL BE AUTOMATICALLY POPULATED </t>
  </si>
  <si>
    <t>WITH DATA ENTERED ON OTHER MEDI-CAL CRCS WORKSHEETS.</t>
  </si>
  <si>
    <t>(From Worksheet A)</t>
  </si>
  <si>
    <t>Local Educational Agency Medi-Cal Billing Option Program (LEA BOP)</t>
  </si>
  <si>
    <t xml:space="preserve">LEA represents that its expenditures under the LEA Medi-Cal Billing Option Program represent allowable </t>
  </si>
  <si>
    <t xml:space="preserve">   Statewide Unsatisfactory Immigration Status Adjustment Factor</t>
  </si>
  <si>
    <t>Total LEA BOP Services for Reporting Period</t>
  </si>
  <si>
    <t>Certification of State Matching Funds for LEA BOP Services:</t>
  </si>
  <si>
    <t xml:space="preserve">Total Overpayment/(Underpayment) For LEA BOP Services </t>
  </si>
  <si>
    <t>LEA BOP Billing Consortium:</t>
  </si>
  <si>
    <t>LEA BOP Provider Name</t>
  </si>
  <si>
    <t>(IEP/IFSP Services and IHSP Services)</t>
  </si>
  <si>
    <t>Counselors/Marriage and Family Therapists (MFTs)</t>
  </si>
  <si>
    <t>Counselors/MFTs</t>
  </si>
  <si>
    <t xml:space="preserve">Totals: </t>
  </si>
  <si>
    <t>Interim Medi-Cal Reimbursement through the FI (from W/S E)</t>
  </si>
  <si>
    <t>Adjustments to Audited Costs</t>
  </si>
  <si>
    <t>SMAA Reimbursement for Pool 1 Personal Service Contractors (PSC)</t>
  </si>
  <si>
    <t>W/S E Row Number</t>
  </si>
  <si>
    <t xml:space="preserve">Worksheet E: Interim Payment Data for LEA BOP Services </t>
  </si>
  <si>
    <t>Direct Medical Service Percentage from Time Study Results 
(SFY 2020-21 percentage obtained from LEA BOP website)</t>
  </si>
  <si>
    <t>2. Allocation Statistics</t>
  </si>
  <si>
    <t>Physicians</t>
  </si>
  <si>
    <t>Adjustments to Audited Data</t>
  </si>
  <si>
    <t>D = A+B-C</t>
  </si>
  <si>
    <t>Indirect Costs Associated with Contract Costs (Object Code 5800)</t>
  </si>
  <si>
    <t>Registered Associate Clinical Social Workers (ACSWs)</t>
  </si>
  <si>
    <t>Registered ACSWs</t>
  </si>
  <si>
    <t>Speech-Language Pathology Assistants (SLPAs)</t>
  </si>
  <si>
    <t>SLPAs</t>
  </si>
  <si>
    <t xml:space="preserve">W/S E Row Number </t>
  </si>
  <si>
    <t>Total Net 
Personnel Costs</t>
  </si>
  <si>
    <t>Federal/State Resources or Grants</t>
  </si>
  <si>
    <t>Revenues from Federal/State Resources or Grants</t>
  </si>
  <si>
    <t>Total Contract Service Costs</t>
  </si>
  <si>
    <t>H = Sum of A-G</t>
  </si>
  <si>
    <t>F = Sum of A-E</t>
  </si>
  <si>
    <r>
      <t xml:space="preserve">Materials, Supplies and Reference Materials Expenditures </t>
    </r>
    <r>
      <rPr>
        <i/>
        <sz val="12"/>
        <rFont val="Arial"/>
        <family val="2"/>
      </rPr>
      <t>(4200-4300)</t>
    </r>
    <r>
      <rPr>
        <sz val="12"/>
        <rFont val="Arial"/>
        <family val="2"/>
      </rPr>
      <t xml:space="preserve"> </t>
    </r>
  </si>
  <si>
    <r>
      <t xml:space="preserve">Contractor Costs </t>
    </r>
    <r>
      <rPr>
        <i/>
        <sz val="12"/>
        <rFont val="Arial"/>
        <family val="2"/>
      </rPr>
      <t>(5800)</t>
    </r>
  </si>
  <si>
    <r>
      <t xml:space="preserve">Contractor Costs </t>
    </r>
    <r>
      <rPr>
        <i/>
        <sz val="12"/>
        <rFont val="Arial"/>
        <family val="2"/>
      </rPr>
      <t>(5100)</t>
    </r>
  </si>
  <si>
    <t>Worksheet D: Adjusted Contractor Costs and Total Hours Paid</t>
  </si>
  <si>
    <t>Costs Excluded from Indirect Cost Calculation (Object Code 5100)</t>
  </si>
  <si>
    <t>New SPA 15-021 Practitioners</t>
  </si>
  <si>
    <t>Total Gross Salaries (audited and adjusted, employed practitioners)</t>
  </si>
  <si>
    <t>Total Gross Benefits (audited and adjusted, employed practitioners)</t>
  </si>
  <si>
    <t>Total Gross Other Costs (audited and adjusted, employed practitioners)</t>
  </si>
  <si>
    <t xml:space="preserve">Employed Personnel Costs, Net of Federal Funds </t>
  </si>
  <si>
    <t>Contracted Services Costs Excluded from Indirect Costs</t>
  </si>
  <si>
    <t>Contracted Services Costs Included in Indirect Costs</t>
  </si>
  <si>
    <t>Indirect Costs for Contracted Services (j * b)</t>
  </si>
  <si>
    <t>Total Computable Medi-Cal Costs (j * l)</t>
  </si>
  <si>
    <t>Total Medi-Cal Maximum Reimbursable Cost (m * n)</t>
  </si>
  <si>
    <t>PSC reimb. plus indirect costs (r * 1 + indirect cost rate * 50% FMAP)</t>
  </si>
  <si>
    <t>u.</t>
  </si>
  <si>
    <t>Total Reimbursement (p + q + s)</t>
  </si>
  <si>
    <t>Overpayment/(Underpayment) (t - o)</t>
  </si>
  <si>
    <t>Overpayment/Underpayment Calculation</t>
  </si>
  <si>
    <t>Total Net Personnel Costs - Employed Practitioners</t>
  </si>
  <si>
    <t>Direct Medical Service Costs (f * g)</t>
  </si>
  <si>
    <t>Total Adjusted Overpayment/(Underpayment) for LEA BOP Services</t>
  </si>
  <si>
    <t xml:space="preserve">Audited "Total Net Overpayment/(Underpayment) for All LEA Services" </t>
  </si>
  <si>
    <t>RMTS Administrative Unit</t>
  </si>
  <si>
    <t>As-Audited Data</t>
  </si>
  <si>
    <t>Audited Salary Expenditures</t>
  </si>
  <si>
    <t>Audited Benefit Expenditures</t>
  </si>
  <si>
    <t>Audited Federal Revenues</t>
  </si>
  <si>
    <r>
      <rPr>
        <b/>
        <sz val="12"/>
        <rFont val="Arial"/>
        <family val="2"/>
      </rPr>
      <t xml:space="preserve">Audited </t>
    </r>
    <r>
      <rPr>
        <sz val="12"/>
        <rFont val="Arial"/>
        <family val="2"/>
      </rPr>
      <t>Indirect Cost Rate</t>
    </r>
  </si>
  <si>
    <t>Audited Indirect Cost Rate (from Allocation Statistics)</t>
  </si>
  <si>
    <t>Subtotal - Rows 1 -13</t>
  </si>
  <si>
    <t>Subtotal - Rows 14-23</t>
  </si>
  <si>
    <t>Totals</t>
  </si>
  <si>
    <t xml:space="preserve">     Subtotal - Rows 1 -13</t>
  </si>
  <si>
    <t xml:space="preserve">     Subtotal - Rows 14-23</t>
  </si>
  <si>
    <t>Totals:</t>
  </si>
  <si>
    <t xml:space="preserve"> </t>
  </si>
  <si>
    <t xml:space="preserve">       Subtotal - Rows 1-13</t>
  </si>
  <si>
    <t xml:space="preserve">       Subtotal - Rows 14-23</t>
  </si>
  <si>
    <t>E = A+B+C-D</t>
  </si>
  <si>
    <r>
      <t xml:space="preserve">Worksheet B.2:  </t>
    </r>
    <r>
      <rPr>
        <b/>
        <u/>
        <sz val="12"/>
        <rFont val="Arial"/>
        <family val="2"/>
      </rPr>
      <t>Adjusted</t>
    </r>
    <r>
      <rPr>
        <b/>
        <sz val="12"/>
        <rFont val="Arial"/>
        <family val="2"/>
      </rPr>
      <t xml:space="preserve"> Salary and Benefits Data Report </t>
    </r>
  </si>
  <si>
    <r>
      <t xml:space="preserve">Worksheet B.1:  </t>
    </r>
    <r>
      <rPr>
        <b/>
        <u/>
        <sz val="12"/>
        <rFont val="Arial"/>
        <family val="2"/>
      </rPr>
      <t>Audited</t>
    </r>
    <r>
      <rPr>
        <b/>
        <sz val="12"/>
        <rFont val="Arial"/>
        <family val="2"/>
      </rPr>
      <t xml:space="preserve"> Salary and Benefits Data Report </t>
    </r>
  </si>
  <si>
    <t>Worksheet B:  State Fiscal Year Funding Summary (No Input Required) - Employed Personnel</t>
  </si>
  <si>
    <r>
      <t xml:space="preserve">Worksheet C.2: </t>
    </r>
    <r>
      <rPr>
        <b/>
        <u/>
        <sz val="12"/>
        <rFont val="Arial"/>
        <family val="2"/>
      </rPr>
      <t>Adjusted</t>
    </r>
    <r>
      <rPr>
        <b/>
        <sz val="12"/>
        <rFont val="Arial"/>
        <family val="2"/>
      </rPr>
      <t xml:space="preserve"> Other Costs</t>
    </r>
  </si>
  <si>
    <r>
      <t xml:space="preserve">Worksheet C.1: </t>
    </r>
    <r>
      <rPr>
        <b/>
        <u/>
        <sz val="12"/>
        <rFont val="Arial"/>
        <family val="2"/>
      </rPr>
      <t>Audited</t>
    </r>
    <r>
      <rPr>
        <b/>
        <sz val="12"/>
        <rFont val="Arial"/>
        <family val="2"/>
      </rPr>
      <t xml:space="preserve"> Other Costs</t>
    </r>
  </si>
  <si>
    <t xml:space="preserve">Worksheet C.3:  Direct Medical Equipment - Depreciation  </t>
  </si>
  <si>
    <t>Net Personnel Costs - Employed Practitioners (from Worksheet B)</t>
  </si>
  <si>
    <t>Total Direct Medical Equipment Depreciation for the Year (from Worksheet C.3)</t>
  </si>
  <si>
    <t>SFY 2017-18</t>
  </si>
  <si>
    <t xml:space="preserve"> (From SFY 17-18 Audit Schedule 1 - Summary of Findings)</t>
  </si>
  <si>
    <t>SFY 2017-18 Audited Net Salaries and Benefits</t>
  </si>
  <si>
    <t>SFY 2017-18 Adjustments to Salaries</t>
  </si>
  <si>
    <t>SFY 2017-18 Adjustments to Benefits</t>
  </si>
  <si>
    <t>SFY 2017-18 Net Compensation Expenditures (Audited and Adjusted)</t>
  </si>
  <si>
    <t>Dates of Service 7/1/17- 6/30/18</t>
  </si>
  <si>
    <t>Federal Medicaid Assistance Percentage (FMAP) for July 1, 2017 to June 30, 2018 - Title XIX</t>
  </si>
  <si>
    <t>Contact Name</t>
  </si>
  <si>
    <t>v.</t>
  </si>
  <si>
    <t>Total Costs, Including Contracted Services Costs (h + i + j + k)</t>
  </si>
  <si>
    <t>FMAP Title XIX (7/1/17-6/30/18)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</si>
</sst>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lt;=9999999]###\-####;\(###\)\ ###\-####"/>
    <numFmt numFmtId="167" formatCode="&quot;$&quot;#,##0.00"/>
    <numFmt numFmtId="168" formatCode="[$-409]mmm\-yy;@"/>
  </numFmts>
  <fonts count="36"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u/>
      <sz val="10"/>
      <color indexed="12"/>
      <name val="Times New Roman"/>
      <family val="1"/>
    </font>
    <font>
      <sz val="10"/>
      <name val="times new roman"/>
      <family val="1"/>
    </font>
    <font>
      <sz val="10"/>
      <name val="times new roman"/>
      <family val="1"/>
    </font>
    <font>
      <sz val="10"/>
      <name val="times new roman"/>
      <family val="1"/>
    </font>
    <font>
      <sz val="10"/>
      <name val="Arial"/>
      <family val="2"/>
    </font>
    <font>
      <sz val="8"/>
      <name val="Arial"/>
      <family val="2"/>
    </font>
    <font>
      <b/>
      <sz val="11"/>
      <name val="Arial"/>
      <family val="2"/>
    </font>
    <font>
      <b/>
      <sz val="10"/>
      <name val="Arial"/>
      <family val="2"/>
    </font>
    <font>
      <sz val="11"/>
      <name val="Arial"/>
      <family val="2"/>
    </font>
    <font>
      <sz val="10"/>
      <color theme="1"/>
      <name val="Arial"/>
      <family val="2"/>
    </font>
    <font>
      <sz val="10"/>
      <name val="Times New Roman"/>
      <family val="1"/>
    </font>
    <font>
      <b/>
      <sz val="12"/>
      <color indexed="8"/>
      <name val="Arial"/>
      <family val="2"/>
    </font>
    <font>
      <sz val="11"/>
      <color indexed="8"/>
      <name val="Calibri"/>
      <family val="2"/>
    </font>
    <font>
      <sz val="11"/>
      <color theme="1"/>
      <name val="Arial"/>
      <family val="2"/>
    </font>
    <font>
      <b/>
      <sz val="12"/>
      <name val="Arial"/>
      <family val="2"/>
    </font>
    <font>
      <sz val="12"/>
      <name val="Arial"/>
      <family val="2"/>
    </font>
    <font>
      <u/>
      <sz val="12"/>
      <color indexed="12"/>
      <name val="Times New Roman"/>
      <family val="1"/>
    </font>
    <font>
      <sz val="12"/>
      <color rgb="FF242424"/>
      <name val="Arial"/>
      <family val="2"/>
    </font>
    <font>
      <sz val="12"/>
      <color theme="1"/>
      <name val="Arial"/>
      <family val="2"/>
    </font>
    <font>
      <i/>
      <sz val="12"/>
      <name val="Arial"/>
      <family val="2"/>
    </font>
    <font>
      <sz val="12"/>
      <color indexed="9"/>
      <name val="Arial"/>
      <family val="2"/>
    </font>
    <font>
      <i/>
      <sz val="12"/>
      <color rgb="FFC00000"/>
      <name val="Arial"/>
      <family val="2"/>
    </font>
    <font>
      <sz val="12"/>
      <color theme="0"/>
      <name val="Arial"/>
      <family val="2"/>
    </font>
    <font>
      <b/>
      <i/>
      <sz val="12"/>
      <color theme="0"/>
      <name val="Arial"/>
      <family val="2"/>
    </font>
    <font>
      <b/>
      <sz val="12"/>
      <color theme="1"/>
      <name val="Arial"/>
      <family val="2"/>
    </font>
    <font>
      <b/>
      <i/>
      <sz val="10"/>
      <name val="Arial"/>
      <family val="2"/>
    </font>
    <font>
      <b/>
      <u/>
      <sz val="12"/>
      <name val="Arial"/>
      <family val="2"/>
    </font>
    <font>
      <b/>
      <i/>
      <sz val="12"/>
      <name val="Arial"/>
      <family val="2"/>
    </font>
    <font>
      <sz val="12"/>
      <color rgb="FFFF0000"/>
      <name val="Arial"/>
      <family val="2"/>
    </font>
    <font>
      <sz val="10"/>
      <color rgb="FFFF0000"/>
      <name val="Arial"/>
      <family val="2"/>
    </font>
  </fonts>
  <fills count="8">
    <fill>
      <patternFill patternType="none"/>
    </fill>
    <fill>
      <patternFill patternType="gray125"/>
    </fill>
    <fill>
      <patternFill patternType="solid">
        <fgColor indexed="63"/>
        <bgColor indexed="64"/>
      </patternFill>
    </fill>
    <fill>
      <patternFill patternType="solid">
        <fgColor theme="0" tint="-0.24994659260841701"/>
        <bgColor indexed="64"/>
      </patternFill>
    </fill>
    <fill>
      <patternFill patternType="solid">
        <fgColor rgb="FFC0C0C0"/>
        <bgColor indexed="64"/>
      </patternFill>
    </fill>
    <fill>
      <patternFill patternType="solid">
        <fgColor theme="4" tint="-0.24994659260841701"/>
        <bgColor indexed="64"/>
      </patternFill>
    </fill>
    <fill>
      <patternFill patternType="solid">
        <fgColor theme="0" tint="-0.249977111117893"/>
        <bgColor indexed="64"/>
      </patternFill>
    </fill>
    <fill>
      <patternFill patternType="solid">
        <fgColor theme="1"/>
        <bgColor indexed="64"/>
      </patternFill>
    </fill>
  </fills>
  <borders count="62">
    <border>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9"/>
      </left>
      <right style="thin">
        <color indexed="9"/>
      </right>
      <top style="medium">
        <color indexed="64"/>
      </top>
      <bottom style="medium">
        <color indexed="64"/>
      </bottom>
      <diagonal/>
    </border>
    <border>
      <left style="thin">
        <color indexed="9"/>
      </left>
      <right style="medium">
        <color indexed="64"/>
      </right>
      <top style="medium">
        <color indexed="64"/>
      </top>
      <bottom style="medium">
        <color indexed="64"/>
      </bottom>
      <diagonal/>
    </border>
    <border>
      <left style="thin">
        <color indexed="55"/>
      </left>
      <right style="medium">
        <color indexed="64"/>
      </right>
      <top style="medium">
        <color indexed="64"/>
      </top>
      <bottom style="medium">
        <color indexed="64"/>
      </bottom>
      <diagonal/>
    </border>
    <border>
      <left style="medium">
        <color indexed="64"/>
      </left>
      <right style="thin">
        <color indexed="55"/>
      </right>
      <top style="medium">
        <color indexed="64"/>
      </top>
      <bottom style="medium">
        <color indexed="64"/>
      </bottom>
      <diagonal/>
    </border>
    <border>
      <left style="thin">
        <color indexed="55"/>
      </left>
      <right style="thin">
        <color indexed="55"/>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3"/>
      </left>
      <right style="medium">
        <color indexed="64"/>
      </right>
      <top/>
      <bottom style="thin">
        <color indexed="63"/>
      </bottom>
      <diagonal/>
    </border>
    <border>
      <left style="medium">
        <color indexed="64"/>
      </left>
      <right style="thin">
        <color indexed="64"/>
      </right>
      <top/>
      <bottom style="medium">
        <color indexed="64"/>
      </bottom>
      <diagonal/>
    </border>
    <border>
      <left style="thin">
        <color indexed="63"/>
      </left>
      <right style="thin">
        <color indexed="63"/>
      </right>
      <top style="thin">
        <color indexed="63"/>
      </top>
      <bottom style="medium">
        <color indexed="64"/>
      </bottom>
      <diagonal/>
    </border>
    <border>
      <left style="thin">
        <color indexed="9"/>
      </left>
      <right style="thin">
        <color indexed="9"/>
      </right>
      <top/>
      <bottom style="thin">
        <color indexed="9"/>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3"/>
      </left>
      <right/>
      <top/>
      <bottom style="thin">
        <color indexed="63"/>
      </bottom>
      <diagonal/>
    </border>
    <border>
      <left/>
      <right/>
      <top style="thin">
        <color indexed="64"/>
      </top>
      <bottom/>
      <diagonal/>
    </border>
    <border>
      <left/>
      <right/>
      <top style="thin">
        <color indexed="64"/>
      </top>
      <bottom style="double">
        <color indexed="64"/>
      </bottom>
      <diagonal/>
    </border>
    <border>
      <left style="medium">
        <color indexed="64"/>
      </left>
      <right style="thin">
        <color indexed="63"/>
      </right>
      <top style="thin">
        <color indexed="64"/>
      </top>
      <bottom style="medium">
        <color indexed="64"/>
      </bottom>
      <diagonal/>
    </border>
    <border>
      <left style="thin">
        <color indexed="63"/>
      </left>
      <right style="thin">
        <color indexed="64"/>
      </right>
      <top style="thin">
        <color indexed="63"/>
      </top>
      <bottom/>
      <diagonal/>
    </border>
    <border>
      <left/>
      <right style="medium">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3"/>
      </left>
      <right style="medium">
        <color indexed="64"/>
      </right>
      <top/>
      <bottom/>
      <diagonal/>
    </border>
    <border>
      <left style="thin">
        <color indexed="63"/>
      </left>
      <right style="thin">
        <color indexed="63"/>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3"/>
      </right>
      <top/>
      <bottom style="thin">
        <color indexed="63"/>
      </bottom>
      <diagonal/>
    </border>
    <border>
      <left style="thin">
        <color indexed="63"/>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3"/>
      </right>
      <top/>
      <bottom style="medium">
        <color indexed="64"/>
      </bottom>
      <diagonal/>
    </border>
    <border>
      <left style="thin">
        <color indexed="63"/>
      </left>
      <right style="thin">
        <color indexed="63"/>
      </right>
      <top/>
      <bottom style="medium">
        <color indexed="64"/>
      </bottom>
      <diagonal/>
    </border>
    <border>
      <left style="medium">
        <color indexed="64"/>
      </left>
      <right style="thin">
        <color indexed="64"/>
      </right>
      <top style="thin">
        <color indexed="64"/>
      </top>
      <bottom style="thin">
        <color indexed="64"/>
      </bottom>
      <diagonal/>
    </border>
    <border>
      <left style="thin">
        <color indexed="63"/>
      </left>
      <right style="medium">
        <color indexed="64"/>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style="medium">
        <color auto="1"/>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9"/>
      </right>
      <top style="medium">
        <color indexed="64"/>
      </top>
      <bottom/>
      <diagonal/>
    </border>
    <border>
      <left style="medium">
        <color indexed="64"/>
      </left>
      <right/>
      <top/>
      <bottom style="medium">
        <color indexed="64"/>
      </bottom>
      <diagonal/>
    </border>
    <border>
      <left style="thin">
        <color indexed="9"/>
      </left>
      <right style="thin">
        <color indexed="9"/>
      </right>
      <top style="medium">
        <color auto="1"/>
      </top>
      <bottom/>
      <diagonal/>
    </border>
    <border>
      <left style="medium">
        <color auto="1"/>
      </left>
      <right style="medium">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s>
  <cellStyleXfs count="31">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44" fontId="5"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xf numFmtId="0" fontId="7" fillId="0" borderId="0"/>
    <xf numFmtId="9" fontId="16" fillId="0" borderId="0" applyFont="0" applyFill="0" applyBorder="0" applyAlignment="0" applyProtection="0"/>
    <xf numFmtId="0" fontId="4" fillId="0" borderId="0"/>
    <xf numFmtId="44" fontId="18" fillId="0" borderId="0" applyFont="0" applyFill="0" applyBorder="0" applyAlignment="0" applyProtection="0"/>
    <xf numFmtId="0" fontId="5" fillId="0" borderId="0"/>
    <xf numFmtId="0" fontId="3"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2" fillId="0" borderId="0"/>
    <xf numFmtId="0" fontId="2" fillId="0" borderId="0"/>
    <xf numFmtId="9" fontId="5"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454">
    <xf numFmtId="0" fontId="0" fillId="0" borderId="0" xfId="0"/>
    <xf numFmtId="0" fontId="10" fillId="0" borderId="0" xfId="0" applyFont="1" applyProtection="1"/>
    <xf numFmtId="43" fontId="11" fillId="0" borderId="0" xfId="0" applyNumberFormat="1" applyFont="1" applyFill="1" applyAlignment="1" applyProtection="1">
      <alignment horizontal="right"/>
    </xf>
    <xf numFmtId="0" fontId="10" fillId="0" borderId="0" xfId="0" applyFont="1" applyFill="1" applyProtection="1"/>
    <xf numFmtId="0" fontId="12" fillId="0" borderId="0" xfId="0" applyFont="1" applyAlignment="1" applyProtection="1"/>
    <xf numFmtId="0" fontId="10" fillId="0" borderId="0" xfId="0" applyFont="1" applyFill="1" applyBorder="1" applyProtection="1"/>
    <xf numFmtId="43" fontId="10" fillId="0" borderId="0" xfId="0" applyNumberFormat="1" applyFont="1" applyFill="1" applyAlignment="1" applyProtection="1">
      <alignment horizontal="right"/>
    </xf>
    <xf numFmtId="43" fontId="10" fillId="0" borderId="0" xfId="0" applyNumberFormat="1" applyFont="1" applyFill="1" applyProtection="1"/>
    <xf numFmtId="43" fontId="10" fillId="0" borderId="0" xfId="0" applyNumberFormat="1" applyFont="1" applyProtection="1"/>
    <xf numFmtId="43" fontId="10" fillId="0" borderId="0" xfId="0" applyNumberFormat="1" applyFont="1" applyAlignment="1" applyProtection="1">
      <alignment horizontal="right"/>
    </xf>
    <xf numFmtId="0" fontId="10" fillId="0" borderId="0" xfId="0" applyFont="1" applyAlignment="1" applyProtection="1">
      <alignment wrapText="1"/>
    </xf>
    <xf numFmtId="0" fontId="10" fillId="0" borderId="0" xfId="0" applyFont="1" applyAlignment="1" applyProtection="1">
      <alignment horizontal="centerContinuous"/>
    </xf>
    <xf numFmtId="0" fontId="10" fillId="0" borderId="0" xfId="0" applyFont="1"/>
    <xf numFmtId="166" fontId="10" fillId="0" borderId="0" xfId="0" applyNumberFormat="1" applyFont="1" applyFill="1" applyBorder="1" applyAlignment="1" applyProtection="1">
      <alignment horizontal="center"/>
    </xf>
    <xf numFmtId="43" fontId="11" fillId="0" borderId="0" xfId="0" applyNumberFormat="1" applyFont="1" applyAlignment="1" applyProtection="1">
      <alignment horizontal="right"/>
    </xf>
    <xf numFmtId="0" fontId="10" fillId="0" borderId="0" xfId="0" applyFont="1" applyAlignment="1" applyProtection="1"/>
    <xf numFmtId="166" fontId="10" fillId="0" borderId="0" xfId="0" applyNumberFormat="1" applyFont="1" applyFill="1" applyAlignment="1" applyProtection="1">
      <alignment horizontal="center"/>
    </xf>
    <xf numFmtId="0" fontId="10" fillId="0" borderId="0" xfId="0" applyFont="1" applyAlignment="1" applyProtection="1">
      <alignment vertical="center"/>
    </xf>
    <xf numFmtId="0" fontId="12" fillId="0" borderId="0" xfId="0" applyFont="1" applyFill="1" applyAlignment="1" applyProtection="1">
      <alignment horizontal="center"/>
    </xf>
    <xf numFmtId="0" fontId="12" fillId="0" borderId="0" xfId="0" applyFont="1" applyFill="1" applyAlignment="1" applyProtection="1">
      <alignment horizontal="center"/>
    </xf>
    <xf numFmtId="0" fontId="19" fillId="0" borderId="0" xfId="13" applyFont="1" applyProtection="1"/>
    <xf numFmtId="0" fontId="10" fillId="0" borderId="0" xfId="0" applyNumberFormat="1" applyFont="1" applyFill="1" applyBorder="1" applyAlignment="1" applyProtection="1">
      <alignment horizontal="center"/>
    </xf>
    <xf numFmtId="0" fontId="10" fillId="0" borderId="0" xfId="0" applyFont="1" applyFill="1"/>
    <xf numFmtId="0" fontId="12" fillId="0" borderId="0" xfId="0" applyFont="1" applyAlignment="1" applyProtection="1">
      <alignment horizontal="centerContinuous" vertical="center"/>
    </xf>
    <xf numFmtId="0" fontId="19" fillId="0" borderId="7" xfId="13" applyFont="1" applyBorder="1" applyProtection="1"/>
    <xf numFmtId="0" fontId="19" fillId="0" borderId="6" xfId="13" applyFont="1" applyBorder="1" applyAlignment="1" applyProtection="1">
      <alignment wrapText="1"/>
    </xf>
    <xf numFmtId="0" fontId="19" fillId="0" borderId="7" xfId="13" applyFont="1" applyBorder="1" applyAlignment="1" applyProtection="1">
      <alignment wrapText="1"/>
    </xf>
    <xf numFmtId="0" fontId="19" fillId="0" borderId="0" xfId="13" applyFont="1" applyAlignment="1" applyProtection="1">
      <alignment wrapText="1"/>
    </xf>
    <xf numFmtId="167" fontId="19" fillId="0" borderId="0" xfId="13" applyNumberFormat="1" applyFont="1" applyFill="1" applyProtection="1"/>
    <xf numFmtId="0" fontId="19" fillId="0" borderId="7" xfId="13" applyFont="1" applyFill="1" applyBorder="1" applyProtection="1"/>
    <xf numFmtId="0" fontId="19" fillId="0" borderId="7" xfId="13" applyFont="1" applyFill="1" applyBorder="1" applyAlignment="1" applyProtection="1">
      <alignment horizontal="center"/>
    </xf>
    <xf numFmtId="1" fontId="19" fillId="0" borderId="7" xfId="13" applyNumberFormat="1" applyFont="1" applyFill="1" applyBorder="1" applyAlignment="1" applyProtection="1">
      <alignment horizontal="center"/>
    </xf>
    <xf numFmtId="167" fontId="19" fillId="0" borderId="7" xfId="13" applyNumberFormat="1" applyFont="1" applyFill="1" applyBorder="1" applyProtection="1"/>
    <xf numFmtId="0" fontId="19" fillId="0" borderId="0" xfId="13" applyFont="1" applyFill="1" applyProtection="1"/>
    <xf numFmtId="0" fontId="19" fillId="0" borderId="0" xfId="13" applyFont="1" applyFill="1" applyAlignment="1" applyProtection="1">
      <alignment horizontal="center"/>
    </xf>
    <xf numFmtId="1" fontId="19" fillId="0" borderId="0" xfId="13" applyNumberFormat="1" applyFont="1" applyFill="1" applyAlignment="1" applyProtection="1">
      <alignment horizontal="center"/>
    </xf>
    <xf numFmtId="167" fontId="15" fillId="0" borderId="6" xfId="13" applyNumberFormat="1" applyFont="1" applyBorder="1" applyProtection="1"/>
    <xf numFmtId="0" fontId="15" fillId="0" borderId="7" xfId="13" applyFont="1" applyBorder="1" applyProtection="1"/>
    <xf numFmtId="0" fontId="15" fillId="0" borderId="0" xfId="13" applyFont="1" applyProtection="1"/>
    <xf numFmtId="0" fontId="15" fillId="0" borderId="6" xfId="13" applyFont="1" applyBorder="1" applyProtection="1"/>
    <xf numFmtId="0" fontId="10" fillId="0" borderId="0" xfId="0" applyFont="1" applyAlignment="1"/>
    <xf numFmtId="0" fontId="11" fillId="0" borderId="0" xfId="15" applyFont="1" applyFill="1" applyProtection="1"/>
    <xf numFmtId="0" fontId="10" fillId="0" borderId="0" xfId="15" applyFont="1" applyProtection="1"/>
    <xf numFmtId="49" fontId="10" fillId="0" borderId="0" xfId="15" applyNumberFormat="1" applyFont="1" applyProtection="1"/>
    <xf numFmtId="0" fontId="10" fillId="0" borderId="0" xfId="15" applyFont="1" applyFill="1" applyProtection="1"/>
    <xf numFmtId="0" fontId="10" fillId="0" borderId="0" xfId="15" applyFont="1"/>
    <xf numFmtId="0" fontId="10" fillId="0" borderId="0" xfId="15" applyFont="1" applyFill="1" applyBorder="1" applyAlignment="1" applyProtection="1">
      <alignment horizontal="center" wrapText="1"/>
    </xf>
    <xf numFmtId="0" fontId="10" fillId="0" borderId="0" xfId="15" applyFont="1" applyFill="1" applyBorder="1" applyProtection="1"/>
    <xf numFmtId="41" fontId="10" fillId="0" borderId="0" xfId="15" applyNumberFormat="1" applyFont="1" applyFill="1" applyBorder="1" applyProtection="1"/>
    <xf numFmtId="41" fontId="10" fillId="0" borderId="0" xfId="15" applyNumberFormat="1" applyFont="1" applyFill="1" applyProtection="1"/>
    <xf numFmtId="0" fontId="14" fillId="0" borderId="0" xfId="15" applyFont="1" applyFill="1" applyProtection="1"/>
    <xf numFmtId="0" fontId="12" fillId="0" borderId="0" xfId="15" applyFont="1" applyAlignment="1" applyProtection="1">
      <alignment vertical="top" wrapText="1"/>
    </xf>
    <xf numFmtId="0" fontId="13" fillId="0" borderId="0" xfId="15" applyFont="1" applyAlignment="1" applyProtection="1">
      <alignment horizontal="left" wrapText="1"/>
    </xf>
    <xf numFmtId="43" fontId="10" fillId="0" borderId="0" xfId="15" applyNumberFormat="1" applyFont="1" applyProtection="1"/>
    <xf numFmtId="0" fontId="12" fillId="0" borderId="0" xfId="15" applyFont="1" applyFill="1" applyAlignment="1" applyProtection="1">
      <alignment horizontal="left" vertical="top" wrapText="1"/>
    </xf>
    <xf numFmtId="43" fontId="10" fillId="0" borderId="0" xfId="15" applyNumberFormat="1" applyFont="1" applyFill="1" applyProtection="1"/>
    <xf numFmtId="0" fontId="20" fillId="0" borderId="0" xfId="0" applyFont="1" applyAlignment="1" applyProtection="1">
      <alignment horizontal="centerContinuous" vertical="center"/>
    </xf>
    <xf numFmtId="0" fontId="20" fillId="0" borderId="0" xfId="0" applyFont="1" applyAlignment="1" applyProtection="1">
      <alignment horizontal="centerContinuous"/>
    </xf>
    <xf numFmtId="0" fontId="20" fillId="0" borderId="0" xfId="0" applyFont="1" applyFill="1" applyAlignment="1" applyProtection="1">
      <alignment horizontal="centerContinuous"/>
    </xf>
    <xf numFmtId="0" fontId="10" fillId="0" borderId="0" xfId="0" applyFont="1" applyAlignment="1" applyProtection="1">
      <alignment horizontal="center"/>
    </xf>
    <xf numFmtId="0" fontId="20" fillId="0" borderId="0" xfId="0" applyFont="1" applyAlignment="1" applyProtection="1"/>
    <xf numFmtId="49" fontId="21" fillId="0" borderId="0" xfId="0" applyNumberFormat="1" applyFont="1" applyFill="1" applyAlignment="1" applyProtection="1">
      <alignment horizontal="right"/>
    </xf>
    <xf numFmtId="0" fontId="21" fillId="0" borderId="0" xfId="0" applyFont="1" applyFill="1" applyProtection="1"/>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Border="1" applyAlignment="1" applyProtection="1"/>
    <xf numFmtId="0" fontId="21" fillId="0" borderId="0" xfId="0" applyFont="1" applyProtection="1"/>
    <xf numFmtId="0" fontId="20" fillId="0" borderId="0" xfId="0" applyFont="1" applyFill="1" applyProtection="1"/>
    <xf numFmtId="0" fontId="21" fillId="0" borderId="0" xfId="0" applyFont="1" applyFill="1" applyBorder="1" applyProtection="1"/>
    <xf numFmtId="49" fontId="21" fillId="0" borderId="0" xfId="0" applyNumberFormat="1" applyFont="1" applyFill="1" applyBorder="1" applyAlignment="1" applyProtection="1">
      <alignment horizontal="right"/>
    </xf>
    <xf numFmtId="0" fontId="21" fillId="0" borderId="1" xfId="0" applyFont="1" applyFill="1" applyBorder="1" applyAlignment="1" applyProtection="1">
      <protection locked="0"/>
    </xf>
    <xf numFmtId="0" fontId="21" fillId="0" borderId="0" xfId="0" applyFont="1" applyFill="1" applyBorder="1" applyAlignment="1" applyProtection="1"/>
    <xf numFmtId="0" fontId="21" fillId="0" borderId="0" xfId="0" applyFont="1" applyFill="1" applyBorder="1" applyAlignment="1" applyProtection="1">
      <alignment horizontal="left"/>
    </xf>
    <xf numFmtId="0" fontId="21" fillId="0" borderId="0" xfId="0" applyFont="1" applyFill="1" applyAlignment="1" applyProtection="1">
      <alignment horizontal="center"/>
    </xf>
    <xf numFmtId="166" fontId="21" fillId="0" borderId="0" xfId="0" applyNumberFormat="1" applyFont="1" applyFill="1" applyBorder="1" applyAlignment="1" applyProtection="1"/>
    <xf numFmtId="0" fontId="21" fillId="0" borderId="0" xfId="0" applyFont="1" applyFill="1" applyBorder="1" applyAlignment="1" applyProtection="1">
      <alignment horizontal="right"/>
    </xf>
    <xf numFmtId="0" fontId="22" fillId="0" borderId="0" xfId="9" applyFont="1" applyFill="1" applyBorder="1" applyAlignment="1" applyProtection="1"/>
    <xf numFmtId="0" fontId="21" fillId="0" borderId="1" xfId="0" applyFont="1" applyBorder="1" applyAlignment="1" applyProtection="1">
      <alignment horizontal="center"/>
    </xf>
    <xf numFmtId="0" fontId="21" fillId="0" borderId="0" xfId="0" applyFont="1" applyFill="1" applyBorder="1" applyAlignment="1" applyProtection="1">
      <alignment horizontal="center"/>
    </xf>
    <xf numFmtId="1" fontId="21" fillId="0" borderId="0" xfId="0" applyNumberFormat="1" applyFont="1" applyFill="1" applyBorder="1" applyAlignment="1" applyProtection="1">
      <alignment horizontal="center"/>
    </xf>
    <xf numFmtId="0" fontId="23" fillId="0" borderId="0" xfId="0" applyFont="1" applyProtection="1"/>
    <xf numFmtId="0" fontId="21" fillId="0" borderId="1" xfId="0" applyFont="1" applyFill="1" applyBorder="1" applyAlignment="1" applyProtection="1">
      <alignment horizontal="center"/>
      <protection locked="0"/>
    </xf>
    <xf numFmtId="0" fontId="24" fillId="0" borderId="0" xfId="0" applyFont="1" applyAlignment="1"/>
    <xf numFmtId="49" fontId="21" fillId="0" borderId="0" xfId="0" applyNumberFormat="1" applyFont="1" applyFill="1" applyAlignment="1" applyProtection="1">
      <alignment horizontal="right" vertical="top"/>
    </xf>
    <xf numFmtId="0" fontId="21" fillId="0" borderId="0" xfId="0" applyFont="1" applyAlignment="1">
      <alignment vertical="top"/>
    </xf>
    <xf numFmtId="0" fontId="21" fillId="0" borderId="0" xfId="0" applyFont="1" applyFill="1" applyAlignment="1">
      <alignment vertical="top"/>
    </xf>
    <xf numFmtId="0" fontId="21" fillId="0" borderId="0" xfId="0" applyFont="1" applyFill="1" applyAlignment="1"/>
    <xf numFmtId="0" fontId="21" fillId="0" borderId="0" xfId="0" applyFont="1" applyFill="1" applyAlignment="1" applyProtection="1">
      <alignment vertical="top"/>
    </xf>
    <xf numFmtId="0" fontId="21" fillId="0" borderId="0" xfId="0" applyFont="1" applyFill="1" applyAlignment="1">
      <alignment vertical="center"/>
    </xf>
    <xf numFmtId="0" fontId="21" fillId="0" borderId="0" xfId="0" applyFont="1" applyFill="1" applyAlignment="1" applyProtection="1">
      <alignment horizontal="left"/>
    </xf>
    <xf numFmtId="0" fontId="21" fillId="0" borderId="0" xfId="0" applyFont="1" applyFill="1" applyAlignment="1" applyProtection="1">
      <alignment vertical="top" wrapText="1"/>
    </xf>
    <xf numFmtId="41" fontId="21" fillId="0" borderId="0" xfId="0" applyNumberFormat="1" applyFont="1" applyFill="1" applyBorder="1" applyAlignment="1" applyProtection="1">
      <alignment horizontal="right"/>
    </xf>
    <xf numFmtId="0" fontId="21" fillId="0" borderId="1" xfId="0" applyFont="1" applyFill="1" applyBorder="1" applyAlignment="1" applyProtection="1"/>
    <xf numFmtId="49" fontId="21" fillId="0" borderId="0" xfId="0" applyNumberFormat="1" applyFont="1" applyFill="1" applyAlignment="1" applyProtection="1">
      <alignment readingOrder="1"/>
    </xf>
    <xf numFmtId="0" fontId="21" fillId="0" borderId="0" xfId="0" applyFont="1" applyFill="1" applyAlignment="1" applyProtection="1">
      <alignment wrapText="1"/>
    </xf>
    <xf numFmtId="49" fontId="21" fillId="0" borderId="0" xfId="0" applyNumberFormat="1" applyFont="1" applyFill="1" applyAlignment="1" applyProtection="1">
      <alignment horizontal="center"/>
    </xf>
    <xf numFmtId="166" fontId="21" fillId="6" borderId="0" xfId="0" applyNumberFormat="1" applyFont="1" applyFill="1" applyBorder="1" applyAlignment="1" applyProtection="1">
      <alignment horizontal="center"/>
    </xf>
    <xf numFmtId="166" fontId="21" fillId="0"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
    </xf>
    <xf numFmtId="49" fontId="21" fillId="0" borderId="0" xfId="0" applyNumberFormat="1" applyFont="1" applyAlignment="1" applyProtection="1">
      <alignment horizontal="right"/>
    </xf>
    <xf numFmtId="0" fontId="21" fillId="0" borderId="0" xfId="0" applyFont="1"/>
    <xf numFmtId="0" fontId="21" fillId="0" borderId="4" xfId="0" applyFont="1" applyBorder="1" applyAlignment="1" applyProtection="1">
      <alignment vertical="center" wrapText="1"/>
    </xf>
    <xf numFmtId="10" fontId="21" fillId="0" borderId="5" xfId="0" applyNumberFormat="1" applyFont="1" applyFill="1" applyBorder="1" applyProtection="1">
      <protection locked="0"/>
    </xf>
    <xf numFmtId="0" fontId="21" fillId="3" borderId="4" xfId="0" applyFont="1" applyFill="1" applyBorder="1" applyAlignment="1" applyProtection="1">
      <alignment vertical="center" wrapText="1"/>
    </xf>
    <xf numFmtId="10" fontId="21" fillId="3" borderId="5" xfId="0" applyNumberFormat="1" applyFont="1" applyFill="1" applyBorder="1" applyProtection="1"/>
    <xf numFmtId="0" fontId="21" fillId="0" borderId="4" xfId="0" applyFont="1" applyFill="1" applyBorder="1" applyAlignment="1" applyProtection="1">
      <alignment vertical="center" wrapText="1"/>
    </xf>
    <xf numFmtId="0" fontId="21" fillId="6" borderId="4" xfId="0" applyFont="1" applyFill="1" applyBorder="1" applyAlignment="1" applyProtection="1">
      <alignment vertical="center" wrapText="1"/>
    </xf>
    <xf numFmtId="10" fontId="21" fillId="6" borderId="5" xfId="12" applyNumberFormat="1" applyFont="1" applyFill="1" applyBorder="1" applyProtection="1"/>
    <xf numFmtId="166" fontId="21" fillId="6" borderId="0" xfId="0" applyNumberFormat="1" applyFont="1" applyFill="1" applyAlignment="1" applyProtection="1">
      <alignment horizontal="center"/>
    </xf>
    <xf numFmtId="0" fontId="20" fillId="0" borderId="0" xfId="0" applyFont="1" applyFill="1" applyAlignment="1" applyProtection="1">
      <alignment horizontal="centerContinuous" vertical="center"/>
    </xf>
    <xf numFmtId="0" fontId="25" fillId="0" borderId="0" xfId="0" applyFont="1" applyFill="1" applyProtection="1"/>
    <xf numFmtId="0" fontId="21" fillId="0" borderId="0" xfId="0" applyFont="1" applyFill="1" applyBorder="1" applyAlignment="1" applyProtection="1">
      <alignment horizontal="center" wrapText="1"/>
    </xf>
    <xf numFmtId="0" fontId="21" fillId="0" borderId="1" xfId="0" applyFont="1" applyFill="1" applyBorder="1" applyAlignment="1" applyProtection="1">
      <alignment horizontal="center"/>
    </xf>
    <xf numFmtId="41" fontId="21" fillId="6" borderId="1" xfId="0" applyNumberFormat="1" applyFont="1" applyFill="1" applyBorder="1" applyProtection="1"/>
    <xf numFmtId="0" fontId="25" fillId="0" borderId="0" xfId="0" applyFont="1" applyProtection="1"/>
    <xf numFmtId="0" fontId="20" fillId="0" borderId="0" xfId="0" applyFont="1" applyFill="1" applyBorder="1" applyAlignment="1" applyProtection="1">
      <alignment horizontal="right"/>
    </xf>
    <xf numFmtId="42" fontId="20" fillId="6" borderId="23" xfId="0" applyNumberFormat="1" applyFont="1" applyFill="1" applyBorder="1" applyAlignment="1" applyProtection="1">
      <alignment vertical="center"/>
    </xf>
    <xf numFmtId="0" fontId="21" fillId="0" borderId="0" xfId="0" applyFont="1" applyAlignment="1">
      <alignment vertical="center"/>
    </xf>
    <xf numFmtId="42" fontId="21" fillId="6" borderId="1" xfId="0" applyNumberFormat="1" applyFont="1" applyFill="1" applyBorder="1" applyProtection="1"/>
    <xf numFmtId="0" fontId="21" fillId="0" borderId="0" xfId="0" applyNumberFormat="1" applyFont="1" applyFill="1" applyBorder="1" applyProtection="1"/>
    <xf numFmtId="10" fontId="21" fillId="6" borderId="1" xfId="0" applyNumberFormat="1" applyFont="1" applyFill="1" applyBorder="1" applyProtection="1"/>
    <xf numFmtId="43" fontId="21" fillId="0" borderId="0" xfId="0" applyNumberFormat="1" applyFont="1" applyProtection="1"/>
    <xf numFmtId="0" fontId="21" fillId="0" borderId="0" xfId="0" applyFont="1" applyAlignment="1" applyProtection="1">
      <alignment horizontal="center"/>
    </xf>
    <xf numFmtId="42" fontId="21" fillId="6" borderId="23" xfId="0" applyNumberFormat="1" applyFont="1" applyFill="1" applyBorder="1" applyProtection="1"/>
    <xf numFmtId="0" fontId="21" fillId="0" borderId="0" xfId="0" applyNumberFormat="1" applyFont="1" applyFill="1" applyBorder="1" applyAlignment="1" applyProtection="1"/>
    <xf numFmtId="42" fontId="21" fillId="6" borderId="0" xfId="0" applyNumberFormat="1" applyFont="1" applyFill="1" applyBorder="1" applyProtection="1"/>
    <xf numFmtId="166" fontId="21" fillId="6" borderId="0" xfId="0" applyNumberFormat="1" applyFont="1" applyFill="1" applyBorder="1" applyAlignment="1" applyProtection="1">
      <alignment horizontal="centerContinuous"/>
    </xf>
    <xf numFmtId="0" fontId="21" fillId="6" borderId="0" xfId="0" applyNumberFormat="1" applyFont="1" applyFill="1" applyBorder="1" applyAlignment="1" applyProtection="1">
      <alignment horizontal="centerContinuous"/>
    </xf>
    <xf numFmtId="0" fontId="21" fillId="0" borderId="0" xfId="15" applyFont="1" applyAlignment="1">
      <alignment horizontal="centerContinuous"/>
    </xf>
    <xf numFmtId="0" fontId="21" fillId="0" borderId="0" xfId="15" applyFont="1"/>
    <xf numFmtId="0" fontId="21" fillId="0" borderId="0" xfId="15" applyFont="1" applyProtection="1"/>
    <xf numFmtId="0" fontId="21" fillId="0" borderId="0" xfId="15" applyFont="1" applyFill="1" applyProtection="1"/>
    <xf numFmtId="0" fontId="21" fillId="0" borderId="1" xfId="15" applyFont="1" applyFill="1" applyBorder="1" applyAlignment="1" applyProtection="1">
      <alignment horizontal="center"/>
    </xf>
    <xf numFmtId="166" fontId="21" fillId="6" borderId="0" xfId="15" applyNumberFormat="1" applyFont="1" applyFill="1" applyBorder="1" applyAlignment="1" applyProtection="1">
      <alignment horizontal="centerContinuous"/>
    </xf>
    <xf numFmtId="166" fontId="21" fillId="0" borderId="0" xfId="15" applyNumberFormat="1" applyFont="1" applyFill="1" applyBorder="1" applyAlignment="1" applyProtection="1"/>
    <xf numFmtId="0" fontId="21" fillId="6" borderId="0" xfId="15" applyNumberFormat="1" applyFont="1" applyFill="1" applyBorder="1" applyAlignment="1" applyProtection="1">
      <alignment horizontal="centerContinuous"/>
    </xf>
    <xf numFmtId="0" fontId="21" fillId="0" borderId="0" xfId="15" applyFont="1" applyAlignment="1" applyProtection="1">
      <alignment horizontal="left" vertical="top"/>
    </xf>
    <xf numFmtId="0" fontId="21" fillId="0" borderId="0" xfId="15" applyFont="1" applyAlignment="1">
      <alignment horizontal="left" vertical="top"/>
    </xf>
    <xf numFmtId="0" fontId="20" fillId="0" borderId="0" xfId="15" applyFont="1" applyFill="1" applyAlignment="1" applyProtection="1">
      <alignment horizontal="left" vertical="top" wrapText="1"/>
    </xf>
    <xf numFmtId="0" fontId="20" fillId="0" borderId="0" xfId="15" applyFont="1" applyFill="1" applyAlignment="1" applyProtection="1">
      <alignment horizontal="left" vertical="top"/>
    </xf>
    <xf numFmtId="0" fontId="21" fillId="0" borderId="0" xfId="15" applyFont="1" applyFill="1" applyAlignment="1" applyProtection="1"/>
    <xf numFmtId="0" fontId="27" fillId="0" borderId="0" xfId="0" applyFont="1" applyAlignment="1" applyProtection="1">
      <alignment horizontal="centerContinuous"/>
    </xf>
    <xf numFmtId="0" fontId="21" fillId="0" borderId="0" xfId="0" applyFont="1" applyBorder="1" applyAlignment="1" applyProtection="1">
      <alignment horizontal="center" wrapText="1"/>
    </xf>
    <xf numFmtId="0" fontId="21" fillId="0" borderId="1" xfId="0" applyFont="1" applyBorder="1" applyAlignment="1" applyProtection="1">
      <alignment horizontal="left" wrapText="1"/>
    </xf>
    <xf numFmtId="43" fontId="21" fillId="0" borderId="1" xfId="0" applyNumberFormat="1" applyFont="1" applyBorder="1" applyAlignment="1" applyProtection="1">
      <alignment horizontal="center"/>
    </xf>
    <xf numFmtId="0" fontId="21" fillId="0" borderId="1" xfId="15" applyNumberFormat="1" applyFont="1" applyFill="1" applyBorder="1" applyAlignment="1" applyProtection="1">
      <alignment horizontal="center"/>
      <protection locked="0"/>
    </xf>
    <xf numFmtId="0" fontId="20" fillId="0" borderId="0" xfId="0" applyFont="1" applyAlignment="1" applyProtection="1">
      <alignment vertical="center"/>
    </xf>
    <xf numFmtId="0" fontId="20" fillId="0" borderId="0" xfId="0" applyFont="1" applyAlignment="1" applyProtection="1">
      <alignment horizontal="left" vertical="top" wrapText="1"/>
    </xf>
    <xf numFmtId="166" fontId="21" fillId="6" borderId="0" xfId="0" applyNumberFormat="1" applyFont="1" applyFill="1" applyBorder="1" applyAlignment="1" applyProtection="1">
      <alignment horizontal="center" vertical="center"/>
    </xf>
    <xf numFmtId="0" fontId="20" fillId="0" borderId="0" xfId="0" applyFont="1" applyAlignment="1" applyProtection="1">
      <alignment horizontal="left" wrapText="1"/>
    </xf>
    <xf numFmtId="1" fontId="21" fillId="6" borderId="0" xfId="0" applyNumberFormat="1" applyFont="1" applyFill="1" applyBorder="1" applyAlignment="1" applyProtection="1">
      <alignment horizontal="center" vertical="center"/>
    </xf>
    <xf numFmtId="0" fontId="28" fillId="2" borderId="13" xfId="13" applyFont="1" applyFill="1" applyBorder="1" applyAlignment="1" applyProtection="1">
      <alignment horizontal="center" wrapText="1"/>
    </xf>
    <xf numFmtId="0" fontId="28" fillId="2" borderId="14" xfId="13" applyFont="1" applyFill="1" applyBorder="1" applyAlignment="1" applyProtection="1">
      <alignment horizontal="center" wrapText="1"/>
    </xf>
    <xf numFmtId="167" fontId="28" fillId="2" borderId="14" xfId="13" applyNumberFormat="1" applyFont="1" applyFill="1" applyBorder="1" applyAlignment="1" applyProtection="1">
      <alignment horizontal="center" wrapText="1"/>
    </xf>
    <xf numFmtId="0" fontId="28" fillId="2" borderId="12" xfId="13" applyFont="1" applyFill="1" applyBorder="1" applyAlignment="1" applyProtection="1">
      <alignment horizontal="center" wrapText="1"/>
    </xf>
    <xf numFmtId="0" fontId="29" fillId="5" borderId="8" xfId="13" applyFont="1" applyFill="1" applyBorder="1" applyAlignment="1" applyProtection="1">
      <alignment vertical="center"/>
    </xf>
    <xf numFmtId="0" fontId="28" fillId="5" borderId="21" xfId="13" applyFont="1" applyFill="1" applyBorder="1" applyAlignment="1" applyProtection="1">
      <alignment horizontal="left" wrapText="1"/>
    </xf>
    <xf numFmtId="0" fontId="28" fillId="5" borderId="0" xfId="13" applyFont="1" applyFill="1" applyBorder="1" applyAlignment="1" applyProtection="1">
      <alignment horizontal="center" wrapText="1"/>
    </xf>
    <xf numFmtId="167" fontId="28" fillId="5" borderId="0" xfId="13" applyNumberFormat="1" applyFont="1" applyFill="1" applyBorder="1" applyAlignment="1" applyProtection="1">
      <alignment horizontal="right" wrapText="1"/>
    </xf>
    <xf numFmtId="0" fontId="28" fillId="5" borderId="22" xfId="13" applyFont="1" applyFill="1" applyBorder="1" applyAlignment="1" applyProtection="1">
      <alignment horizontal="right" wrapText="1"/>
    </xf>
    <xf numFmtId="168" fontId="21" fillId="0" borderId="16" xfId="13" applyNumberFormat="1" applyFont="1" applyFill="1" applyBorder="1" applyAlignment="1" applyProtection="1">
      <alignment horizontal="center"/>
      <protection locked="0"/>
    </xf>
    <xf numFmtId="1" fontId="21" fillId="0" borderId="16" xfId="13" applyNumberFormat="1" applyFont="1" applyFill="1" applyBorder="1" applyAlignment="1" applyProtection="1">
      <alignment horizontal="center"/>
      <protection locked="0"/>
    </xf>
    <xf numFmtId="41" fontId="21" fillId="0" borderId="1" xfId="0" applyNumberFormat="1" applyFont="1" applyFill="1" applyBorder="1" applyAlignment="1" applyProtection="1">
      <alignment horizontal="center"/>
      <protection locked="0"/>
    </xf>
    <xf numFmtId="168" fontId="21" fillId="0" borderId="16" xfId="13" applyNumberFormat="1" applyFont="1" applyFill="1" applyBorder="1" applyProtection="1">
      <protection locked="0"/>
    </xf>
    <xf numFmtId="0" fontId="24" fillId="0" borderId="0" xfId="13" applyFont="1" applyProtection="1"/>
    <xf numFmtId="0" fontId="24" fillId="0" borderId="20" xfId="13" applyFont="1" applyFill="1" applyBorder="1" applyProtection="1"/>
    <xf numFmtId="0" fontId="24" fillId="0" borderId="20" xfId="13" applyFont="1" applyFill="1" applyBorder="1" applyAlignment="1" applyProtection="1">
      <alignment horizontal="center"/>
    </xf>
    <xf numFmtId="1" fontId="24" fillId="0" borderId="20" xfId="13" applyNumberFormat="1" applyFont="1" applyFill="1" applyBorder="1" applyAlignment="1" applyProtection="1">
      <alignment horizontal="center"/>
    </xf>
    <xf numFmtId="167" fontId="24" fillId="0" borderId="20" xfId="13" applyNumberFormat="1" applyFont="1" applyFill="1" applyBorder="1" applyProtection="1"/>
    <xf numFmtId="167" fontId="30" fillId="0" borderId="20" xfId="13" applyNumberFormat="1" applyFont="1" applyFill="1" applyBorder="1" applyAlignment="1" applyProtection="1">
      <alignment horizontal="right"/>
    </xf>
    <xf numFmtId="167" fontId="24" fillId="0" borderId="7" xfId="13" applyNumberFormat="1" applyFont="1" applyFill="1" applyBorder="1" applyProtection="1"/>
    <xf numFmtId="0" fontId="24" fillId="0" borderId="7" xfId="13" applyFont="1" applyFill="1" applyBorder="1" applyProtection="1"/>
    <xf numFmtId="41" fontId="21" fillId="0" borderId="1" xfId="0" applyNumberFormat="1" applyFont="1" applyBorder="1" applyProtection="1">
      <protection locked="0"/>
    </xf>
    <xf numFmtId="165" fontId="21" fillId="0" borderId="1" xfId="8" applyNumberFormat="1" applyFont="1" applyBorder="1" applyProtection="1">
      <protection locked="0"/>
    </xf>
    <xf numFmtId="41" fontId="20" fillId="0" borderId="0" xfId="0" applyNumberFormat="1" applyFont="1" applyBorder="1" applyProtection="1"/>
    <xf numFmtId="0" fontId="21" fillId="0" borderId="0" xfId="0" applyNumberFormat="1" applyFont="1" applyFill="1" applyAlignment="1" applyProtection="1"/>
    <xf numFmtId="0" fontId="21" fillId="0" borderId="0" xfId="0" applyFont="1" applyAlignment="1" applyProtection="1">
      <alignment wrapText="1"/>
    </xf>
    <xf numFmtId="0" fontId="21" fillId="0" borderId="1" xfId="0" applyFont="1" applyBorder="1" applyAlignment="1" applyProtection="1">
      <alignment wrapText="1"/>
    </xf>
    <xf numFmtId="0" fontId="21" fillId="0" borderId="1" xfId="0" applyFont="1" applyBorder="1" applyAlignment="1" applyProtection="1">
      <alignment horizontal="center" wrapText="1"/>
    </xf>
    <xf numFmtId="0" fontId="21" fillId="0" borderId="0" xfId="0" applyFont="1" applyAlignment="1" applyProtection="1"/>
    <xf numFmtId="165" fontId="21" fillId="3" borderId="23" xfId="8" applyNumberFormat="1" applyFont="1" applyFill="1" applyBorder="1" applyAlignment="1" applyProtection="1">
      <alignment horizontal="left"/>
    </xf>
    <xf numFmtId="0" fontId="21" fillId="0" borderId="0" xfId="0" applyFont="1" applyFill="1" applyAlignment="1" applyProtection="1">
      <alignment horizontal="right"/>
    </xf>
    <xf numFmtId="0" fontId="20" fillId="0" borderId="0" xfId="0" applyFont="1" applyAlignment="1" applyProtection="1">
      <alignment horizontal="centerContinuous" vertical="center" wrapText="1"/>
    </xf>
    <xf numFmtId="166" fontId="21" fillId="6" borderId="0" xfId="0" applyNumberFormat="1" applyFont="1" applyFill="1" applyAlignment="1" applyProtection="1">
      <alignment horizontal="centerContinuous"/>
    </xf>
    <xf numFmtId="1" fontId="21" fillId="6" borderId="0" xfId="0" applyNumberFormat="1" applyFont="1" applyFill="1" applyBorder="1" applyAlignment="1" applyProtection="1">
      <alignment horizontal="centerContinuous"/>
    </xf>
    <xf numFmtId="49" fontId="21" fillId="0" borderId="0" xfId="0" applyNumberFormat="1" applyFont="1" applyProtection="1"/>
    <xf numFmtId="43" fontId="21" fillId="0" borderId="0" xfId="0" applyNumberFormat="1" applyFont="1" applyFill="1" applyAlignment="1" applyProtection="1">
      <alignment horizontal="right"/>
    </xf>
    <xf numFmtId="49" fontId="21" fillId="0" borderId="0" xfId="0" applyNumberFormat="1" applyFont="1" applyFill="1" applyProtection="1"/>
    <xf numFmtId="0" fontId="21" fillId="0" borderId="0" xfId="0" applyFont="1" applyFill="1" applyAlignment="1" applyProtection="1">
      <alignment horizontal="left"/>
      <protection locked="0"/>
    </xf>
    <xf numFmtId="43" fontId="21" fillId="0" borderId="0" xfId="0" applyNumberFormat="1" applyFont="1" applyFill="1" applyAlignment="1" applyProtection="1">
      <alignment horizontal="left"/>
    </xf>
    <xf numFmtId="0" fontId="20" fillId="0" borderId="0" xfId="0" applyFont="1" applyFill="1" applyAlignment="1" applyProtection="1">
      <alignment horizontal="left" vertical="top"/>
    </xf>
    <xf numFmtId="0" fontId="21" fillId="0" borderId="0" xfId="0" applyFont="1" applyFill="1" applyAlignment="1" applyProtection="1">
      <protection locked="0"/>
    </xf>
    <xf numFmtId="0" fontId="20" fillId="0" borderId="0" xfId="0" applyFont="1" applyFill="1" applyAlignment="1" applyProtection="1">
      <alignment vertical="center"/>
    </xf>
    <xf numFmtId="0" fontId="20" fillId="0" borderId="0" xfId="0" applyFont="1" applyAlignment="1"/>
    <xf numFmtId="0" fontId="20" fillId="0" borderId="0" xfId="0" applyFont="1" applyAlignment="1" applyProtection="1">
      <alignment horizontal="centerContinuous" wrapText="1"/>
    </xf>
    <xf numFmtId="0" fontId="21" fillId="0" borderId="26" xfId="0" applyFont="1" applyBorder="1" applyAlignment="1" applyProtection="1">
      <alignment wrapText="1"/>
    </xf>
    <xf numFmtId="0" fontId="21" fillId="0" borderId="26" xfId="0" applyFont="1" applyBorder="1" applyAlignment="1" applyProtection="1">
      <alignment horizontal="center" wrapText="1"/>
    </xf>
    <xf numFmtId="0" fontId="21" fillId="0" borderId="0" xfId="0" applyFont="1" applyFill="1" applyAlignment="1" applyProtection="1"/>
    <xf numFmtId="0" fontId="21" fillId="0" borderId="0" xfId="0" applyFont="1" applyAlignment="1" applyProtection="1">
      <alignment vertical="center"/>
      <protection locked="0"/>
    </xf>
    <xf numFmtId="0" fontId="21" fillId="0" borderId="29" xfId="15" applyFont="1" applyBorder="1" applyAlignment="1" applyProtection="1">
      <alignment horizontal="center"/>
      <protection locked="0"/>
    </xf>
    <xf numFmtId="0" fontId="24" fillId="0" borderId="0" xfId="13" applyFont="1" applyAlignment="1" applyProtection="1">
      <alignment wrapText="1"/>
    </xf>
    <xf numFmtId="0" fontId="26" fillId="2" borderId="10" xfId="13" applyFont="1" applyFill="1" applyBorder="1" applyAlignment="1" applyProtection="1">
      <alignment horizontal="center" wrapText="1"/>
    </xf>
    <xf numFmtId="0" fontId="26" fillId="2" borderId="11" xfId="30" applyFont="1" applyFill="1" applyBorder="1" applyAlignment="1" applyProtection="1">
      <alignment horizontal="center" wrapText="1"/>
    </xf>
    <xf numFmtId="0" fontId="24" fillId="0" borderId="0" xfId="30" applyFont="1" applyProtection="1"/>
    <xf numFmtId="0" fontId="24" fillId="6" borderId="15" xfId="13" applyFont="1" applyFill="1" applyBorder="1" applyAlignment="1" applyProtection="1">
      <alignment horizontal="center"/>
    </xf>
    <xf numFmtId="167" fontId="17" fillId="0" borderId="28" xfId="30" applyNumberFormat="1" applyFont="1" applyBorder="1" applyAlignment="1" applyProtection="1">
      <alignment horizontal="left"/>
    </xf>
    <xf numFmtId="0" fontId="24" fillId="6" borderId="9" xfId="13" applyFont="1" applyFill="1" applyBorder="1" applyAlignment="1" applyProtection="1">
      <alignment horizontal="center"/>
    </xf>
    <xf numFmtId="0" fontId="21" fillId="0" borderId="1" xfId="0" applyFont="1" applyFill="1" applyBorder="1" applyAlignment="1" applyProtection="1">
      <alignment horizontal="centerContinuous"/>
    </xf>
    <xf numFmtId="1" fontId="21" fillId="0" borderId="1" xfId="0" applyNumberFormat="1" applyFont="1" applyFill="1" applyBorder="1" applyAlignment="1" applyProtection="1">
      <alignment horizontal="centerContinuous"/>
      <protection locked="0"/>
    </xf>
    <xf numFmtId="0" fontId="10" fillId="7" borderId="22" xfId="0" applyFont="1" applyFill="1" applyBorder="1"/>
    <xf numFmtId="0" fontId="10" fillId="7" borderId="30" xfId="0" applyFont="1" applyFill="1" applyBorder="1"/>
    <xf numFmtId="0" fontId="20" fillId="0" borderId="8" xfId="15" applyFont="1" applyBorder="1" applyAlignment="1" applyProtection="1"/>
    <xf numFmtId="0" fontId="21" fillId="0" borderId="3" xfId="0" applyFont="1" applyBorder="1" applyAlignment="1"/>
    <xf numFmtId="1" fontId="21" fillId="6" borderId="0" xfId="0" applyNumberFormat="1" applyFont="1" applyFill="1" applyBorder="1" applyAlignment="1" applyProtection="1">
      <alignment horizontal="centerContinuous" vertical="center"/>
    </xf>
    <xf numFmtId="166" fontId="21" fillId="6" borderId="0" xfId="0" applyNumberFormat="1" applyFont="1" applyFill="1" applyBorder="1" applyAlignment="1" applyProtection="1">
      <alignment horizontal="centerContinuous" vertical="center"/>
    </xf>
    <xf numFmtId="165" fontId="21" fillId="0" borderId="16" xfId="8" applyNumberFormat="1" applyFont="1" applyFill="1" applyBorder="1" applyProtection="1">
      <protection locked="0"/>
    </xf>
    <xf numFmtId="165" fontId="30" fillId="6" borderId="20" xfId="8" applyNumberFormat="1" applyFont="1" applyFill="1" applyBorder="1" applyProtection="1"/>
    <xf numFmtId="165" fontId="21" fillId="6" borderId="1" xfId="8" applyNumberFormat="1" applyFont="1" applyFill="1" applyBorder="1" applyProtection="1"/>
    <xf numFmtId="0" fontId="20" fillId="0" borderId="8" xfId="0" applyFont="1" applyBorder="1" applyAlignment="1" applyProtection="1"/>
    <xf numFmtId="0" fontId="20" fillId="0" borderId="3" xfId="0" applyFont="1" applyBorder="1" applyAlignment="1" applyProtection="1">
      <alignment vertical="center"/>
    </xf>
    <xf numFmtId="0" fontId="20" fillId="0" borderId="3" xfId="0" applyFont="1" applyBorder="1" applyAlignment="1" applyProtection="1"/>
    <xf numFmtId="0" fontId="31" fillId="0" borderId="0" xfId="0" applyFont="1" applyAlignment="1">
      <alignment wrapText="1"/>
    </xf>
    <xf numFmtId="0" fontId="13" fillId="0" borderId="0" xfId="0" applyFont="1" applyFill="1"/>
    <xf numFmtId="165" fontId="24" fillId="0" borderId="16" xfId="8" applyNumberFormat="1" applyFont="1" applyFill="1" applyBorder="1" applyAlignment="1" applyProtection="1">
      <protection locked="0"/>
    </xf>
    <xf numFmtId="165" fontId="17" fillId="4" borderId="19" xfId="14" applyNumberFormat="1" applyFont="1" applyFill="1" applyBorder="1" applyProtection="1"/>
    <xf numFmtId="165" fontId="21" fillId="6" borderId="1" xfId="8" applyNumberFormat="1" applyFont="1" applyFill="1" applyBorder="1" applyAlignment="1" applyProtection="1">
      <alignment horizontal="center"/>
    </xf>
    <xf numFmtId="165" fontId="20" fillId="6" borderId="0" xfId="8" applyNumberFormat="1" applyFont="1" applyFill="1" applyBorder="1" applyAlignment="1" applyProtection="1">
      <alignment vertical="center"/>
    </xf>
    <xf numFmtId="165" fontId="20" fillId="0" borderId="0" xfId="0" applyNumberFormat="1" applyFont="1" applyAlignment="1" applyProtection="1">
      <alignment horizontal="left" vertical="top" wrapText="1"/>
    </xf>
    <xf numFmtId="165" fontId="21" fillId="0" borderId="0" xfId="0" applyNumberFormat="1" applyFont="1" applyProtection="1"/>
    <xf numFmtId="165" fontId="21" fillId="6" borderId="1" xfId="0" applyNumberFormat="1" applyFont="1" applyFill="1" applyBorder="1" applyAlignment="1" applyProtection="1"/>
    <xf numFmtId="0" fontId="24" fillId="6" borderId="0" xfId="13" applyFont="1" applyFill="1" applyProtection="1"/>
    <xf numFmtId="0" fontId="21" fillId="0" borderId="0" xfId="0" applyNumberFormat="1" applyFont="1" applyFill="1" applyBorder="1" applyAlignment="1" applyProtection="1">
      <alignment horizontal="centerContinuous"/>
    </xf>
    <xf numFmtId="166" fontId="21" fillId="4" borderId="0" xfId="0" applyNumberFormat="1" applyFont="1" applyFill="1" applyBorder="1" applyAlignment="1" applyProtection="1">
      <alignment horizontal="centerContinuous"/>
    </xf>
    <xf numFmtId="165" fontId="21" fillId="3" borderId="0" xfId="8" applyNumberFormat="1" applyFont="1" applyFill="1" applyBorder="1" applyProtection="1"/>
    <xf numFmtId="0" fontId="21" fillId="0" borderId="0" xfId="0" applyFont="1" applyFill="1" applyAlignment="1" applyProtection="1">
      <alignment horizontal="centerContinuous"/>
    </xf>
    <xf numFmtId="0" fontId="20" fillId="0" borderId="0" xfId="0" applyFont="1" applyFill="1" applyAlignment="1"/>
    <xf numFmtId="0" fontId="20" fillId="0" borderId="0" xfId="0" applyFont="1" applyAlignment="1" applyProtection="1">
      <alignment wrapText="1"/>
    </xf>
    <xf numFmtId="0" fontId="20" fillId="0" borderId="0" xfId="0" applyFont="1" applyFill="1" applyAlignment="1">
      <alignment vertical="center"/>
    </xf>
    <xf numFmtId="0" fontId="20" fillId="0" borderId="0" xfId="0" applyFont="1" applyFill="1" applyAlignment="1" applyProtection="1">
      <alignment wrapText="1"/>
    </xf>
    <xf numFmtId="0" fontId="20" fillId="0" borderId="0" xfId="0" applyFont="1" applyFill="1" applyAlignment="1" applyProtection="1">
      <alignment horizontal="centerContinuous" wrapText="1"/>
    </xf>
    <xf numFmtId="0" fontId="20" fillId="0" borderId="0" xfId="0" applyFont="1" applyFill="1" applyAlignment="1" applyProtection="1">
      <alignment vertical="center" wrapText="1"/>
    </xf>
    <xf numFmtId="0" fontId="20" fillId="0" borderId="0" xfId="0" applyFont="1" applyFill="1" applyAlignment="1" applyProtection="1">
      <alignment horizontal="centerContinuous" vertical="center" wrapText="1"/>
    </xf>
    <xf numFmtId="0" fontId="20" fillId="0" borderId="0" xfId="0" applyFont="1" applyFill="1" applyBorder="1" applyProtection="1"/>
    <xf numFmtId="0" fontId="21" fillId="0" borderId="18" xfId="0" applyFont="1" applyFill="1" applyBorder="1" applyAlignment="1" applyProtection="1">
      <alignment vertical="center" wrapText="1"/>
    </xf>
    <xf numFmtId="0" fontId="21" fillId="0" borderId="1" xfId="0" applyFont="1" applyFill="1" applyBorder="1" applyAlignment="1" applyProtection="1">
      <alignment horizontal="center" wrapText="1"/>
    </xf>
    <xf numFmtId="165" fontId="24" fillId="4" borderId="17" xfId="8" applyNumberFormat="1" applyFont="1" applyFill="1" applyBorder="1" applyProtection="1"/>
    <xf numFmtId="165" fontId="30" fillId="4" borderId="17" xfId="8" applyNumberFormat="1" applyFont="1" applyFill="1" applyBorder="1" applyProtection="1"/>
    <xf numFmtId="49" fontId="33" fillId="0" borderId="0" xfId="0" applyNumberFormat="1" applyFont="1" applyAlignment="1" applyProtection="1">
      <alignment horizontal="right" wrapText="1"/>
    </xf>
    <xf numFmtId="165" fontId="20" fillId="0" borderId="0" xfId="8" applyNumberFormat="1" applyFont="1" applyFill="1" applyBorder="1" applyProtection="1"/>
    <xf numFmtId="165" fontId="21" fillId="0" borderId="0" xfId="8" applyNumberFormat="1" applyFont="1" applyFill="1" applyBorder="1" applyProtection="1"/>
    <xf numFmtId="164" fontId="20" fillId="0" borderId="0" xfId="1" applyNumberFormat="1" applyFont="1" applyFill="1" applyBorder="1" applyProtection="1"/>
    <xf numFmtId="0" fontId="21" fillId="0" borderId="1" xfId="0" applyFont="1" applyFill="1" applyBorder="1" applyAlignment="1" applyProtection="1">
      <alignment horizontal="left" wrapText="1"/>
    </xf>
    <xf numFmtId="0" fontId="21" fillId="0" borderId="0" xfId="15" applyFont="1" applyFill="1" applyBorder="1" applyAlignment="1" applyProtection="1">
      <alignment horizontal="left" wrapText="1"/>
    </xf>
    <xf numFmtId="0" fontId="21" fillId="0" borderId="22" xfId="0" applyFont="1" applyFill="1" applyBorder="1" applyProtection="1"/>
    <xf numFmtId="0" fontId="20" fillId="0" borderId="0" xfId="0" applyFont="1" applyFill="1" applyBorder="1" applyAlignment="1" applyProtection="1">
      <alignment horizontal="centerContinuous" vertical="center"/>
    </xf>
    <xf numFmtId="0" fontId="20" fillId="0" borderId="0" xfId="0" applyFont="1" applyFill="1" applyBorder="1" applyAlignment="1" applyProtection="1">
      <alignment horizontal="centerContinuous"/>
    </xf>
    <xf numFmtId="0" fontId="20" fillId="0" borderId="8" xfId="0" applyFont="1" applyFill="1" applyBorder="1" applyAlignment="1" applyProtection="1">
      <alignment horizontal="centerContinuous" vertical="center"/>
    </xf>
    <xf numFmtId="0" fontId="20" fillId="0" borderId="3" xfId="0" applyFont="1" applyFill="1" applyBorder="1" applyAlignment="1" applyProtection="1">
      <alignment horizontal="centerContinuous" vertical="center"/>
    </xf>
    <xf numFmtId="0" fontId="20" fillId="0" borderId="0" xfId="0" applyFont="1" applyAlignment="1">
      <alignment vertical="center"/>
    </xf>
    <xf numFmtId="0" fontId="20" fillId="0" borderId="32" xfId="0" applyFont="1" applyFill="1" applyBorder="1" applyAlignment="1" applyProtection="1">
      <alignment horizontal="centerContinuous" vertical="center"/>
    </xf>
    <xf numFmtId="165" fontId="20" fillId="0" borderId="0" xfId="0" applyNumberFormat="1" applyFont="1" applyAlignment="1">
      <alignment horizontal="right" vertical="center"/>
    </xf>
    <xf numFmtId="0" fontId="21" fillId="0" borderId="0" xfId="0" applyFont="1" applyFill="1" applyAlignment="1" applyProtection="1">
      <alignment horizontal="centerContinuous" vertical="center"/>
    </xf>
    <xf numFmtId="0" fontId="20" fillId="0" borderId="22" xfId="0" applyFont="1" applyFill="1" applyBorder="1" applyAlignment="1" applyProtection="1">
      <alignment horizontal="centerContinuous" vertical="center"/>
    </xf>
    <xf numFmtId="0" fontId="21" fillId="0" borderId="0" xfId="0" applyFont="1" applyFill="1" applyAlignment="1" applyProtection="1">
      <alignment vertical="center"/>
    </xf>
    <xf numFmtId="0" fontId="21" fillId="0" borderId="0" xfId="0" applyFont="1" applyAlignment="1" applyProtection="1">
      <alignment vertical="center"/>
    </xf>
    <xf numFmtId="0" fontId="24" fillId="0" borderId="0" xfId="13" applyFont="1" applyAlignment="1" applyProtection="1">
      <alignment vertical="center" wrapText="1"/>
    </xf>
    <xf numFmtId="165" fontId="20" fillId="0" borderId="0" xfId="8" applyNumberFormat="1" applyFont="1" applyFill="1" applyBorder="1" applyAlignment="1" applyProtection="1">
      <alignment vertical="center"/>
    </xf>
    <xf numFmtId="164" fontId="21" fillId="0" borderId="32" xfId="2" applyNumberFormat="1" applyFont="1" applyFill="1" applyBorder="1" applyProtection="1">
      <protection locked="0"/>
    </xf>
    <xf numFmtId="165" fontId="21" fillId="0" borderId="32" xfId="8" applyNumberFormat="1" applyFont="1" applyFill="1" applyBorder="1" applyProtection="1">
      <protection locked="0"/>
    </xf>
    <xf numFmtId="49" fontId="21" fillId="0" borderId="0" xfId="0" applyNumberFormat="1" applyFont="1" applyFill="1" applyBorder="1" applyAlignment="1" applyProtection="1">
      <alignment horizontal="center"/>
    </xf>
    <xf numFmtId="0" fontId="21" fillId="0" borderId="23" xfId="0" applyFont="1" applyBorder="1" applyAlignment="1" applyProtection="1">
      <alignment horizontal="center"/>
    </xf>
    <xf numFmtId="49" fontId="33" fillId="0" borderId="0" xfId="0" applyNumberFormat="1" applyFont="1" applyFill="1" applyAlignment="1" applyProtection="1">
      <alignment horizontal="left"/>
    </xf>
    <xf numFmtId="165" fontId="21" fillId="7" borderId="1" xfId="8" applyNumberFormat="1" applyFont="1" applyFill="1" applyBorder="1" applyProtection="1"/>
    <xf numFmtId="165" fontId="21" fillId="7" borderId="1" xfId="8" applyNumberFormat="1" applyFont="1" applyFill="1" applyBorder="1" applyAlignment="1" applyProtection="1">
      <alignment horizontal="center"/>
    </xf>
    <xf numFmtId="0" fontId="24" fillId="7" borderId="15" xfId="13" applyFont="1" applyFill="1" applyBorder="1" applyAlignment="1" applyProtection="1">
      <alignment horizontal="center"/>
    </xf>
    <xf numFmtId="42" fontId="21" fillId="6" borderId="1" xfId="0" applyNumberFormat="1" applyFont="1" applyFill="1" applyBorder="1" applyAlignment="1" applyProtection="1"/>
    <xf numFmtId="42" fontId="20" fillId="0" borderId="0" xfId="0" applyNumberFormat="1" applyFont="1" applyFill="1" applyBorder="1" applyAlignment="1" applyProtection="1">
      <alignment vertical="center"/>
    </xf>
    <xf numFmtId="49" fontId="33" fillId="0" borderId="0" xfId="0" applyNumberFormat="1" applyFont="1" applyFill="1" applyAlignment="1" applyProtection="1">
      <alignment horizontal="left" vertical="center"/>
    </xf>
    <xf numFmtId="0" fontId="20" fillId="0" borderId="0" xfId="0" applyFont="1" applyFill="1" applyBorder="1" applyAlignment="1" applyProtection="1">
      <alignment horizontal="right" vertical="center"/>
    </xf>
    <xf numFmtId="165" fontId="21" fillId="6" borderId="27" xfId="8" applyNumberFormat="1" applyFont="1" applyFill="1" applyBorder="1" applyProtection="1"/>
    <xf numFmtId="165" fontId="24" fillId="7" borderId="35" xfId="8" applyNumberFormat="1" applyFont="1" applyFill="1" applyBorder="1" applyProtection="1"/>
    <xf numFmtId="165" fontId="24" fillId="4" borderId="35" xfId="8" applyNumberFormat="1" applyFont="1" applyFill="1" applyBorder="1" applyProtection="1"/>
    <xf numFmtId="0" fontId="25" fillId="0" borderId="0" xfId="0" applyFont="1" applyFill="1" applyBorder="1" applyProtection="1"/>
    <xf numFmtId="0" fontId="25" fillId="0" borderId="0" xfId="0" applyFont="1" applyFill="1" applyAlignment="1" applyProtection="1">
      <alignment vertical="top"/>
    </xf>
    <xf numFmtId="0" fontId="21" fillId="0" borderId="0" xfId="0" applyFont="1" applyBorder="1" applyAlignment="1" applyProtection="1">
      <alignment horizontal="center"/>
    </xf>
    <xf numFmtId="165" fontId="21" fillId="6" borderId="0" xfId="8" applyNumberFormat="1" applyFont="1" applyFill="1" applyBorder="1" applyProtection="1"/>
    <xf numFmtId="165" fontId="21" fillId="6" borderId="0" xfId="8" applyNumberFormat="1" applyFont="1" applyFill="1" applyBorder="1" applyAlignment="1" applyProtection="1">
      <alignment horizontal="center"/>
    </xf>
    <xf numFmtId="42" fontId="20" fillId="6" borderId="8" xfId="8" applyNumberFormat="1" applyFont="1" applyFill="1" applyBorder="1"/>
    <xf numFmtId="165" fontId="21" fillId="0" borderId="2" xfId="8" applyNumberFormat="1" applyFont="1" applyFill="1" applyBorder="1" applyProtection="1">
      <protection locked="0"/>
    </xf>
    <xf numFmtId="0" fontId="35" fillId="0" borderId="0" xfId="0" applyFont="1" applyProtection="1"/>
    <xf numFmtId="0" fontId="34" fillId="0" borderId="0" xfId="0" applyFont="1" applyProtection="1"/>
    <xf numFmtId="0" fontId="24" fillId="6" borderId="38" xfId="13" applyFont="1" applyFill="1" applyBorder="1" applyAlignment="1" applyProtection="1">
      <alignment horizontal="center"/>
    </xf>
    <xf numFmtId="0" fontId="24" fillId="6" borderId="21" xfId="13" applyFont="1" applyFill="1" applyBorder="1" applyAlignment="1" applyProtection="1">
      <alignment horizontal="center"/>
    </xf>
    <xf numFmtId="165" fontId="30" fillId="4" borderId="40" xfId="8" applyNumberFormat="1" applyFont="1" applyFill="1" applyBorder="1" applyProtection="1"/>
    <xf numFmtId="165" fontId="24" fillId="7" borderId="0" xfId="8" applyNumberFormat="1" applyFont="1" applyFill="1" applyBorder="1" applyProtection="1"/>
    <xf numFmtId="0" fontId="27" fillId="0" borderId="0" xfId="0" applyFont="1" applyAlignment="1" applyProtection="1"/>
    <xf numFmtId="0" fontId="24" fillId="6" borderId="42" xfId="13" applyFont="1" applyFill="1" applyBorder="1" applyAlignment="1" applyProtection="1">
      <alignment horizontal="center"/>
    </xf>
    <xf numFmtId="0" fontId="30" fillId="6" borderId="18" xfId="13" applyFont="1" applyFill="1" applyBorder="1" applyAlignment="1" applyProtection="1">
      <alignment horizontal="center"/>
    </xf>
    <xf numFmtId="165" fontId="17" fillId="4" borderId="44" xfId="8" applyNumberFormat="1" applyFont="1" applyFill="1" applyBorder="1" applyProtection="1"/>
    <xf numFmtId="165" fontId="17" fillId="4" borderId="40" xfId="14" applyNumberFormat="1" applyFont="1" applyFill="1" applyBorder="1" applyProtection="1"/>
    <xf numFmtId="0" fontId="24" fillId="6" borderId="45" xfId="13" applyFont="1" applyFill="1" applyBorder="1" applyAlignment="1" applyProtection="1">
      <alignment horizontal="center"/>
    </xf>
    <xf numFmtId="165" fontId="30" fillId="3" borderId="46" xfId="8" applyNumberFormat="1" applyFont="1" applyFill="1" applyBorder="1" applyAlignment="1" applyProtection="1"/>
    <xf numFmtId="165" fontId="24" fillId="7" borderId="2" xfId="8" applyNumberFormat="1" applyFont="1" applyFill="1" applyBorder="1" applyProtection="1"/>
    <xf numFmtId="165" fontId="20" fillId="6" borderId="2" xfId="8" applyNumberFormat="1" applyFont="1" applyFill="1" applyBorder="1" applyProtection="1"/>
    <xf numFmtId="165" fontId="20" fillId="6" borderId="26" xfId="8" applyNumberFormat="1" applyFont="1" applyFill="1" applyBorder="1" applyProtection="1"/>
    <xf numFmtId="42" fontId="20" fillId="6" borderId="41" xfId="8" applyNumberFormat="1" applyFont="1" applyFill="1" applyBorder="1"/>
    <xf numFmtId="165" fontId="21" fillId="0" borderId="0" xfId="8" applyNumberFormat="1" applyFont="1" applyBorder="1" applyProtection="1">
      <protection locked="0"/>
    </xf>
    <xf numFmtId="0" fontId="21" fillId="0" borderId="0" xfId="15" applyNumberFormat="1" applyFont="1" applyFill="1" applyBorder="1" applyAlignment="1" applyProtection="1">
      <alignment horizontal="center"/>
      <protection locked="0"/>
    </xf>
    <xf numFmtId="165" fontId="21" fillId="6" borderId="32" xfId="8" applyNumberFormat="1" applyFont="1" applyFill="1" applyBorder="1" applyProtection="1"/>
    <xf numFmtId="165" fontId="20" fillId="6" borderId="32" xfId="8" applyNumberFormat="1" applyFont="1" applyFill="1" applyBorder="1" applyAlignment="1" applyProtection="1">
      <alignment vertical="center"/>
    </xf>
    <xf numFmtId="165" fontId="20" fillId="7" borderId="3" xfId="8" applyNumberFormat="1" applyFont="1" applyFill="1" applyBorder="1" applyAlignment="1" applyProtection="1">
      <alignment vertical="center"/>
    </xf>
    <xf numFmtId="41" fontId="21" fillId="0" borderId="0" xfId="0" applyNumberFormat="1" applyFont="1" applyBorder="1" applyProtection="1">
      <protection locked="0"/>
    </xf>
    <xf numFmtId="165" fontId="20" fillId="6" borderId="32" xfId="8" applyNumberFormat="1" applyFont="1" applyFill="1" applyBorder="1" applyProtection="1"/>
    <xf numFmtId="165" fontId="20" fillId="6" borderId="3" xfId="8" applyNumberFormat="1" applyFont="1" applyFill="1" applyBorder="1" applyProtection="1"/>
    <xf numFmtId="164" fontId="21" fillId="0" borderId="49" xfId="2" applyNumberFormat="1" applyFont="1" applyFill="1" applyBorder="1" applyProtection="1">
      <protection locked="0"/>
    </xf>
    <xf numFmtId="165" fontId="21" fillId="0" borderId="49" xfId="8" applyNumberFormat="1" applyFont="1" applyFill="1" applyBorder="1" applyProtection="1">
      <protection locked="0"/>
    </xf>
    <xf numFmtId="164" fontId="21" fillId="6" borderId="32" xfId="0" applyNumberFormat="1" applyFont="1" applyFill="1" applyBorder="1" applyProtection="1"/>
    <xf numFmtId="165" fontId="21" fillId="6" borderId="3" xfId="8" applyNumberFormat="1" applyFont="1" applyFill="1" applyBorder="1" applyProtection="1"/>
    <xf numFmtId="0" fontId="6" fillId="0" borderId="1" xfId="9" applyFill="1" applyBorder="1" applyAlignment="1" applyProtection="1">
      <protection locked="0"/>
    </xf>
    <xf numFmtId="49" fontId="21" fillId="0" borderId="1" xfId="0" applyNumberFormat="1" applyFont="1" applyFill="1" applyBorder="1" applyAlignment="1" applyProtection="1">
      <protection locked="0"/>
    </xf>
    <xf numFmtId="0" fontId="21" fillId="0" borderId="2" xfId="0" applyFont="1" applyFill="1" applyBorder="1" applyAlignment="1" applyProtection="1">
      <protection locked="0"/>
    </xf>
    <xf numFmtId="166" fontId="21" fillId="0" borderId="2" xfId="0" applyNumberFormat="1" applyFont="1" applyFill="1" applyBorder="1" applyAlignment="1" applyProtection="1">
      <protection locked="0"/>
    </xf>
    <xf numFmtId="166" fontId="21" fillId="0" borderId="1" xfId="0" applyNumberFormat="1" applyFont="1" applyFill="1" applyBorder="1" applyAlignment="1" applyProtection="1">
      <protection locked="0"/>
    </xf>
    <xf numFmtId="0" fontId="21" fillId="0" borderId="2" xfId="0" applyFont="1" applyBorder="1" applyAlignment="1" applyProtection="1">
      <alignment horizontal="left"/>
      <protection locked="0"/>
    </xf>
    <xf numFmtId="0" fontId="21" fillId="0" borderId="50" xfId="0" applyFont="1" applyFill="1" applyBorder="1" applyProtection="1"/>
    <xf numFmtId="0" fontId="21" fillId="0" borderId="21" xfId="0" applyFont="1" applyFill="1" applyBorder="1" applyProtection="1"/>
    <xf numFmtId="0" fontId="20" fillId="0" borderId="51" xfId="0" applyFont="1" applyFill="1" applyBorder="1" applyAlignment="1" applyProtection="1">
      <alignment horizontal="centerContinuous"/>
    </xf>
    <xf numFmtId="0" fontId="20" fillId="0" borderId="49" xfId="0" applyFont="1" applyFill="1" applyBorder="1" applyAlignment="1" applyProtection="1">
      <alignment horizontal="centerContinuous"/>
    </xf>
    <xf numFmtId="0" fontId="20" fillId="0" borderId="52" xfId="0" applyFont="1" applyFill="1" applyBorder="1" applyAlignment="1" applyProtection="1">
      <alignment horizontal="centerContinuous"/>
    </xf>
    <xf numFmtId="0" fontId="26" fillId="2" borderId="53" xfId="30" applyFont="1" applyFill="1" applyBorder="1" applyAlignment="1" applyProtection="1">
      <alignment wrapText="1"/>
    </xf>
    <xf numFmtId="0" fontId="26" fillId="2" borderId="10" xfId="30" applyFont="1" applyFill="1" applyBorder="1" applyAlignment="1" applyProtection="1">
      <alignment horizontal="center" wrapText="1"/>
    </xf>
    <xf numFmtId="0" fontId="21" fillId="0" borderId="22" xfId="0" applyNumberFormat="1" applyFont="1" applyFill="1" applyBorder="1" applyAlignment="1" applyProtection="1"/>
    <xf numFmtId="0" fontId="21" fillId="0" borderId="54" xfId="0" applyFont="1" applyFill="1" applyBorder="1" applyProtection="1"/>
    <xf numFmtId="166" fontId="21" fillId="0" borderId="31" xfId="0" applyNumberFormat="1" applyFont="1" applyFill="1" applyBorder="1" applyAlignment="1" applyProtection="1">
      <alignment horizontal="centerContinuous"/>
    </xf>
    <xf numFmtId="166" fontId="21" fillId="6" borderId="31" xfId="0" applyNumberFormat="1" applyFont="1" applyFill="1" applyBorder="1" applyAlignment="1" applyProtection="1">
      <alignment horizontal="centerContinuous"/>
    </xf>
    <xf numFmtId="166" fontId="21" fillId="4" borderId="31" xfId="0" applyNumberFormat="1" applyFont="1" applyFill="1" applyBorder="1" applyAlignment="1" applyProtection="1">
      <alignment horizontal="centerContinuous"/>
    </xf>
    <xf numFmtId="166" fontId="21" fillId="0" borderId="31" xfId="0" applyNumberFormat="1" applyFont="1" applyFill="1" applyBorder="1" applyAlignment="1" applyProtection="1"/>
    <xf numFmtId="0" fontId="21" fillId="0" borderId="30" xfId="0" applyNumberFormat="1" applyFont="1" applyFill="1" applyBorder="1" applyAlignment="1" applyProtection="1"/>
    <xf numFmtId="49" fontId="21" fillId="6" borderId="41" xfId="0" applyNumberFormat="1" applyFont="1" applyFill="1" applyBorder="1" applyAlignment="1" applyProtection="1">
      <alignment horizontal="right" vertical="center"/>
    </xf>
    <xf numFmtId="0" fontId="21" fillId="6" borderId="41" xfId="0" applyFont="1" applyFill="1" applyBorder="1" applyAlignment="1" applyProtection="1">
      <alignment vertical="center"/>
    </xf>
    <xf numFmtId="0" fontId="21" fillId="0" borderId="21" xfId="0" applyFont="1" applyFill="1" applyBorder="1" applyAlignment="1" applyProtection="1">
      <alignment horizontal="right"/>
    </xf>
    <xf numFmtId="0" fontId="21" fillId="6" borderId="22" xfId="0" applyNumberFormat="1" applyFont="1" applyFill="1" applyBorder="1" applyAlignment="1" applyProtection="1">
      <alignment horizontal="center"/>
    </xf>
    <xf numFmtId="0" fontId="21" fillId="0" borderId="54" xfId="0" applyFont="1" applyFill="1" applyBorder="1" applyAlignment="1" applyProtection="1">
      <alignment horizontal="right"/>
    </xf>
    <xf numFmtId="166" fontId="21" fillId="6" borderId="30" xfId="0" applyNumberFormat="1" applyFont="1" applyFill="1" applyBorder="1" applyAlignment="1" applyProtection="1">
      <alignment horizontal="center"/>
    </xf>
    <xf numFmtId="0" fontId="20" fillId="0" borderId="51" xfId="0" applyFont="1" applyBorder="1" applyAlignment="1" applyProtection="1">
      <alignment horizontal="centerContinuous" vertical="center"/>
    </xf>
    <xf numFmtId="0" fontId="20" fillId="0" borderId="49" xfId="0" applyFont="1" applyBorder="1" applyAlignment="1" applyProtection="1">
      <alignment horizontal="centerContinuous" vertical="center"/>
    </xf>
    <xf numFmtId="0" fontId="20" fillId="0" borderId="52" xfId="0" applyFont="1" applyBorder="1" applyAlignment="1" applyProtection="1">
      <alignment horizontal="centerContinuous" vertical="center"/>
    </xf>
    <xf numFmtId="0" fontId="26" fillId="2" borderId="55" xfId="30" applyFont="1" applyFill="1" applyBorder="1" applyAlignment="1" applyProtection="1">
      <alignment horizontal="center" wrapText="1"/>
    </xf>
    <xf numFmtId="0" fontId="21" fillId="0" borderId="56" xfId="0" applyFont="1" applyFill="1" applyBorder="1" applyProtection="1"/>
    <xf numFmtId="0" fontId="30" fillId="6" borderId="45" xfId="13" applyFont="1" applyFill="1" applyBorder="1" applyAlignment="1" applyProtection="1">
      <alignment horizontal="centerContinuous"/>
    </xf>
    <xf numFmtId="49" fontId="33" fillId="0" borderId="21" xfId="0" applyNumberFormat="1" applyFont="1" applyFill="1" applyBorder="1" applyAlignment="1" applyProtection="1">
      <alignment horizontal="left"/>
    </xf>
    <xf numFmtId="0" fontId="24" fillId="0" borderId="0" xfId="13" applyFont="1" applyFill="1" applyBorder="1" applyProtection="1"/>
    <xf numFmtId="0" fontId="24" fillId="0" borderId="22" xfId="13" applyFont="1" applyFill="1" applyBorder="1" applyProtection="1"/>
    <xf numFmtId="0" fontId="21" fillId="0" borderId="57" xfId="0" applyFont="1" applyFill="1" applyBorder="1" applyProtection="1"/>
    <xf numFmtId="166" fontId="21" fillId="6" borderId="58" xfId="0" applyNumberFormat="1" applyFont="1" applyFill="1" applyBorder="1" applyAlignment="1" applyProtection="1">
      <alignment horizontal="centerContinuous"/>
    </xf>
    <xf numFmtId="0" fontId="21" fillId="6" borderId="58" xfId="0" applyNumberFormat="1" applyFont="1" applyFill="1" applyBorder="1" applyAlignment="1" applyProtection="1">
      <alignment horizontal="centerContinuous"/>
    </xf>
    <xf numFmtId="166" fontId="21" fillId="0" borderId="58" xfId="0" applyNumberFormat="1" applyFont="1" applyFill="1" applyBorder="1" applyAlignment="1" applyProtection="1"/>
    <xf numFmtId="0" fontId="24" fillId="0" borderId="58" xfId="13" applyFont="1" applyFill="1" applyBorder="1" applyProtection="1"/>
    <xf numFmtId="0" fontId="24" fillId="0" borderId="59" xfId="13" applyFont="1" applyFill="1" applyBorder="1" applyProtection="1"/>
    <xf numFmtId="0" fontId="21" fillId="0" borderId="51" xfId="15" applyFont="1" applyFill="1" applyBorder="1" applyProtection="1"/>
    <xf numFmtId="0" fontId="25" fillId="0" borderId="49" xfId="15" applyFont="1" applyFill="1" applyBorder="1" applyAlignment="1" applyProtection="1">
      <alignment horizontal="left"/>
    </xf>
    <xf numFmtId="0" fontId="21" fillId="0" borderId="49" xfId="15" applyFont="1" applyFill="1" applyBorder="1" applyAlignment="1" applyProtection="1">
      <alignment horizontal="center" wrapText="1"/>
    </xf>
    <xf numFmtId="0" fontId="21" fillId="0" borderId="52" xfId="15" applyFont="1" applyFill="1" applyBorder="1" applyAlignment="1" applyProtection="1">
      <alignment horizontal="center" wrapText="1"/>
    </xf>
    <xf numFmtId="0" fontId="21" fillId="0" borderId="21" xfId="15" applyFont="1" applyFill="1" applyBorder="1" applyProtection="1"/>
    <xf numFmtId="0" fontId="25" fillId="0" borderId="60" xfId="15" applyFont="1" applyFill="1" applyBorder="1" applyAlignment="1" applyProtection="1">
      <alignment horizontal="center"/>
    </xf>
    <xf numFmtId="49" fontId="21" fillId="0" borderId="21" xfId="0" applyNumberFormat="1" applyFont="1" applyFill="1" applyBorder="1" applyAlignment="1" applyProtection="1">
      <alignment horizontal="center"/>
    </xf>
    <xf numFmtId="165" fontId="21" fillId="6" borderId="60" xfId="8" applyNumberFormat="1" applyFont="1" applyFill="1" applyBorder="1" applyAlignment="1" applyProtection="1">
      <alignment horizontal="center"/>
    </xf>
    <xf numFmtId="165" fontId="21" fillId="6" borderId="22" xfId="8" applyNumberFormat="1" applyFont="1" applyFill="1" applyBorder="1" applyAlignment="1" applyProtection="1">
      <alignment horizontal="center"/>
    </xf>
    <xf numFmtId="165" fontId="20" fillId="6" borderId="33" xfId="8" applyNumberFormat="1" applyFont="1" applyFill="1" applyBorder="1" applyProtection="1"/>
    <xf numFmtId="165" fontId="21" fillId="7" borderId="60" xfId="8" applyNumberFormat="1" applyFont="1" applyFill="1" applyBorder="1" applyAlignment="1" applyProtection="1">
      <alignment horizontal="center"/>
    </xf>
    <xf numFmtId="165" fontId="20" fillId="6" borderId="34" xfId="8" applyNumberFormat="1" applyFont="1" applyFill="1" applyBorder="1" applyProtection="1"/>
    <xf numFmtId="0" fontId="20" fillId="0" borderId="51" xfId="15" applyFont="1" applyBorder="1" applyAlignment="1" applyProtection="1">
      <alignment vertical="top"/>
    </xf>
    <xf numFmtId="0" fontId="14" fillId="0" borderId="49" xfId="15" applyFont="1" applyFill="1" applyBorder="1" applyProtection="1"/>
    <xf numFmtId="0" fontId="20" fillId="0" borderId="49" xfId="15" applyFont="1" applyBorder="1" applyAlignment="1" applyProtection="1">
      <alignment vertical="top"/>
    </xf>
    <xf numFmtId="0" fontId="20" fillId="0" borderId="52" xfId="15" applyFont="1" applyBorder="1" applyAlignment="1" applyProtection="1">
      <alignment vertical="top"/>
    </xf>
    <xf numFmtId="0" fontId="20" fillId="0" borderId="21" xfId="15" applyFont="1" applyBorder="1" applyAlignment="1" applyProtection="1">
      <alignment vertical="top"/>
    </xf>
    <xf numFmtId="0" fontId="20" fillId="0" borderId="0" xfId="15" applyFont="1" applyBorder="1" applyAlignment="1" applyProtection="1">
      <alignment horizontal="left" vertical="top" wrapText="1"/>
    </xf>
    <xf numFmtId="0" fontId="20" fillId="0" borderId="22" xfId="15" applyFont="1" applyBorder="1" applyAlignment="1" applyProtection="1">
      <alignment horizontal="left" vertical="top" wrapText="1"/>
    </xf>
    <xf numFmtId="0" fontId="21" fillId="0" borderId="21" xfId="15" applyFont="1" applyBorder="1" applyProtection="1"/>
    <xf numFmtId="0" fontId="21" fillId="0" borderId="0" xfId="15" applyFont="1" applyBorder="1" applyProtection="1"/>
    <xf numFmtId="0" fontId="20" fillId="0" borderId="22" xfId="15" applyFont="1" applyBorder="1" applyAlignment="1" applyProtection="1">
      <alignment horizontal="left" wrapText="1"/>
    </xf>
    <xf numFmtId="0" fontId="21" fillId="0" borderId="22" xfId="15" applyFont="1" applyBorder="1" applyProtection="1"/>
    <xf numFmtId="0" fontId="21" fillId="0" borderId="54" xfId="15" applyFont="1" applyBorder="1" applyProtection="1"/>
    <xf numFmtId="0" fontId="21" fillId="0" borderId="31" xfId="15" applyFont="1" applyBorder="1" applyProtection="1"/>
    <xf numFmtId="166" fontId="21" fillId="6" borderId="31" xfId="15" applyNumberFormat="1" applyFont="1" applyFill="1" applyBorder="1" applyAlignment="1" applyProtection="1">
      <alignment horizontal="centerContinuous"/>
    </xf>
    <xf numFmtId="166" fontId="21" fillId="0" borderId="31" xfId="15" applyNumberFormat="1" applyFont="1" applyFill="1" applyBorder="1" applyAlignment="1" applyProtection="1"/>
    <xf numFmtId="0" fontId="21" fillId="0" borderId="30" xfId="15" applyFont="1" applyBorder="1" applyProtection="1"/>
    <xf numFmtId="0" fontId="30" fillId="3" borderId="45" xfId="13" applyFont="1" applyFill="1" applyBorder="1" applyAlignment="1" applyProtection="1">
      <alignment horizontal="left"/>
    </xf>
    <xf numFmtId="0" fontId="21" fillId="3" borderId="33" xfId="0" applyFont="1" applyFill="1" applyBorder="1" applyProtection="1"/>
    <xf numFmtId="0" fontId="30" fillId="3" borderId="61" xfId="13" applyFont="1" applyFill="1" applyBorder="1" applyAlignment="1" applyProtection="1">
      <alignment horizontal="left"/>
    </xf>
    <xf numFmtId="0" fontId="21" fillId="3" borderId="48" xfId="0" applyFont="1" applyFill="1" applyBorder="1" applyProtection="1"/>
    <xf numFmtId="0" fontId="20" fillId="3" borderId="8" xfId="15" applyFont="1" applyFill="1" applyBorder="1"/>
    <xf numFmtId="0" fontId="20" fillId="3" borderId="32" xfId="15" applyFont="1" applyFill="1" applyBorder="1"/>
    <xf numFmtId="167" fontId="17" fillId="3" borderId="43" xfId="30" applyNumberFormat="1" applyFont="1" applyFill="1" applyBorder="1" applyAlignment="1" applyProtection="1">
      <alignment horizontal="left"/>
    </xf>
    <xf numFmtId="0" fontId="20" fillId="0" borderId="51" xfId="0" applyFont="1" applyFill="1" applyBorder="1" applyAlignment="1" applyProtection="1">
      <alignment horizontal="centerContinuous" vertical="center"/>
    </xf>
    <xf numFmtId="0" fontId="20" fillId="0" borderId="49" xfId="0" applyFont="1" applyFill="1" applyBorder="1" applyAlignment="1" applyProtection="1">
      <alignment horizontal="centerContinuous" vertical="center"/>
    </xf>
    <xf numFmtId="0" fontId="20" fillId="0" borderId="52" xfId="0" applyFont="1" applyFill="1" applyBorder="1" applyAlignment="1" applyProtection="1">
      <alignment horizontal="centerContinuous" vertical="center"/>
    </xf>
    <xf numFmtId="0" fontId="21" fillId="0" borderId="51" xfId="0" applyFont="1" applyBorder="1" applyProtection="1"/>
    <xf numFmtId="0" fontId="25" fillId="0" borderId="49" xfId="0" applyFont="1" applyBorder="1" applyProtection="1"/>
    <xf numFmtId="0" fontId="21" fillId="0" borderId="49" xfId="0" applyFont="1" applyBorder="1" applyAlignment="1" applyProtection="1">
      <alignment horizontal="center" wrapText="1"/>
    </xf>
    <xf numFmtId="0" fontId="21" fillId="0" borderId="52" xfId="0" applyFont="1" applyBorder="1" applyAlignment="1" applyProtection="1">
      <alignment horizontal="center" wrapText="1"/>
    </xf>
    <xf numFmtId="0" fontId="21" fillId="0" borderId="21" xfId="0" applyFont="1" applyBorder="1" applyAlignment="1" applyProtection="1">
      <alignment vertical="center"/>
    </xf>
    <xf numFmtId="0" fontId="21" fillId="0" borderId="0" xfId="0" applyFont="1" applyBorder="1" applyAlignment="1" applyProtection="1">
      <alignment horizontal="left" vertical="center" wrapText="1"/>
    </xf>
    <xf numFmtId="0" fontId="21" fillId="0" borderId="0" xfId="0" applyFont="1" applyBorder="1" applyAlignment="1" applyProtection="1">
      <alignment horizontal="center" vertical="center"/>
    </xf>
    <xf numFmtId="43" fontId="21" fillId="0" borderId="22" xfId="0" applyNumberFormat="1" applyFont="1" applyBorder="1" applyAlignment="1" applyProtection="1">
      <alignment horizontal="center" vertical="center"/>
    </xf>
    <xf numFmtId="165" fontId="21" fillId="6" borderId="22" xfId="8" applyNumberFormat="1" applyFont="1" applyFill="1" applyBorder="1" applyProtection="1"/>
    <xf numFmtId="0" fontId="21" fillId="0" borderId="21" xfId="0" applyFont="1" applyBorder="1" applyProtection="1"/>
    <xf numFmtId="0" fontId="20" fillId="0" borderId="0" xfId="0" applyFont="1" applyBorder="1" applyAlignment="1" applyProtection="1">
      <alignment vertical="center"/>
    </xf>
    <xf numFmtId="165" fontId="20" fillId="6" borderId="22" xfId="8" applyNumberFormat="1" applyFont="1" applyFill="1" applyBorder="1" applyAlignment="1" applyProtection="1">
      <alignment vertical="center"/>
    </xf>
    <xf numFmtId="49" fontId="33" fillId="0" borderId="0" xfId="0" applyNumberFormat="1" applyFont="1" applyBorder="1" applyAlignment="1" applyProtection="1">
      <alignment horizontal="centerContinuous" wrapText="1"/>
    </xf>
    <xf numFmtId="0" fontId="10" fillId="0" borderId="0" xfId="0" applyFont="1" applyBorder="1" applyAlignment="1" applyProtection="1">
      <alignment horizontal="centerContinuous" wrapText="1"/>
    </xf>
    <xf numFmtId="0" fontId="21" fillId="0" borderId="0" xfId="0" applyFont="1" applyBorder="1" applyProtection="1"/>
    <xf numFmtId="0" fontId="20" fillId="0" borderId="0" xfId="0" applyFont="1" applyBorder="1" applyAlignment="1" applyProtection="1">
      <alignment horizontal="left" wrapText="1"/>
    </xf>
    <xf numFmtId="0" fontId="20" fillId="0" borderId="22" xfId="0" applyFont="1" applyBorder="1" applyAlignment="1" applyProtection="1">
      <alignment horizontal="left" wrapText="1"/>
    </xf>
    <xf numFmtId="43" fontId="21" fillId="0" borderId="22" xfId="0" applyNumberFormat="1" applyFont="1" applyBorder="1" applyProtection="1"/>
    <xf numFmtId="0" fontId="21" fillId="0" borderId="54" xfId="0" applyFont="1" applyBorder="1" applyProtection="1"/>
    <xf numFmtId="0" fontId="21" fillId="0" borderId="31" xfId="0" applyFont="1" applyBorder="1" applyProtection="1"/>
    <xf numFmtId="166" fontId="21" fillId="6" borderId="31" xfId="0" applyNumberFormat="1" applyFont="1" applyFill="1" applyBorder="1" applyAlignment="1" applyProtection="1">
      <alignment horizontal="center"/>
    </xf>
    <xf numFmtId="43" fontId="21" fillId="0" borderId="30" xfId="0" applyNumberFormat="1" applyFont="1" applyBorder="1" applyProtection="1"/>
    <xf numFmtId="0" fontId="30" fillId="3" borderId="4" xfId="13" applyFont="1" applyFill="1" applyBorder="1" applyAlignment="1" applyProtection="1">
      <alignment horizontal="left"/>
    </xf>
    <xf numFmtId="0" fontId="21" fillId="3" borderId="32" xfId="0" applyFont="1" applyFill="1" applyBorder="1" applyProtection="1"/>
    <xf numFmtId="165" fontId="21" fillId="3" borderId="32" xfId="8" applyNumberFormat="1" applyFont="1" applyFill="1" applyBorder="1" applyProtection="1"/>
    <xf numFmtId="0" fontId="20" fillId="3" borderId="8" xfId="0" applyFont="1" applyFill="1" applyBorder="1" applyProtection="1"/>
    <xf numFmtId="0" fontId="20" fillId="3" borderId="32" xfId="0" applyFont="1" applyFill="1" applyBorder="1" applyAlignment="1" applyProtection="1">
      <alignment vertical="center"/>
    </xf>
    <xf numFmtId="49" fontId="21" fillId="3" borderId="8" xfId="0" applyNumberFormat="1" applyFont="1" applyFill="1" applyBorder="1" applyAlignment="1" applyProtection="1">
      <alignment horizontal="right"/>
    </xf>
    <xf numFmtId="49" fontId="20" fillId="3" borderId="32" xfId="0" applyNumberFormat="1" applyFont="1" applyFill="1" applyBorder="1" applyAlignment="1" applyProtection="1">
      <alignment horizontal="left"/>
    </xf>
    <xf numFmtId="0" fontId="20" fillId="3" borderId="8" xfId="0" applyFont="1" applyFill="1" applyBorder="1" applyAlignment="1" applyProtection="1">
      <alignment horizontal="left"/>
    </xf>
    <xf numFmtId="165" fontId="21" fillId="0" borderId="31" xfId="8" applyNumberFormat="1" applyFont="1" applyFill="1" applyBorder="1" applyProtection="1">
      <protection locked="0"/>
    </xf>
    <xf numFmtId="41" fontId="21" fillId="3" borderId="32" xfId="0" applyNumberFormat="1" applyFont="1" applyFill="1" applyBorder="1" applyProtection="1"/>
    <xf numFmtId="165" fontId="21" fillId="3" borderId="3" xfId="8" applyNumberFormat="1" applyFont="1" applyFill="1" applyBorder="1" applyProtection="1"/>
    <xf numFmtId="165" fontId="21" fillId="7" borderId="37" xfId="8" applyNumberFormat="1" applyFont="1" applyFill="1" applyBorder="1" applyProtection="1"/>
    <xf numFmtId="1" fontId="21" fillId="0" borderId="0" xfId="0" applyNumberFormat="1" applyFont="1" applyFill="1" applyBorder="1" applyAlignment="1" applyProtection="1">
      <alignment horizontal="centerContinuous"/>
    </xf>
    <xf numFmtId="165" fontId="30" fillId="3" borderId="47" xfId="8" applyNumberFormat="1" applyFont="1" applyFill="1" applyBorder="1" applyAlignment="1" applyProtection="1"/>
    <xf numFmtId="165" fontId="24" fillId="7" borderId="16" xfId="8" applyNumberFormat="1" applyFont="1" applyFill="1" applyBorder="1" applyAlignment="1" applyProtection="1"/>
    <xf numFmtId="0" fontId="21" fillId="3" borderId="3" xfId="15" applyNumberFormat="1" applyFont="1" applyFill="1" applyBorder="1" applyAlignment="1" applyProtection="1">
      <alignment horizontal="center"/>
    </xf>
    <xf numFmtId="0" fontId="21" fillId="0" borderId="0" xfId="0" applyFont="1" applyBorder="1" applyAlignment="1" applyProtection="1"/>
    <xf numFmtId="164" fontId="21" fillId="0" borderId="24" xfId="1" applyNumberFormat="1" applyFont="1" applyFill="1" applyBorder="1" applyProtection="1">
      <protection locked="0"/>
    </xf>
    <xf numFmtId="164" fontId="21" fillId="0" borderId="5" xfId="1" applyNumberFormat="1" applyFont="1" applyFill="1" applyBorder="1" applyProtection="1">
      <protection locked="0"/>
    </xf>
    <xf numFmtId="165" fontId="21" fillId="0" borderId="1" xfId="8" applyNumberFormat="1" applyFont="1" applyFill="1" applyBorder="1" applyProtection="1">
      <protection locked="0"/>
    </xf>
    <xf numFmtId="165" fontId="21" fillId="0" borderId="16" xfId="8" applyNumberFormat="1" applyFont="1" applyFill="1" applyBorder="1" applyAlignment="1" applyProtection="1">
      <protection locked="0"/>
    </xf>
    <xf numFmtId="165" fontId="21" fillId="0" borderId="16" xfId="8" applyNumberFormat="1" applyFont="1" applyBorder="1" applyProtection="1">
      <protection locked="0"/>
    </xf>
    <xf numFmtId="165" fontId="21" fillId="0" borderId="36" xfId="8" applyNumberFormat="1" applyFont="1" applyBorder="1" applyProtection="1">
      <protection locked="0"/>
    </xf>
    <xf numFmtId="165" fontId="21" fillId="0" borderId="39" xfId="8" applyNumberFormat="1" applyFont="1" applyFill="1" applyBorder="1" applyAlignment="1" applyProtection="1">
      <protection locked="0"/>
    </xf>
    <xf numFmtId="165" fontId="21" fillId="0" borderId="2" xfId="8" applyNumberFormat="1" applyFont="1" applyBorder="1" applyProtection="1">
      <protection locked="0"/>
    </xf>
    <xf numFmtId="0" fontId="21" fillId="0" borderId="15" xfId="13" applyFont="1" applyBorder="1" applyAlignment="1" applyProtection="1">
      <alignment horizontal="left"/>
      <protection locked="0"/>
    </xf>
    <xf numFmtId="0" fontId="21" fillId="0" borderId="15" xfId="13" applyFont="1" applyBorder="1" applyProtection="1">
      <protection locked="0"/>
    </xf>
    <xf numFmtId="0" fontId="21" fillId="0" borderId="25" xfId="13" applyNumberFormat="1" applyFont="1" applyFill="1" applyBorder="1" applyProtection="1">
      <protection locked="0"/>
    </xf>
    <xf numFmtId="165" fontId="21" fillId="6" borderId="17" xfId="8" applyNumberFormat="1" applyFont="1" applyFill="1" applyBorder="1" applyAlignment="1" applyProtection="1">
      <alignment horizontal="right"/>
    </xf>
    <xf numFmtId="165" fontId="21" fillId="0" borderId="17" xfId="8" applyNumberFormat="1" applyFont="1" applyFill="1" applyBorder="1" applyAlignment="1" applyProtection="1">
      <alignment horizontal="right"/>
      <protection locked="0"/>
    </xf>
    <xf numFmtId="165" fontId="21" fillId="6" borderId="17" xfId="1" applyNumberFormat="1" applyFont="1" applyFill="1" applyBorder="1" applyAlignment="1" applyProtection="1">
      <alignment horizontal="right"/>
    </xf>
    <xf numFmtId="165" fontId="21" fillId="0" borderId="2" xfId="8" applyNumberFormat="1" applyFont="1" applyFill="1" applyBorder="1" applyProtection="1"/>
    <xf numFmtId="14" fontId="21" fillId="0" borderId="1" xfId="0" applyNumberFormat="1" applyFont="1" applyFill="1" applyBorder="1" applyAlignment="1" applyProtection="1">
      <alignment horizontal="left"/>
      <protection locked="0"/>
    </xf>
    <xf numFmtId="10" fontId="21" fillId="6" borderId="5" xfId="12" applyNumberFormat="1" applyFont="1" applyFill="1" applyBorder="1" applyAlignment="1" applyProtection="1">
      <alignment horizontal="right"/>
    </xf>
    <xf numFmtId="166" fontId="21" fillId="6" borderId="22" xfId="0" applyNumberFormat="1" applyFont="1" applyFill="1" applyBorder="1" applyAlignment="1" applyProtection="1">
      <alignment horizontal="center"/>
    </xf>
  </cellXfs>
  <cellStyles count="31">
    <cellStyle name="Comma" xfId="1" builtinId="3"/>
    <cellStyle name="Comma 2" xfId="2"/>
    <cellStyle name="Comma 2 2" xfId="3"/>
    <cellStyle name="Comma 2 2 2" xfId="18"/>
    <cellStyle name="Comma 2 3" xfId="4"/>
    <cellStyle name="Comma 2 3 2" xfId="19"/>
    <cellStyle name="Comma 2 4" xfId="5"/>
    <cellStyle name="Comma 2 4 2" xfId="20"/>
    <cellStyle name="Comma 2 5" xfId="17"/>
    <cellStyle name="Comma 3" xfId="6"/>
    <cellStyle name="Comma 3 2" xfId="21"/>
    <cellStyle name="Comma 4" xfId="7"/>
    <cellStyle name="Comma 4 2" xfId="22"/>
    <cellStyle name="Currency" xfId="8" builtinId="4"/>
    <cellStyle name="Currency 2" xfId="14"/>
    <cellStyle name="Hyperlink" xfId="9" builtinId="8"/>
    <cellStyle name="Normal" xfId="0" builtinId="0"/>
    <cellStyle name="Normal 2" xfId="10"/>
    <cellStyle name="Normal 2 2" xfId="23"/>
    <cellStyle name="Normal 3" xfId="11"/>
    <cellStyle name="Normal 3 2" xfId="24"/>
    <cellStyle name="Normal 4" xfId="13"/>
    <cellStyle name="Normal 4 2" xfId="16"/>
    <cellStyle name="Normal 4 2 2" xfId="26"/>
    <cellStyle name="Normal 4 2 2 2" xfId="30"/>
    <cellStyle name="Normal 4 3" xfId="25"/>
    <cellStyle name="Normal 5" xfId="15"/>
    <cellStyle name="Normal 6" xfId="28"/>
    <cellStyle name="Percent" xfId="12" builtinId="5"/>
    <cellStyle name="Percent 2" xfId="27"/>
    <cellStyle name="Percent 3" xfId="29"/>
  </cellStyles>
  <dxfs count="0"/>
  <tableStyles count="0" defaultTableStyle="TableStyleMedium9" defaultPivotStyle="PivotStyleLight16"/>
  <colors>
    <mruColors>
      <color rgb="FFC0C0C0"/>
      <color rgb="FF969696"/>
      <color rgb="FF333333"/>
      <color rgb="FF3399FF"/>
      <color rgb="FFCCECFF"/>
      <color rgb="FF003366"/>
      <color rgb="FFF7FD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20"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FC101"/>
  <sheetViews>
    <sheetView zoomScale="84" zoomScaleNormal="84" zoomScaleSheetLayoutView="92" workbookViewId="0">
      <selection activeCell="C3" sqref="C3"/>
    </sheetView>
  </sheetViews>
  <sheetFormatPr defaultColWidth="0" defaultRowHeight="15.5" zeroHeight="1" x14ac:dyDescent="0.35"/>
  <cols>
    <col min="1" max="1" width="3.8984375" style="99" customWidth="1"/>
    <col min="2" max="2" width="24.09765625" style="66" customWidth="1"/>
    <col min="3" max="3" width="31.796875" style="66" customWidth="1"/>
    <col min="4" max="4" width="6.296875" style="66" customWidth="1"/>
    <col min="5" max="5" width="24.59765625" style="66" customWidth="1"/>
    <col min="6" max="6" width="14.296875" style="66" customWidth="1"/>
    <col min="7" max="7" width="34" style="66" customWidth="1"/>
    <col min="8" max="8" width="9.296875" style="66" hidden="1"/>
    <col min="9" max="9" width="11.19921875" style="185" hidden="1"/>
    <col min="10" max="10" width="9.296875" style="66" hidden="1"/>
    <col min="11" max="12" width="0" style="66" hidden="1"/>
    <col min="13" max="16383" width="9.296875" style="66" hidden="1"/>
    <col min="16384" max="16384" width="4.8984375" style="66" hidden="1" customWidth="1"/>
  </cols>
  <sheetData>
    <row r="1" spans="1:10" x14ac:dyDescent="0.35">
      <c r="A1" s="188" t="s">
        <v>53</v>
      </c>
      <c r="B1" s="62"/>
      <c r="C1" s="62"/>
      <c r="D1" s="62"/>
      <c r="E1" s="62"/>
      <c r="F1" s="62"/>
    </row>
    <row r="2" spans="1:10" x14ac:dyDescent="0.35">
      <c r="A2" s="89" t="s">
        <v>50</v>
      </c>
      <c r="B2" s="62"/>
      <c r="C2" s="62"/>
      <c r="D2" s="62"/>
      <c r="E2" s="62"/>
      <c r="F2" s="62"/>
      <c r="G2" s="186"/>
    </row>
    <row r="3" spans="1:10" ht="30.5" customHeight="1" x14ac:dyDescent="0.35">
      <c r="A3" s="63" t="s">
        <v>206</v>
      </c>
      <c r="B3" s="58"/>
      <c r="C3" s="58"/>
      <c r="D3" s="58"/>
      <c r="E3" s="58"/>
      <c r="F3" s="58"/>
      <c r="G3" s="58"/>
      <c r="H3" s="60"/>
    </row>
    <row r="4" spans="1:10" ht="15" customHeight="1" x14ac:dyDescent="0.35">
      <c r="A4" s="64" t="s">
        <v>152</v>
      </c>
      <c r="B4" s="64"/>
      <c r="C4" s="64"/>
      <c r="D4" s="64"/>
      <c r="E4" s="64"/>
      <c r="F4" s="64"/>
      <c r="G4" s="64"/>
      <c r="H4" s="60"/>
    </row>
    <row r="5" spans="1:10" ht="16.399999999999999" customHeight="1" x14ac:dyDescent="0.35">
      <c r="A5" s="63" t="s">
        <v>289</v>
      </c>
      <c r="B5" s="65"/>
      <c r="D5" s="65"/>
      <c r="E5" s="65"/>
      <c r="F5" s="65"/>
      <c r="G5" s="65"/>
      <c r="H5" s="60"/>
    </row>
    <row r="6" spans="1:10" ht="24" customHeight="1" x14ac:dyDescent="0.35">
      <c r="A6" s="61" t="s">
        <v>6</v>
      </c>
      <c r="B6" s="67" t="s">
        <v>35</v>
      </c>
      <c r="C6" s="62"/>
      <c r="D6" s="62"/>
      <c r="E6" s="62"/>
      <c r="F6" s="62"/>
      <c r="G6" s="62"/>
    </row>
    <row r="7" spans="1:10" ht="22.4" customHeight="1" x14ac:dyDescent="0.35">
      <c r="A7" s="61"/>
      <c r="B7" s="181" t="s">
        <v>213</v>
      </c>
      <c r="C7" s="319"/>
      <c r="E7" s="68"/>
      <c r="F7" s="69" t="s">
        <v>52</v>
      </c>
      <c r="G7" s="81"/>
    </row>
    <row r="8" spans="1:10" ht="20" customHeight="1" x14ac:dyDescent="0.35">
      <c r="A8" s="61"/>
      <c r="B8" s="181" t="s">
        <v>297</v>
      </c>
      <c r="C8" s="320"/>
      <c r="E8" s="62"/>
      <c r="F8" s="69" t="s">
        <v>95</v>
      </c>
      <c r="G8" s="70"/>
    </row>
    <row r="9" spans="1:10" ht="20" customHeight="1" x14ac:dyDescent="0.35">
      <c r="A9" s="61"/>
      <c r="B9" s="75" t="s">
        <v>51</v>
      </c>
      <c r="C9" s="321"/>
      <c r="E9" s="71"/>
      <c r="F9" s="75" t="s">
        <v>37</v>
      </c>
      <c r="G9" s="70"/>
    </row>
    <row r="10" spans="1:10" ht="20" customHeight="1" x14ac:dyDescent="0.35">
      <c r="A10" s="61"/>
      <c r="B10" s="75" t="s">
        <v>64</v>
      </c>
      <c r="C10" s="321"/>
      <c r="E10" s="76"/>
      <c r="F10" s="75" t="s">
        <v>48</v>
      </c>
      <c r="G10" s="318"/>
    </row>
    <row r="11" spans="1:10" ht="20" customHeight="1" x14ac:dyDescent="0.35">
      <c r="A11" s="61"/>
      <c r="B11" s="75" t="s">
        <v>59</v>
      </c>
      <c r="C11" s="322"/>
      <c r="E11" s="71"/>
      <c r="F11" s="75" t="s">
        <v>61</v>
      </c>
      <c r="G11" s="320"/>
    </row>
    <row r="12" spans="1:10" ht="20" customHeight="1" x14ac:dyDescent="0.35">
      <c r="A12" s="61"/>
      <c r="B12" s="75" t="s">
        <v>60</v>
      </c>
      <c r="C12" s="321"/>
      <c r="D12" s="75" t="s">
        <v>62</v>
      </c>
      <c r="E12" s="77" t="s">
        <v>166</v>
      </c>
      <c r="F12" s="75" t="s">
        <v>63</v>
      </c>
      <c r="G12" s="323"/>
    </row>
    <row r="13" spans="1:10" ht="20" customHeight="1" x14ac:dyDescent="0.35">
      <c r="A13" s="61"/>
      <c r="B13" s="75" t="s">
        <v>264</v>
      </c>
      <c r="C13" s="321"/>
      <c r="D13" s="75"/>
      <c r="E13" s="284"/>
      <c r="F13" s="75"/>
      <c r="G13" s="435"/>
    </row>
    <row r="14" spans="1:10" s="62" customFormat="1" ht="26.5" customHeight="1" x14ac:dyDescent="0.35">
      <c r="A14" s="61" t="s">
        <v>8</v>
      </c>
      <c r="B14" s="63" t="s">
        <v>165</v>
      </c>
      <c r="C14" s="72"/>
      <c r="D14" s="72"/>
      <c r="E14" s="72"/>
      <c r="F14" s="71"/>
      <c r="G14" s="79"/>
      <c r="I14" s="187"/>
      <c r="J14" s="187"/>
    </row>
    <row r="15" spans="1:10" s="62" customFormat="1" ht="16" customHeight="1" x14ac:dyDescent="0.35">
      <c r="A15" s="61"/>
      <c r="B15" s="80" t="s">
        <v>180</v>
      </c>
      <c r="C15" s="72"/>
      <c r="D15" s="72"/>
      <c r="E15" s="72"/>
      <c r="F15" s="71"/>
      <c r="G15" s="79"/>
      <c r="I15" s="187"/>
      <c r="J15" s="187"/>
    </row>
    <row r="16" spans="1:10" s="62" customFormat="1" ht="17" customHeight="1" x14ac:dyDescent="0.35">
      <c r="A16" s="61"/>
      <c r="B16" s="80" t="s">
        <v>164</v>
      </c>
      <c r="C16" s="81"/>
      <c r="D16" s="72"/>
      <c r="E16" s="72"/>
      <c r="F16" s="71"/>
      <c r="G16" s="79"/>
      <c r="I16" s="187"/>
      <c r="J16" s="187"/>
    </row>
    <row r="17" spans="1:9" ht="28" customHeight="1" x14ac:dyDescent="0.35">
      <c r="A17" s="61" t="s">
        <v>10</v>
      </c>
      <c r="B17" s="67" t="s">
        <v>210</v>
      </c>
      <c r="C17" s="62"/>
      <c r="D17" s="62"/>
      <c r="E17" s="62"/>
      <c r="F17" s="62"/>
      <c r="G17" s="62"/>
      <c r="I17" s="66"/>
    </row>
    <row r="18" spans="1:9" ht="14.15" customHeight="1" x14ac:dyDescent="0.35">
      <c r="A18" s="61"/>
      <c r="B18" s="82" t="s">
        <v>85</v>
      </c>
      <c r="C18" s="82"/>
      <c r="D18" s="82"/>
      <c r="E18" s="82"/>
      <c r="F18" s="82"/>
      <c r="G18" s="82"/>
      <c r="H18" s="62"/>
    </row>
    <row r="19" spans="1:9" ht="15.5" customHeight="1" x14ac:dyDescent="0.35">
      <c r="A19" s="83" t="s">
        <v>86</v>
      </c>
      <c r="B19" s="84" t="s">
        <v>87</v>
      </c>
      <c r="C19" s="84"/>
      <c r="D19" s="84"/>
      <c r="E19" s="84"/>
      <c r="F19" s="84"/>
      <c r="G19" s="84"/>
      <c r="H19" s="62"/>
    </row>
    <row r="20" spans="1:9" ht="15" customHeight="1" x14ac:dyDescent="0.35">
      <c r="A20" s="83" t="s">
        <v>88</v>
      </c>
      <c r="B20" s="85" t="s">
        <v>207</v>
      </c>
      <c r="C20" s="86"/>
      <c r="D20" s="86"/>
      <c r="E20" s="86"/>
      <c r="F20" s="86"/>
      <c r="G20" s="86"/>
    </row>
    <row r="21" spans="1:9" ht="15" customHeight="1" x14ac:dyDescent="0.35">
      <c r="A21" s="83"/>
      <c r="B21" s="85" t="s">
        <v>181</v>
      </c>
      <c r="C21" s="86"/>
      <c r="D21" s="86"/>
      <c r="E21" s="86"/>
      <c r="F21" s="86"/>
      <c r="G21" s="86"/>
    </row>
    <row r="22" spans="1:9" x14ac:dyDescent="0.35">
      <c r="A22" s="83"/>
      <c r="B22" s="85" t="s">
        <v>182</v>
      </c>
      <c r="C22" s="86"/>
      <c r="D22" s="86"/>
      <c r="E22" s="86"/>
      <c r="F22" s="86"/>
      <c r="G22" s="86"/>
    </row>
    <row r="23" spans="1:9" ht="17.399999999999999" customHeight="1" x14ac:dyDescent="0.35">
      <c r="A23" s="83" t="s">
        <v>89</v>
      </c>
      <c r="B23" s="85" t="s">
        <v>183</v>
      </c>
      <c r="C23" s="85"/>
      <c r="D23" s="85"/>
      <c r="E23" s="85"/>
      <c r="F23" s="85"/>
      <c r="G23" s="85"/>
    </row>
    <row r="24" spans="1:9" ht="17.399999999999999" customHeight="1" x14ac:dyDescent="0.35">
      <c r="A24" s="83"/>
      <c r="B24" s="85" t="s">
        <v>184</v>
      </c>
      <c r="C24" s="85"/>
      <c r="D24" s="85"/>
      <c r="E24" s="85"/>
      <c r="F24" s="85"/>
      <c r="G24" s="85"/>
    </row>
    <row r="25" spans="1:9" ht="15.65" customHeight="1" x14ac:dyDescent="0.35">
      <c r="A25" s="83" t="s">
        <v>90</v>
      </c>
      <c r="B25" s="84" t="s">
        <v>185</v>
      </c>
      <c r="C25" s="84"/>
      <c r="D25" s="84"/>
      <c r="E25" s="84"/>
      <c r="F25" s="84"/>
      <c r="G25" s="84"/>
    </row>
    <row r="26" spans="1:9" x14ac:dyDescent="0.35">
      <c r="A26" s="83"/>
      <c r="B26" s="84" t="s">
        <v>186</v>
      </c>
      <c r="C26" s="84"/>
      <c r="D26" s="84"/>
      <c r="E26" s="84"/>
      <c r="F26" s="84"/>
      <c r="G26" s="84"/>
    </row>
    <row r="27" spans="1:9" ht="16.25" customHeight="1" x14ac:dyDescent="0.35">
      <c r="A27" s="83"/>
      <c r="B27" s="84" t="s">
        <v>187</v>
      </c>
      <c r="C27" s="84"/>
      <c r="D27" s="84"/>
      <c r="E27" s="84"/>
      <c r="F27" s="84"/>
      <c r="G27" s="84"/>
    </row>
    <row r="28" spans="1:9" ht="16.25" customHeight="1" x14ac:dyDescent="0.35">
      <c r="A28" s="83"/>
      <c r="B28" s="84" t="s">
        <v>188</v>
      </c>
      <c r="C28" s="84"/>
      <c r="D28" s="84"/>
      <c r="E28" s="84"/>
      <c r="F28" s="84"/>
      <c r="G28" s="84"/>
    </row>
    <row r="29" spans="1:9" ht="16.75" customHeight="1" x14ac:dyDescent="0.35">
      <c r="A29" s="83" t="s">
        <v>91</v>
      </c>
      <c r="B29" s="84" t="s">
        <v>189</v>
      </c>
      <c r="C29" s="84"/>
      <c r="D29" s="84"/>
      <c r="E29" s="84"/>
      <c r="F29" s="84"/>
      <c r="G29" s="84"/>
    </row>
    <row r="30" spans="1:9" ht="17.399999999999999" customHeight="1" x14ac:dyDescent="0.35">
      <c r="A30" s="83"/>
      <c r="B30" s="84" t="s">
        <v>190</v>
      </c>
      <c r="C30" s="84"/>
      <c r="D30" s="84"/>
      <c r="E30" s="84"/>
      <c r="F30" s="84"/>
      <c r="G30" s="84"/>
    </row>
    <row r="31" spans="1:9" x14ac:dyDescent="0.35">
      <c r="A31" s="83" t="s">
        <v>92</v>
      </c>
      <c r="B31" s="84" t="s">
        <v>191</v>
      </c>
      <c r="C31" s="84"/>
      <c r="D31" s="84"/>
      <c r="E31" s="84"/>
      <c r="F31" s="84"/>
      <c r="G31" s="84"/>
    </row>
    <row r="32" spans="1:9" ht="17.399999999999999" customHeight="1" x14ac:dyDescent="0.35">
      <c r="A32" s="83"/>
      <c r="B32" s="84" t="s">
        <v>192</v>
      </c>
      <c r="C32" s="84"/>
      <c r="D32" s="84"/>
      <c r="E32" s="84"/>
      <c r="F32" s="84"/>
      <c r="G32" s="84"/>
    </row>
    <row r="33" spans="1:12" ht="17.399999999999999" customHeight="1" x14ac:dyDescent="0.35">
      <c r="A33" s="83"/>
      <c r="B33" s="84" t="s">
        <v>193</v>
      </c>
      <c r="C33" s="84"/>
      <c r="D33" s="84"/>
      <c r="E33" s="84"/>
      <c r="F33" s="84"/>
      <c r="G33" s="84"/>
    </row>
    <row r="34" spans="1:12" x14ac:dyDescent="0.35">
      <c r="A34" s="83" t="s">
        <v>93</v>
      </c>
      <c r="B34" s="85" t="s">
        <v>170</v>
      </c>
      <c r="C34" s="85"/>
      <c r="D34" s="85"/>
      <c r="E34" s="85"/>
      <c r="F34" s="85"/>
      <c r="G34" s="85"/>
    </row>
    <row r="35" spans="1:12" x14ac:dyDescent="0.35">
      <c r="A35" s="83"/>
      <c r="B35" s="85" t="s">
        <v>171</v>
      </c>
      <c r="C35" s="85"/>
      <c r="D35" s="85"/>
      <c r="E35" s="85"/>
      <c r="F35" s="85"/>
      <c r="G35" s="85"/>
    </row>
    <row r="36" spans="1:12" x14ac:dyDescent="0.35">
      <c r="A36" s="83" t="s">
        <v>94</v>
      </c>
      <c r="B36" s="87" t="s">
        <v>194</v>
      </c>
      <c r="C36" s="87"/>
      <c r="D36" s="87"/>
      <c r="E36" s="87"/>
      <c r="F36" s="87"/>
      <c r="G36" s="87"/>
      <c r="I36" s="187"/>
      <c r="J36" s="62"/>
      <c r="K36" s="62"/>
      <c r="L36" s="62"/>
    </row>
    <row r="37" spans="1:12" ht="15" customHeight="1" x14ac:dyDescent="0.35">
      <c r="A37" s="83"/>
      <c r="B37" s="87" t="s">
        <v>195</v>
      </c>
      <c r="C37" s="87"/>
      <c r="D37" s="87"/>
      <c r="E37" s="87"/>
      <c r="F37" s="87"/>
      <c r="G37" s="87"/>
      <c r="I37" s="187"/>
      <c r="J37" s="62"/>
      <c r="K37" s="62"/>
      <c r="L37" s="62"/>
    </row>
    <row r="38" spans="1:12" ht="21.5" customHeight="1" x14ac:dyDescent="0.35">
      <c r="A38" s="61"/>
      <c r="B38" s="86" t="s">
        <v>196</v>
      </c>
      <c r="C38" s="88"/>
      <c r="D38" s="88"/>
      <c r="E38" s="88"/>
      <c r="F38" s="88"/>
      <c r="G38" s="88"/>
      <c r="I38" s="187"/>
      <c r="J38" s="62"/>
      <c r="K38" s="62"/>
      <c r="L38" s="62"/>
    </row>
    <row r="39" spans="1:12" x14ac:dyDescent="0.35">
      <c r="A39" s="61"/>
      <c r="B39" s="88" t="s">
        <v>197</v>
      </c>
      <c r="C39" s="88"/>
      <c r="D39" s="88"/>
      <c r="E39" s="88"/>
      <c r="F39" s="88"/>
      <c r="G39" s="88"/>
      <c r="I39" s="187"/>
      <c r="J39" s="62"/>
      <c r="K39" s="62"/>
      <c r="L39" s="62"/>
    </row>
    <row r="40" spans="1:12" x14ac:dyDescent="0.35">
      <c r="A40" s="61"/>
      <c r="B40" s="88" t="s">
        <v>198</v>
      </c>
      <c r="C40" s="88"/>
      <c r="D40" s="88"/>
      <c r="E40" s="88"/>
      <c r="F40" s="88"/>
      <c r="G40" s="88"/>
    </row>
    <row r="41" spans="1:12" x14ac:dyDescent="0.35">
      <c r="A41" s="61"/>
      <c r="B41" s="88" t="s">
        <v>199</v>
      </c>
      <c r="C41" s="88"/>
      <c r="D41" s="88"/>
      <c r="E41" s="88"/>
      <c r="F41" s="88"/>
      <c r="G41" s="88"/>
    </row>
    <row r="42" spans="1:12" x14ac:dyDescent="0.35">
      <c r="A42" s="61"/>
      <c r="B42" s="88" t="s">
        <v>200</v>
      </c>
      <c r="C42" s="88"/>
      <c r="D42" s="88"/>
      <c r="E42" s="88"/>
      <c r="F42" s="88"/>
      <c r="G42" s="88"/>
    </row>
    <row r="43" spans="1:12" ht="27.5" customHeight="1" x14ac:dyDescent="0.35">
      <c r="A43" s="61"/>
      <c r="B43" s="242" t="s">
        <v>55</v>
      </c>
      <c r="C43" s="78"/>
      <c r="D43" s="78"/>
      <c r="E43" s="68"/>
      <c r="F43" s="62"/>
      <c r="G43" s="62"/>
    </row>
    <row r="44" spans="1:12" ht="18.5" customHeight="1" thickBot="1" x14ac:dyDescent="0.4">
      <c r="A44" s="61"/>
      <c r="B44" s="68" t="s">
        <v>263</v>
      </c>
      <c r="C44" s="78"/>
      <c r="D44" s="78"/>
      <c r="E44" s="68"/>
      <c r="F44" s="62"/>
      <c r="G44" s="427"/>
      <c r="H44" s="290"/>
    </row>
    <row r="45" spans="1:12" ht="16" customHeight="1" x14ac:dyDescent="0.35">
      <c r="A45" s="61"/>
      <c r="B45" s="282" t="s">
        <v>290</v>
      </c>
      <c r="C45" s="78"/>
      <c r="D45" s="78"/>
      <c r="E45" s="68"/>
      <c r="F45" s="62"/>
      <c r="G45" s="62"/>
      <c r="H45" s="290"/>
    </row>
    <row r="46" spans="1:12" ht="20.5" customHeight="1" x14ac:dyDescent="0.35">
      <c r="A46" s="61"/>
      <c r="B46" s="71" t="s">
        <v>211</v>
      </c>
      <c r="C46" s="71"/>
      <c r="D46" s="71"/>
      <c r="E46" s="71"/>
      <c r="F46" s="62"/>
      <c r="G46" s="229">
        <f>'WS A Summary'!C53</f>
        <v>0</v>
      </c>
      <c r="H46" s="290"/>
    </row>
    <row r="47" spans="1:12" ht="15" customHeight="1" x14ac:dyDescent="0.35">
      <c r="A47" s="61"/>
      <c r="B47" s="283" t="s">
        <v>205</v>
      </c>
      <c r="C47" s="87"/>
      <c r="D47" s="90"/>
      <c r="E47" s="62"/>
      <c r="F47" s="91"/>
      <c r="G47" s="91"/>
    </row>
    <row r="48" spans="1:12" ht="20" customHeight="1" x14ac:dyDescent="0.35">
      <c r="A48" s="61"/>
      <c r="B48" s="197" t="s">
        <v>262</v>
      </c>
      <c r="C48" s="87"/>
      <c r="D48" s="90"/>
      <c r="E48" s="62"/>
      <c r="F48" s="91"/>
      <c r="G48" s="229">
        <f>G46-G44</f>
        <v>0</v>
      </c>
      <c r="H48" s="290"/>
    </row>
    <row r="49" spans="1:10" ht="10.5" customHeight="1" x14ac:dyDescent="0.35">
      <c r="A49" s="61"/>
      <c r="B49" s="87"/>
      <c r="C49" s="87"/>
      <c r="D49" s="90"/>
      <c r="E49" s="62"/>
      <c r="F49" s="91"/>
      <c r="G49" s="91"/>
    </row>
    <row r="50" spans="1:10" ht="22" customHeight="1" x14ac:dyDescent="0.35">
      <c r="A50" s="61"/>
      <c r="B50" s="70"/>
      <c r="C50" s="92"/>
      <c r="D50" s="92"/>
      <c r="E50" s="70"/>
      <c r="F50" s="92"/>
      <c r="G50" s="92"/>
    </row>
    <row r="51" spans="1:10" ht="15" customHeight="1" x14ac:dyDescent="0.35">
      <c r="A51" s="61"/>
      <c r="B51" s="62" t="s">
        <v>36</v>
      </c>
      <c r="C51" s="62"/>
      <c r="D51" s="62"/>
      <c r="E51" s="62" t="s">
        <v>37</v>
      </c>
      <c r="F51" s="62"/>
      <c r="G51" s="62"/>
    </row>
    <row r="52" spans="1:10" ht="21.5" customHeight="1" x14ac:dyDescent="0.35">
      <c r="A52" s="61"/>
      <c r="B52" s="70"/>
      <c r="C52" s="92"/>
      <c r="D52" s="92"/>
      <c r="E52" s="451"/>
      <c r="F52" s="207"/>
      <c r="G52" s="68"/>
    </row>
    <row r="53" spans="1:10" x14ac:dyDescent="0.35">
      <c r="A53" s="61"/>
      <c r="B53" s="62" t="s">
        <v>38</v>
      </c>
      <c r="C53" s="62"/>
      <c r="D53" s="62"/>
      <c r="E53" s="62" t="s">
        <v>39</v>
      </c>
      <c r="F53" s="62"/>
      <c r="G53" s="62"/>
    </row>
    <row r="54" spans="1:10" s="62" customFormat="1" ht="27" customHeight="1" x14ac:dyDescent="0.35">
      <c r="A54" s="61" t="s">
        <v>11</v>
      </c>
      <c r="B54" s="67" t="s">
        <v>212</v>
      </c>
      <c r="I54" s="187"/>
      <c r="J54" s="187"/>
    </row>
    <row r="55" spans="1:10" s="62" customFormat="1" ht="15" customHeight="1" x14ac:dyDescent="0.35">
      <c r="B55" s="72" t="s">
        <v>66</v>
      </c>
      <c r="C55" s="78"/>
      <c r="D55" s="71"/>
      <c r="E55" s="81"/>
      <c r="I55" s="187"/>
      <c r="J55" s="187"/>
    </row>
    <row r="56" spans="1:10" s="62" customFormat="1" ht="16.75" customHeight="1" x14ac:dyDescent="0.35">
      <c r="B56" s="93" t="s">
        <v>168</v>
      </c>
      <c r="C56" s="94"/>
      <c r="D56" s="94"/>
      <c r="E56" s="94"/>
      <c r="F56" s="94"/>
      <c r="G56" s="94"/>
      <c r="I56" s="187"/>
      <c r="J56" s="187"/>
    </row>
    <row r="57" spans="1:10" s="62" customFormat="1" x14ac:dyDescent="0.35">
      <c r="A57" s="61"/>
      <c r="B57" s="62" t="s">
        <v>169</v>
      </c>
      <c r="I57" s="187"/>
      <c r="J57" s="187"/>
    </row>
    <row r="58" spans="1:10" s="62" customFormat="1" x14ac:dyDescent="0.35">
      <c r="A58" s="95"/>
      <c r="C58" s="64" t="s">
        <v>67</v>
      </c>
      <c r="D58" s="64"/>
      <c r="E58" s="64" t="s">
        <v>68</v>
      </c>
      <c r="F58" s="64"/>
      <c r="I58" s="187"/>
      <c r="J58" s="187"/>
    </row>
    <row r="59" spans="1:10" s="62" customFormat="1" ht="19" customHeight="1" x14ac:dyDescent="0.35">
      <c r="A59" s="95"/>
      <c r="B59" s="73" t="s">
        <v>69</v>
      </c>
      <c r="C59" s="70"/>
      <c r="D59" s="71"/>
      <c r="E59" s="208"/>
      <c r="F59" s="431"/>
      <c r="I59" s="187"/>
      <c r="J59" s="187"/>
    </row>
    <row r="60" spans="1:10" s="62" customFormat="1" ht="19" customHeight="1" x14ac:dyDescent="0.35">
      <c r="A60" s="95"/>
      <c r="B60" s="73" t="s">
        <v>70</v>
      </c>
      <c r="C60" s="70"/>
      <c r="D60" s="71"/>
      <c r="E60" s="208"/>
      <c r="F60" s="431"/>
      <c r="I60" s="187"/>
      <c r="J60" s="187"/>
    </row>
    <row r="61" spans="1:10" s="62" customFormat="1" ht="19" customHeight="1" x14ac:dyDescent="0.35">
      <c r="A61" s="61"/>
      <c r="B61" s="73" t="s">
        <v>71</v>
      </c>
      <c r="C61" s="70"/>
      <c r="D61" s="71"/>
      <c r="E61" s="208"/>
      <c r="F61" s="431"/>
      <c r="I61" s="187"/>
      <c r="J61" s="187"/>
    </row>
    <row r="62" spans="1:10" s="62" customFormat="1" ht="19" customHeight="1" x14ac:dyDescent="0.35">
      <c r="A62" s="61"/>
      <c r="B62" s="73" t="s">
        <v>72</v>
      </c>
      <c r="C62" s="70"/>
      <c r="D62" s="71"/>
      <c r="E62" s="208"/>
      <c r="F62" s="431"/>
      <c r="I62" s="187"/>
      <c r="J62" s="187"/>
    </row>
    <row r="63" spans="1:10" s="62" customFormat="1" ht="19" customHeight="1" x14ac:dyDescent="0.35">
      <c r="A63" s="61"/>
      <c r="B63" s="73" t="s">
        <v>73</v>
      </c>
      <c r="C63" s="70"/>
      <c r="D63" s="71"/>
      <c r="E63" s="208"/>
      <c r="F63" s="431"/>
      <c r="I63" s="187"/>
      <c r="J63" s="187"/>
    </row>
    <row r="64" spans="1:10" s="62" customFormat="1" ht="19" customHeight="1" x14ac:dyDescent="0.35">
      <c r="A64" s="61"/>
      <c r="B64" s="73" t="s">
        <v>74</v>
      </c>
      <c r="C64" s="70"/>
      <c r="D64" s="71"/>
      <c r="E64" s="208"/>
      <c r="F64" s="431"/>
      <c r="I64" s="187"/>
      <c r="J64" s="187"/>
    </row>
    <row r="65" spans="1:10" s="62" customFormat="1" ht="19" customHeight="1" x14ac:dyDescent="0.35">
      <c r="A65" s="61"/>
      <c r="B65" s="73" t="s">
        <v>75</v>
      </c>
      <c r="C65" s="70"/>
      <c r="D65" s="71"/>
      <c r="E65" s="208"/>
      <c r="F65" s="431"/>
      <c r="I65" s="187"/>
      <c r="J65" s="187"/>
    </row>
    <row r="66" spans="1:10" s="62" customFormat="1" ht="19" customHeight="1" x14ac:dyDescent="0.35">
      <c r="A66" s="61"/>
      <c r="B66" s="73" t="s">
        <v>76</v>
      </c>
      <c r="C66" s="70"/>
      <c r="D66" s="71"/>
      <c r="E66" s="208"/>
      <c r="F66" s="431"/>
      <c r="I66" s="187"/>
      <c r="J66" s="187"/>
    </row>
    <row r="67" spans="1:10" s="62" customFormat="1" ht="19" customHeight="1" x14ac:dyDescent="0.35">
      <c r="A67" s="61"/>
      <c r="B67" s="73" t="s">
        <v>77</v>
      </c>
      <c r="C67" s="70"/>
      <c r="D67" s="71"/>
      <c r="E67" s="208"/>
      <c r="F67" s="431"/>
      <c r="I67" s="187"/>
      <c r="J67" s="187"/>
    </row>
    <row r="68" spans="1:10" s="62" customFormat="1" ht="19" customHeight="1" x14ac:dyDescent="0.35">
      <c r="A68" s="61"/>
      <c r="B68" s="73" t="s">
        <v>78</v>
      </c>
      <c r="C68" s="70"/>
      <c r="D68" s="71"/>
      <c r="E68" s="208"/>
      <c r="F68" s="431"/>
      <c r="I68" s="187"/>
      <c r="J68" s="187"/>
    </row>
    <row r="69" spans="1:10" s="62" customFormat="1" ht="19" customHeight="1" x14ac:dyDescent="0.35">
      <c r="A69" s="61"/>
      <c r="B69" s="73" t="s">
        <v>79</v>
      </c>
      <c r="C69" s="70"/>
      <c r="D69" s="71"/>
      <c r="E69" s="208"/>
      <c r="F69" s="431"/>
      <c r="I69" s="187"/>
      <c r="J69" s="187"/>
    </row>
    <row r="70" spans="1:10" s="62" customFormat="1" ht="19" customHeight="1" x14ac:dyDescent="0.35">
      <c r="A70" s="61"/>
      <c r="B70" s="73" t="s">
        <v>80</v>
      </c>
      <c r="C70" s="70"/>
      <c r="D70" s="71"/>
      <c r="E70" s="208"/>
      <c r="F70" s="431"/>
      <c r="I70" s="187"/>
      <c r="J70" s="187"/>
    </row>
    <row r="71" spans="1:10" s="62" customFormat="1" ht="19" customHeight="1" x14ac:dyDescent="0.35">
      <c r="A71" s="61"/>
      <c r="B71" s="73" t="s">
        <v>81</v>
      </c>
      <c r="C71" s="70"/>
      <c r="D71" s="71"/>
      <c r="E71" s="208"/>
      <c r="F71" s="431"/>
      <c r="I71" s="187"/>
      <c r="J71" s="187"/>
    </row>
    <row r="72" spans="1:10" s="62" customFormat="1" ht="19" customHeight="1" x14ac:dyDescent="0.35">
      <c r="A72" s="61"/>
      <c r="B72" s="73" t="s">
        <v>82</v>
      </c>
      <c r="C72" s="70"/>
      <c r="D72" s="71"/>
      <c r="E72" s="208"/>
      <c r="F72" s="431"/>
      <c r="I72" s="187"/>
      <c r="J72" s="187"/>
    </row>
    <row r="73" spans="1:10" s="62" customFormat="1" ht="19" customHeight="1" x14ac:dyDescent="0.35">
      <c r="A73" s="61"/>
      <c r="B73" s="73" t="s">
        <v>83</v>
      </c>
      <c r="C73" s="70"/>
      <c r="D73" s="71"/>
      <c r="E73" s="208"/>
      <c r="F73" s="431"/>
      <c r="I73" s="187"/>
      <c r="J73" s="187"/>
    </row>
    <row r="74" spans="1:10" ht="20.5" customHeight="1" x14ac:dyDescent="0.35">
      <c r="A74" s="66" t="s">
        <v>49</v>
      </c>
      <c r="C74" s="96">
        <f>Certification!$C$7</f>
        <v>0</v>
      </c>
      <c r="D74" s="97"/>
      <c r="E74" s="97"/>
    </row>
    <row r="75" spans="1:10" x14ac:dyDescent="0.35">
      <c r="A75" s="66" t="s">
        <v>179</v>
      </c>
      <c r="C75" s="98">
        <f>Certification!$G$7</f>
        <v>0</v>
      </c>
      <c r="D75" s="97"/>
      <c r="E75" s="97"/>
    </row>
    <row r="76" spans="1:10" x14ac:dyDescent="0.35">
      <c r="A76" s="66" t="s">
        <v>0</v>
      </c>
      <c r="C76" s="96" t="str">
        <f>Certification!$A$5</f>
        <v>SFY 2017-18</v>
      </c>
      <c r="D76" s="97"/>
      <c r="E76" s="97"/>
    </row>
    <row r="77" spans="1:10" x14ac:dyDescent="0.35"/>
    <row r="101" spans="1:7" hidden="1" x14ac:dyDescent="0.35">
      <c r="A101" s="179"/>
      <c r="B101" s="179"/>
      <c r="C101" s="179"/>
      <c r="D101" s="179"/>
      <c r="E101" s="179"/>
      <c r="F101" s="179"/>
      <c r="G101" s="179"/>
    </row>
  </sheetData>
  <sheetProtection sheet="1"/>
  <protectedRanges>
    <protectedRange sqref="C7:C13 G8:G13 E59:E73 C16 E50 B50 B52 E52 C59:C73 A1" name="Range1"/>
  </protectedRanges>
  <dataConsolidate/>
  <customSheetViews>
    <customSheetView guid="{CF10811B-6A69-41CB-8E67-7565C095F74D}" scale="110" showPageBreaks="1" printArea="1">
      <selection activeCell="K12" sqref="K12:N12"/>
      <pageMargins left="0.2" right="0.2" top="0.28999999999999998" bottom="0.48" header="0.28999999999999998" footer="0.25"/>
      <printOptions horizontalCentered="1"/>
      <pageSetup scale="95" orientation="portrait" r:id="rId1"/>
      <headerFooter alignWithMargins="0">
        <oddFooter>&amp;L&amp;8DHCS 2437 (7/11)&amp;CPage 1</oddFooter>
      </headerFooter>
    </customSheetView>
    <customSheetView guid="{28D847F1-2D20-4AB9-A0E0-FA308B0BA2E9}" scale="110" showPageBreaks="1" printArea="1" topLeftCell="C1">
      <selection activeCell="R30" sqref="Q30:R30"/>
      <pageMargins left="0.2" right="0.2" top="0.28999999999999998" bottom="0.48" header="0.28999999999999998" footer="0.25"/>
      <printOptions horizontalCentered="1"/>
      <pageSetup scale="95" orientation="portrait" r:id="rId2"/>
      <headerFooter alignWithMargins="0">
        <oddFooter>&amp;L&amp;8DHCS 2437 (7/11)&amp;CPage 1</oddFooter>
      </headerFooter>
    </customSheetView>
    <customSheetView guid="{B5C9438F-069E-4498-AEA6-C01E918C6F69}" scale="110" showPageBreaks="1" printArea="1" topLeftCell="A40">
      <selection activeCell="B45" sqref="B45:O45"/>
      <pageMargins left="0.2" right="0.2" top="0.28999999999999998" bottom="0.48" header="0.28999999999999998" footer="0.25"/>
      <printOptions horizontalCentered="1"/>
      <pageSetup scale="95" orientation="portrait" r:id="rId3"/>
      <headerFooter alignWithMargins="0">
        <oddFooter>&amp;L&amp;8DHCS 2437 (7/11)&amp;CPage 1</oddFooter>
      </headerFooter>
    </customSheetView>
  </customSheetViews>
  <phoneticPr fontId="0" type="noConversion"/>
  <dataValidations xWindow="260" yWindow="544" count="24">
    <dataValidation allowBlank="1" showInputMessage="1" showErrorMessage="1" prompt="Report the consortium member's CDS Code.  This is 14 numeric digits that identifies your county, school district and school.  To search for your LEA's CDS code, visit the California Ed-Data website at http://www.ed-data.k12.ca.us/Pages/Home.aspx. " sqref="E59:E73"/>
    <dataValidation allowBlank="1" showInputMessage="1" showErrorMessage="1" prompt="Report the consortium member's LEA name.  " sqref="C59:C73 C15"/>
    <dataValidation type="list" allowBlank="1" showInputMessage="1" showErrorMessage="1" prompt="Please indicate whether your LEA is part of a billing consortium." sqref="E55">
      <formula1>"Yes,No"</formula1>
    </dataValidation>
    <dataValidation allowBlank="1" showInputMessage="1" showErrorMessage="1" prompt="Report your LEA's NPI number.  The NPI is 10 numeric digits.  To search for your LEA's NPI number, visit the NPI registry at https://nppes.cms.hhs.gov/NPPESRegistry/NPIRegistrySearch.do." sqref="G7"/>
    <dataValidation allowBlank="1" showInputMessage="1" showErrorMessage="1" prompt="Report your LEA's CDS Code that is assigned by CDE.  This is 7 numeric digits that identifies your county and school district.  To search for your LEA's CDS code, visit the California Ed-Data website at http://www.ed-data.k12.ca.us/Pages/Home.aspx. " sqref="G8"/>
    <dataValidation allowBlank="1" showInputMessage="1" showErrorMessage="1" prompt="Enter LEA name " sqref="C7"/>
    <dataValidation allowBlank="1" showInputMessage="1" showErrorMessage="1" prompt="Enter name of contact person at LEA" sqref="C8"/>
    <dataValidation allowBlank="1" showInputMessage="1" showErrorMessage="1" prompt="Enter the phone number (including area code) of the LEA contact" sqref="C9"/>
    <dataValidation allowBlank="1" showInputMessage="1" showErrorMessage="1" prompt="Enter the fax number for the LEA" sqref="C10"/>
    <dataValidation allowBlank="1" showInputMessage="1" showErrorMessage="1" prompt="Enter the address for the LEA" sqref="C11"/>
    <dataValidation allowBlank="1" showInputMessage="1" showErrorMessage="1" prompt="Enter the second line of the address of the LEA (if applicable)" sqref="C12"/>
    <dataValidation allowBlank="1" showInputMessage="1" showErrorMessage="1" prompt="Enter the title of the contact at the LEA" sqref="G9"/>
    <dataValidation allowBlank="1" showInputMessage="1" showErrorMessage="1" prompt="Enter the email address for LEA contact person" sqref="G10"/>
    <dataValidation allowBlank="1" showInputMessage="1" showErrorMessage="1" prompt="Enter the city for the LEA" sqref="G11"/>
    <dataValidation allowBlank="1" showInputMessage="1" showErrorMessage="1" prompt="Enter the zip code for the LEA" sqref="G12"/>
    <dataValidation allowBlank="1" showInputMessage="1" showErrorMessage="1" prompt="Enter the name of person certifying the document" sqref="B50"/>
    <dataValidation allowBlank="1" showInputMessage="1" showErrorMessage="1" prompt="Enter the title of person certifying the document" sqref="E50"/>
    <dataValidation allowBlank="1" showInputMessage="1" showErrorMessage="1" prompt="Signature of the certifier.  Sign and date in blue ink. The certification page is a binding legal document. " sqref="B52"/>
    <dataValidation allowBlank="1" showInputMessage="1" showErrorMessage="1" prompt="Enter the date the certification statement is signed" sqref="E52"/>
    <dataValidation allowBlank="1" showInputMessage="1" showErrorMessage="1" prompt="Press TAB to move input areas" sqref="A1"/>
    <dataValidation allowBlank="1" showInputMessage="1" showErrorMessage="1" sqref="F50:G50 F52 F59:F73 F9:F11 C52:D52 D59:D73"/>
    <dataValidation type="list" allowBlank="1" showInputMessage="1" showErrorMessage="1" prompt="Please indicate whether you are submitting costs on this CRCS for new practitioners for which you didn't submit any interim billing." sqref="C16">
      <formula1>"Yes,No"</formula1>
    </dataValidation>
    <dataValidation allowBlank="1" showInputMessage="1" showErrorMessage="1" prompt="Enter the Audited amount from the SFY 2017-18 Audit Schedule" sqref="G44"/>
    <dataValidation allowBlank="1" showInputMessage="1" showErrorMessage="1" prompt="Enter the RMTS Administrative Unit_x000a_" sqref="C13"/>
  </dataValidations>
  <printOptions horizontalCentered="1"/>
  <pageMargins left="0.2" right="0.2" top="0.28999999999999998" bottom="0.25" header="0.28999999999999998" footer="0.25"/>
  <pageSetup scale="74" orientation="portrait" cellComments="asDisplayed" r:id="rId4"/>
  <headerFooter alignWithMargins="0">
    <oddFooter>&amp;L&amp;"Arial,Regular"&amp;12DHCS 6299 (11/2021)&amp;C &amp;R&amp;"Arial,Regular"&amp;12Page &amp;P</oddFooter>
  </headerFooter>
  <rowBreaks count="1" manualBreakCount="1">
    <brk id="53" max="6" man="1"/>
  </rowBreaks>
  <ignoredErrors>
    <ignoredError sqref="A6 A54 A14 A1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0"/>
  <sheetViews>
    <sheetView topLeftCell="A16" zoomScale="83" zoomScaleNormal="83" zoomScaleSheetLayoutView="100" workbookViewId="0">
      <selection activeCell="G34" sqref="G34:H34"/>
    </sheetView>
  </sheetViews>
  <sheetFormatPr defaultColWidth="0" defaultRowHeight="12.5" zeroHeight="1" x14ac:dyDescent="0.25"/>
  <cols>
    <col min="1" max="1" width="3.69921875" style="1" bestFit="1" customWidth="1"/>
    <col min="2" max="2" width="41.8984375" style="1" customWidth="1"/>
    <col min="3" max="3" width="19.296875" style="1" customWidth="1"/>
    <col min="4" max="4" width="20.09765625" style="1" customWidth="1"/>
    <col min="5" max="5" width="23.69921875" style="1" customWidth="1"/>
    <col min="6" max="6" width="23.19921875" style="1" customWidth="1"/>
    <col min="7" max="7" width="15.19921875" style="1" customWidth="1"/>
    <col min="8" max="8" width="17.19921875" style="1" customWidth="1"/>
    <col min="9" max="9" width="9.19921875" style="1" hidden="1" customWidth="1"/>
    <col min="10" max="13" width="0" style="1" hidden="1" customWidth="1"/>
    <col min="14" max="16384" width="9.296875" style="1" hidden="1"/>
  </cols>
  <sheetData>
    <row r="1" spans="1:13" ht="15.5" x14ac:dyDescent="0.35">
      <c r="A1" s="191" t="s">
        <v>53</v>
      </c>
    </row>
    <row r="2" spans="1:13" ht="15.5" x14ac:dyDescent="0.35">
      <c r="A2" s="197" t="s">
        <v>50</v>
      </c>
    </row>
    <row r="3" spans="1:13" ht="15.5" x14ac:dyDescent="0.35">
      <c r="A3" s="197" t="s">
        <v>34</v>
      </c>
      <c r="B3" s="66"/>
      <c r="C3" s="66"/>
      <c r="D3" s="66"/>
      <c r="E3" s="66"/>
      <c r="F3" s="66"/>
      <c r="G3" s="66"/>
      <c r="H3" s="66"/>
      <c r="I3" s="66"/>
      <c r="M3" s="9"/>
    </row>
    <row r="4" spans="1:13" ht="30" customHeight="1" thickBot="1" x14ac:dyDescent="0.4">
      <c r="A4" s="258" t="s">
        <v>243</v>
      </c>
      <c r="B4" s="60"/>
      <c r="C4" s="255"/>
      <c r="D4" s="255"/>
      <c r="E4" s="255"/>
      <c r="F4" s="60"/>
      <c r="G4" s="57"/>
      <c r="H4" s="57"/>
      <c r="I4" s="60"/>
      <c r="J4" s="4"/>
      <c r="K4" s="4"/>
      <c r="L4" s="4"/>
      <c r="M4" s="4"/>
    </row>
    <row r="5" spans="1:13" ht="19.5" customHeight="1" thickBot="1" x14ac:dyDescent="0.4">
      <c r="A5" s="193"/>
      <c r="B5" s="60"/>
      <c r="C5" s="256" t="s">
        <v>219</v>
      </c>
      <c r="D5" s="257"/>
      <c r="E5" s="257"/>
      <c r="F5" s="60"/>
      <c r="G5" s="57"/>
      <c r="H5" s="57"/>
      <c r="I5" s="60"/>
      <c r="J5" s="4"/>
      <c r="K5" s="4"/>
      <c r="L5" s="4"/>
      <c r="M5" s="4"/>
    </row>
    <row r="6" spans="1:13" ht="48.5" customHeight="1" x14ac:dyDescent="0.35">
      <c r="A6" s="66"/>
      <c r="B6" s="114" t="s">
        <v>33</v>
      </c>
      <c r="C6" s="142" t="s">
        <v>177</v>
      </c>
      <c r="D6" s="142" t="s">
        <v>178</v>
      </c>
      <c r="E6" s="142" t="s">
        <v>236</v>
      </c>
      <c r="F6" s="142" t="s">
        <v>237</v>
      </c>
      <c r="G6" s="111" t="s">
        <v>47</v>
      </c>
      <c r="H6" s="111" t="s">
        <v>46</v>
      </c>
      <c r="I6" s="66"/>
    </row>
    <row r="7" spans="1:13" ht="17" customHeight="1" x14ac:dyDescent="0.35">
      <c r="A7" s="66"/>
      <c r="B7" s="143" t="s">
        <v>1</v>
      </c>
      <c r="C7" s="77" t="s">
        <v>2</v>
      </c>
      <c r="D7" s="77" t="s">
        <v>3</v>
      </c>
      <c r="E7" s="77" t="s">
        <v>4</v>
      </c>
      <c r="F7" s="77" t="s">
        <v>227</v>
      </c>
      <c r="G7" s="77" t="s">
        <v>5</v>
      </c>
      <c r="H7" s="77" t="s">
        <v>45</v>
      </c>
      <c r="I7" s="66"/>
    </row>
    <row r="8" spans="1:13" ht="17" customHeight="1" x14ac:dyDescent="0.35">
      <c r="A8" s="95" t="s">
        <v>6</v>
      </c>
      <c r="B8" s="68" t="s">
        <v>7</v>
      </c>
      <c r="C8" s="288"/>
      <c r="D8" s="288"/>
      <c r="E8" s="288"/>
      <c r="F8" s="217">
        <f>(C8+D8-E8)</f>
        <v>0</v>
      </c>
      <c r="G8" s="172"/>
      <c r="H8" s="173"/>
      <c r="I8" s="66"/>
    </row>
    <row r="9" spans="1:13" ht="17" customHeight="1" x14ac:dyDescent="0.35">
      <c r="A9" s="95" t="s">
        <v>8</v>
      </c>
      <c r="B9" s="68" t="s">
        <v>9</v>
      </c>
      <c r="C9" s="288"/>
      <c r="D9" s="288"/>
      <c r="E9" s="288"/>
      <c r="F9" s="217">
        <f t="shared" ref="F9:F32" si="0">(C9+D9-E9)</f>
        <v>0</v>
      </c>
      <c r="G9" s="172"/>
      <c r="H9" s="173"/>
      <c r="I9" s="66"/>
    </row>
    <row r="10" spans="1:13" ht="17" customHeight="1" x14ac:dyDescent="0.35">
      <c r="A10" s="95" t="s">
        <v>10</v>
      </c>
      <c r="B10" s="68" t="s">
        <v>216</v>
      </c>
      <c r="C10" s="288"/>
      <c r="D10" s="288"/>
      <c r="E10" s="288"/>
      <c r="F10" s="217">
        <f t="shared" si="0"/>
        <v>0</v>
      </c>
      <c r="G10" s="172"/>
      <c r="H10" s="173"/>
      <c r="I10" s="66"/>
    </row>
    <row r="11" spans="1:13" ht="17" customHeight="1" x14ac:dyDescent="0.35">
      <c r="A11" s="95" t="s">
        <v>11</v>
      </c>
      <c r="B11" s="68" t="s">
        <v>130</v>
      </c>
      <c r="C11" s="288"/>
      <c r="D11" s="288"/>
      <c r="E11" s="288"/>
      <c r="F11" s="217">
        <f t="shared" si="0"/>
        <v>0</v>
      </c>
      <c r="G11" s="172"/>
      <c r="H11" s="173"/>
      <c r="I11" s="66"/>
    </row>
    <row r="12" spans="1:13" ht="17" customHeight="1" x14ac:dyDescent="0.35">
      <c r="A12" s="95" t="s">
        <v>12</v>
      </c>
      <c r="B12" s="68" t="s">
        <v>13</v>
      </c>
      <c r="C12" s="288"/>
      <c r="D12" s="288"/>
      <c r="E12" s="288"/>
      <c r="F12" s="217">
        <f t="shared" si="0"/>
        <v>0</v>
      </c>
      <c r="G12" s="172"/>
      <c r="H12" s="173"/>
      <c r="I12" s="66"/>
    </row>
    <row r="13" spans="1:13" ht="17" customHeight="1" x14ac:dyDescent="0.35">
      <c r="A13" s="95" t="s">
        <v>14</v>
      </c>
      <c r="B13" s="68" t="s">
        <v>15</v>
      </c>
      <c r="C13" s="288"/>
      <c r="D13" s="288"/>
      <c r="E13" s="288"/>
      <c r="F13" s="217">
        <f t="shared" si="0"/>
        <v>0</v>
      </c>
      <c r="G13" s="172"/>
      <c r="H13" s="173"/>
      <c r="I13" s="66"/>
    </row>
    <row r="14" spans="1:13" ht="17" customHeight="1" x14ac:dyDescent="0.35">
      <c r="A14" s="95" t="s">
        <v>16</v>
      </c>
      <c r="B14" s="68" t="s">
        <v>17</v>
      </c>
      <c r="C14" s="288"/>
      <c r="D14" s="288"/>
      <c r="E14" s="288"/>
      <c r="F14" s="217">
        <f t="shared" si="0"/>
        <v>0</v>
      </c>
      <c r="G14" s="172"/>
      <c r="H14" s="173"/>
      <c r="I14" s="66"/>
    </row>
    <row r="15" spans="1:13" ht="17" customHeight="1" x14ac:dyDescent="0.35">
      <c r="A15" s="95" t="s">
        <v>18</v>
      </c>
      <c r="B15" s="68" t="s">
        <v>19</v>
      </c>
      <c r="C15" s="288"/>
      <c r="D15" s="288"/>
      <c r="E15" s="288"/>
      <c r="F15" s="217">
        <f t="shared" si="0"/>
        <v>0</v>
      </c>
      <c r="G15" s="172"/>
      <c r="H15" s="173"/>
      <c r="I15" s="66"/>
    </row>
    <row r="16" spans="1:13" ht="17" customHeight="1" x14ac:dyDescent="0.35">
      <c r="A16" s="95" t="s">
        <v>20</v>
      </c>
      <c r="B16" s="68" t="s">
        <v>21</v>
      </c>
      <c r="C16" s="288"/>
      <c r="D16" s="288"/>
      <c r="E16" s="288"/>
      <c r="F16" s="217">
        <f t="shared" si="0"/>
        <v>0</v>
      </c>
      <c r="G16" s="172"/>
      <c r="H16" s="173"/>
      <c r="I16" s="66"/>
    </row>
    <row r="17" spans="1:9" ht="17" customHeight="1" x14ac:dyDescent="0.35">
      <c r="A17" s="95" t="s">
        <v>22</v>
      </c>
      <c r="B17" s="68" t="s">
        <v>23</v>
      </c>
      <c r="C17" s="288"/>
      <c r="D17" s="288"/>
      <c r="E17" s="288"/>
      <c r="F17" s="217">
        <f t="shared" si="0"/>
        <v>0</v>
      </c>
      <c r="G17" s="172"/>
      <c r="H17" s="173"/>
      <c r="I17" s="66"/>
    </row>
    <row r="18" spans="1:9" ht="17" customHeight="1" x14ac:dyDescent="0.35">
      <c r="A18" s="95" t="s">
        <v>24</v>
      </c>
      <c r="B18" s="68" t="s">
        <v>225</v>
      </c>
      <c r="C18" s="288"/>
      <c r="D18" s="288"/>
      <c r="E18" s="288"/>
      <c r="F18" s="217">
        <f t="shared" si="0"/>
        <v>0</v>
      </c>
      <c r="G18" s="172"/>
      <c r="H18" s="173"/>
      <c r="I18" s="66"/>
    </row>
    <row r="19" spans="1:9" ht="17" customHeight="1" x14ac:dyDescent="0.35">
      <c r="A19" s="95" t="s">
        <v>40</v>
      </c>
      <c r="B19" s="68" t="s">
        <v>41</v>
      </c>
      <c r="C19" s="288"/>
      <c r="D19" s="288"/>
      <c r="E19" s="288"/>
      <c r="F19" s="217">
        <f t="shared" si="0"/>
        <v>0</v>
      </c>
      <c r="G19" s="172"/>
      <c r="H19" s="173"/>
      <c r="I19" s="66"/>
    </row>
    <row r="20" spans="1:9" ht="17" customHeight="1" thickBot="1" x14ac:dyDescent="0.4">
      <c r="A20" s="95" t="s">
        <v>42</v>
      </c>
      <c r="B20" s="68" t="s">
        <v>43</v>
      </c>
      <c r="C20" s="288"/>
      <c r="D20" s="288"/>
      <c r="E20" s="288"/>
      <c r="F20" s="285">
        <f t="shared" si="0"/>
        <v>0</v>
      </c>
      <c r="G20" s="311"/>
      <c r="H20" s="306"/>
      <c r="I20" s="66"/>
    </row>
    <row r="21" spans="1:9" ht="17" customHeight="1" thickBot="1" x14ac:dyDescent="0.4">
      <c r="A21" s="419" t="s">
        <v>278</v>
      </c>
      <c r="B21" s="420"/>
      <c r="C21" s="421">
        <f>SUM(C8:C20)</f>
        <v>0</v>
      </c>
      <c r="D21" s="421">
        <f>SUM(D8:D20)</f>
        <v>0</v>
      </c>
      <c r="E21" s="421">
        <f>SUM(E8:E20)</f>
        <v>0</v>
      </c>
      <c r="F21" s="421">
        <f>SUM(F8:F20)</f>
        <v>0</v>
      </c>
      <c r="G21" s="428"/>
      <c r="H21" s="429"/>
      <c r="I21" s="66"/>
    </row>
    <row r="22" spans="1:9" ht="17" customHeight="1" x14ac:dyDescent="0.35">
      <c r="A22" s="271" t="s">
        <v>245</v>
      </c>
      <c r="B22" s="253"/>
      <c r="C22" s="430"/>
      <c r="D22" s="430"/>
      <c r="E22" s="430"/>
      <c r="F22" s="430"/>
      <c r="G22" s="430"/>
      <c r="H22" s="430"/>
      <c r="I22" s="66"/>
    </row>
    <row r="23" spans="1:9" ht="17" customHeight="1" x14ac:dyDescent="0.35">
      <c r="A23" s="95" t="s">
        <v>96</v>
      </c>
      <c r="B23" s="68" t="s">
        <v>99</v>
      </c>
      <c r="C23" s="288"/>
      <c r="D23" s="288"/>
      <c r="E23" s="288"/>
      <c r="F23" s="217">
        <f t="shared" si="0"/>
        <v>0</v>
      </c>
      <c r="G23" s="172"/>
      <c r="H23" s="173"/>
      <c r="I23" s="66"/>
    </row>
    <row r="24" spans="1:9" ht="17" customHeight="1" x14ac:dyDescent="0.35">
      <c r="A24" s="95" t="s">
        <v>98</v>
      </c>
      <c r="B24" s="68" t="s">
        <v>153</v>
      </c>
      <c r="C24" s="288"/>
      <c r="D24" s="288"/>
      <c r="E24" s="288"/>
      <c r="F24" s="217">
        <f t="shared" si="0"/>
        <v>0</v>
      </c>
      <c r="G24" s="172"/>
      <c r="H24" s="173"/>
      <c r="I24" s="66"/>
    </row>
    <row r="25" spans="1:9" ht="17" customHeight="1" x14ac:dyDescent="0.35">
      <c r="A25" s="95" t="s">
        <v>103</v>
      </c>
      <c r="B25" s="68" t="s">
        <v>232</v>
      </c>
      <c r="C25" s="288"/>
      <c r="D25" s="288"/>
      <c r="E25" s="288"/>
      <c r="F25" s="217">
        <f t="shared" si="0"/>
        <v>0</v>
      </c>
      <c r="G25" s="172"/>
      <c r="H25" s="173"/>
      <c r="I25" s="66"/>
    </row>
    <row r="26" spans="1:9" ht="17" customHeight="1" x14ac:dyDescent="0.35">
      <c r="A26" s="95" t="s">
        <v>104</v>
      </c>
      <c r="B26" s="68" t="s">
        <v>100</v>
      </c>
      <c r="C26" s="288"/>
      <c r="D26" s="288"/>
      <c r="E26" s="288"/>
      <c r="F26" s="217">
        <f t="shared" si="0"/>
        <v>0</v>
      </c>
      <c r="G26" s="172"/>
      <c r="H26" s="173"/>
      <c r="I26" s="66"/>
    </row>
    <row r="27" spans="1:9" ht="17" customHeight="1" x14ac:dyDescent="0.35">
      <c r="A27" s="95" t="s">
        <v>105</v>
      </c>
      <c r="B27" s="68" t="s">
        <v>102</v>
      </c>
      <c r="C27" s="288"/>
      <c r="D27" s="288"/>
      <c r="E27" s="288"/>
      <c r="F27" s="217">
        <f t="shared" si="0"/>
        <v>0</v>
      </c>
      <c r="G27" s="172"/>
      <c r="H27" s="173"/>
      <c r="I27" s="66"/>
    </row>
    <row r="28" spans="1:9" ht="17" customHeight="1" x14ac:dyDescent="0.35">
      <c r="A28" s="95" t="s">
        <v>110</v>
      </c>
      <c r="B28" s="68" t="s">
        <v>230</v>
      </c>
      <c r="C28" s="288"/>
      <c r="D28" s="288"/>
      <c r="E28" s="288"/>
      <c r="F28" s="217">
        <f t="shared" si="0"/>
        <v>0</v>
      </c>
      <c r="G28" s="172"/>
      <c r="H28" s="173"/>
      <c r="I28" s="66"/>
    </row>
    <row r="29" spans="1:9" ht="17" customHeight="1" x14ac:dyDescent="0.35">
      <c r="A29" s="95" t="s">
        <v>106</v>
      </c>
      <c r="B29" s="68" t="s">
        <v>167</v>
      </c>
      <c r="C29" s="288"/>
      <c r="D29" s="288"/>
      <c r="E29" s="288"/>
      <c r="F29" s="217">
        <f t="shared" si="0"/>
        <v>0</v>
      </c>
      <c r="G29" s="172"/>
      <c r="H29" s="173"/>
      <c r="I29" s="66"/>
    </row>
    <row r="30" spans="1:9" ht="17" customHeight="1" x14ac:dyDescent="0.35">
      <c r="A30" s="95" t="s">
        <v>107</v>
      </c>
      <c r="B30" s="68" t="s">
        <v>97</v>
      </c>
      <c r="C30" s="288"/>
      <c r="D30" s="288"/>
      <c r="E30" s="288"/>
      <c r="F30" s="217">
        <f t="shared" si="0"/>
        <v>0</v>
      </c>
      <c r="G30" s="172"/>
      <c r="H30" s="173"/>
      <c r="I30" s="66"/>
    </row>
    <row r="31" spans="1:9" ht="17" customHeight="1" x14ac:dyDescent="0.35">
      <c r="A31" s="95" t="s">
        <v>108</v>
      </c>
      <c r="B31" s="68" t="s">
        <v>101</v>
      </c>
      <c r="C31" s="288"/>
      <c r="D31" s="288"/>
      <c r="E31" s="288"/>
      <c r="F31" s="217">
        <f t="shared" si="0"/>
        <v>0</v>
      </c>
      <c r="G31" s="172"/>
      <c r="H31" s="173"/>
      <c r="I31" s="66"/>
    </row>
    <row r="32" spans="1:9" ht="17" customHeight="1" thickBot="1" x14ac:dyDescent="0.4">
      <c r="A32" s="95" t="s">
        <v>109</v>
      </c>
      <c r="B32" s="68" t="s">
        <v>120</v>
      </c>
      <c r="C32" s="288"/>
      <c r="D32" s="288"/>
      <c r="E32" s="288"/>
      <c r="F32" s="217">
        <f t="shared" si="0"/>
        <v>0</v>
      </c>
      <c r="G32" s="172"/>
      <c r="H32" s="173"/>
      <c r="I32" s="66"/>
    </row>
    <row r="33" spans="1:9" ht="17" customHeight="1" thickBot="1" x14ac:dyDescent="0.4">
      <c r="A33" s="419" t="s">
        <v>279</v>
      </c>
      <c r="B33" s="420"/>
      <c r="C33" s="421">
        <f>SUM(C23:C32)</f>
        <v>0</v>
      </c>
      <c r="D33" s="421">
        <f>SUM(D23:D32)</f>
        <v>0</v>
      </c>
      <c r="E33" s="421">
        <f>SUM(E23:E32)</f>
        <v>0</v>
      </c>
      <c r="F33" s="308">
        <f>SUM(F23:F32)</f>
        <v>0</v>
      </c>
      <c r="G33" s="428"/>
      <c r="H33" s="429"/>
      <c r="I33" s="66"/>
    </row>
    <row r="34" spans="1:9" ht="27.5" customHeight="1" thickBot="1" x14ac:dyDescent="0.4">
      <c r="A34" s="424"/>
      <c r="B34" s="425" t="s">
        <v>84</v>
      </c>
      <c r="C34" s="312">
        <f>C21+C33</f>
        <v>0</v>
      </c>
      <c r="D34" s="312">
        <f>D21+D33</f>
        <v>0</v>
      </c>
      <c r="E34" s="312">
        <f>E21+E33</f>
        <v>0</v>
      </c>
      <c r="F34" s="313">
        <f>F21+F33</f>
        <v>0</v>
      </c>
      <c r="G34" s="250"/>
      <c r="H34" s="174"/>
      <c r="I34" s="66"/>
    </row>
    <row r="35" spans="1:9" ht="31.5" customHeight="1" x14ac:dyDescent="0.35">
      <c r="A35" s="99"/>
      <c r="B35" s="247" t="s">
        <v>228</v>
      </c>
      <c r="C35" s="450">
        <f>C34*'Allocation Statistics'!B10</f>
        <v>0</v>
      </c>
      <c r="D35" s="248"/>
      <c r="E35" s="248"/>
      <c r="F35" s="249"/>
      <c r="G35" s="250"/>
      <c r="H35" s="174"/>
      <c r="I35" s="66"/>
    </row>
    <row r="36" spans="1:9" ht="20.5" customHeight="1" x14ac:dyDescent="0.35">
      <c r="A36" s="66"/>
      <c r="B36" s="66" t="s">
        <v>49</v>
      </c>
      <c r="C36" s="214">
        <f>Certification!$C$7</f>
        <v>0</v>
      </c>
      <c r="D36" s="126"/>
      <c r="E36" s="126"/>
      <c r="F36" s="124"/>
      <c r="G36" s="124"/>
      <c r="H36" s="66"/>
      <c r="I36" s="66"/>
    </row>
    <row r="37" spans="1:9" ht="15.5" x14ac:dyDescent="0.35">
      <c r="A37" s="66"/>
      <c r="B37" s="66" t="s">
        <v>52</v>
      </c>
      <c r="C37" s="213">
        <f>Certification!$G$7</f>
        <v>0</v>
      </c>
      <c r="D37" s="126"/>
      <c r="E37" s="126"/>
      <c r="F37" s="124"/>
      <c r="G37" s="124"/>
      <c r="H37" s="66"/>
      <c r="I37" s="66"/>
    </row>
    <row r="38" spans="1:9" ht="15.5" x14ac:dyDescent="0.35">
      <c r="A38" s="66"/>
      <c r="B38" s="66" t="s">
        <v>0</v>
      </c>
      <c r="C38" s="183" t="str">
        <f>Certification!$A$5</f>
        <v>SFY 2017-18</v>
      </c>
      <c r="D38" s="126"/>
      <c r="E38" s="126"/>
      <c r="F38" s="175"/>
      <c r="G38" s="175"/>
      <c r="H38" s="66"/>
      <c r="I38" s="66"/>
    </row>
    <row r="39" spans="1:9" ht="15.5" hidden="1" x14ac:dyDescent="0.35">
      <c r="A39" s="66"/>
      <c r="B39" s="66"/>
      <c r="C39" s="66"/>
      <c r="D39" s="66"/>
      <c r="E39" s="66"/>
      <c r="F39" s="66"/>
      <c r="G39" s="66"/>
      <c r="H39" s="66"/>
      <c r="I39" s="66"/>
    </row>
    <row r="40" spans="1:9" hidden="1" x14ac:dyDescent="0.25">
      <c r="A40" s="15"/>
      <c r="B40" s="15"/>
      <c r="C40" s="15"/>
      <c r="D40" s="15"/>
      <c r="E40" s="15"/>
      <c r="F40" s="15"/>
      <c r="G40" s="15"/>
      <c r="H40" s="15"/>
    </row>
  </sheetData>
  <sheetProtection sheet="1"/>
  <protectedRanges>
    <protectedRange sqref="G8:H21 G23:H33" name="Range1"/>
  </protectedRanges>
  <customSheetViews>
    <customSheetView guid="{CF10811B-6A69-41CB-8E67-7565C095F74D}">
      <selection activeCell="C22" sqref="C22"/>
      <pageMargins left="0.5" right="0.5" top="0.27" bottom="0.64" header="0.27" footer="0.25"/>
      <printOptions horizontalCentered="1"/>
      <pageSetup scale="99" orientation="portrait" r:id="rId1"/>
      <headerFooter alignWithMargins="0">
        <oddFooter>&amp;L&amp;8DHCS 2437 (7/11)&amp;CPage 5</oddFooter>
      </headerFooter>
    </customSheetView>
    <customSheetView guid="{28D847F1-2D20-4AB9-A0E0-FA308B0BA2E9}">
      <selection activeCell="C22" sqref="C22"/>
      <pageMargins left="0.5" right="0.5" top="0.27" bottom="0.64" header="0.27" footer="0.25"/>
      <printOptions horizontalCentered="1"/>
      <pageSetup scale="99" orientation="portrait" r:id="rId2"/>
      <headerFooter alignWithMargins="0">
        <oddFooter>&amp;L&amp;8DHCS 2437 (7/11)&amp;CPage 5</oddFooter>
      </headerFooter>
    </customSheetView>
    <customSheetView guid="{B5C9438F-069E-4498-AEA6-C01E918C6F69}">
      <selection activeCell="C22" sqref="C22"/>
      <pageMargins left="0.5" right="0.5" top="0.27" bottom="0.64" header="0.27" footer="0.25"/>
      <printOptions horizontalCentered="1"/>
      <pageSetup scale="99" orientation="portrait" r:id="rId3"/>
      <headerFooter alignWithMargins="0">
        <oddFooter>&amp;L&amp;8DHCS 2437 (7/11)&amp;CPage 5</oddFooter>
      </headerFooter>
    </customSheetView>
  </customSheetViews>
  <phoneticPr fontId="0" type="noConversion"/>
  <dataValidations xWindow="442" yWindow="495" count="7">
    <dataValidation allowBlank="1" showInputMessage="1" showErrorMessage="1" prompt="Press TAB to move input areas" sqref="A1"/>
    <dataValidation allowBlank="1" showInputMessage="1" showErrorMessage="1" prompt="Enter total hours paid for contractors" sqref="G8:G20 G23:G32"/>
    <dataValidation allowBlank="1" showInputMessage="1" showErrorMessage="1" prompt="Enter average contract rate per hour. If &quot;Average Contract Rate Per Hour&quot; is not available in your accounting system, it may be estimated by dividing “Contractor Costs” by “Total Hours Paid” for the practitioner type.  " sqref="H8:H20 H23:H32"/>
    <dataValidation allowBlank="1" showErrorMessage="1" prompt="  " sqref="H33"/>
    <dataValidation allowBlank="1" showInputMessage="1" showErrorMessage="1" prompt="Enter contractor costs reported under SACS code 5800 that you are adding to the amended CRCS related to practitioners that met LEA BOP requirements and for which your LEA has maintained supporting documentation." sqref="C8:C20 C23:C32"/>
    <dataValidation allowBlank="1" showInputMessage="1" showErrorMessage="1" prompt="Enter contractor costs reported under SACS code 5100 that you are adding to the amended CRCS related to practitioners that have met LEA BOP requirements and for which your LEA has maintained supporting documentation." sqref="D8:D20 D23:D32"/>
    <dataValidation allowBlank="1" showInputMessage="1" showErrorMessage="1" prompt="Enter revenues associated with federal/state resources or grants that you are adding to the amended CRCS related to practitioners that have met LEA BOP requirements and for which the LEA has maintained supporting documentation." sqref="E8:E20 E23:E32"/>
  </dataValidations>
  <printOptions horizontalCentered="1"/>
  <pageMargins left="0.2" right="0.2" top="0.27" bottom="0.64" header="0.27" footer="0.25"/>
  <pageSetup scale="81" orientation="landscape" r:id="rId4"/>
  <headerFooter>
    <oddFooter>&amp;L&amp;"Arial,Regular"&amp;12DHCS 6299 (11/2021)&amp;R&amp;"Arial,Regular"&amp;12Page &amp;P</oddFooter>
  </headerFooter>
  <ignoredErrors>
    <ignoredError sqref="A23:A32 A8:A20" numberStoredAsText="1"/>
    <ignoredError sqref="C35"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abSelected="1" zoomScale="85" zoomScaleNormal="85" workbookViewId="0">
      <selection activeCell="C5" sqref="C5:E6"/>
    </sheetView>
  </sheetViews>
  <sheetFormatPr defaultColWidth="0" defaultRowHeight="12.5" zeroHeight="1" x14ac:dyDescent="0.25"/>
  <cols>
    <col min="1" max="1" width="6.3984375" style="1" customWidth="1"/>
    <col min="2" max="2" width="52.69921875" style="1" customWidth="1"/>
    <col min="3" max="3" width="16.69921875" style="3" customWidth="1"/>
    <col min="4" max="4" width="16" style="3" customWidth="1"/>
    <col min="5" max="5" width="21.796875" style="1" customWidth="1"/>
    <col min="6" max="6" width="9.296875" style="1" hidden="1" customWidth="1"/>
    <col min="7" max="7" width="40.796875" style="1" hidden="1" customWidth="1"/>
    <col min="8" max="9" width="9.296875" style="1" hidden="1" customWidth="1"/>
    <col min="10" max="10" width="26.8984375" style="1" hidden="1" customWidth="1"/>
    <col min="11" max="16384" width="9.296875" style="1" hidden="1"/>
  </cols>
  <sheetData>
    <row r="1" spans="1:10" ht="15.5" x14ac:dyDescent="0.25">
      <c r="A1" s="198" t="s">
        <v>53</v>
      </c>
    </row>
    <row r="2" spans="1:10" ht="15.5" x14ac:dyDescent="0.25">
      <c r="A2" s="117" t="s">
        <v>50</v>
      </c>
    </row>
    <row r="3" spans="1:10" s="17" customFormat="1" ht="15.5" x14ac:dyDescent="0.25">
      <c r="A3" s="117" t="s">
        <v>34</v>
      </c>
      <c r="B3" s="1"/>
      <c r="C3" s="3"/>
      <c r="D3" s="3"/>
      <c r="E3" s="14"/>
    </row>
    <row r="4" spans="1:10" s="10" customFormat="1" ht="27" customHeight="1" x14ac:dyDescent="0.35">
      <c r="A4" s="235" t="s">
        <v>222</v>
      </c>
      <c r="B4" s="236"/>
      <c r="C4" s="194"/>
      <c r="D4" s="194"/>
      <c r="E4" s="194"/>
      <c r="F4" s="176"/>
      <c r="G4" s="176"/>
      <c r="H4" s="176"/>
      <c r="I4" s="176"/>
      <c r="J4" s="176"/>
    </row>
    <row r="5" spans="1:10" s="10" customFormat="1" ht="15.5" x14ac:dyDescent="0.35">
      <c r="A5" s="237" t="s">
        <v>295</v>
      </c>
      <c r="B5" s="238"/>
      <c r="C5" s="239"/>
      <c r="D5" s="194"/>
      <c r="E5" s="194"/>
      <c r="F5" s="176"/>
      <c r="G5" s="176"/>
      <c r="H5" s="176"/>
      <c r="I5" s="176"/>
      <c r="J5" s="176"/>
    </row>
    <row r="6" spans="1:10" s="10" customFormat="1" ht="15.5" x14ac:dyDescent="0.35">
      <c r="A6" s="237" t="s">
        <v>214</v>
      </c>
      <c r="B6" s="240"/>
      <c r="C6" s="241"/>
      <c r="D6" s="182"/>
      <c r="E6" s="182"/>
      <c r="F6" s="176"/>
      <c r="G6" s="176"/>
      <c r="H6" s="176"/>
      <c r="I6" s="176"/>
      <c r="J6" s="176"/>
    </row>
    <row r="7" spans="1:10" s="10" customFormat="1" ht="42.65" customHeight="1" x14ac:dyDescent="0.35">
      <c r="A7" s="177" t="s">
        <v>54</v>
      </c>
      <c r="B7" s="178" t="s">
        <v>1</v>
      </c>
      <c r="C7" s="244" t="s">
        <v>111</v>
      </c>
      <c r="D7" s="244" t="s">
        <v>112</v>
      </c>
      <c r="E7" s="244" t="s">
        <v>113</v>
      </c>
      <c r="F7" s="94"/>
      <c r="G7" s="176"/>
      <c r="H7" s="176"/>
      <c r="I7" s="176"/>
      <c r="J7" s="176"/>
    </row>
    <row r="8" spans="1:10" s="10" customFormat="1" ht="17.5" customHeight="1" thickBot="1" x14ac:dyDescent="0.4">
      <c r="A8" s="195"/>
      <c r="B8" s="196"/>
      <c r="C8" s="270" t="s">
        <v>2</v>
      </c>
      <c r="D8" s="270" t="s">
        <v>3</v>
      </c>
      <c r="E8" s="270" t="s">
        <v>114</v>
      </c>
      <c r="F8" s="176"/>
      <c r="G8" s="176"/>
      <c r="H8" s="176"/>
      <c r="I8" s="176"/>
      <c r="J8" s="176"/>
    </row>
    <row r="9" spans="1:10" ht="20" customHeight="1" thickBot="1" x14ac:dyDescent="0.4">
      <c r="A9" s="269" t="s">
        <v>6</v>
      </c>
      <c r="B9" s="68" t="s">
        <v>7</v>
      </c>
      <c r="C9" s="267"/>
      <c r="D9" s="267"/>
      <c r="E9" s="268"/>
      <c r="F9" s="66"/>
      <c r="G9" s="66"/>
      <c r="H9" s="66"/>
      <c r="I9" s="66"/>
      <c r="J9" s="66"/>
    </row>
    <row r="10" spans="1:10" ht="20" customHeight="1" thickBot="1" x14ac:dyDescent="0.4">
      <c r="A10" s="269" t="s">
        <v>8</v>
      </c>
      <c r="B10" s="68" t="s">
        <v>9</v>
      </c>
      <c r="C10" s="267"/>
      <c r="D10" s="267"/>
      <c r="E10" s="268"/>
      <c r="F10" s="66"/>
      <c r="G10" s="66"/>
      <c r="H10" s="66"/>
      <c r="I10" s="66"/>
      <c r="J10" s="66"/>
    </row>
    <row r="11" spans="1:10" ht="20" customHeight="1" thickBot="1" x14ac:dyDescent="0.4">
      <c r="A11" s="269" t="s">
        <v>10</v>
      </c>
      <c r="B11" s="68" t="s">
        <v>216</v>
      </c>
      <c r="C11" s="267"/>
      <c r="D11" s="267"/>
      <c r="E11" s="268"/>
      <c r="F11" s="66"/>
      <c r="G11" s="66"/>
      <c r="H11" s="66"/>
      <c r="I11" s="66"/>
      <c r="J11" s="66"/>
    </row>
    <row r="12" spans="1:10" ht="20" customHeight="1" thickBot="1" x14ac:dyDescent="0.4">
      <c r="A12" s="269" t="s">
        <v>11</v>
      </c>
      <c r="B12" s="68" t="s">
        <v>130</v>
      </c>
      <c r="C12" s="267"/>
      <c r="D12" s="267"/>
      <c r="E12" s="268"/>
      <c r="F12" s="66"/>
      <c r="G12" s="66"/>
      <c r="H12" s="66"/>
      <c r="I12" s="66"/>
      <c r="J12" s="66"/>
    </row>
    <row r="13" spans="1:10" ht="20" customHeight="1" thickBot="1" x14ac:dyDescent="0.4">
      <c r="A13" s="269" t="s">
        <v>12</v>
      </c>
      <c r="B13" s="68" t="s">
        <v>13</v>
      </c>
      <c r="C13" s="267"/>
      <c r="D13" s="267"/>
      <c r="E13" s="268"/>
      <c r="F13" s="66"/>
      <c r="G13" s="66"/>
      <c r="H13" s="66"/>
      <c r="I13" s="66"/>
      <c r="J13" s="66"/>
    </row>
    <row r="14" spans="1:10" ht="20" customHeight="1" thickBot="1" x14ac:dyDescent="0.4">
      <c r="A14" s="269" t="s">
        <v>14</v>
      </c>
      <c r="B14" s="68" t="s">
        <v>15</v>
      </c>
      <c r="C14" s="267"/>
      <c r="D14" s="267"/>
      <c r="E14" s="268"/>
      <c r="F14" s="66"/>
      <c r="G14" s="66"/>
      <c r="H14" s="66"/>
      <c r="I14" s="66"/>
      <c r="J14" s="66"/>
    </row>
    <row r="15" spans="1:10" ht="20" customHeight="1" thickBot="1" x14ac:dyDescent="0.4">
      <c r="A15" s="269" t="s">
        <v>16</v>
      </c>
      <c r="B15" s="68" t="s">
        <v>17</v>
      </c>
      <c r="C15" s="267"/>
      <c r="D15" s="267"/>
      <c r="E15" s="268"/>
      <c r="F15" s="66"/>
      <c r="G15" s="66"/>
      <c r="H15" s="66"/>
      <c r="I15" s="66"/>
      <c r="J15" s="66"/>
    </row>
    <row r="16" spans="1:10" ht="20" customHeight="1" thickBot="1" x14ac:dyDescent="0.4">
      <c r="A16" s="269" t="s">
        <v>18</v>
      </c>
      <c r="B16" s="68" t="s">
        <v>19</v>
      </c>
      <c r="C16" s="267"/>
      <c r="D16" s="267"/>
      <c r="E16" s="268"/>
      <c r="F16" s="66"/>
      <c r="G16" s="66"/>
      <c r="H16" s="66"/>
      <c r="I16" s="66"/>
      <c r="J16" s="66"/>
    </row>
    <row r="17" spans="1:10" ht="20" customHeight="1" thickBot="1" x14ac:dyDescent="0.4">
      <c r="A17" s="269" t="s">
        <v>20</v>
      </c>
      <c r="B17" s="68" t="s">
        <v>21</v>
      </c>
      <c r="C17" s="267"/>
      <c r="D17" s="267"/>
      <c r="E17" s="268"/>
      <c r="F17" s="66"/>
      <c r="G17" s="66"/>
      <c r="H17" s="66"/>
      <c r="I17" s="66"/>
      <c r="J17" s="66"/>
    </row>
    <row r="18" spans="1:10" ht="20" customHeight="1" thickBot="1" x14ac:dyDescent="0.4">
      <c r="A18" s="269" t="s">
        <v>22</v>
      </c>
      <c r="B18" s="68" t="s">
        <v>23</v>
      </c>
      <c r="C18" s="267"/>
      <c r="D18" s="267"/>
      <c r="E18" s="268"/>
      <c r="F18" s="66"/>
      <c r="G18" s="66"/>
      <c r="H18" s="66"/>
      <c r="I18" s="66"/>
      <c r="J18" s="66"/>
    </row>
    <row r="19" spans="1:10" ht="20" customHeight="1" thickBot="1" x14ac:dyDescent="0.4">
      <c r="A19" s="269" t="s">
        <v>24</v>
      </c>
      <c r="B19" s="68" t="s">
        <v>225</v>
      </c>
      <c r="C19" s="267"/>
      <c r="D19" s="267"/>
      <c r="E19" s="268"/>
      <c r="F19" s="66"/>
      <c r="G19" s="66"/>
      <c r="H19" s="66"/>
      <c r="I19" s="66"/>
      <c r="J19" s="66"/>
    </row>
    <row r="20" spans="1:10" ht="20" customHeight="1" thickBot="1" x14ac:dyDescent="0.4">
      <c r="A20" s="269" t="s">
        <v>40</v>
      </c>
      <c r="B20" s="68" t="s">
        <v>41</v>
      </c>
      <c r="C20" s="267"/>
      <c r="D20" s="267"/>
      <c r="E20" s="268"/>
      <c r="F20" s="66"/>
      <c r="G20" s="66"/>
      <c r="H20" s="66"/>
      <c r="I20" s="66"/>
      <c r="J20" s="66"/>
    </row>
    <row r="21" spans="1:10" ht="20" customHeight="1" thickBot="1" x14ac:dyDescent="0.4">
      <c r="A21" s="269" t="s">
        <v>42</v>
      </c>
      <c r="B21" s="68" t="s">
        <v>43</v>
      </c>
      <c r="C21" s="314"/>
      <c r="D21" s="314"/>
      <c r="E21" s="315"/>
      <c r="F21" s="66"/>
      <c r="G21" s="66"/>
      <c r="H21" s="66"/>
      <c r="I21" s="66"/>
      <c r="J21" s="66"/>
    </row>
    <row r="22" spans="1:10" ht="21.5" customHeight="1" thickBot="1" x14ac:dyDescent="0.4">
      <c r="A22" s="426" t="s">
        <v>209</v>
      </c>
      <c r="B22" s="420"/>
      <c r="C22" s="316">
        <f>SUM(C9:C21)</f>
        <v>0</v>
      </c>
      <c r="D22" s="316">
        <f>SUM(D9:D21)</f>
        <v>0</v>
      </c>
      <c r="E22" s="317">
        <f>SUM(E9:E21)</f>
        <v>0</v>
      </c>
      <c r="F22" s="66"/>
      <c r="G22" s="66"/>
      <c r="H22" s="66"/>
      <c r="I22" s="66"/>
      <c r="J22" s="66"/>
    </row>
    <row r="23" spans="1:10" ht="15.5" x14ac:dyDescent="0.35">
      <c r="A23" s="66" t="s">
        <v>49</v>
      </c>
      <c r="B23" s="66"/>
      <c r="C23" s="126">
        <f>Certification!$C$7</f>
        <v>0</v>
      </c>
      <c r="D23" s="126"/>
      <c r="E23" s="126"/>
      <c r="F23" s="179"/>
      <c r="G23" s="179"/>
      <c r="H23" s="66"/>
      <c r="I23" s="66"/>
      <c r="J23" s="66"/>
    </row>
    <row r="24" spans="1:10" ht="15.5" x14ac:dyDescent="0.35">
      <c r="A24" s="66" t="s">
        <v>52</v>
      </c>
      <c r="B24" s="66"/>
      <c r="C24" s="127">
        <f>Certification!$G$7</f>
        <v>0</v>
      </c>
      <c r="D24" s="126"/>
      <c r="E24" s="126"/>
      <c r="F24" s="66"/>
      <c r="G24" s="66"/>
      <c r="H24" s="66"/>
      <c r="I24" s="66"/>
      <c r="J24" s="66"/>
    </row>
    <row r="25" spans="1:10" ht="15.5" x14ac:dyDescent="0.35">
      <c r="A25" s="66" t="s">
        <v>0</v>
      </c>
      <c r="B25" s="66"/>
      <c r="C25" s="126" t="str">
        <f>Certification!$A$5</f>
        <v>SFY 2017-18</v>
      </c>
      <c r="D25" s="126"/>
      <c r="E25" s="126"/>
      <c r="F25" s="66"/>
      <c r="G25" s="66"/>
      <c r="H25" s="66"/>
      <c r="I25" s="66"/>
      <c r="J25" s="66"/>
    </row>
    <row r="26" spans="1:10" ht="15.5" hidden="1" x14ac:dyDescent="0.35">
      <c r="A26" s="66"/>
      <c r="B26" s="66"/>
      <c r="C26" s="62"/>
      <c r="D26" s="62"/>
      <c r="E26" s="66"/>
    </row>
    <row r="29" spans="1:10" hidden="1" x14ac:dyDescent="0.25">
      <c r="A29" s="15"/>
      <c r="B29" s="15"/>
      <c r="C29" s="15"/>
      <c r="D29" s="15"/>
      <c r="E29" s="15"/>
    </row>
  </sheetData>
  <sheetProtection sheet="1"/>
  <dataValidations count="5">
    <dataValidation allowBlank="1" showInputMessage="1" showErrorMessage="1" prompt="Press TAB to move input areas" sqref="A1"/>
    <dataValidation allowBlank="1" showInputMessage="1" showErrorMessage="1" prompt="Report the total claims for each practitioner type during the cost reporting period. The Annual Reimbursement Report on the LEA Program website can be used to obtain this information by NPI. " sqref="D19:D21 D18"/>
    <dataValidation allowBlank="1" showInputMessage="1" showErrorMessage="1" prompt="Report the total units of service for each practitioner type during the cost reporting period. The Annual Reimbursement Report on the LEA Program website can be used to obtain this information by NPI. " sqref="C20:C21 C19 C9 C10 C11 C12 C13 C14 C15 C16 C17 C18"/>
    <dataValidation allowBlank="1" showInputMessage="1" showErrorMessage="1" prompt="Report the total reimbursement for each practitioner type during the cost reporting period. The Annual Reimbursement Report on the LEA Program website can be used to obtain this information by NPI. " sqref="E20:E21 E19 E18 E17 E16 E15 E14 E13 E12 E11 E10 E9"/>
    <dataValidation allowBlank="1" showInputMessage="1" showErrorMessage="1" prompt="Report the total claims for each practitioner type during the cost reporting period. The Annual Reimbursement Report on the LEA Program website can be used to obtain this information by NPI." sqref="D17 D16 D15 D14 D13 D12 D11 D10 D9"/>
  </dataValidations>
  <printOptions horizontalCentered="1"/>
  <pageMargins left="0.2" right="0.2" top="0.7" bottom="0.3" header="0.4" footer="0.2"/>
  <pageSetup scale="90" fitToHeight="3" orientation="portrait" r:id="rId1"/>
  <headerFooter alignWithMargins="0">
    <oddFooter>&amp;L&amp;"Arial,Regular"&amp;12DHCS 6299 (11/2021)&amp;R&amp;"Arial,Regular"&amp;12Page &amp;P</oddFooter>
  </headerFooter>
  <ignoredErrors>
    <ignoredError sqref="A9:A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57"/>
  <sheetViews>
    <sheetView topLeftCell="A34" zoomScale="84" zoomScaleNormal="84" zoomScaleSheetLayoutView="94" workbookViewId="0">
      <selection activeCell="C31" sqref="C31"/>
    </sheetView>
  </sheetViews>
  <sheetFormatPr defaultColWidth="0" defaultRowHeight="12.5" zeroHeight="1" x14ac:dyDescent="0.25"/>
  <cols>
    <col min="1" max="1" width="4.19921875" style="59" customWidth="1"/>
    <col min="2" max="2" width="78" style="1" customWidth="1"/>
    <col min="3" max="3" width="24.8984375" style="1" customWidth="1"/>
    <col min="4" max="4" width="30.296875" style="1" hidden="1" customWidth="1"/>
    <col min="5" max="16384" width="9.296875" style="1" hidden="1"/>
  </cols>
  <sheetData>
    <row r="1" spans="1:4" ht="15.5" x14ac:dyDescent="0.35">
      <c r="A1" s="191" t="s">
        <v>53</v>
      </c>
      <c r="B1" s="3"/>
      <c r="C1" s="3"/>
    </row>
    <row r="2" spans="1:4" ht="15.5" x14ac:dyDescent="0.35">
      <c r="A2" s="197" t="s">
        <v>50</v>
      </c>
      <c r="B2" s="3"/>
      <c r="C2" s="3"/>
    </row>
    <row r="3" spans="1:4" ht="15.5" x14ac:dyDescent="0.35">
      <c r="A3" s="197" t="s">
        <v>34</v>
      </c>
      <c r="B3" s="3"/>
      <c r="C3" s="3"/>
    </row>
    <row r="4" spans="1:4" ht="38" customHeight="1" x14ac:dyDescent="0.3">
      <c r="A4" s="192" t="s">
        <v>129</v>
      </c>
      <c r="B4" s="109"/>
      <c r="C4" s="109"/>
      <c r="D4" s="18"/>
    </row>
    <row r="5" spans="1:4" ht="68" customHeight="1" x14ac:dyDescent="0.35">
      <c r="A5" s="73"/>
      <c r="B5" s="110"/>
      <c r="C5" s="111" t="s">
        <v>287</v>
      </c>
    </row>
    <row r="6" spans="1:4" ht="19.5" customHeight="1" x14ac:dyDescent="0.35">
      <c r="A6" s="73"/>
      <c r="B6" s="251" t="s">
        <v>1</v>
      </c>
      <c r="C6" s="112" t="s">
        <v>2</v>
      </c>
    </row>
    <row r="7" spans="1:4" ht="20" customHeight="1" x14ac:dyDescent="0.35">
      <c r="A7" s="95" t="s">
        <v>6</v>
      </c>
      <c r="B7" s="62" t="s">
        <v>7</v>
      </c>
      <c r="C7" s="113">
        <f>'WS B Funding'!G7</f>
        <v>0</v>
      </c>
    </row>
    <row r="8" spans="1:4" ht="20" customHeight="1" x14ac:dyDescent="0.35">
      <c r="A8" s="95" t="s">
        <v>8</v>
      </c>
      <c r="B8" s="62" t="s">
        <v>9</v>
      </c>
      <c r="C8" s="113">
        <f>'WS B Funding'!G8</f>
        <v>0</v>
      </c>
    </row>
    <row r="9" spans="1:4" ht="20" customHeight="1" x14ac:dyDescent="0.35">
      <c r="A9" s="95" t="s">
        <v>10</v>
      </c>
      <c r="B9" s="62" t="s">
        <v>215</v>
      </c>
      <c r="C9" s="113">
        <f>'WS B Funding'!G9</f>
        <v>0</v>
      </c>
    </row>
    <row r="10" spans="1:4" ht="20" customHeight="1" x14ac:dyDescent="0.35">
      <c r="A10" s="95" t="s">
        <v>11</v>
      </c>
      <c r="B10" s="62" t="s">
        <v>130</v>
      </c>
      <c r="C10" s="113">
        <f>'WS B Funding'!G10</f>
        <v>0</v>
      </c>
    </row>
    <row r="11" spans="1:4" ht="20" customHeight="1" x14ac:dyDescent="0.35">
      <c r="A11" s="95" t="s">
        <v>12</v>
      </c>
      <c r="B11" s="62" t="s">
        <v>13</v>
      </c>
      <c r="C11" s="113">
        <f>'WS B Funding'!G11</f>
        <v>0</v>
      </c>
    </row>
    <row r="12" spans="1:4" ht="20" customHeight="1" x14ac:dyDescent="0.35">
      <c r="A12" s="95" t="s">
        <v>14</v>
      </c>
      <c r="B12" s="62" t="s">
        <v>15</v>
      </c>
      <c r="C12" s="113">
        <f>'WS B Funding'!G12</f>
        <v>0</v>
      </c>
    </row>
    <row r="13" spans="1:4" ht="20" customHeight="1" x14ac:dyDescent="0.35">
      <c r="A13" s="95" t="s">
        <v>16</v>
      </c>
      <c r="B13" s="62" t="s">
        <v>17</v>
      </c>
      <c r="C13" s="113">
        <f>'WS B Funding'!G13</f>
        <v>0</v>
      </c>
    </row>
    <row r="14" spans="1:4" ht="20" customHeight="1" x14ac:dyDescent="0.35">
      <c r="A14" s="95" t="s">
        <v>18</v>
      </c>
      <c r="B14" s="62" t="s">
        <v>19</v>
      </c>
      <c r="C14" s="113">
        <f>'WS B Funding'!G14</f>
        <v>0</v>
      </c>
    </row>
    <row r="15" spans="1:4" ht="20" customHeight="1" x14ac:dyDescent="0.35">
      <c r="A15" s="95" t="s">
        <v>20</v>
      </c>
      <c r="B15" s="62" t="s">
        <v>21</v>
      </c>
      <c r="C15" s="113">
        <f>'WS B Funding'!G15</f>
        <v>0</v>
      </c>
    </row>
    <row r="16" spans="1:4" ht="20" customHeight="1" x14ac:dyDescent="0.35">
      <c r="A16" s="95" t="s">
        <v>22</v>
      </c>
      <c r="B16" s="62" t="s">
        <v>23</v>
      </c>
      <c r="C16" s="113">
        <f>'WS B Funding'!G16</f>
        <v>0</v>
      </c>
    </row>
    <row r="17" spans="1:4" ht="20" customHeight="1" x14ac:dyDescent="0.35">
      <c r="A17" s="95" t="s">
        <v>24</v>
      </c>
      <c r="B17" s="62" t="s">
        <v>225</v>
      </c>
      <c r="C17" s="113">
        <f>'WS B Funding'!G17</f>
        <v>0</v>
      </c>
    </row>
    <row r="18" spans="1:4" ht="20" customHeight="1" x14ac:dyDescent="0.35">
      <c r="A18" s="95" t="s">
        <v>40</v>
      </c>
      <c r="B18" s="62" t="s">
        <v>41</v>
      </c>
      <c r="C18" s="113">
        <f>'WS B Funding'!G18</f>
        <v>0</v>
      </c>
    </row>
    <row r="19" spans="1:4" ht="20" customHeight="1" x14ac:dyDescent="0.35">
      <c r="A19" s="95" t="s">
        <v>42</v>
      </c>
      <c r="B19" s="62" t="s">
        <v>43</v>
      </c>
      <c r="C19" s="113">
        <f>'WS B Funding'!G19</f>
        <v>0</v>
      </c>
    </row>
    <row r="20" spans="1:4" ht="20" customHeight="1" x14ac:dyDescent="0.35">
      <c r="A20" s="95" t="s">
        <v>96</v>
      </c>
      <c r="B20" s="62" t="s">
        <v>99</v>
      </c>
      <c r="C20" s="113">
        <f>'WS B Funding'!G22</f>
        <v>0</v>
      </c>
    </row>
    <row r="21" spans="1:4" ht="20" customHeight="1" x14ac:dyDescent="0.35">
      <c r="A21" s="95" t="s">
        <v>98</v>
      </c>
      <c r="B21" s="62" t="s">
        <v>153</v>
      </c>
      <c r="C21" s="113">
        <f>'WS B Funding'!G23</f>
        <v>0</v>
      </c>
    </row>
    <row r="22" spans="1:4" ht="20" customHeight="1" x14ac:dyDescent="0.35">
      <c r="A22" s="95" t="s">
        <v>103</v>
      </c>
      <c r="B22" s="62" t="s">
        <v>231</v>
      </c>
      <c r="C22" s="113">
        <f>'WS B Funding'!G24</f>
        <v>0</v>
      </c>
    </row>
    <row r="23" spans="1:4" ht="20" customHeight="1" x14ac:dyDescent="0.35">
      <c r="A23" s="95" t="s">
        <v>104</v>
      </c>
      <c r="B23" s="62" t="s">
        <v>100</v>
      </c>
      <c r="C23" s="113">
        <f>'WS B Funding'!G25</f>
        <v>0</v>
      </c>
    </row>
    <row r="24" spans="1:4" ht="20" customHeight="1" x14ac:dyDescent="0.35">
      <c r="A24" s="95" t="s">
        <v>105</v>
      </c>
      <c r="B24" s="62" t="s">
        <v>102</v>
      </c>
      <c r="C24" s="113">
        <f>'WS B Funding'!G26</f>
        <v>0</v>
      </c>
    </row>
    <row r="25" spans="1:4" ht="20" customHeight="1" x14ac:dyDescent="0.35">
      <c r="A25" s="95" t="s">
        <v>110</v>
      </c>
      <c r="B25" s="62" t="s">
        <v>229</v>
      </c>
      <c r="C25" s="113">
        <f>'WS B Funding'!G27</f>
        <v>0</v>
      </c>
    </row>
    <row r="26" spans="1:4" ht="20" customHeight="1" x14ac:dyDescent="0.35">
      <c r="A26" s="95" t="s">
        <v>106</v>
      </c>
      <c r="B26" s="62" t="s">
        <v>167</v>
      </c>
      <c r="C26" s="113">
        <f>'WS B Funding'!G28</f>
        <v>0</v>
      </c>
    </row>
    <row r="27" spans="1:4" ht="20" customHeight="1" x14ac:dyDescent="0.35">
      <c r="A27" s="95" t="s">
        <v>107</v>
      </c>
      <c r="B27" s="62" t="s">
        <v>97</v>
      </c>
      <c r="C27" s="113">
        <f>'WS B Funding'!G29</f>
        <v>0</v>
      </c>
    </row>
    <row r="28" spans="1:4" ht="20" customHeight="1" x14ac:dyDescent="0.35">
      <c r="A28" s="95" t="s">
        <v>108</v>
      </c>
      <c r="B28" s="62" t="s">
        <v>101</v>
      </c>
      <c r="C28" s="113">
        <f>'WS B Funding'!G30</f>
        <v>0</v>
      </c>
    </row>
    <row r="29" spans="1:4" ht="20" customHeight="1" x14ac:dyDescent="0.35">
      <c r="A29" s="95" t="s">
        <v>109</v>
      </c>
      <c r="B29" s="62" t="s">
        <v>120</v>
      </c>
      <c r="C29" s="113">
        <f>'WS B Funding'!G31</f>
        <v>0</v>
      </c>
    </row>
    <row r="30" spans="1:4" ht="21.65" customHeight="1" thickBot="1" x14ac:dyDescent="0.4">
      <c r="A30" s="95"/>
      <c r="B30" s="115" t="s">
        <v>260</v>
      </c>
      <c r="C30" s="116">
        <f>SUM(C7:C29)</f>
        <v>0</v>
      </c>
    </row>
    <row r="31" spans="1:4" ht="41" customHeight="1" x14ac:dyDescent="0.25">
      <c r="A31" s="277" t="s">
        <v>259</v>
      </c>
      <c r="B31" s="278"/>
      <c r="C31" s="276"/>
    </row>
    <row r="32" spans="1:4" ht="22.5" customHeight="1" x14ac:dyDescent="0.35">
      <c r="A32" s="78" t="s">
        <v>25</v>
      </c>
      <c r="B32" s="124" t="s">
        <v>249</v>
      </c>
      <c r="C32" s="275">
        <f>C30</f>
        <v>0</v>
      </c>
      <c r="D32" s="289"/>
    </row>
    <row r="33" spans="1:4" ht="20" customHeight="1" x14ac:dyDescent="0.35">
      <c r="A33" s="78" t="s">
        <v>26</v>
      </c>
      <c r="B33" s="119" t="s">
        <v>270</v>
      </c>
      <c r="C33" s="120">
        <f>'Allocation Statistics'!B10</f>
        <v>0</v>
      </c>
    </row>
    <row r="34" spans="1:4" ht="20" customHeight="1" x14ac:dyDescent="0.35">
      <c r="A34" s="78" t="s">
        <v>27</v>
      </c>
      <c r="B34" s="119" t="s">
        <v>118</v>
      </c>
      <c r="C34" s="118">
        <f>C32*C33</f>
        <v>0</v>
      </c>
    </row>
    <row r="35" spans="1:4" ht="20" customHeight="1" x14ac:dyDescent="0.35">
      <c r="A35" s="78" t="s">
        <v>28</v>
      </c>
      <c r="B35" s="119" t="s">
        <v>119</v>
      </c>
      <c r="C35" s="118">
        <f>C32+C34</f>
        <v>0</v>
      </c>
    </row>
    <row r="36" spans="1:4" ht="20" customHeight="1" x14ac:dyDescent="0.35">
      <c r="A36" s="78" t="s">
        <v>29</v>
      </c>
      <c r="B36" s="119" t="s">
        <v>139</v>
      </c>
      <c r="C36" s="118">
        <f>'C.3 Equip Depreciation'!L38</f>
        <v>0</v>
      </c>
    </row>
    <row r="37" spans="1:4" ht="20" customHeight="1" x14ac:dyDescent="0.35">
      <c r="A37" s="78" t="s">
        <v>30</v>
      </c>
      <c r="B37" s="119" t="s">
        <v>138</v>
      </c>
      <c r="C37" s="118">
        <f>C35+C36</f>
        <v>0</v>
      </c>
    </row>
    <row r="38" spans="1:4" ht="20" customHeight="1" x14ac:dyDescent="0.35">
      <c r="A38" s="78" t="s">
        <v>31</v>
      </c>
      <c r="B38" s="119" t="s">
        <v>142</v>
      </c>
      <c r="C38" s="120">
        <f>'Allocation Statistics'!B12</f>
        <v>0</v>
      </c>
    </row>
    <row r="39" spans="1:4" ht="20" customHeight="1" x14ac:dyDescent="0.35">
      <c r="A39" s="78" t="s">
        <v>32</v>
      </c>
      <c r="B39" s="119" t="s">
        <v>261</v>
      </c>
      <c r="C39" s="118">
        <f>C37*C38</f>
        <v>0</v>
      </c>
    </row>
    <row r="40" spans="1:4" ht="20" customHeight="1" x14ac:dyDescent="0.35">
      <c r="A40" s="78" t="s">
        <v>56</v>
      </c>
      <c r="B40" s="119" t="s">
        <v>250</v>
      </c>
      <c r="C40" s="118">
        <f>'WS C.1 Audited Other Costs'!H21+'WS D Adjusted Contractor Costs'!D34</f>
        <v>0</v>
      </c>
    </row>
    <row r="41" spans="1:4" ht="20" customHeight="1" x14ac:dyDescent="0.35">
      <c r="A41" s="78" t="s">
        <v>65</v>
      </c>
      <c r="B41" s="119" t="s">
        <v>251</v>
      </c>
      <c r="C41" s="118">
        <f>'WS C.1 Audited Other Costs'!G21+'WS D Adjusted Contractor Costs'!C34</f>
        <v>0</v>
      </c>
    </row>
    <row r="42" spans="1:4" ht="20" customHeight="1" x14ac:dyDescent="0.35">
      <c r="A42" s="78" t="s">
        <v>115</v>
      </c>
      <c r="B42" s="119" t="s">
        <v>252</v>
      </c>
      <c r="C42" s="118">
        <f>C41*C33</f>
        <v>0</v>
      </c>
    </row>
    <row r="43" spans="1:4" ht="20" customHeight="1" x14ac:dyDescent="0.35">
      <c r="A43" s="78" t="s">
        <v>126</v>
      </c>
      <c r="B43" s="119" t="s">
        <v>299</v>
      </c>
      <c r="C43" s="118">
        <f>C39+C40+C41+C42</f>
        <v>0</v>
      </c>
    </row>
    <row r="44" spans="1:4" ht="20" customHeight="1" x14ac:dyDescent="0.35">
      <c r="A44" s="78" t="s">
        <v>116</v>
      </c>
      <c r="B44" s="66" t="s">
        <v>157</v>
      </c>
      <c r="C44" s="120">
        <f>'Allocation Statistics'!B18</f>
        <v>-3.2596724815032799E-2</v>
      </c>
    </row>
    <row r="45" spans="1:4" ht="20" customHeight="1" x14ac:dyDescent="0.35">
      <c r="A45" s="78" t="s">
        <v>117</v>
      </c>
      <c r="B45" s="66" t="s">
        <v>253</v>
      </c>
      <c r="C45" s="118">
        <f>C43*C44</f>
        <v>0</v>
      </c>
    </row>
    <row r="46" spans="1:4" ht="20" customHeight="1" x14ac:dyDescent="0.35">
      <c r="A46" s="78" t="s">
        <v>127</v>
      </c>
      <c r="B46" s="119" t="s">
        <v>300</v>
      </c>
      <c r="C46" s="120">
        <f>'Allocation Statistics'!B11</f>
        <v>0.5</v>
      </c>
    </row>
    <row r="47" spans="1:4" ht="20" customHeight="1" thickBot="1" x14ac:dyDescent="0.4">
      <c r="A47" s="78" t="s">
        <v>156</v>
      </c>
      <c r="B47" s="119" t="s">
        <v>254</v>
      </c>
      <c r="C47" s="123">
        <f>C45*C46</f>
        <v>0</v>
      </c>
      <c r="D47" s="5"/>
    </row>
    <row r="48" spans="1:4" ht="20" customHeight="1" x14ac:dyDescent="0.35">
      <c r="A48" s="78" t="s">
        <v>131</v>
      </c>
      <c r="B48" s="124" t="s">
        <v>218</v>
      </c>
      <c r="C48" s="125">
        <f>'WS E Interim Reimb.'!E22</f>
        <v>0</v>
      </c>
      <c r="D48" s="5"/>
    </row>
    <row r="49" spans="1:4" ht="20" customHeight="1" x14ac:dyDescent="0.35">
      <c r="A49" s="78" t="s">
        <v>147</v>
      </c>
      <c r="B49" s="119" t="s">
        <v>132</v>
      </c>
      <c r="C49" s="438"/>
      <c r="D49" s="5"/>
    </row>
    <row r="50" spans="1:4" ht="20" customHeight="1" x14ac:dyDescent="0.35">
      <c r="A50" s="78" t="s">
        <v>148</v>
      </c>
      <c r="B50" s="100" t="s">
        <v>220</v>
      </c>
      <c r="C50" s="438"/>
      <c r="D50" s="5"/>
    </row>
    <row r="51" spans="1:4" ht="20" customHeight="1" x14ac:dyDescent="0.35">
      <c r="A51" s="78" t="s">
        <v>155</v>
      </c>
      <c r="B51" s="100" t="s">
        <v>255</v>
      </c>
      <c r="C51" s="233">
        <f>C50*(1+C33) *0.5</f>
        <v>0</v>
      </c>
      <c r="D51" s="5"/>
    </row>
    <row r="52" spans="1:4" ht="20" customHeight="1" thickBot="1" x14ac:dyDescent="0.4">
      <c r="A52" s="78" t="s">
        <v>256</v>
      </c>
      <c r="B52" s="119" t="s">
        <v>257</v>
      </c>
      <c r="C52" s="180">
        <f>C48+C49+C51</f>
        <v>0</v>
      </c>
      <c r="D52" s="5"/>
    </row>
    <row r="53" spans="1:4" ht="20" customHeight="1" thickBot="1" x14ac:dyDescent="0.4">
      <c r="A53" s="78" t="s">
        <v>298</v>
      </c>
      <c r="B53" s="119" t="s">
        <v>258</v>
      </c>
      <c r="C53" s="279">
        <f>(C52)-C47</f>
        <v>0</v>
      </c>
      <c r="D53" s="5"/>
    </row>
    <row r="54" spans="1:4" ht="31.5" customHeight="1" thickTop="1" x14ac:dyDescent="0.35">
      <c r="A54" s="122"/>
      <c r="B54" s="62" t="s">
        <v>49</v>
      </c>
      <c r="C54" s="126">
        <f>Certification!$C$7</f>
        <v>0</v>
      </c>
    </row>
    <row r="55" spans="1:4" ht="20" customHeight="1" x14ac:dyDescent="0.35">
      <c r="A55" s="122"/>
      <c r="B55" s="62" t="s">
        <v>52</v>
      </c>
      <c r="C55" s="127">
        <f>Certification!$G$7</f>
        <v>0</v>
      </c>
    </row>
    <row r="56" spans="1:4" ht="20" customHeight="1" x14ac:dyDescent="0.35">
      <c r="A56" s="122"/>
      <c r="B56" s="62" t="s">
        <v>0</v>
      </c>
      <c r="C56" s="183" t="str">
        <f>Certification!$A$5</f>
        <v>SFY 2017-18</v>
      </c>
    </row>
    <row r="57" spans="1:4" ht="6.65" hidden="1" customHeight="1" x14ac:dyDescent="0.25"/>
  </sheetData>
  <sheetProtection sheet="1"/>
  <protectedRanges>
    <protectedRange sqref="C33" name="Range1_1"/>
  </protectedRanges>
  <dataConsolidate/>
  <customSheetViews>
    <customSheetView guid="{CF10811B-6A69-41CB-8E67-7565C095F74D}" showPageBreaks="1" printArea="1" hiddenColumns="1" view="pageBreakPreview">
      <selection activeCell="E16" sqref="E16"/>
      <rowBreaks count="1" manualBreakCount="1">
        <brk id="39" max="17" man="1"/>
      </rowBreaks>
      <pageMargins left="0.2" right="0.2" top="0.27" bottom="0.42" header="0.27" footer="0.2"/>
      <printOptions horizontalCentered="1"/>
      <pageSetup scale="82" orientation="landscape" r:id="rId1"/>
      <headerFooter alignWithMargins="0">
        <oddFooter>&amp;L&amp;8DHCS 2437 (7/11)</oddFooter>
      </headerFooter>
    </customSheetView>
    <customSheetView guid="{28D847F1-2D20-4AB9-A0E0-FA308B0BA2E9}" showPageBreaks="1" printArea="1" hiddenColumns="1" view="pageBreakPreview" topLeftCell="A28">
      <selection activeCell="B40" sqref="B40:R40"/>
      <rowBreaks count="1" manualBreakCount="1">
        <brk id="39" max="17" man="1"/>
      </rowBreaks>
      <pageMargins left="0.2" right="0.2" top="0.27" bottom="0.42" header="0.27" footer="0.2"/>
      <printOptions horizontalCentered="1"/>
      <pageSetup scale="82" orientation="landscape" r:id="rId2"/>
      <headerFooter alignWithMargins="0">
        <oddFooter>&amp;L&amp;8DHCS 2437 (7/11)</oddFooter>
      </headerFooter>
    </customSheetView>
    <customSheetView guid="{B5C9438F-069E-4498-AEA6-C01E918C6F69}" showPageBreaks="1" printArea="1" hiddenColumns="1" view="pageBreakPreview">
      <selection activeCell="B40" sqref="B40:R40"/>
      <rowBreaks count="1" manualBreakCount="1">
        <brk id="39" max="17" man="1"/>
      </rowBreaks>
      <pageMargins left="0.2" right="0.2" top="0.27" bottom="0.42" header="0.27" footer="0.2"/>
      <printOptions horizontalCentered="1"/>
      <pageSetup scale="82" orientation="landscape" r:id="rId3"/>
      <headerFooter alignWithMargins="0">
        <oddFooter>&amp;L&amp;8DHCS 2437 (7/11)</oddFooter>
      </headerFooter>
    </customSheetView>
  </customSheetViews>
  <phoneticPr fontId="0" type="noConversion"/>
  <dataValidations xWindow="1005" yWindow="568" count="4">
    <dataValidation allowBlank="1" showInputMessage="1" showErrorMessage="1" prompt="Report any Medi-Cal reimbursement your LEA received for services provided to students who are Medi-Cal eligible and have third-party commercial insurance, also known as Other Health Coverage (OHC).  " sqref="C49"/>
    <dataValidation allowBlank="1" showInputMessage="1" showErrorMessage="1" prompt="Press TAB to move input areas" sqref="A1"/>
    <dataValidation allowBlank="1" showInputMessage="1" showErrorMessage="1" prompt="Report any SFY 17-18 SMAA reimbursement that your LEA received for Pool 1 Personal Service Contractors (SMAA invoices, Tab 6, D65 and E65).  " sqref="C50"/>
    <dataValidation allowBlank="1" showInputMessage="1" showErrorMessage="1" errorTitle="Cell Is Auto-Calculated" error="Do Not Enter Any Data Into This Cell." sqref="C7:C29"/>
  </dataValidations>
  <printOptions horizontalCentered="1"/>
  <pageMargins left="0.25" right="0.25" top="0.27" bottom="0.17" header="0.27" footer="0.2"/>
  <pageSetup scale="87" orientation="portrait" r:id="rId4"/>
  <headerFooter alignWithMargins="0">
    <oddFooter>&amp;L&amp;"Arial,Regular"&amp;12DHCS 6299 (11/2021)&amp;R&amp;"Arial,Regular"&amp;12Page &amp;P</oddFooter>
  </headerFooter>
  <rowBreaks count="1" manualBreakCount="1">
    <brk id="30" max="16383" man="1"/>
  </rowBreaks>
  <ignoredErrors>
    <ignoredError sqref="A7:A29" numberStoredAsText="1"/>
    <ignoredError sqref="C4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zoomScale="85" zoomScaleNormal="85" zoomScaleSheetLayoutView="75" workbookViewId="0">
      <selection activeCell="A12" sqref="A12"/>
    </sheetView>
  </sheetViews>
  <sheetFormatPr defaultColWidth="0" defaultRowHeight="12.5" zeroHeight="1" x14ac:dyDescent="0.25"/>
  <cols>
    <col min="1" max="1" width="73.8984375" style="12" customWidth="1"/>
    <col min="2" max="2" width="36" style="12" customWidth="1"/>
    <col min="3" max="17" width="0" style="12" hidden="1" customWidth="1"/>
    <col min="18" max="16384" width="8.796875" style="12" hidden="1"/>
  </cols>
  <sheetData>
    <row r="1" spans="1:10" ht="15.5" x14ac:dyDescent="0.35">
      <c r="A1" s="188" t="s">
        <v>201</v>
      </c>
      <c r="C1" s="3"/>
      <c r="D1" s="3"/>
      <c r="E1" s="3"/>
      <c r="G1" s="1"/>
    </row>
    <row r="2" spans="1:10" ht="15.5" x14ac:dyDescent="0.35">
      <c r="A2" s="189" t="s">
        <v>50</v>
      </c>
      <c r="C2" s="3"/>
      <c r="D2" s="3"/>
      <c r="E2" s="3"/>
      <c r="G2" s="1"/>
    </row>
    <row r="3" spans="1:10" ht="15.5" x14ac:dyDescent="0.35">
      <c r="A3" s="189" t="s">
        <v>34</v>
      </c>
      <c r="B3" s="2"/>
      <c r="C3" s="3"/>
      <c r="D3" s="3"/>
      <c r="E3" s="3"/>
      <c r="G3" s="1"/>
    </row>
    <row r="4" spans="1:10" ht="22" customHeight="1" x14ac:dyDescent="0.35">
      <c r="A4" s="63" t="s">
        <v>133</v>
      </c>
      <c r="B4" s="58"/>
      <c r="C4" s="3"/>
      <c r="D4" s="3"/>
      <c r="E4" s="3"/>
      <c r="F4" s="6"/>
      <c r="G4" s="1"/>
    </row>
    <row r="5" spans="1:10" ht="17.5" customHeight="1" thickBot="1" x14ac:dyDescent="0.4">
      <c r="A5" s="190" t="s">
        <v>128</v>
      </c>
      <c r="B5" s="58"/>
      <c r="C5" s="19"/>
      <c r="D5" s="19"/>
      <c r="E5" s="19"/>
      <c r="F5" s="19"/>
      <c r="G5" s="19"/>
    </row>
    <row r="6" spans="1:10" ht="25.5" customHeight="1" thickBot="1" x14ac:dyDescent="0.4">
      <c r="A6" s="218" t="s">
        <v>162</v>
      </c>
      <c r="B6" s="219"/>
    </row>
    <row r="7" spans="1:10" ht="18.5" customHeight="1" thickBot="1" x14ac:dyDescent="0.3">
      <c r="A7" s="338">
        <f>Certification!C7</f>
        <v>0</v>
      </c>
      <c r="B7" s="209"/>
    </row>
    <row r="8" spans="1:10" ht="17" customHeight="1" thickBot="1" x14ac:dyDescent="0.3">
      <c r="A8" s="339">
        <f>Certification!G7</f>
        <v>0</v>
      </c>
      <c r="B8" s="210"/>
    </row>
    <row r="9" spans="1:10" s="40" customFormat="1" ht="24" customHeight="1" thickBot="1" x14ac:dyDescent="0.4">
      <c r="A9" s="218" t="s">
        <v>224</v>
      </c>
      <c r="B9" s="220"/>
    </row>
    <row r="10" spans="1:10" ht="18.5" customHeight="1" thickBot="1" x14ac:dyDescent="0.4">
      <c r="A10" s="101" t="s">
        <v>269</v>
      </c>
      <c r="B10" s="102"/>
      <c r="C10" s="221"/>
      <c r="D10" s="221"/>
      <c r="E10" s="221"/>
      <c r="F10" s="221"/>
      <c r="G10" s="221"/>
      <c r="H10" s="221"/>
      <c r="I10" s="221"/>
    </row>
    <row r="11" spans="1:10" ht="33.5" customHeight="1" thickBot="1" x14ac:dyDescent="0.4">
      <c r="A11" s="103" t="s">
        <v>296</v>
      </c>
      <c r="B11" s="104">
        <v>0.5</v>
      </c>
    </row>
    <row r="12" spans="1:10" s="22" customFormat="1" ht="32.5" customHeight="1" thickBot="1" x14ac:dyDescent="0.4">
      <c r="A12" s="105" t="s">
        <v>223</v>
      </c>
      <c r="B12" s="102"/>
    </row>
    <row r="13" spans="1:10" s="40" customFormat="1" ht="23.5" customHeight="1" thickBot="1" x14ac:dyDescent="0.4">
      <c r="A13" s="211" t="s">
        <v>163</v>
      </c>
      <c r="B13" s="212"/>
    </row>
    <row r="14" spans="1:10" ht="20" customHeight="1" thickBot="1" x14ac:dyDescent="0.4">
      <c r="A14" s="243" t="s">
        <v>158</v>
      </c>
      <c r="B14" s="436"/>
      <c r="C14" s="222"/>
      <c r="D14" s="22"/>
      <c r="E14" s="22"/>
      <c r="F14" s="22"/>
      <c r="G14" s="22"/>
      <c r="H14" s="22"/>
      <c r="I14" s="22"/>
      <c r="J14" s="22"/>
    </row>
    <row r="15" spans="1:10" ht="20" customHeight="1" thickBot="1" x14ac:dyDescent="0.4">
      <c r="A15" s="101" t="s">
        <v>159</v>
      </c>
      <c r="B15" s="437"/>
    </row>
    <row r="16" spans="1:10" ht="20" customHeight="1" thickBot="1" x14ac:dyDescent="0.4">
      <c r="A16" s="106" t="s">
        <v>160</v>
      </c>
      <c r="B16" s="452" t="str">
        <f>IFERROR(B14/B15,"0")</f>
        <v>0</v>
      </c>
    </row>
    <row r="17" spans="1:17" ht="20" customHeight="1" thickBot="1" x14ac:dyDescent="0.4">
      <c r="A17" s="106" t="s">
        <v>208</v>
      </c>
      <c r="B17" s="107">
        <v>3.2596724815032799E-2</v>
      </c>
    </row>
    <row r="18" spans="1:17" ht="20" customHeight="1" thickBot="1" x14ac:dyDescent="0.4">
      <c r="A18" s="106" t="s">
        <v>161</v>
      </c>
      <c r="B18" s="107">
        <f>B16-B17</f>
        <v>-3.2596724815032799E-2</v>
      </c>
    </row>
    <row r="19" spans="1:17" s="1" customFormat="1" ht="23.5" customHeight="1" x14ac:dyDescent="0.35">
      <c r="A19" s="340" t="s">
        <v>49</v>
      </c>
      <c r="B19" s="453">
        <f>Certification!C7</f>
        <v>0</v>
      </c>
      <c r="C19" s="13"/>
      <c r="D19" s="13"/>
      <c r="E19" s="13"/>
      <c r="F19" s="13"/>
      <c r="G19" s="13"/>
      <c r="H19" s="13"/>
      <c r="I19" s="13"/>
      <c r="J19" s="13"/>
      <c r="K19" s="3"/>
      <c r="L19" s="3"/>
      <c r="M19" s="3"/>
      <c r="N19" s="3"/>
      <c r="O19" s="7"/>
      <c r="P19" s="3"/>
      <c r="Q19" s="3"/>
    </row>
    <row r="20" spans="1:17" s="1" customFormat="1" ht="15.5" x14ac:dyDescent="0.35">
      <c r="A20" s="340" t="s">
        <v>202</v>
      </c>
      <c r="B20" s="341">
        <f>Certification!G7</f>
        <v>0</v>
      </c>
      <c r="C20" s="21"/>
      <c r="D20" s="21"/>
      <c r="E20" s="21"/>
      <c r="F20" s="21"/>
      <c r="G20" s="21"/>
      <c r="H20" s="21"/>
      <c r="I20" s="21"/>
      <c r="J20" s="21"/>
      <c r="K20" s="3"/>
      <c r="L20" s="3"/>
      <c r="M20" s="3"/>
      <c r="N20" s="3"/>
      <c r="O20" s="7"/>
      <c r="P20" s="3"/>
      <c r="Q20" s="3"/>
    </row>
    <row r="21" spans="1:17" s="1" customFormat="1" ht="16" thickBot="1" x14ac:dyDescent="0.4">
      <c r="A21" s="342" t="s">
        <v>0</v>
      </c>
      <c r="B21" s="343" t="str">
        <f>Certification!A5</f>
        <v>SFY 2017-18</v>
      </c>
      <c r="C21" s="16"/>
      <c r="D21" s="16"/>
      <c r="E21" s="16"/>
      <c r="F21" s="16"/>
      <c r="G21" s="16"/>
      <c r="H21" s="16"/>
      <c r="I21" s="16"/>
      <c r="J21" s="16"/>
      <c r="K21" s="3"/>
      <c r="L21" s="3"/>
      <c r="M21" s="3"/>
      <c r="N21" s="3"/>
      <c r="O21" s="7"/>
      <c r="P21" s="3"/>
      <c r="Q21" s="3"/>
    </row>
    <row r="22" spans="1:17" hidden="1" x14ac:dyDescent="0.25">
      <c r="C22" s="22"/>
      <c r="D22" s="22"/>
      <c r="E22" s="22"/>
      <c r="F22" s="22"/>
      <c r="G22" s="22"/>
      <c r="H22" s="22"/>
      <c r="I22" s="22"/>
      <c r="J22" s="22"/>
      <c r="K22" s="22"/>
      <c r="L22" s="22"/>
      <c r="M22" s="22"/>
      <c r="N22" s="22"/>
      <c r="O22" s="22"/>
      <c r="P22" s="22"/>
      <c r="Q22" s="22"/>
    </row>
    <row r="23" spans="1:17" hidden="1" x14ac:dyDescent="0.25">
      <c r="C23" s="22"/>
      <c r="D23" s="22"/>
      <c r="E23" s="22"/>
      <c r="F23" s="22"/>
      <c r="G23" s="22"/>
      <c r="H23" s="22"/>
      <c r="I23" s="22"/>
      <c r="J23" s="22"/>
      <c r="K23" s="22"/>
      <c r="L23" s="22"/>
      <c r="M23" s="22"/>
      <c r="N23" s="22"/>
      <c r="O23" s="22"/>
      <c r="P23" s="22"/>
      <c r="Q23" s="22"/>
    </row>
  </sheetData>
  <sheetProtection sheet="1"/>
  <protectedRanges>
    <protectedRange sqref="B10" name="Range1_1_1"/>
  </protectedRanges>
  <dataValidations xWindow="463" yWindow="391" count="7">
    <dataValidation allowBlank="1" showInputMessage="1" showErrorMessage="1" prompt="For LEAs that received a limited/field audit in SFY 2017-18, include the audited Indirect Cost Rate from Audit Report, Schedule 7. For LEAs with a minimal review, include the Indirect Cost Rate that was reported on your as-submitted CRCS for SFY 2017-18. " sqref="B10"/>
    <dataValidation allowBlank="1" showInputMessage="1" showErrorMessage="1" prompt="Report the posted Direct Medical Service Precentage from LEA Program website. Enter the RMTS Direct Medical Service Percentage in decimal notation (e.g., 41.25). " sqref="B12"/>
    <dataValidation allowBlank="1" showInputMessage="1" showErrorMessage="1" prompt="Press TAB to move input areas" sqref="A1"/>
    <dataValidation allowBlank="1" sqref="B16"/>
    <dataValidation type="custom" allowBlank="1" showErrorMessage="1" errorTitle="Error - MER greater than 100%" error="Review the data inputted in rows 13 and 14 as the Calculated Medi-Cal Eligibility Ration cannot be greater than 100%" sqref="G14 E17">
      <formula1>B11/B12&lt;=100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all students enrolled in the LEA. Enrollment by fiscal year may be found at the CDE website:  https://dq.cde.ca.gov/dataquest/dataquest.asp" sqref="B15">
      <formula1>$B$14/$B$15&lt;=100%</formula1>
    </dataValidation>
    <dataValidation type="custom" allowBlank="1" showInputMessage="1" showErrorMessage="1" errorTitle="ERROR: MER greater than 100%" error="Please check the inputted data in rows 14 and 15 as the calculated Medi-Cal Eligibility Ratio (MER) - row 16 - cannot be greater than 100%." prompt="Report the unduplicated count of Medi-Cal eligible and enrolled students.  The number of Medi-Cal eligible students will be determined based on the Medi-Cal Data Tape Match, used to check Medi-Cal student eligibility." sqref="B14">
      <formula1>$B$14/$B$15&lt;=100%</formula1>
    </dataValidation>
  </dataValidations>
  <printOptions horizontalCentered="1"/>
  <pageMargins left="0.2" right="0.2" top="0.75" bottom="0.75" header="0.3" footer="0.3"/>
  <pageSetup scale="93" orientation="portrait" verticalDpi="1200" r:id="rId1"/>
  <headerFooter>
    <oddFooter>&amp;L&amp;"Arial,Regular"&amp;12DHCS 6299 (11/2021)&amp;C &amp;R&amp;"Arial,Regular"&amp;12Page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4"/>
  <sheetViews>
    <sheetView showGridLines="0" zoomScale="70" zoomScaleNormal="70" zoomScaleSheetLayoutView="80" zoomScalePageLayoutView="75" workbookViewId="0">
      <selection activeCell="A10" sqref="A10"/>
    </sheetView>
  </sheetViews>
  <sheetFormatPr defaultColWidth="0" defaultRowHeight="15.5" zeroHeight="1" x14ac:dyDescent="0.35"/>
  <cols>
    <col min="1" max="1" width="53.09765625" style="164" customWidth="1"/>
    <col min="2" max="2" width="11.3984375" style="164" customWidth="1"/>
    <col min="3" max="5" width="23.796875" style="164" customWidth="1"/>
    <col min="6" max="6" width="26.3984375" style="164" customWidth="1"/>
    <col min="7" max="7" width="0" style="164" hidden="1" customWidth="1"/>
    <col min="8" max="16384" width="13.19921875" style="164" hidden="1"/>
  </cols>
  <sheetData>
    <row r="1" spans="1:6" x14ac:dyDescent="0.35">
      <c r="A1" s="191" t="s">
        <v>53</v>
      </c>
      <c r="B1" s="62"/>
      <c r="C1" s="62"/>
      <c r="D1" s="62"/>
      <c r="E1" s="62"/>
      <c r="F1" s="62"/>
    </row>
    <row r="2" spans="1:6" x14ac:dyDescent="0.35">
      <c r="A2" s="197" t="s">
        <v>50</v>
      </c>
      <c r="B2" s="62"/>
      <c r="C2" s="62"/>
      <c r="D2" s="62"/>
      <c r="E2" s="62"/>
      <c r="F2" s="62"/>
    </row>
    <row r="3" spans="1:6" x14ac:dyDescent="0.35">
      <c r="A3" s="197" t="s">
        <v>34</v>
      </c>
      <c r="B3" s="62"/>
      <c r="C3" s="62"/>
      <c r="D3" s="62"/>
      <c r="E3" s="62"/>
      <c r="F3" s="62"/>
    </row>
    <row r="4" spans="1:6" s="200" customFormat="1" ht="25.5" customHeight="1" thickBot="1" x14ac:dyDescent="0.4">
      <c r="A4" s="60" t="s">
        <v>282</v>
      </c>
      <c r="B4" s="234"/>
    </row>
    <row r="5" spans="1:6" s="200" customFormat="1" ht="25.5" customHeight="1" thickBot="1" x14ac:dyDescent="0.4">
      <c r="A5" s="60"/>
      <c r="B5" s="234"/>
      <c r="C5" s="326" t="s">
        <v>265</v>
      </c>
      <c r="D5" s="327"/>
      <c r="E5" s="327"/>
      <c r="F5" s="328"/>
    </row>
    <row r="6" spans="1:6" s="203" customFormat="1" ht="71" customHeight="1" thickBot="1" x14ac:dyDescent="0.4">
      <c r="A6" s="329" t="s">
        <v>1</v>
      </c>
      <c r="B6" s="201" t="s">
        <v>233</v>
      </c>
      <c r="C6" s="330" t="s">
        <v>266</v>
      </c>
      <c r="D6" s="330" t="s">
        <v>267</v>
      </c>
      <c r="E6" s="330" t="s">
        <v>268</v>
      </c>
      <c r="F6" s="202" t="s">
        <v>291</v>
      </c>
    </row>
    <row r="7" spans="1:6" s="203" customFormat="1" ht="24" customHeight="1" x14ac:dyDescent="0.35">
      <c r="A7" s="324" t="s">
        <v>7</v>
      </c>
      <c r="B7" s="204">
        <v>1</v>
      </c>
      <c r="C7" s="223"/>
      <c r="D7" s="223"/>
      <c r="E7" s="223"/>
      <c r="F7" s="245">
        <f>SUM(C7+D7-E7)</f>
        <v>0</v>
      </c>
    </row>
    <row r="8" spans="1:6" s="203" customFormat="1" ht="24" customHeight="1" x14ac:dyDescent="0.35">
      <c r="A8" s="324" t="s">
        <v>9</v>
      </c>
      <c r="B8" s="204">
        <v>2</v>
      </c>
      <c r="C8" s="223"/>
      <c r="D8" s="223"/>
      <c r="E8" s="223"/>
      <c r="F8" s="245">
        <f t="shared" ref="F8:F19" si="0">SUM(C8+D8-E8)</f>
        <v>0</v>
      </c>
    </row>
    <row r="9" spans="1:6" s="203" customFormat="1" ht="24" customHeight="1" x14ac:dyDescent="0.35">
      <c r="A9" s="324" t="s">
        <v>216</v>
      </c>
      <c r="B9" s="204">
        <v>3</v>
      </c>
      <c r="C9" s="223"/>
      <c r="D9" s="223"/>
      <c r="E9" s="223"/>
      <c r="F9" s="245">
        <f t="shared" si="0"/>
        <v>0</v>
      </c>
    </row>
    <row r="10" spans="1:6" s="203" customFormat="1" ht="24" customHeight="1" x14ac:dyDescent="0.35">
      <c r="A10" s="324" t="s">
        <v>130</v>
      </c>
      <c r="B10" s="204">
        <v>4</v>
      </c>
      <c r="C10" s="223"/>
      <c r="D10" s="223"/>
      <c r="E10" s="223"/>
      <c r="F10" s="245">
        <f t="shared" si="0"/>
        <v>0</v>
      </c>
    </row>
    <row r="11" spans="1:6" s="203" customFormat="1" ht="24" customHeight="1" x14ac:dyDescent="0.35">
      <c r="A11" s="324" t="s">
        <v>13</v>
      </c>
      <c r="B11" s="204">
        <v>5</v>
      </c>
      <c r="C11" s="223"/>
      <c r="D11" s="223"/>
      <c r="E11" s="223"/>
      <c r="F11" s="245">
        <f t="shared" si="0"/>
        <v>0</v>
      </c>
    </row>
    <row r="12" spans="1:6" s="203" customFormat="1" ht="24" customHeight="1" x14ac:dyDescent="0.35">
      <c r="A12" s="324" t="s">
        <v>15</v>
      </c>
      <c r="B12" s="204">
        <v>6</v>
      </c>
      <c r="C12" s="223"/>
      <c r="D12" s="223"/>
      <c r="E12" s="223"/>
      <c r="F12" s="245">
        <f t="shared" si="0"/>
        <v>0</v>
      </c>
    </row>
    <row r="13" spans="1:6" s="203" customFormat="1" ht="24" customHeight="1" x14ac:dyDescent="0.35">
      <c r="A13" s="324" t="s">
        <v>17</v>
      </c>
      <c r="B13" s="204">
        <v>7</v>
      </c>
      <c r="C13" s="223"/>
      <c r="D13" s="223"/>
      <c r="E13" s="223"/>
      <c r="F13" s="245">
        <f t="shared" si="0"/>
        <v>0</v>
      </c>
    </row>
    <row r="14" spans="1:6" s="203" customFormat="1" ht="24" customHeight="1" x14ac:dyDescent="0.35">
      <c r="A14" s="324" t="s">
        <v>19</v>
      </c>
      <c r="B14" s="204">
        <v>8</v>
      </c>
      <c r="C14" s="223"/>
      <c r="D14" s="223"/>
      <c r="E14" s="223"/>
      <c r="F14" s="245">
        <f t="shared" si="0"/>
        <v>0</v>
      </c>
    </row>
    <row r="15" spans="1:6" s="203" customFormat="1" ht="24" customHeight="1" x14ac:dyDescent="0.35">
      <c r="A15" s="324" t="s">
        <v>21</v>
      </c>
      <c r="B15" s="204">
        <v>9</v>
      </c>
      <c r="C15" s="223"/>
      <c r="D15" s="223"/>
      <c r="E15" s="223"/>
      <c r="F15" s="245">
        <f t="shared" si="0"/>
        <v>0</v>
      </c>
    </row>
    <row r="16" spans="1:6" s="203" customFormat="1" ht="24" customHeight="1" x14ac:dyDescent="0.35">
      <c r="A16" s="324" t="s">
        <v>23</v>
      </c>
      <c r="B16" s="204">
        <v>10</v>
      </c>
      <c r="C16" s="223"/>
      <c r="D16" s="223"/>
      <c r="E16" s="223"/>
      <c r="F16" s="245">
        <f t="shared" si="0"/>
        <v>0</v>
      </c>
    </row>
    <row r="17" spans="1:6" s="203" customFormat="1" ht="24" customHeight="1" x14ac:dyDescent="0.35">
      <c r="A17" s="324" t="s">
        <v>225</v>
      </c>
      <c r="B17" s="204">
        <v>11</v>
      </c>
      <c r="C17" s="223"/>
      <c r="D17" s="223"/>
      <c r="E17" s="223"/>
      <c r="F17" s="245">
        <f t="shared" si="0"/>
        <v>0</v>
      </c>
    </row>
    <row r="18" spans="1:6" s="203" customFormat="1" ht="24" customHeight="1" x14ac:dyDescent="0.35">
      <c r="A18" s="324" t="s">
        <v>41</v>
      </c>
      <c r="B18" s="204">
        <v>12</v>
      </c>
      <c r="C18" s="223"/>
      <c r="D18" s="223"/>
      <c r="E18" s="223"/>
      <c r="F18" s="245">
        <f t="shared" si="0"/>
        <v>0</v>
      </c>
    </row>
    <row r="19" spans="1:6" s="203" customFormat="1" ht="24" customHeight="1" x14ac:dyDescent="0.35">
      <c r="A19" s="324" t="s">
        <v>43</v>
      </c>
      <c r="B19" s="204">
        <v>13</v>
      </c>
      <c r="C19" s="223"/>
      <c r="D19" s="223"/>
      <c r="E19" s="223"/>
      <c r="F19" s="245">
        <f t="shared" si="0"/>
        <v>0</v>
      </c>
    </row>
    <row r="20" spans="1:6" s="203" customFormat="1" ht="21" customHeight="1" thickBot="1" x14ac:dyDescent="0.4">
      <c r="A20" s="205" t="s">
        <v>217</v>
      </c>
      <c r="B20" s="206"/>
      <c r="C20" s="224">
        <f>SUM(C7:C19)</f>
        <v>0</v>
      </c>
      <c r="D20" s="224">
        <f>SUM(D7:D19)</f>
        <v>0</v>
      </c>
      <c r="E20" s="224">
        <f>SUM(E7:E19)</f>
        <v>0</v>
      </c>
      <c r="F20" s="246">
        <f>SUM(F7:F19)</f>
        <v>0</v>
      </c>
    </row>
    <row r="21" spans="1:6" s="230" customFormat="1" x14ac:dyDescent="0.35">
      <c r="A21" s="325" t="s">
        <v>49</v>
      </c>
      <c r="B21" s="97">
        <f>Certification!$C$7</f>
        <v>0</v>
      </c>
      <c r="C21" s="126"/>
      <c r="D21" s="232"/>
      <c r="E21" s="74"/>
      <c r="F21" s="331"/>
    </row>
    <row r="22" spans="1:6" s="230" customFormat="1" x14ac:dyDescent="0.35">
      <c r="A22" s="325" t="s">
        <v>52</v>
      </c>
      <c r="B22" s="231">
        <f>Certification!$G$7</f>
        <v>0</v>
      </c>
      <c r="C22" s="126"/>
      <c r="D22" s="232"/>
      <c r="E22" s="74"/>
      <c r="F22" s="331"/>
    </row>
    <row r="23" spans="1:6" s="230" customFormat="1" ht="16" thickBot="1" x14ac:dyDescent="0.4">
      <c r="A23" s="332" t="s">
        <v>0</v>
      </c>
      <c r="B23" s="333" t="str">
        <f>Certification!$A$5</f>
        <v>SFY 2017-18</v>
      </c>
      <c r="C23" s="334"/>
      <c r="D23" s="335"/>
      <c r="E23" s="336"/>
      <c r="F23" s="337"/>
    </row>
    <row r="24" spans="1:6" s="230" customFormat="1" hidden="1" x14ac:dyDescent="0.35"/>
    <row r="25" spans="1:6" s="230" customFormat="1" hidden="1" x14ac:dyDescent="0.35"/>
    <row r="26" spans="1:6" s="230" customFormat="1" hidden="1" x14ac:dyDescent="0.35"/>
    <row r="27" spans="1:6" s="230" customFormat="1" hidden="1" x14ac:dyDescent="0.35"/>
    <row r="28" spans="1:6" s="230" customFormat="1" hidden="1" x14ac:dyDescent="0.35"/>
    <row r="29" spans="1:6" s="230" customFormat="1" hidden="1" x14ac:dyDescent="0.35"/>
    <row r="30" spans="1:6" s="230" customFormat="1" hidden="1" x14ac:dyDescent="0.35"/>
    <row r="31" spans="1:6" s="230" customFormat="1" hidden="1" x14ac:dyDescent="0.35"/>
    <row r="32" spans="1:6" s="230" customFormat="1" hidden="1" x14ac:dyDescent="0.35"/>
    <row r="33" s="230" customFormat="1" hidden="1" x14ac:dyDescent="0.35"/>
    <row r="34" s="230" customFormat="1" hidden="1" x14ac:dyDescent="0.35"/>
    <row r="35" s="230" customFormat="1" hidden="1" x14ac:dyDescent="0.35"/>
    <row r="36" s="230" customFormat="1" hidden="1" x14ac:dyDescent="0.35"/>
    <row r="37" s="230" customFormat="1" hidden="1" x14ac:dyDescent="0.35"/>
    <row r="38" s="230" customFormat="1" hidden="1" x14ac:dyDescent="0.35"/>
    <row r="39" s="230" customFormat="1" hidden="1" x14ac:dyDescent="0.35"/>
    <row r="40" s="230" customFormat="1" hidden="1" x14ac:dyDescent="0.35"/>
    <row r="41" s="230" customFormat="1" hidden="1" x14ac:dyDescent="0.35"/>
    <row r="42" s="230" customFormat="1" hidden="1" x14ac:dyDescent="0.35"/>
    <row r="43" s="230" customFormat="1" hidden="1" x14ac:dyDescent="0.35"/>
    <row r="44" s="230" customFormat="1" hidden="1" x14ac:dyDescent="0.35"/>
    <row r="45" s="230" customFormat="1" hidden="1" x14ac:dyDescent="0.35"/>
    <row r="46" s="230" customFormat="1" hidden="1" x14ac:dyDescent="0.35"/>
    <row r="47" s="230" customFormat="1" hidden="1" x14ac:dyDescent="0.35"/>
    <row r="48" s="230" customFormat="1" hidden="1" x14ac:dyDescent="0.35"/>
    <row r="49" s="230" customFormat="1" hidden="1" x14ac:dyDescent="0.35"/>
    <row r="50" s="230" customFormat="1" hidden="1" x14ac:dyDescent="0.35"/>
    <row r="51" s="230" customFormat="1" hidden="1" x14ac:dyDescent="0.35"/>
    <row r="52" s="230" customFormat="1" hidden="1" x14ac:dyDescent="0.35"/>
    <row r="53" s="230" customFormat="1" hidden="1" x14ac:dyDescent="0.35"/>
    <row r="54" s="230" customFormat="1" hidden="1" x14ac:dyDescent="0.35"/>
    <row r="55" s="230" customFormat="1" hidden="1" x14ac:dyDescent="0.35"/>
    <row r="56" s="230" customFormat="1" hidden="1" x14ac:dyDescent="0.35"/>
    <row r="57" s="230" customFormat="1" hidden="1" x14ac:dyDescent="0.35"/>
    <row r="58" s="230" customFormat="1" hidden="1" x14ac:dyDescent="0.35"/>
    <row r="59" s="230" customFormat="1" hidden="1" x14ac:dyDescent="0.35"/>
    <row r="60" s="230" customFormat="1" hidden="1" x14ac:dyDescent="0.35"/>
    <row r="61" s="230" customFormat="1" hidden="1" x14ac:dyDescent="0.35"/>
    <row r="62" s="230" customFormat="1" hidden="1" x14ac:dyDescent="0.35"/>
    <row r="63" s="230" customFormat="1" hidden="1" x14ac:dyDescent="0.35"/>
    <row r="64" s="230" customFormat="1" hidden="1" x14ac:dyDescent="0.35"/>
    <row r="65" s="230" customFormat="1" hidden="1" x14ac:dyDescent="0.35"/>
    <row r="66" s="230" customFormat="1" hidden="1" x14ac:dyDescent="0.35"/>
    <row r="67" s="230" customFormat="1" hidden="1" x14ac:dyDescent="0.35"/>
    <row r="68" s="230" customFormat="1" hidden="1" x14ac:dyDescent="0.35"/>
    <row r="69" s="230" customFormat="1" hidden="1" x14ac:dyDescent="0.35"/>
    <row r="70" s="230" customFormat="1" hidden="1" x14ac:dyDescent="0.35"/>
    <row r="71" s="230" customFormat="1" hidden="1" x14ac:dyDescent="0.35"/>
    <row r="72" s="230" customFormat="1" hidden="1" x14ac:dyDescent="0.35"/>
    <row r="73" s="230" customFormat="1" hidden="1" x14ac:dyDescent="0.35"/>
    <row r="74" s="230" customFormat="1" hidden="1" x14ac:dyDescent="0.35"/>
    <row r="75" s="230" customFormat="1" hidden="1" x14ac:dyDescent="0.35"/>
    <row r="76" s="230" customFormat="1" hidden="1" x14ac:dyDescent="0.35"/>
    <row r="77" s="230" customFormat="1" hidden="1" x14ac:dyDescent="0.35"/>
    <row r="78" s="230" customFormat="1" hidden="1" x14ac:dyDescent="0.35"/>
    <row r="79" s="230" customFormat="1" hidden="1" x14ac:dyDescent="0.35"/>
    <row r="80" s="230" customFormat="1" hidden="1" x14ac:dyDescent="0.35"/>
    <row r="81" s="230" customFormat="1" hidden="1" x14ac:dyDescent="0.35"/>
    <row r="82" s="230" customFormat="1" hidden="1" x14ac:dyDescent="0.35"/>
    <row r="83" s="230" customFormat="1" hidden="1" x14ac:dyDescent="0.35"/>
    <row r="84" s="230" customFormat="1" hidden="1" x14ac:dyDescent="0.35"/>
    <row r="85" s="230" customFormat="1" hidden="1" x14ac:dyDescent="0.35"/>
    <row r="86" s="230" customFormat="1" hidden="1" x14ac:dyDescent="0.35"/>
    <row r="87" s="230" customFormat="1" hidden="1" x14ac:dyDescent="0.35"/>
    <row r="88" s="230" customFormat="1" hidden="1" x14ac:dyDescent="0.35"/>
    <row r="89" s="230" customFormat="1" hidden="1" x14ac:dyDescent="0.35"/>
    <row r="90" s="230" customFormat="1" hidden="1" x14ac:dyDescent="0.35"/>
    <row r="91" s="230" customFormat="1" hidden="1" x14ac:dyDescent="0.35"/>
    <row r="92" s="230" customFormat="1" hidden="1" x14ac:dyDescent="0.35"/>
    <row r="93" s="230" customFormat="1" hidden="1" x14ac:dyDescent="0.35"/>
    <row r="94" s="230" customFormat="1" hidden="1" x14ac:dyDescent="0.35"/>
    <row r="95" s="230" customFormat="1" hidden="1" x14ac:dyDescent="0.35"/>
    <row r="96" s="230" customFormat="1" hidden="1" x14ac:dyDescent="0.35"/>
    <row r="97" s="230" customFormat="1" hidden="1" x14ac:dyDescent="0.35"/>
    <row r="98" s="230" customFormat="1" hidden="1" x14ac:dyDescent="0.35"/>
    <row r="99" s="230" customFormat="1" hidden="1" x14ac:dyDescent="0.35"/>
    <row r="100" s="230" customFormat="1" hidden="1" x14ac:dyDescent="0.35"/>
    <row r="101" s="230" customFormat="1" hidden="1" x14ac:dyDescent="0.35"/>
    <row r="102" s="230" customFormat="1" hidden="1" x14ac:dyDescent="0.35"/>
    <row r="103" s="230" customFormat="1" hidden="1" x14ac:dyDescent="0.35"/>
    <row r="104" s="230" customFormat="1" hidden="1" x14ac:dyDescent="0.35"/>
    <row r="105" s="230" customFormat="1" hidden="1" x14ac:dyDescent="0.35"/>
    <row r="106" s="230" customFormat="1" hidden="1" x14ac:dyDescent="0.35"/>
    <row r="107" s="230" customFormat="1" hidden="1" x14ac:dyDescent="0.35"/>
    <row r="108" s="230" customFormat="1" hidden="1" x14ac:dyDescent="0.35"/>
    <row r="109" s="230" customFormat="1" hidden="1" x14ac:dyDescent="0.35"/>
    <row r="110" s="230" customFormat="1" hidden="1" x14ac:dyDescent="0.35"/>
    <row r="111" s="230" customFormat="1" hidden="1" x14ac:dyDescent="0.35"/>
    <row r="112" s="230" customFormat="1" hidden="1" x14ac:dyDescent="0.35"/>
    <row r="113" s="230" customFormat="1" hidden="1" x14ac:dyDescent="0.35"/>
    <row r="114" s="230" customFormat="1" hidden="1" x14ac:dyDescent="0.35"/>
    <row r="115" s="230" customFormat="1" hidden="1" x14ac:dyDescent="0.35"/>
    <row r="116" s="230" customFormat="1" hidden="1" x14ac:dyDescent="0.35"/>
    <row r="117" s="230" customFormat="1" hidden="1" x14ac:dyDescent="0.35"/>
    <row r="118" s="230" customFormat="1" hidden="1" x14ac:dyDescent="0.35"/>
    <row r="119" s="230" customFormat="1" hidden="1" x14ac:dyDescent="0.35"/>
    <row r="120" s="230" customFormat="1" hidden="1" x14ac:dyDescent="0.35"/>
    <row r="121" s="230" customFormat="1" hidden="1" x14ac:dyDescent="0.35"/>
    <row r="122" s="230" customFormat="1" hidden="1" x14ac:dyDescent="0.35"/>
    <row r="123" s="230" customFormat="1" hidden="1" x14ac:dyDescent="0.35"/>
    <row r="124" s="230" customFormat="1" hidden="1" x14ac:dyDescent="0.35"/>
  </sheetData>
  <sheetProtection sheet="1"/>
  <dataConsolidate/>
  <dataValidations xWindow="457" yWindow="715" count="5">
    <dataValidation allowBlank="1" showInputMessage="1" showErrorMessage="1" prompt="Press TAB to move input areas" sqref="A1"/>
    <dataValidation allowBlank="1" showInputMessage="1" showErrorMessage="1" prompt="Enter benefits for Psychologists" sqref="F21:F23"/>
    <dataValidation allowBlank="1" showInputMessage="1" showErrorMessage="1" prompt="Enter audited benefit expenditures_x000a_" sqref="D7:D19"/>
    <dataValidation allowBlank="1" showInputMessage="1" showErrorMessage="1" prompt="Enter audited salary expenditures_x000a_" sqref="C7:C19"/>
    <dataValidation allowBlank="1" showInputMessage="1" showErrorMessage="1" prompt="Enter audited federal revenues " sqref="E7:E19"/>
  </dataValidations>
  <printOptions horizontalCentered="1"/>
  <pageMargins left="0.15" right="0.15" top="0.75" bottom="0.75" header="0.3" footer="0.3"/>
  <pageSetup scale="85" orientation="landscape" r:id="rId1"/>
  <headerFooter>
    <oddFooter>&amp;L&amp;"Arial,Regular"&amp;12DHCS 6299 (11/2021)&amp;R&amp;"Arial,Regular"&amp;12Page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
  <sheetViews>
    <sheetView topLeftCell="A16" zoomScale="84" zoomScaleNormal="84" workbookViewId="0">
      <selection activeCell="C38" sqref="C38"/>
    </sheetView>
  </sheetViews>
  <sheetFormatPr defaultColWidth="0" defaultRowHeight="12.5" zeroHeight="1" x14ac:dyDescent="0.25"/>
  <cols>
    <col min="1" max="1" width="3.296875" style="45" customWidth="1"/>
    <col min="2" max="2" width="42.69921875" style="45" customWidth="1"/>
    <col min="3" max="5" width="29.3984375" style="45" customWidth="1"/>
    <col min="6" max="6" width="20.8984375" style="45" customWidth="1"/>
    <col min="7" max="7" width="22.3984375" style="45" customWidth="1"/>
    <col min="8" max="17" width="0" style="45" hidden="1" customWidth="1"/>
    <col min="18" max="16384" width="9.296875" style="45" hidden="1"/>
  </cols>
  <sheetData>
    <row r="1" spans="1:17" s="42" customFormat="1" ht="15.5" x14ac:dyDescent="0.35">
      <c r="A1" s="191" t="s">
        <v>53</v>
      </c>
      <c r="B1" s="41"/>
      <c r="C1" s="41"/>
      <c r="D1" s="41"/>
      <c r="E1" s="41"/>
      <c r="F1" s="41"/>
      <c r="H1" s="41"/>
      <c r="L1" s="43"/>
    </row>
    <row r="2" spans="1:17" s="42" customFormat="1" ht="15.5" x14ac:dyDescent="0.35">
      <c r="A2" s="197" t="s">
        <v>50</v>
      </c>
      <c r="B2" s="41"/>
      <c r="C2" s="41"/>
      <c r="D2" s="41"/>
      <c r="E2" s="41"/>
      <c r="F2" s="41"/>
      <c r="H2" s="41"/>
      <c r="L2" s="43"/>
    </row>
    <row r="3" spans="1:17" s="42" customFormat="1" ht="15.5" x14ac:dyDescent="0.35">
      <c r="A3" s="197" t="s">
        <v>34</v>
      </c>
      <c r="B3" s="44"/>
      <c r="C3" s="44"/>
      <c r="D3" s="44"/>
      <c r="E3" s="44"/>
      <c r="F3" s="44"/>
      <c r="G3" s="44"/>
      <c r="H3" s="44"/>
      <c r="I3" s="44"/>
      <c r="L3" s="43"/>
    </row>
    <row r="4" spans="1:17" ht="24.5" customHeight="1" thickBot="1" x14ac:dyDescent="0.4">
      <c r="A4" s="193" t="s">
        <v>283</v>
      </c>
      <c r="B4" s="128"/>
      <c r="C4" s="128"/>
      <c r="D4" s="128"/>
      <c r="E4" s="128"/>
      <c r="F4" s="128"/>
      <c r="G4" s="128"/>
    </row>
    <row r="5" spans="1:17" ht="50.5" customHeight="1" x14ac:dyDescent="0.35">
      <c r="A5" s="359"/>
      <c r="B5" s="360" t="s">
        <v>33</v>
      </c>
      <c r="C5" s="361" t="s">
        <v>246</v>
      </c>
      <c r="D5" s="361" t="s">
        <v>247</v>
      </c>
      <c r="E5" s="361" t="s">
        <v>248</v>
      </c>
      <c r="F5" s="361" t="s">
        <v>235</v>
      </c>
      <c r="G5" s="362" t="s">
        <v>234</v>
      </c>
      <c r="I5" s="47"/>
      <c r="Q5" s="46"/>
    </row>
    <row r="6" spans="1:17" ht="14.5" customHeight="1" x14ac:dyDescent="0.35">
      <c r="A6" s="363"/>
      <c r="B6" s="252" t="s">
        <v>1</v>
      </c>
      <c r="C6" s="132" t="s">
        <v>2</v>
      </c>
      <c r="D6" s="132" t="s">
        <v>3</v>
      </c>
      <c r="E6" s="132" t="s">
        <v>4</v>
      </c>
      <c r="F6" s="132" t="s">
        <v>44</v>
      </c>
      <c r="G6" s="364" t="s">
        <v>280</v>
      </c>
      <c r="I6" s="44"/>
      <c r="Q6" s="47"/>
    </row>
    <row r="7" spans="1:17" ht="18" customHeight="1" x14ac:dyDescent="0.35">
      <c r="A7" s="365" t="s">
        <v>6</v>
      </c>
      <c r="B7" s="253" t="s">
        <v>7</v>
      </c>
      <c r="C7" s="217">
        <f>'WS B.1 Audited S&amp;B Data'!C7+'WS B.2 Adjusted S&amp;B Data'!D6</f>
        <v>0</v>
      </c>
      <c r="D7" s="217">
        <f>'WS B.1 Audited S&amp;B Data'!D7+'WS B.2 Adjusted S&amp;B Data'!E6</f>
        <v>0</v>
      </c>
      <c r="E7" s="225">
        <f>'WS C.1 Audited Other Costs'!C8+'WS C.1 Audited Other Costs'!D8+'WS C.1 Audited Other Costs'!E8+'WS C.1 Audited Other Costs'!F8+'WS C.1 Audited Other Costs'!I8+'WS C.2 Adjusted Other Costs'!H8</f>
        <v>0</v>
      </c>
      <c r="F7" s="217">
        <f>'WS B.1 Audited S&amp;B Data'!E7+'WS B.2 Adjusted S&amp;B Data'!F6+'WS C.2 Adjusted Other Costs'!I8</f>
        <v>0</v>
      </c>
      <c r="G7" s="366">
        <f t="shared" ref="G7:G31" si="0">(IF((C7+D7+E7-ABS(F7))&lt;0,0,(C7+D7+E7-ABS(F7))))</f>
        <v>0</v>
      </c>
      <c r="I7" s="49"/>
      <c r="Q7" s="48"/>
    </row>
    <row r="8" spans="1:17" ht="18" customHeight="1" x14ac:dyDescent="0.35">
      <c r="A8" s="365" t="s">
        <v>8</v>
      </c>
      <c r="B8" s="253" t="s">
        <v>9</v>
      </c>
      <c r="C8" s="217">
        <f>'WS B.1 Audited S&amp;B Data'!C8+'WS B.2 Adjusted S&amp;B Data'!D7</f>
        <v>0</v>
      </c>
      <c r="D8" s="217">
        <f>'WS B.1 Audited S&amp;B Data'!D8+'WS B.2 Adjusted S&amp;B Data'!E7</f>
        <v>0</v>
      </c>
      <c r="E8" s="225">
        <f>'WS C.1 Audited Other Costs'!C9+'WS C.1 Audited Other Costs'!D9+'WS C.1 Audited Other Costs'!E9+'WS C.1 Audited Other Costs'!F9+'WS C.1 Audited Other Costs'!I9+'WS C.2 Adjusted Other Costs'!H9</f>
        <v>0</v>
      </c>
      <c r="F8" s="217">
        <f>'WS B.1 Audited S&amp;B Data'!E8+'WS B.2 Adjusted S&amp;B Data'!F7+'WS C.2 Adjusted Other Costs'!I9</f>
        <v>0</v>
      </c>
      <c r="G8" s="366">
        <f t="shared" si="0"/>
        <v>0</v>
      </c>
      <c r="I8" s="49"/>
      <c r="Q8" s="48"/>
    </row>
    <row r="9" spans="1:17" ht="18" customHeight="1" x14ac:dyDescent="0.35">
      <c r="A9" s="365" t="s">
        <v>10</v>
      </c>
      <c r="B9" s="253" t="s">
        <v>216</v>
      </c>
      <c r="C9" s="217">
        <f>'WS B.1 Audited S&amp;B Data'!C9+'WS B.2 Adjusted S&amp;B Data'!D8</f>
        <v>0</v>
      </c>
      <c r="D9" s="217">
        <f>'WS B.1 Audited S&amp;B Data'!D9+'WS B.2 Adjusted S&amp;B Data'!E8</f>
        <v>0</v>
      </c>
      <c r="E9" s="225">
        <f>'WS C.1 Audited Other Costs'!C10+'WS C.1 Audited Other Costs'!D10+'WS C.1 Audited Other Costs'!E10+'WS C.1 Audited Other Costs'!F10+'WS C.1 Audited Other Costs'!I10+'WS C.2 Adjusted Other Costs'!H10</f>
        <v>0</v>
      </c>
      <c r="F9" s="217">
        <f>'WS B.1 Audited S&amp;B Data'!E9+'WS B.2 Adjusted S&amp;B Data'!F8+'WS C.2 Adjusted Other Costs'!I10</f>
        <v>0</v>
      </c>
      <c r="G9" s="366">
        <f t="shared" si="0"/>
        <v>0</v>
      </c>
      <c r="I9" s="49"/>
      <c r="Q9" s="48"/>
    </row>
    <row r="10" spans="1:17" ht="18" customHeight="1" x14ac:dyDescent="0.35">
      <c r="A10" s="365" t="s">
        <v>11</v>
      </c>
      <c r="B10" s="253" t="s">
        <v>130</v>
      </c>
      <c r="C10" s="217">
        <f>'WS B.1 Audited S&amp;B Data'!C10+'WS B.2 Adjusted S&amp;B Data'!D9</f>
        <v>0</v>
      </c>
      <c r="D10" s="217">
        <f>'WS B.1 Audited S&amp;B Data'!D10+'WS B.2 Adjusted S&amp;B Data'!E9</f>
        <v>0</v>
      </c>
      <c r="E10" s="225">
        <f>'WS C.1 Audited Other Costs'!C11+'WS C.1 Audited Other Costs'!D11+'WS C.1 Audited Other Costs'!E11+'WS C.1 Audited Other Costs'!F11+'WS C.1 Audited Other Costs'!I11+'WS C.2 Adjusted Other Costs'!H11</f>
        <v>0</v>
      </c>
      <c r="F10" s="217">
        <f>'WS B.1 Audited S&amp;B Data'!E10+'WS B.2 Adjusted S&amp;B Data'!F9+'WS C.2 Adjusted Other Costs'!I11</f>
        <v>0</v>
      </c>
      <c r="G10" s="366">
        <f t="shared" si="0"/>
        <v>0</v>
      </c>
      <c r="I10" s="49"/>
      <c r="Q10" s="48"/>
    </row>
    <row r="11" spans="1:17" ht="18" customHeight="1" x14ac:dyDescent="0.35">
      <c r="A11" s="365" t="s">
        <v>12</v>
      </c>
      <c r="B11" s="253" t="s">
        <v>13</v>
      </c>
      <c r="C11" s="217">
        <f>'WS B.1 Audited S&amp;B Data'!C11+'WS B.2 Adjusted S&amp;B Data'!D10</f>
        <v>0</v>
      </c>
      <c r="D11" s="217">
        <f>'WS B.1 Audited S&amp;B Data'!D11+'WS B.2 Adjusted S&amp;B Data'!E10</f>
        <v>0</v>
      </c>
      <c r="E11" s="225">
        <f>'WS C.1 Audited Other Costs'!C12+'WS C.1 Audited Other Costs'!D12+'WS C.1 Audited Other Costs'!E12+'WS C.1 Audited Other Costs'!F12+'WS C.1 Audited Other Costs'!I12+'WS C.2 Adjusted Other Costs'!H12</f>
        <v>0</v>
      </c>
      <c r="F11" s="217">
        <f>'WS B.1 Audited S&amp;B Data'!E11+'WS B.2 Adjusted S&amp;B Data'!F10+'WS C.2 Adjusted Other Costs'!I12</f>
        <v>0</v>
      </c>
      <c r="G11" s="366">
        <f t="shared" si="0"/>
        <v>0</v>
      </c>
      <c r="I11" s="49"/>
      <c r="Q11" s="48"/>
    </row>
    <row r="12" spans="1:17" ht="18" customHeight="1" x14ac:dyDescent="0.35">
      <c r="A12" s="365" t="s">
        <v>14</v>
      </c>
      <c r="B12" s="253" t="s">
        <v>15</v>
      </c>
      <c r="C12" s="217">
        <f>'WS B.1 Audited S&amp;B Data'!C12+'WS B.2 Adjusted S&amp;B Data'!D11</f>
        <v>0</v>
      </c>
      <c r="D12" s="217">
        <f>'WS B.1 Audited S&amp;B Data'!D12+'WS B.2 Adjusted S&amp;B Data'!E11</f>
        <v>0</v>
      </c>
      <c r="E12" s="225">
        <f>'WS C.1 Audited Other Costs'!C13+'WS C.1 Audited Other Costs'!D13+'WS C.1 Audited Other Costs'!E13+'WS C.1 Audited Other Costs'!F13+'WS C.1 Audited Other Costs'!I13+'WS C.2 Adjusted Other Costs'!H13</f>
        <v>0</v>
      </c>
      <c r="F12" s="217">
        <f>'WS B.1 Audited S&amp;B Data'!E12+'WS B.2 Adjusted S&amp;B Data'!F11+'WS C.2 Adjusted Other Costs'!I13</f>
        <v>0</v>
      </c>
      <c r="G12" s="366">
        <f t="shared" si="0"/>
        <v>0</v>
      </c>
      <c r="I12" s="49"/>
      <c r="Q12" s="48"/>
    </row>
    <row r="13" spans="1:17" ht="18" customHeight="1" x14ac:dyDescent="0.35">
      <c r="A13" s="365" t="s">
        <v>16</v>
      </c>
      <c r="B13" s="253" t="s">
        <v>17</v>
      </c>
      <c r="C13" s="217">
        <f>'WS B.1 Audited S&amp;B Data'!C13+'WS B.2 Adjusted S&amp;B Data'!D12</f>
        <v>0</v>
      </c>
      <c r="D13" s="217">
        <f>'WS B.1 Audited S&amp;B Data'!D13+'WS B.2 Adjusted S&amp;B Data'!E12</f>
        <v>0</v>
      </c>
      <c r="E13" s="225">
        <f>'WS C.1 Audited Other Costs'!C14+'WS C.1 Audited Other Costs'!D14+'WS C.1 Audited Other Costs'!E14+'WS C.1 Audited Other Costs'!F14+'WS C.1 Audited Other Costs'!I14+'WS C.2 Adjusted Other Costs'!H14</f>
        <v>0</v>
      </c>
      <c r="F13" s="217">
        <f>'WS B.1 Audited S&amp;B Data'!E13+'WS B.2 Adjusted S&amp;B Data'!F12+'WS C.2 Adjusted Other Costs'!I14</f>
        <v>0</v>
      </c>
      <c r="G13" s="366">
        <f t="shared" si="0"/>
        <v>0</v>
      </c>
      <c r="I13" s="49"/>
      <c r="Q13" s="48"/>
    </row>
    <row r="14" spans="1:17" ht="18" customHeight="1" x14ac:dyDescent="0.35">
      <c r="A14" s="365" t="s">
        <v>18</v>
      </c>
      <c r="B14" s="253" t="s">
        <v>19</v>
      </c>
      <c r="C14" s="217">
        <f>'WS B.1 Audited S&amp;B Data'!C14+'WS B.2 Adjusted S&amp;B Data'!D13</f>
        <v>0</v>
      </c>
      <c r="D14" s="217">
        <f>'WS B.1 Audited S&amp;B Data'!D14+'WS B.2 Adjusted S&amp;B Data'!E13</f>
        <v>0</v>
      </c>
      <c r="E14" s="225">
        <f>'WS C.1 Audited Other Costs'!C15+'WS C.1 Audited Other Costs'!D15+'WS C.1 Audited Other Costs'!E15+'WS C.1 Audited Other Costs'!F15+'WS C.1 Audited Other Costs'!I15+'WS C.2 Adjusted Other Costs'!H15</f>
        <v>0</v>
      </c>
      <c r="F14" s="217">
        <f>'WS B.1 Audited S&amp;B Data'!E14+'WS B.2 Adjusted S&amp;B Data'!F13+'WS C.2 Adjusted Other Costs'!I15</f>
        <v>0</v>
      </c>
      <c r="G14" s="366">
        <f t="shared" si="0"/>
        <v>0</v>
      </c>
      <c r="I14" s="49"/>
      <c r="Q14" s="48"/>
    </row>
    <row r="15" spans="1:17" ht="18" customHeight="1" x14ac:dyDescent="0.35">
      <c r="A15" s="365" t="s">
        <v>20</v>
      </c>
      <c r="B15" s="253" t="s">
        <v>21</v>
      </c>
      <c r="C15" s="217">
        <f>'WS B.1 Audited S&amp;B Data'!C15+'WS B.2 Adjusted S&amp;B Data'!D14</f>
        <v>0</v>
      </c>
      <c r="D15" s="217">
        <f>'WS B.1 Audited S&amp;B Data'!D15+'WS B.2 Adjusted S&amp;B Data'!E14</f>
        <v>0</v>
      </c>
      <c r="E15" s="225">
        <f>'WS C.1 Audited Other Costs'!C16+'WS C.1 Audited Other Costs'!D16+'WS C.1 Audited Other Costs'!E16+'WS C.1 Audited Other Costs'!F16+'WS C.1 Audited Other Costs'!I16+'WS C.2 Adjusted Other Costs'!H16</f>
        <v>0</v>
      </c>
      <c r="F15" s="217">
        <f>'WS B.1 Audited S&amp;B Data'!E15+'WS B.2 Adjusted S&amp;B Data'!F14+'WS C.2 Adjusted Other Costs'!I16</f>
        <v>0</v>
      </c>
      <c r="G15" s="366">
        <f t="shared" si="0"/>
        <v>0</v>
      </c>
      <c r="I15" s="49"/>
      <c r="Q15" s="48"/>
    </row>
    <row r="16" spans="1:17" ht="18" customHeight="1" x14ac:dyDescent="0.35">
      <c r="A16" s="365" t="s">
        <v>22</v>
      </c>
      <c r="B16" s="253" t="s">
        <v>23</v>
      </c>
      <c r="C16" s="217">
        <f>'WS B.1 Audited S&amp;B Data'!C16+'WS B.2 Adjusted S&amp;B Data'!D15</f>
        <v>0</v>
      </c>
      <c r="D16" s="217">
        <f>'WS B.1 Audited S&amp;B Data'!D16+'WS B.2 Adjusted S&amp;B Data'!E15</f>
        <v>0</v>
      </c>
      <c r="E16" s="225">
        <f>'WS C.1 Audited Other Costs'!C17+'WS C.1 Audited Other Costs'!D17+'WS C.1 Audited Other Costs'!E17+'WS C.1 Audited Other Costs'!F17+'WS C.1 Audited Other Costs'!I17+'WS C.2 Adjusted Other Costs'!H17</f>
        <v>0</v>
      </c>
      <c r="F16" s="217">
        <f>'WS B.1 Audited S&amp;B Data'!E16+'WS B.2 Adjusted S&amp;B Data'!F15+'WS C.2 Adjusted Other Costs'!I17</f>
        <v>0</v>
      </c>
      <c r="G16" s="366">
        <f t="shared" si="0"/>
        <v>0</v>
      </c>
      <c r="I16" s="49"/>
      <c r="Q16" s="48"/>
    </row>
    <row r="17" spans="1:17" ht="18" customHeight="1" x14ac:dyDescent="0.35">
      <c r="A17" s="365" t="s">
        <v>24</v>
      </c>
      <c r="B17" s="253" t="s">
        <v>225</v>
      </c>
      <c r="C17" s="217">
        <f>'WS B.1 Audited S&amp;B Data'!C17+'WS B.2 Adjusted S&amp;B Data'!D16</f>
        <v>0</v>
      </c>
      <c r="D17" s="217">
        <f>'WS B.1 Audited S&amp;B Data'!D17+'WS B.2 Adjusted S&amp;B Data'!E16</f>
        <v>0</v>
      </c>
      <c r="E17" s="225">
        <f>'WS C.1 Audited Other Costs'!C18+'WS C.1 Audited Other Costs'!D18+'WS C.1 Audited Other Costs'!E18+'WS C.1 Audited Other Costs'!F18+'WS C.1 Audited Other Costs'!I18+'WS C.2 Adjusted Other Costs'!H18</f>
        <v>0</v>
      </c>
      <c r="F17" s="217">
        <f>'WS B.1 Audited S&amp;B Data'!E17+'WS B.2 Adjusted S&amp;B Data'!F16+'WS C.2 Adjusted Other Costs'!I18</f>
        <v>0</v>
      </c>
      <c r="G17" s="366">
        <f t="shared" si="0"/>
        <v>0</v>
      </c>
      <c r="I17" s="49"/>
      <c r="Q17" s="48"/>
    </row>
    <row r="18" spans="1:17" ht="18" customHeight="1" x14ac:dyDescent="0.35">
      <c r="A18" s="365" t="s">
        <v>40</v>
      </c>
      <c r="B18" s="253" t="s">
        <v>41</v>
      </c>
      <c r="C18" s="217">
        <f>'WS B.1 Audited S&amp;B Data'!C18+'WS B.2 Adjusted S&amp;B Data'!D17</f>
        <v>0</v>
      </c>
      <c r="D18" s="217">
        <f>'WS B.1 Audited S&amp;B Data'!D18+'WS B.2 Adjusted S&amp;B Data'!E17</f>
        <v>0</v>
      </c>
      <c r="E18" s="225">
        <f>'WS C.1 Audited Other Costs'!C19+'WS C.1 Audited Other Costs'!D19+'WS C.1 Audited Other Costs'!E19+'WS C.1 Audited Other Costs'!F19+'WS C.1 Audited Other Costs'!I19+'WS C.2 Adjusted Other Costs'!H19</f>
        <v>0</v>
      </c>
      <c r="F18" s="217">
        <f>'WS B.1 Audited S&amp;B Data'!E18+'WS B.2 Adjusted S&amp;B Data'!F17+'WS C.2 Adjusted Other Costs'!I19</f>
        <v>0</v>
      </c>
      <c r="G18" s="366">
        <f>(IF((C18+D18+E18-ABS(F18))&lt;0,0,(C18+D18+E18-ABS(F18))))</f>
        <v>0</v>
      </c>
      <c r="I18" s="49"/>
      <c r="Q18" s="48"/>
    </row>
    <row r="19" spans="1:17" ht="18" customHeight="1" x14ac:dyDescent="0.35">
      <c r="A19" s="365" t="s">
        <v>42</v>
      </c>
      <c r="B19" s="253" t="s">
        <v>43</v>
      </c>
      <c r="C19" s="285">
        <f>'WS B.1 Audited S&amp;B Data'!C19+'WS B.2 Adjusted S&amp;B Data'!D18</f>
        <v>0</v>
      </c>
      <c r="D19" s="285">
        <f>'WS B.1 Audited S&amp;B Data'!D19+'WS B.2 Adjusted S&amp;B Data'!E18</f>
        <v>0</v>
      </c>
      <c r="E19" s="286">
        <f>'WS C.1 Audited Other Costs'!C20+'WS C.1 Audited Other Costs'!D20+'WS C.1 Audited Other Costs'!E20+'WS C.1 Audited Other Costs'!F20+'WS C.1 Audited Other Costs'!I20+'WS C.2 Adjusted Other Costs'!H20</f>
        <v>0</v>
      </c>
      <c r="F19" s="285">
        <f>'WS B.1 Audited S&amp;B Data'!E19+'WS B.2 Adjusted S&amp;B Data'!F18+'WS C.2 Adjusted Other Costs'!I20</f>
        <v>0</v>
      </c>
      <c r="G19" s="367">
        <f t="shared" si="0"/>
        <v>0</v>
      </c>
      <c r="I19" s="49"/>
      <c r="Q19" s="48"/>
    </row>
    <row r="20" spans="1:17" ht="18" customHeight="1" x14ac:dyDescent="0.35">
      <c r="A20" s="387" t="s">
        <v>274</v>
      </c>
      <c r="B20" s="388"/>
      <c r="C20" s="303">
        <f>SUM(C7:C19)</f>
        <v>0</v>
      </c>
      <c r="D20" s="303">
        <f>SUM(D7:D19)</f>
        <v>0</v>
      </c>
      <c r="E20" s="303">
        <f>SUM(E7:E19)</f>
        <v>0</v>
      </c>
      <c r="F20" s="303">
        <f>SUM(F7:F19)</f>
        <v>0</v>
      </c>
      <c r="G20" s="368">
        <f>SUM(G7:G19)</f>
        <v>0</v>
      </c>
      <c r="I20" s="49"/>
      <c r="Q20" s="48"/>
    </row>
    <row r="21" spans="1:17" ht="18" customHeight="1" x14ac:dyDescent="0.35">
      <c r="A21" s="350" t="s">
        <v>245</v>
      </c>
      <c r="B21" s="253"/>
      <c r="C21" s="272"/>
      <c r="D21" s="272"/>
      <c r="E21" s="273"/>
      <c r="F21" s="272"/>
      <c r="G21" s="369"/>
      <c r="I21" s="49"/>
      <c r="Q21" s="48"/>
    </row>
    <row r="22" spans="1:17" ht="18" customHeight="1" x14ac:dyDescent="0.35">
      <c r="A22" s="365" t="s">
        <v>96</v>
      </c>
      <c r="B22" s="253" t="s">
        <v>99</v>
      </c>
      <c r="C22" s="217">
        <f>'WS B.2 Adjusted S&amp;B Data'!D21</f>
        <v>0</v>
      </c>
      <c r="D22" s="217">
        <f>'WS B.2 Adjusted S&amp;B Data'!E21</f>
        <v>0</v>
      </c>
      <c r="E22" s="225">
        <f>'WS C.2 Adjusted Other Costs'!H23</f>
        <v>0</v>
      </c>
      <c r="F22" s="217">
        <f>'WS B.2 Adjusted S&amp;B Data'!F21+'WS C.2 Adjusted Other Costs'!I23</f>
        <v>0</v>
      </c>
      <c r="G22" s="366">
        <f t="shared" si="0"/>
        <v>0</v>
      </c>
      <c r="I22" s="49"/>
      <c r="Q22" s="48"/>
    </row>
    <row r="23" spans="1:17" ht="18" customHeight="1" x14ac:dyDescent="0.35">
      <c r="A23" s="365" t="s">
        <v>98</v>
      </c>
      <c r="B23" s="253" t="s">
        <v>153</v>
      </c>
      <c r="C23" s="217">
        <f>'WS B.2 Adjusted S&amp;B Data'!D22</f>
        <v>0</v>
      </c>
      <c r="D23" s="217">
        <f>'WS B.2 Adjusted S&amp;B Data'!E22</f>
        <v>0</v>
      </c>
      <c r="E23" s="225">
        <f>'WS C.2 Adjusted Other Costs'!H24</f>
        <v>0</v>
      </c>
      <c r="F23" s="217">
        <f>'WS B.2 Adjusted S&amp;B Data'!F22+'WS C.2 Adjusted Other Costs'!I24</f>
        <v>0</v>
      </c>
      <c r="G23" s="366">
        <f t="shared" si="0"/>
        <v>0</v>
      </c>
      <c r="I23" s="49"/>
      <c r="Q23" s="48"/>
    </row>
    <row r="24" spans="1:17" ht="18" customHeight="1" x14ac:dyDescent="0.35">
      <c r="A24" s="365" t="s">
        <v>103</v>
      </c>
      <c r="B24" s="253" t="s">
        <v>232</v>
      </c>
      <c r="C24" s="217">
        <f>'WS B.2 Adjusted S&amp;B Data'!D23</f>
        <v>0</v>
      </c>
      <c r="D24" s="217">
        <f>'WS B.2 Adjusted S&amp;B Data'!E23</f>
        <v>0</v>
      </c>
      <c r="E24" s="225">
        <f>'WS C.2 Adjusted Other Costs'!H25</f>
        <v>0</v>
      </c>
      <c r="F24" s="217">
        <f>'WS B.2 Adjusted S&amp;B Data'!F23+'WS C.2 Adjusted Other Costs'!I25</f>
        <v>0</v>
      </c>
      <c r="G24" s="366">
        <f t="shared" si="0"/>
        <v>0</v>
      </c>
      <c r="I24" s="49"/>
      <c r="Q24" s="48"/>
    </row>
    <row r="25" spans="1:17" ht="18" customHeight="1" x14ac:dyDescent="0.35">
      <c r="A25" s="365" t="s">
        <v>104</v>
      </c>
      <c r="B25" s="253" t="s">
        <v>100</v>
      </c>
      <c r="C25" s="217">
        <f>'WS B.2 Adjusted S&amp;B Data'!D24</f>
        <v>0</v>
      </c>
      <c r="D25" s="217">
        <f>'WS B.2 Adjusted S&amp;B Data'!E24</f>
        <v>0</v>
      </c>
      <c r="E25" s="225">
        <f>'WS C.2 Adjusted Other Costs'!H26</f>
        <v>0</v>
      </c>
      <c r="F25" s="217">
        <f>'WS B.2 Adjusted S&amp;B Data'!F24+'WS C.2 Adjusted Other Costs'!I26</f>
        <v>0</v>
      </c>
      <c r="G25" s="366">
        <f t="shared" si="0"/>
        <v>0</v>
      </c>
      <c r="I25" s="49"/>
      <c r="Q25" s="48"/>
    </row>
    <row r="26" spans="1:17" ht="18" customHeight="1" x14ac:dyDescent="0.35">
      <c r="A26" s="365" t="s">
        <v>105</v>
      </c>
      <c r="B26" s="253" t="s">
        <v>102</v>
      </c>
      <c r="C26" s="217">
        <f>'WS B.2 Adjusted S&amp;B Data'!D25</f>
        <v>0</v>
      </c>
      <c r="D26" s="217">
        <f>'WS B.2 Adjusted S&amp;B Data'!E25</f>
        <v>0</v>
      </c>
      <c r="E26" s="225">
        <f>'WS C.2 Adjusted Other Costs'!H27</f>
        <v>0</v>
      </c>
      <c r="F26" s="217">
        <f>'WS B.2 Adjusted S&amp;B Data'!F25+'WS C.2 Adjusted Other Costs'!I27</f>
        <v>0</v>
      </c>
      <c r="G26" s="366">
        <f t="shared" si="0"/>
        <v>0</v>
      </c>
      <c r="I26" s="49"/>
      <c r="K26" s="45" t="s">
        <v>277</v>
      </c>
      <c r="Q26" s="48"/>
    </row>
    <row r="27" spans="1:17" ht="18" customHeight="1" x14ac:dyDescent="0.35">
      <c r="A27" s="365" t="s">
        <v>110</v>
      </c>
      <c r="B27" s="253" t="s">
        <v>230</v>
      </c>
      <c r="C27" s="217">
        <f>'WS B.2 Adjusted S&amp;B Data'!D26</f>
        <v>0</v>
      </c>
      <c r="D27" s="217">
        <f>'WS B.2 Adjusted S&amp;B Data'!E26</f>
        <v>0</v>
      </c>
      <c r="E27" s="225">
        <f>'WS C.2 Adjusted Other Costs'!H28</f>
        <v>0</v>
      </c>
      <c r="F27" s="217">
        <f>'WS B.2 Adjusted S&amp;B Data'!F26+'WS C.2 Adjusted Other Costs'!I28</f>
        <v>0</v>
      </c>
      <c r="G27" s="366">
        <f t="shared" si="0"/>
        <v>0</v>
      </c>
      <c r="I27" s="49"/>
      <c r="Q27" s="48"/>
    </row>
    <row r="28" spans="1:17" ht="18" customHeight="1" x14ac:dyDescent="0.35">
      <c r="A28" s="365" t="s">
        <v>106</v>
      </c>
      <c r="B28" s="253" t="s">
        <v>167</v>
      </c>
      <c r="C28" s="217">
        <f>'WS B.2 Adjusted S&amp;B Data'!D27</f>
        <v>0</v>
      </c>
      <c r="D28" s="217">
        <f>'WS B.2 Adjusted S&amp;B Data'!E27</f>
        <v>0</v>
      </c>
      <c r="E28" s="225">
        <f>'WS C.2 Adjusted Other Costs'!H29</f>
        <v>0</v>
      </c>
      <c r="F28" s="217">
        <f>'WS B.2 Adjusted S&amp;B Data'!F27+'WS C.2 Adjusted Other Costs'!I29</f>
        <v>0</v>
      </c>
      <c r="G28" s="366">
        <f t="shared" si="0"/>
        <v>0</v>
      </c>
      <c r="I28" s="49"/>
      <c r="Q28" s="48"/>
    </row>
    <row r="29" spans="1:17" ht="18" customHeight="1" x14ac:dyDescent="0.35">
      <c r="A29" s="365" t="s">
        <v>107</v>
      </c>
      <c r="B29" s="253" t="s">
        <v>97</v>
      </c>
      <c r="C29" s="217">
        <f>'WS B.2 Adjusted S&amp;B Data'!D28</f>
        <v>0</v>
      </c>
      <c r="D29" s="217">
        <f>'WS B.2 Adjusted S&amp;B Data'!E28</f>
        <v>0</v>
      </c>
      <c r="E29" s="225">
        <f>'WS C.2 Adjusted Other Costs'!H30</f>
        <v>0</v>
      </c>
      <c r="F29" s="217">
        <f>'WS B.2 Adjusted S&amp;B Data'!F28+'WS C.2 Adjusted Other Costs'!I30</f>
        <v>0</v>
      </c>
      <c r="G29" s="366">
        <f t="shared" si="0"/>
        <v>0</v>
      </c>
      <c r="I29" s="49"/>
      <c r="Q29" s="48"/>
    </row>
    <row r="30" spans="1:17" ht="18" customHeight="1" x14ac:dyDescent="0.35">
      <c r="A30" s="365" t="s">
        <v>108</v>
      </c>
      <c r="B30" s="253" t="s">
        <v>101</v>
      </c>
      <c r="C30" s="217">
        <f>'WS B.2 Adjusted S&amp;B Data'!D29</f>
        <v>0</v>
      </c>
      <c r="D30" s="217">
        <f>'WS B.2 Adjusted S&amp;B Data'!E29</f>
        <v>0</v>
      </c>
      <c r="E30" s="225">
        <f>'WS C.2 Adjusted Other Costs'!H31</f>
        <v>0</v>
      </c>
      <c r="F30" s="217">
        <f>'WS B.2 Adjusted S&amp;B Data'!F29+'WS C.2 Adjusted Other Costs'!I31</f>
        <v>0</v>
      </c>
      <c r="G30" s="366">
        <f t="shared" si="0"/>
        <v>0</v>
      </c>
      <c r="I30" s="49"/>
      <c r="Q30" s="48"/>
    </row>
    <row r="31" spans="1:17" ht="18" customHeight="1" x14ac:dyDescent="0.35">
      <c r="A31" s="365" t="s">
        <v>109</v>
      </c>
      <c r="B31" s="253" t="s">
        <v>120</v>
      </c>
      <c r="C31" s="285">
        <f>'WS B.2 Adjusted S&amp;B Data'!D30</f>
        <v>0</v>
      </c>
      <c r="D31" s="285">
        <f>'WS B.2 Adjusted S&amp;B Data'!E30</f>
        <v>0</v>
      </c>
      <c r="E31" s="286">
        <f>'WS C.2 Adjusted Other Costs'!H32</f>
        <v>0</v>
      </c>
      <c r="F31" s="217">
        <f>'WS B.2 Adjusted S&amp;B Data'!F30+'WS C.2 Adjusted Other Costs'!I32</f>
        <v>0</v>
      </c>
      <c r="G31" s="367">
        <f t="shared" si="0"/>
        <v>0</v>
      </c>
      <c r="Q31" s="42"/>
    </row>
    <row r="32" spans="1:17" ht="18" customHeight="1" thickBot="1" x14ac:dyDescent="0.4">
      <c r="A32" s="389" t="s">
        <v>275</v>
      </c>
      <c r="B32" s="390"/>
      <c r="C32" s="304">
        <f>SUM(C22:C31)</f>
        <v>0</v>
      </c>
      <c r="D32" s="304">
        <f>SUM(D22:D31)</f>
        <v>0</v>
      </c>
      <c r="E32" s="304">
        <f>SUM(E22:E31)</f>
        <v>0</v>
      </c>
      <c r="F32" s="304">
        <f>SUM(F22:F31)</f>
        <v>0</v>
      </c>
      <c r="G32" s="370">
        <f>SUM(G22:G31)</f>
        <v>0</v>
      </c>
      <c r="Q32" s="42"/>
    </row>
    <row r="33" spans="1:17" ht="19.5" customHeight="1" thickBot="1" x14ac:dyDescent="0.4">
      <c r="A33" s="391" t="s">
        <v>276</v>
      </c>
      <c r="B33" s="392"/>
      <c r="C33" s="287">
        <f>C20+C32</f>
        <v>0</v>
      </c>
      <c r="D33" s="287">
        <f>D20+D32</f>
        <v>0</v>
      </c>
      <c r="E33" s="287">
        <f>E20+E32</f>
        <v>0</v>
      </c>
      <c r="F33" s="287">
        <f>F20+F32</f>
        <v>0</v>
      </c>
      <c r="G33" s="305">
        <f>G20+G32</f>
        <v>0</v>
      </c>
      <c r="Q33" s="42"/>
    </row>
    <row r="34" spans="1:17" s="50" customFormat="1" ht="15.5" x14ac:dyDescent="0.3">
      <c r="A34" s="371" t="s">
        <v>203</v>
      </c>
      <c r="B34" s="372"/>
      <c r="C34" s="373"/>
      <c r="D34" s="373"/>
      <c r="E34" s="373"/>
      <c r="F34" s="373"/>
      <c r="G34" s="374"/>
      <c r="H34" s="51"/>
      <c r="I34" s="51"/>
      <c r="J34" s="51"/>
      <c r="K34" s="51"/>
      <c r="L34" s="51"/>
    </row>
    <row r="35" spans="1:17" s="50" customFormat="1" ht="17.5" customHeight="1" x14ac:dyDescent="0.3">
      <c r="A35" s="375" t="s">
        <v>204</v>
      </c>
      <c r="B35" s="376"/>
      <c r="C35" s="376"/>
      <c r="D35" s="376"/>
      <c r="E35" s="376"/>
      <c r="F35" s="376"/>
      <c r="G35" s="377"/>
      <c r="H35" s="51"/>
      <c r="I35" s="51"/>
      <c r="J35" s="51"/>
      <c r="K35" s="51"/>
      <c r="L35" s="51"/>
    </row>
    <row r="36" spans="1:17" s="42" customFormat="1" ht="15.5" x14ac:dyDescent="0.35">
      <c r="A36" s="378"/>
      <c r="B36" s="379" t="s">
        <v>49</v>
      </c>
      <c r="C36" s="133">
        <f>Certification!$C$7</f>
        <v>0</v>
      </c>
      <c r="D36" s="133"/>
      <c r="E36" s="134"/>
      <c r="F36" s="134"/>
      <c r="G36" s="380"/>
      <c r="H36" s="52"/>
      <c r="I36" s="52"/>
      <c r="J36" s="52"/>
      <c r="K36" s="52"/>
      <c r="L36" s="52"/>
      <c r="M36" s="52"/>
      <c r="N36" s="52"/>
    </row>
    <row r="37" spans="1:17" s="42" customFormat="1" ht="17" customHeight="1" x14ac:dyDescent="0.35">
      <c r="A37" s="378"/>
      <c r="B37" s="379" t="s">
        <v>52</v>
      </c>
      <c r="C37" s="135">
        <f>Certification!$G$7</f>
        <v>0</v>
      </c>
      <c r="D37" s="133"/>
      <c r="E37" s="134"/>
      <c r="F37" s="134"/>
      <c r="G37" s="381"/>
      <c r="M37" s="53"/>
    </row>
    <row r="38" spans="1:17" s="42" customFormat="1" ht="16" thickBot="1" x14ac:dyDescent="0.4">
      <c r="A38" s="382"/>
      <c r="B38" s="383" t="s">
        <v>0</v>
      </c>
      <c r="C38" s="384" t="str">
        <f>Certification!$A$5</f>
        <v>SFY 2017-18</v>
      </c>
      <c r="D38" s="384"/>
      <c r="E38" s="385"/>
      <c r="F38" s="385"/>
      <c r="G38" s="386"/>
      <c r="M38" s="53"/>
    </row>
    <row r="39" spans="1:17" s="42" customFormat="1" ht="5.25" hidden="1" customHeight="1" x14ac:dyDescent="0.35">
      <c r="A39" s="130"/>
      <c r="B39" s="130"/>
      <c r="C39" s="130"/>
      <c r="D39" s="130"/>
      <c r="E39" s="130"/>
      <c r="F39" s="130"/>
      <c r="G39" s="130"/>
      <c r="M39" s="53"/>
    </row>
    <row r="40" spans="1:17" ht="12.75" hidden="1" customHeight="1" x14ac:dyDescent="0.35">
      <c r="A40" s="129"/>
      <c r="B40" s="131"/>
      <c r="C40" s="136"/>
      <c r="D40" s="137"/>
      <c r="E40" s="137"/>
      <c r="F40" s="137"/>
      <c r="G40" s="137"/>
    </row>
    <row r="41" spans="1:17" s="42" customFormat="1" ht="12.75" hidden="1" customHeight="1" x14ac:dyDescent="0.35">
      <c r="A41" s="131"/>
      <c r="B41" s="131"/>
      <c r="C41" s="139"/>
      <c r="D41" s="139"/>
      <c r="E41" s="139"/>
      <c r="F41" s="139"/>
      <c r="G41" s="139"/>
      <c r="H41" s="54"/>
      <c r="I41" s="54"/>
      <c r="J41" s="54"/>
      <c r="K41" s="54"/>
      <c r="L41" s="54"/>
    </row>
    <row r="42" spans="1:17" s="42" customFormat="1" ht="15.5" hidden="1" x14ac:dyDescent="0.35">
      <c r="A42" s="131"/>
      <c r="B42" s="131"/>
      <c r="C42" s="138"/>
      <c r="D42" s="138"/>
      <c r="E42" s="138"/>
      <c r="F42" s="138"/>
      <c r="G42" s="138"/>
      <c r="H42" s="54"/>
      <c r="I42" s="54"/>
      <c r="J42" s="54"/>
      <c r="K42" s="54"/>
      <c r="L42" s="54"/>
    </row>
    <row r="43" spans="1:17" ht="12.75" hidden="1" customHeight="1" x14ac:dyDescent="0.35">
      <c r="A43" s="129"/>
      <c r="B43" s="131"/>
      <c r="C43" s="131"/>
      <c r="D43" s="131"/>
      <c r="E43" s="131"/>
      <c r="F43" s="131"/>
      <c r="G43" s="129"/>
      <c r="H43" s="44"/>
      <c r="I43" s="44"/>
      <c r="J43" s="44"/>
      <c r="K43" s="44"/>
      <c r="L43" s="55"/>
      <c r="M43" s="42"/>
    </row>
    <row r="44" spans="1:17" ht="15.5" hidden="1" x14ac:dyDescent="0.35">
      <c r="A44" s="129"/>
      <c r="B44" s="131"/>
      <c r="C44" s="129"/>
      <c r="D44" s="129"/>
      <c r="E44" s="129"/>
      <c r="F44" s="129"/>
      <c r="G44" s="140"/>
    </row>
    <row r="45" spans="1:17" ht="15.5" hidden="1" x14ac:dyDescent="0.35">
      <c r="A45" s="129"/>
      <c r="B45" s="129"/>
      <c r="C45" s="129"/>
      <c r="D45" s="129"/>
      <c r="E45" s="129"/>
      <c r="F45" s="129"/>
      <c r="G45" s="129"/>
    </row>
    <row r="46" spans="1:17" ht="15.5" hidden="1" x14ac:dyDescent="0.35">
      <c r="A46" s="129"/>
      <c r="B46" s="129"/>
      <c r="C46" s="129"/>
      <c r="D46" s="129"/>
      <c r="E46" s="129"/>
      <c r="F46" s="129"/>
      <c r="G46" s="129"/>
    </row>
    <row r="47" spans="1:17" ht="15.5" hidden="1" x14ac:dyDescent="0.35">
      <c r="A47" s="129"/>
      <c r="B47" s="129"/>
      <c r="C47" s="129"/>
      <c r="D47" s="129"/>
      <c r="E47" s="129"/>
      <c r="F47" s="129"/>
      <c r="G47" s="129"/>
    </row>
    <row r="48" spans="1:17" ht="15.5" hidden="1" x14ac:dyDescent="0.35">
      <c r="A48" s="129"/>
      <c r="B48" s="129"/>
      <c r="C48" s="129"/>
      <c r="D48" s="129"/>
      <c r="E48" s="129"/>
      <c r="F48" s="129"/>
      <c r="G48" s="129"/>
    </row>
    <row r="49" spans="1:7" ht="15.5" hidden="1" x14ac:dyDescent="0.35">
      <c r="A49" s="129"/>
      <c r="B49" s="129"/>
      <c r="C49" s="129"/>
      <c r="D49" s="129"/>
      <c r="E49" s="129"/>
      <c r="F49" s="129"/>
      <c r="G49" s="129"/>
    </row>
    <row r="50" spans="1:7" ht="15.5" hidden="1" x14ac:dyDescent="0.35">
      <c r="A50" s="129"/>
      <c r="B50" s="129"/>
      <c r="C50" s="129"/>
      <c r="D50" s="129"/>
      <c r="E50" s="129"/>
      <c r="F50" s="129"/>
      <c r="G50" s="129"/>
    </row>
    <row r="51" spans="1:7" ht="15.5" hidden="1" x14ac:dyDescent="0.35">
      <c r="A51" s="129"/>
      <c r="B51" s="129"/>
      <c r="C51" s="129"/>
      <c r="D51" s="129"/>
      <c r="E51" s="129"/>
      <c r="F51" s="129"/>
      <c r="G51" s="129"/>
    </row>
    <row r="52" spans="1:7" ht="15.5" hidden="1" x14ac:dyDescent="0.35">
      <c r="A52" s="129"/>
      <c r="B52" s="129"/>
      <c r="C52" s="129"/>
      <c r="D52" s="129"/>
      <c r="E52" s="129"/>
      <c r="F52" s="129"/>
      <c r="G52" s="129"/>
    </row>
    <row r="53" spans="1:7" ht="15.5" hidden="1" x14ac:dyDescent="0.35">
      <c r="A53" s="129"/>
      <c r="B53" s="129"/>
      <c r="C53" s="129"/>
      <c r="D53" s="129"/>
      <c r="E53" s="129"/>
      <c r="F53" s="129"/>
      <c r="G53" s="129"/>
    </row>
    <row r="54" spans="1:7" ht="15.5" hidden="1" x14ac:dyDescent="0.35">
      <c r="A54" s="129"/>
      <c r="B54" s="129"/>
      <c r="C54" s="129"/>
      <c r="D54" s="129"/>
      <c r="E54" s="129"/>
      <c r="F54" s="129"/>
      <c r="G54" s="129"/>
    </row>
    <row r="55" spans="1:7" ht="15.5" hidden="1" x14ac:dyDescent="0.35">
      <c r="A55" s="129"/>
      <c r="B55" s="129"/>
      <c r="C55" s="129"/>
      <c r="D55" s="129"/>
      <c r="E55" s="129"/>
      <c r="F55" s="129"/>
      <c r="G55" s="129"/>
    </row>
    <row r="56" spans="1:7" ht="15.5" hidden="1" x14ac:dyDescent="0.35">
      <c r="A56" s="129"/>
      <c r="B56" s="129"/>
      <c r="C56" s="129"/>
      <c r="D56" s="129"/>
      <c r="E56" s="129"/>
      <c r="F56" s="129"/>
      <c r="G56" s="129"/>
    </row>
    <row r="57" spans="1:7" ht="15.5" hidden="1" x14ac:dyDescent="0.35">
      <c r="A57" s="129"/>
      <c r="B57" s="129"/>
      <c r="C57" s="129"/>
      <c r="D57" s="129"/>
      <c r="E57" s="129"/>
      <c r="F57" s="129"/>
      <c r="G57" s="129"/>
    </row>
    <row r="58" spans="1:7" ht="15.5" hidden="1" x14ac:dyDescent="0.35">
      <c r="A58" s="129"/>
      <c r="B58" s="129"/>
      <c r="C58" s="129"/>
      <c r="D58" s="129"/>
      <c r="E58" s="129"/>
      <c r="F58" s="129"/>
      <c r="G58" s="129"/>
    </row>
    <row r="59" spans="1:7" ht="15.5" hidden="1" x14ac:dyDescent="0.35">
      <c r="A59" s="129"/>
      <c r="B59" s="129"/>
      <c r="C59" s="129"/>
      <c r="D59" s="129"/>
      <c r="E59" s="129"/>
      <c r="F59" s="129"/>
      <c r="G59" s="129"/>
    </row>
    <row r="60" spans="1:7" ht="15.5" hidden="1" x14ac:dyDescent="0.35">
      <c r="A60" s="129"/>
      <c r="B60" s="129"/>
      <c r="C60" s="129"/>
      <c r="D60" s="129"/>
      <c r="E60" s="129"/>
      <c r="F60" s="129"/>
      <c r="G60" s="129"/>
    </row>
    <row r="61" spans="1:7" ht="15.5" hidden="1" x14ac:dyDescent="0.35">
      <c r="A61" s="129"/>
      <c r="B61" s="129"/>
      <c r="C61" s="129"/>
      <c r="D61" s="129"/>
      <c r="E61" s="129"/>
      <c r="F61" s="129"/>
      <c r="G61" s="129"/>
    </row>
    <row r="62" spans="1:7" ht="15.5" hidden="1" x14ac:dyDescent="0.35">
      <c r="A62" s="129"/>
      <c r="B62" s="129"/>
      <c r="C62" s="129"/>
      <c r="D62" s="129"/>
      <c r="E62" s="129"/>
      <c r="F62" s="129"/>
      <c r="G62" s="129"/>
    </row>
    <row r="63" spans="1:7" ht="15.5" hidden="1" x14ac:dyDescent="0.35">
      <c r="A63" s="129"/>
      <c r="B63" s="129"/>
      <c r="C63" s="129"/>
      <c r="D63" s="129"/>
      <c r="E63" s="129"/>
      <c r="F63" s="129"/>
      <c r="G63" s="129"/>
    </row>
    <row r="64" spans="1:7" ht="15.5" hidden="1" x14ac:dyDescent="0.35">
      <c r="A64" s="129"/>
      <c r="B64" s="129"/>
      <c r="C64" s="129"/>
      <c r="D64" s="129"/>
      <c r="E64" s="129"/>
      <c r="F64" s="129"/>
      <c r="G64" s="129"/>
    </row>
    <row r="65" spans="1:7" ht="15.5" hidden="1" x14ac:dyDescent="0.35">
      <c r="A65" s="129"/>
      <c r="B65" s="129"/>
      <c r="C65" s="129"/>
      <c r="D65" s="129"/>
      <c r="E65" s="129"/>
      <c r="F65" s="129"/>
      <c r="G65" s="129"/>
    </row>
    <row r="66" spans="1:7" ht="15.5" hidden="1" x14ac:dyDescent="0.35">
      <c r="A66" s="129"/>
      <c r="B66" s="129"/>
      <c r="C66" s="129"/>
      <c r="D66" s="129"/>
      <c r="E66" s="129"/>
      <c r="F66" s="129"/>
      <c r="G66" s="129"/>
    </row>
    <row r="67" spans="1:7" ht="15.5" hidden="1" x14ac:dyDescent="0.35">
      <c r="A67" s="129"/>
      <c r="B67" s="129"/>
      <c r="C67" s="129"/>
      <c r="D67" s="129"/>
      <c r="E67" s="129"/>
      <c r="F67" s="129"/>
      <c r="G67" s="129"/>
    </row>
  </sheetData>
  <sheetProtection sheet="1"/>
  <protectedRanges>
    <protectedRange sqref="C7:C31 D20:G20 C32:G32" name="Range1_3"/>
    <protectedRange sqref="Q7:Q30" name="Range1_4"/>
  </protectedRanges>
  <dataValidations count="1">
    <dataValidation allowBlank="1" showInputMessage="1" showErrorMessage="1" prompt="Press TAB to move input areas" sqref="A1"/>
  </dataValidations>
  <printOptions horizontalCentered="1"/>
  <pageMargins left="0.2" right="0.2" top="0.28999999999999998" bottom="0.48" header="0.28999999999999998" footer="0.25"/>
  <pageSetup scale="77" orientation="landscape" r:id="rId1"/>
  <headerFooter alignWithMargins="0">
    <oddFooter>&amp;L&amp;"Arial,Regular"&amp;12DHCS 6299 (11/2021)&amp;R&amp;"Arial,Regular"&amp;12Page &amp;P</oddFooter>
  </headerFooter>
  <ignoredErrors>
    <ignoredError sqref="A22:A31 A7:A1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6"/>
  <sheetViews>
    <sheetView showGridLines="0" zoomScale="60" zoomScaleNormal="60" zoomScaleSheetLayoutView="43" zoomScalePageLayoutView="75" workbookViewId="0">
      <selection activeCell="H10" sqref="H10"/>
    </sheetView>
  </sheetViews>
  <sheetFormatPr defaultColWidth="0" defaultRowHeight="15.5" zeroHeight="1" x14ac:dyDescent="0.35"/>
  <cols>
    <col min="1" max="1" width="43.296875" style="164" customWidth="1"/>
    <col min="2" max="2" width="15.59765625" style="164" customWidth="1"/>
    <col min="3" max="3" width="21.09765625" style="164" customWidth="1"/>
    <col min="4" max="4" width="21.296875" style="164" customWidth="1"/>
    <col min="5" max="5" width="21" style="164" customWidth="1"/>
    <col min="6" max="6" width="21.09765625" style="164" customWidth="1"/>
    <col min="7" max="7" width="26.3984375" style="164" customWidth="1"/>
    <col min="8" max="8" width="21.796875" style="164" customWidth="1"/>
    <col min="9" max="16384" width="13.19921875" style="164" hidden="1"/>
  </cols>
  <sheetData>
    <row r="1" spans="1:8" x14ac:dyDescent="0.35">
      <c r="A1" s="191" t="s">
        <v>53</v>
      </c>
      <c r="B1" s="62"/>
      <c r="C1" s="62"/>
      <c r="D1" s="62"/>
      <c r="E1" s="62"/>
      <c r="F1" s="62"/>
      <c r="G1" s="62"/>
    </row>
    <row r="2" spans="1:8" x14ac:dyDescent="0.35">
      <c r="A2" s="197" t="s">
        <v>50</v>
      </c>
      <c r="B2" s="62"/>
      <c r="C2" s="62"/>
      <c r="D2" s="62"/>
      <c r="E2" s="62"/>
      <c r="F2" s="62"/>
      <c r="G2" s="62"/>
    </row>
    <row r="3" spans="1:8" ht="16" thickBot="1" x14ac:dyDescent="0.4">
      <c r="A3" s="197" t="s">
        <v>34</v>
      </c>
      <c r="B3" s="62"/>
      <c r="C3" s="62"/>
      <c r="D3" s="62"/>
      <c r="E3" s="62"/>
      <c r="F3" s="62"/>
      <c r="G3" s="62"/>
      <c r="H3" s="62"/>
    </row>
    <row r="4" spans="1:8" s="265" customFormat="1" ht="29.5" customHeight="1" thickBot="1" x14ac:dyDescent="0.35">
      <c r="A4" s="146" t="s">
        <v>281</v>
      </c>
      <c r="B4" s="261"/>
      <c r="C4" s="262"/>
      <c r="D4" s="344" t="s">
        <v>226</v>
      </c>
      <c r="E4" s="345"/>
      <c r="F4" s="346"/>
      <c r="G4" s="263"/>
      <c r="H4" s="264"/>
    </row>
    <row r="5" spans="1:8" s="203" customFormat="1" ht="85" customHeight="1" thickBot="1" x14ac:dyDescent="0.4">
      <c r="A5" s="329" t="s">
        <v>1</v>
      </c>
      <c r="B5" s="201" t="s">
        <v>221</v>
      </c>
      <c r="C5" s="330" t="s">
        <v>291</v>
      </c>
      <c r="D5" s="330" t="s">
        <v>292</v>
      </c>
      <c r="E5" s="330" t="s">
        <v>293</v>
      </c>
      <c r="F5" s="330" t="s">
        <v>236</v>
      </c>
      <c r="G5" s="347" t="s">
        <v>140</v>
      </c>
      <c r="H5" s="202" t="s">
        <v>294</v>
      </c>
    </row>
    <row r="6" spans="1:8" s="203" customFormat="1" ht="21" customHeight="1" x14ac:dyDescent="0.35">
      <c r="A6" s="324" t="s">
        <v>7</v>
      </c>
      <c r="B6" s="204">
        <v>1</v>
      </c>
      <c r="C6" s="245">
        <f>'WS B.1 Audited S&amp;B Data'!F7</f>
        <v>0</v>
      </c>
      <c r="D6" s="439"/>
      <c r="E6" s="439"/>
      <c r="F6" s="440"/>
      <c r="G6" s="199"/>
      <c r="H6" s="245">
        <f>C6+D6+E6-F6</f>
        <v>0</v>
      </c>
    </row>
    <row r="7" spans="1:8" s="203" customFormat="1" ht="21" customHeight="1" x14ac:dyDescent="0.35">
      <c r="A7" s="324" t="s">
        <v>9</v>
      </c>
      <c r="B7" s="204">
        <v>2</v>
      </c>
      <c r="C7" s="245">
        <f>'WS B.1 Audited S&amp;B Data'!F8</f>
        <v>0</v>
      </c>
      <c r="D7" s="439"/>
      <c r="E7" s="439"/>
      <c r="F7" s="440"/>
      <c r="G7" s="199"/>
      <c r="H7" s="245">
        <f t="shared" ref="H7:H30" si="0">C7+D7+E7-F7</f>
        <v>0</v>
      </c>
    </row>
    <row r="8" spans="1:8" s="203" customFormat="1" ht="21" customHeight="1" x14ac:dyDescent="0.35">
      <c r="A8" s="324" t="s">
        <v>216</v>
      </c>
      <c r="B8" s="204">
        <v>3</v>
      </c>
      <c r="C8" s="245">
        <f>'WS B.1 Audited S&amp;B Data'!F9</f>
        <v>0</v>
      </c>
      <c r="D8" s="439"/>
      <c r="E8" s="439"/>
      <c r="F8" s="440"/>
      <c r="G8" s="199"/>
      <c r="H8" s="245">
        <f t="shared" si="0"/>
        <v>0</v>
      </c>
    </row>
    <row r="9" spans="1:8" s="203" customFormat="1" ht="21" customHeight="1" x14ac:dyDescent="0.35">
      <c r="A9" s="324" t="s">
        <v>130</v>
      </c>
      <c r="B9" s="204">
        <v>4</v>
      </c>
      <c r="C9" s="245">
        <f>'WS B.1 Audited S&amp;B Data'!F10</f>
        <v>0</v>
      </c>
      <c r="D9" s="439"/>
      <c r="E9" s="439"/>
      <c r="F9" s="440"/>
      <c r="G9" s="199"/>
      <c r="H9" s="245">
        <f t="shared" si="0"/>
        <v>0</v>
      </c>
    </row>
    <row r="10" spans="1:8" s="203" customFormat="1" ht="21" customHeight="1" x14ac:dyDescent="0.35">
      <c r="A10" s="324" t="s">
        <v>13</v>
      </c>
      <c r="B10" s="204">
        <v>5</v>
      </c>
      <c r="C10" s="245">
        <f>'WS B.1 Audited S&amp;B Data'!F11</f>
        <v>0</v>
      </c>
      <c r="D10" s="439"/>
      <c r="E10" s="439"/>
      <c r="F10" s="440"/>
      <c r="G10" s="199"/>
      <c r="H10" s="245">
        <f t="shared" si="0"/>
        <v>0</v>
      </c>
    </row>
    <row r="11" spans="1:8" s="203" customFormat="1" ht="21" customHeight="1" x14ac:dyDescent="0.35">
      <c r="A11" s="324" t="s">
        <v>15</v>
      </c>
      <c r="B11" s="204">
        <v>6</v>
      </c>
      <c r="C11" s="245">
        <f>'WS B.1 Audited S&amp;B Data'!F12</f>
        <v>0</v>
      </c>
      <c r="D11" s="439"/>
      <c r="E11" s="439"/>
      <c r="F11" s="440"/>
      <c r="G11" s="199"/>
      <c r="H11" s="245">
        <f t="shared" si="0"/>
        <v>0</v>
      </c>
    </row>
    <row r="12" spans="1:8" s="203" customFormat="1" ht="21" customHeight="1" x14ac:dyDescent="0.35">
      <c r="A12" s="324" t="s">
        <v>17</v>
      </c>
      <c r="B12" s="204">
        <v>7</v>
      </c>
      <c r="C12" s="245">
        <f>'WS B.1 Audited S&amp;B Data'!F13</f>
        <v>0</v>
      </c>
      <c r="D12" s="439"/>
      <c r="E12" s="439"/>
      <c r="F12" s="440"/>
      <c r="G12" s="199"/>
      <c r="H12" s="245">
        <f t="shared" si="0"/>
        <v>0</v>
      </c>
    </row>
    <row r="13" spans="1:8" s="203" customFormat="1" ht="21" customHeight="1" x14ac:dyDescent="0.35">
      <c r="A13" s="324" t="s">
        <v>19</v>
      </c>
      <c r="B13" s="204">
        <v>8</v>
      </c>
      <c r="C13" s="245">
        <f>'WS B.1 Audited S&amp;B Data'!F14</f>
        <v>0</v>
      </c>
      <c r="D13" s="439"/>
      <c r="E13" s="439"/>
      <c r="F13" s="440"/>
      <c r="G13" s="199"/>
      <c r="H13" s="245">
        <f t="shared" si="0"/>
        <v>0</v>
      </c>
    </row>
    <row r="14" spans="1:8" s="203" customFormat="1" ht="21" customHeight="1" x14ac:dyDescent="0.35">
      <c r="A14" s="324" t="s">
        <v>21</v>
      </c>
      <c r="B14" s="204">
        <v>9</v>
      </c>
      <c r="C14" s="245">
        <f>'WS B.1 Audited S&amp;B Data'!F15</f>
        <v>0</v>
      </c>
      <c r="D14" s="439"/>
      <c r="E14" s="439"/>
      <c r="F14" s="440"/>
      <c r="G14" s="199"/>
      <c r="H14" s="245">
        <f t="shared" si="0"/>
        <v>0</v>
      </c>
    </row>
    <row r="15" spans="1:8" s="203" customFormat="1" ht="21" customHeight="1" x14ac:dyDescent="0.35">
      <c r="A15" s="324" t="s">
        <v>23</v>
      </c>
      <c r="B15" s="204">
        <v>10</v>
      </c>
      <c r="C15" s="245">
        <f>'WS B.1 Audited S&amp;B Data'!F16</f>
        <v>0</v>
      </c>
      <c r="D15" s="439"/>
      <c r="E15" s="439"/>
      <c r="F15" s="440"/>
      <c r="G15" s="199"/>
      <c r="H15" s="245">
        <f t="shared" si="0"/>
        <v>0</v>
      </c>
    </row>
    <row r="16" spans="1:8" s="203" customFormat="1" ht="21" customHeight="1" x14ac:dyDescent="0.35">
      <c r="A16" s="324" t="s">
        <v>225</v>
      </c>
      <c r="B16" s="204">
        <v>11</v>
      </c>
      <c r="C16" s="245">
        <f>'WS B.1 Audited S&amp;B Data'!F17</f>
        <v>0</v>
      </c>
      <c r="D16" s="439"/>
      <c r="E16" s="439"/>
      <c r="F16" s="440"/>
      <c r="G16" s="199"/>
      <c r="H16" s="245">
        <f t="shared" si="0"/>
        <v>0</v>
      </c>
    </row>
    <row r="17" spans="1:8" s="203" customFormat="1" ht="21" customHeight="1" x14ac:dyDescent="0.35">
      <c r="A17" s="324" t="s">
        <v>41</v>
      </c>
      <c r="B17" s="204">
        <v>12</v>
      </c>
      <c r="C17" s="245">
        <f>'WS B.1 Audited S&amp;B Data'!F18</f>
        <v>0</v>
      </c>
      <c r="D17" s="439"/>
      <c r="E17" s="439"/>
      <c r="F17" s="440"/>
      <c r="G17" s="199"/>
      <c r="H17" s="245">
        <f t="shared" si="0"/>
        <v>0</v>
      </c>
    </row>
    <row r="18" spans="1:8" s="203" customFormat="1" ht="21" customHeight="1" x14ac:dyDescent="0.35">
      <c r="A18" s="348" t="s">
        <v>43</v>
      </c>
      <c r="B18" s="296">
        <v>13</v>
      </c>
      <c r="C18" s="281">
        <f>'WS B.1 Audited S&amp;B Data'!F19</f>
        <v>0</v>
      </c>
      <c r="D18" s="439"/>
      <c r="E18" s="439"/>
      <c r="F18" s="441"/>
      <c r="G18" s="199"/>
      <c r="H18" s="281">
        <f t="shared" si="0"/>
        <v>0</v>
      </c>
    </row>
    <row r="19" spans="1:8" s="203" customFormat="1" ht="21" customHeight="1" x14ac:dyDescent="0.35">
      <c r="A19" s="349" t="s">
        <v>271</v>
      </c>
      <c r="B19" s="300"/>
      <c r="C19" s="301">
        <f>SUM(C6:C18)</f>
        <v>0</v>
      </c>
      <c r="D19" s="432">
        <f>SUM(D6:D18)</f>
        <v>0</v>
      </c>
      <c r="E19" s="432">
        <f>SUM(E6:E18)</f>
        <v>0</v>
      </c>
      <c r="F19" s="432">
        <f>SUM(F6:F18)</f>
        <v>0</v>
      </c>
      <c r="G19" s="432"/>
      <c r="H19" s="301">
        <f>SUM(H6:H18)</f>
        <v>0</v>
      </c>
    </row>
    <row r="20" spans="1:8" s="203" customFormat="1" ht="21" customHeight="1" x14ac:dyDescent="0.35">
      <c r="A20" s="350" t="s">
        <v>245</v>
      </c>
      <c r="B20" s="274"/>
      <c r="C20" s="280"/>
      <c r="D20" s="433"/>
      <c r="E20" s="433"/>
      <c r="F20" s="433"/>
      <c r="G20" s="433"/>
      <c r="H20" s="433"/>
    </row>
    <row r="21" spans="1:8" s="203" customFormat="1" ht="21" customHeight="1" x14ac:dyDescent="0.35">
      <c r="A21" s="324" t="s">
        <v>99</v>
      </c>
      <c r="B21" s="291">
        <v>14</v>
      </c>
      <c r="C21" s="294"/>
      <c r="D21" s="442"/>
      <c r="E21" s="439"/>
      <c r="F21" s="440"/>
      <c r="G21" s="199"/>
      <c r="H21" s="245">
        <f t="shared" si="0"/>
        <v>0</v>
      </c>
    </row>
    <row r="22" spans="1:8" s="203" customFormat="1" ht="21" customHeight="1" x14ac:dyDescent="0.35">
      <c r="A22" s="324" t="s">
        <v>153</v>
      </c>
      <c r="B22" s="291">
        <v>15</v>
      </c>
      <c r="C22" s="294"/>
      <c r="D22" s="442"/>
      <c r="E22" s="439"/>
      <c r="F22" s="440"/>
      <c r="G22" s="199"/>
      <c r="H22" s="245">
        <f t="shared" si="0"/>
        <v>0</v>
      </c>
    </row>
    <row r="23" spans="1:8" s="203" customFormat="1" ht="21" customHeight="1" x14ac:dyDescent="0.35">
      <c r="A23" s="324" t="s">
        <v>232</v>
      </c>
      <c r="B23" s="291">
        <v>16</v>
      </c>
      <c r="C23" s="294"/>
      <c r="D23" s="442"/>
      <c r="E23" s="439"/>
      <c r="F23" s="440"/>
      <c r="G23" s="199"/>
      <c r="H23" s="245">
        <f t="shared" si="0"/>
        <v>0</v>
      </c>
    </row>
    <row r="24" spans="1:8" s="203" customFormat="1" ht="21" customHeight="1" x14ac:dyDescent="0.35">
      <c r="A24" s="324" t="s">
        <v>100</v>
      </c>
      <c r="B24" s="291">
        <v>17</v>
      </c>
      <c r="C24" s="294"/>
      <c r="D24" s="442"/>
      <c r="E24" s="439"/>
      <c r="F24" s="440"/>
      <c r="G24" s="199"/>
      <c r="H24" s="245">
        <f t="shared" si="0"/>
        <v>0</v>
      </c>
    </row>
    <row r="25" spans="1:8" s="203" customFormat="1" ht="21" customHeight="1" x14ac:dyDescent="0.35">
      <c r="A25" s="324" t="s">
        <v>102</v>
      </c>
      <c r="B25" s="291">
        <v>18</v>
      </c>
      <c r="C25" s="294"/>
      <c r="D25" s="442"/>
      <c r="E25" s="439"/>
      <c r="F25" s="440"/>
      <c r="G25" s="199"/>
      <c r="H25" s="245">
        <f t="shared" si="0"/>
        <v>0</v>
      </c>
    </row>
    <row r="26" spans="1:8" s="203" customFormat="1" ht="21" customHeight="1" x14ac:dyDescent="0.35">
      <c r="A26" s="324" t="s">
        <v>230</v>
      </c>
      <c r="B26" s="291">
        <v>19</v>
      </c>
      <c r="C26" s="294"/>
      <c r="D26" s="442"/>
      <c r="E26" s="439"/>
      <c r="F26" s="440"/>
      <c r="G26" s="199"/>
      <c r="H26" s="245">
        <f t="shared" si="0"/>
        <v>0</v>
      </c>
    </row>
    <row r="27" spans="1:8" s="203" customFormat="1" ht="21" customHeight="1" x14ac:dyDescent="0.35">
      <c r="A27" s="324" t="s">
        <v>167</v>
      </c>
      <c r="B27" s="291">
        <v>20</v>
      </c>
      <c r="C27" s="294"/>
      <c r="D27" s="442"/>
      <c r="E27" s="439"/>
      <c r="F27" s="440"/>
      <c r="G27" s="199"/>
      <c r="H27" s="245">
        <f t="shared" si="0"/>
        <v>0</v>
      </c>
    </row>
    <row r="28" spans="1:8" s="203" customFormat="1" ht="21" customHeight="1" x14ac:dyDescent="0.35">
      <c r="A28" s="324" t="s">
        <v>97</v>
      </c>
      <c r="B28" s="291">
        <v>21</v>
      </c>
      <c r="C28" s="294"/>
      <c r="D28" s="442"/>
      <c r="E28" s="439"/>
      <c r="F28" s="440"/>
      <c r="G28" s="199"/>
      <c r="H28" s="245">
        <f t="shared" si="0"/>
        <v>0</v>
      </c>
    </row>
    <row r="29" spans="1:8" s="203" customFormat="1" ht="21" customHeight="1" x14ac:dyDescent="0.35">
      <c r="A29" s="324" t="s">
        <v>101</v>
      </c>
      <c r="B29" s="291">
        <v>22</v>
      </c>
      <c r="C29" s="294"/>
      <c r="D29" s="442"/>
      <c r="E29" s="439"/>
      <c r="F29" s="440"/>
      <c r="G29" s="199"/>
      <c r="H29" s="245">
        <f t="shared" si="0"/>
        <v>0</v>
      </c>
    </row>
    <row r="30" spans="1:8" s="203" customFormat="1" ht="21" customHeight="1" x14ac:dyDescent="0.35">
      <c r="A30" s="348" t="s">
        <v>120</v>
      </c>
      <c r="B30" s="292">
        <v>23</v>
      </c>
      <c r="C30" s="294"/>
      <c r="D30" s="442"/>
      <c r="E30" s="439"/>
      <c r="F30" s="441"/>
      <c r="G30" s="199"/>
      <c r="H30" s="281">
        <f t="shared" si="0"/>
        <v>0</v>
      </c>
    </row>
    <row r="31" spans="1:8" s="203" customFormat="1" ht="21" customHeight="1" x14ac:dyDescent="0.35">
      <c r="A31" s="349" t="s">
        <v>272</v>
      </c>
      <c r="B31" s="300"/>
      <c r="C31" s="302"/>
      <c r="D31" s="432">
        <f>SUM(D21:D30)</f>
        <v>0</v>
      </c>
      <c r="E31" s="432">
        <f t="shared" ref="E31:H31" si="1">SUM(E21:E30)</f>
        <v>0</v>
      </c>
      <c r="F31" s="432">
        <f t="shared" si="1"/>
        <v>0</v>
      </c>
      <c r="G31" s="432"/>
      <c r="H31" s="301">
        <f t="shared" si="1"/>
        <v>0</v>
      </c>
    </row>
    <row r="32" spans="1:8" s="203" customFormat="1" ht="27.5" customHeight="1" thickBot="1" x14ac:dyDescent="0.4">
      <c r="A32" s="393" t="s">
        <v>217</v>
      </c>
      <c r="B32" s="297"/>
      <c r="C32" s="293">
        <f>C19</f>
        <v>0</v>
      </c>
      <c r="D32" s="298">
        <f>D31+D19</f>
        <v>0</v>
      </c>
      <c r="E32" s="298">
        <f>E31+E19</f>
        <v>0</v>
      </c>
      <c r="F32" s="298">
        <f>F31+F19</f>
        <v>0</v>
      </c>
      <c r="G32" s="298"/>
      <c r="H32" s="299">
        <f>H19+H31</f>
        <v>0</v>
      </c>
    </row>
    <row r="33" spans="1:8" s="230" customFormat="1" x14ac:dyDescent="0.35">
      <c r="A33" s="325" t="s">
        <v>49</v>
      </c>
      <c r="B33" s="126">
        <f>Certification!$C$7</f>
        <v>0</v>
      </c>
      <c r="C33" s="127"/>
      <c r="D33" s="126"/>
      <c r="E33" s="74"/>
      <c r="F33" s="351"/>
      <c r="G33" s="351"/>
      <c r="H33" s="352"/>
    </row>
    <row r="34" spans="1:8" s="230" customFormat="1" x14ac:dyDescent="0.35">
      <c r="A34" s="325" t="s">
        <v>52</v>
      </c>
      <c r="B34" s="127">
        <f>Certification!$G$7</f>
        <v>0</v>
      </c>
      <c r="C34" s="127"/>
      <c r="D34" s="126"/>
      <c r="E34" s="74"/>
      <c r="F34" s="351"/>
      <c r="G34" s="351"/>
      <c r="H34" s="352"/>
    </row>
    <row r="35" spans="1:8" s="230" customFormat="1" ht="16" thickBot="1" x14ac:dyDescent="0.4">
      <c r="A35" s="353" t="s">
        <v>0</v>
      </c>
      <c r="B35" s="354" t="str">
        <f>Certification!$A$5</f>
        <v>SFY 2017-18</v>
      </c>
      <c r="C35" s="355"/>
      <c r="D35" s="354"/>
      <c r="E35" s="356"/>
      <c r="F35" s="357"/>
      <c r="G35" s="357"/>
      <c r="H35" s="358"/>
    </row>
    <row r="36" spans="1:8" s="230" customFormat="1" ht="16" hidden="1" thickTop="1" x14ac:dyDescent="0.35"/>
    <row r="37" spans="1:8" s="230" customFormat="1" hidden="1" x14ac:dyDescent="0.35"/>
    <row r="38" spans="1:8" s="230" customFormat="1" hidden="1" x14ac:dyDescent="0.35"/>
    <row r="39" spans="1:8" s="230" customFormat="1" hidden="1" x14ac:dyDescent="0.35"/>
    <row r="40" spans="1:8" s="230" customFormat="1" hidden="1" x14ac:dyDescent="0.35"/>
    <row r="41" spans="1:8" s="230" customFormat="1" hidden="1" x14ac:dyDescent="0.35"/>
    <row r="42" spans="1:8" s="230" customFormat="1" hidden="1" x14ac:dyDescent="0.35"/>
    <row r="43" spans="1:8" s="230" customFormat="1" hidden="1" x14ac:dyDescent="0.35"/>
    <row r="44" spans="1:8" s="230" customFormat="1" hidden="1" x14ac:dyDescent="0.35"/>
    <row r="45" spans="1:8" s="230" customFormat="1" hidden="1" x14ac:dyDescent="0.35"/>
    <row r="46" spans="1:8" s="230" customFormat="1" hidden="1" x14ac:dyDescent="0.35"/>
    <row r="47" spans="1:8" s="230" customFormat="1" hidden="1" x14ac:dyDescent="0.35"/>
    <row r="48" spans="1:8" s="230" customFormat="1" hidden="1" x14ac:dyDescent="0.35"/>
    <row r="49" s="230" customFormat="1" hidden="1" x14ac:dyDescent="0.35"/>
    <row r="50" s="230" customFormat="1" hidden="1" x14ac:dyDescent="0.35"/>
    <row r="51" s="230" customFormat="1" hidden="1" x14ac:dyDescent="0.35"/>
    <row r="52" s="230" customFormat="1" hidden="1" x14ac:dyDescent="0.35"/>
    <row r="53" s="230" customFormat="1" hidden="1" x14ac:dyDescent="0.35"/>
    <row r="54" s="230" customFormat="1" hidden="1" x14ac:dyDescent="0.35"/>
    <row r="55" s="230" customFormat="1" hidden="1" x14ac:dyDescent="0.35"/>
    <row r="56" s="230" customFormat="1" hidden="1" x14ac:dyDescent="0.35"/>
    <row r="57" s="230" customFormat="1" hidden="1" x14ac:dyDescent="0.35"/>
    <row r="58" s="230" customFormat="1" hidden="1" x14ac:dyDescent="0.35"/>
    <row r="59" s="230" customFormat="1" hidden="1" x14ac:dyDescent="0.35"/>
    <row r="60" s="230" customFormat="1" hidden="1" x14ac:dyDescent="0.35"/>
    <row r="61" s="230" customFormat="1" hidden="1" x14ac:dyDescent="0.35"/>
    <row r="62" s="230" customFormat="1" hidden="1" x14ac:dyDescent="0.35"/>
    <row r="63" s="230" customFormat="1" hidden="1" x14ac:dyDescent="0.35"/>
    <row r="64" s="230" customFormat="1" hidden="1" x14ac:dyDescent="0.35"/>
    <row r="65" s="230" customFormat="1" hidden="1" x14ac:dyDescent="0.35"/>
    <row r="66" s="230" customFormat="1" hidden="1" x14ac:dyDescent="0.35"/>
    <row r="67" s="230" customFormat="1" hidden="1" x14ac:dyDescent="0.35"/>
    <row r="68" s="230" customFormat="1" hidden="1" x14ac:dyDescent="0.35"/>
    <row r="69" s="230" customFormat="1" hidden="1" x14ac:dyDescent="0.35"/>
    <row r="70" s="230" customFormat="1" hidden="1" x14ac:dyDescent="0.35"/>
    <row r="71" s="230" customFormat="1" hidden="1" x14ac:dyDescent="0.35"/>
    <row r="72" s="230" customFormat="1" hidden="1" x14ac:dyDescent="0.35"/>
    <row r="73" s="230" customFormat="1" hidden="1" x14ac:dyDescent="0.35"/>
    <row r="74" s="230" customFormat="1" hidden="1" x14ac:dyDescent="0.35"/>
    <row r="75" s="230" customFormat="1" hidden="1" x14ac:dyDescent="0.35"/>
    <row r="76" s="230" customFormat="1" hidden="1" x14ac:dyDescent="0.35"/>
    <row r="77" s="230" customFormat="1" hidden="1" x14ac:dyDescent="0.35"/>
    <row r="78" s="230" customFormat="1" hidden="1" x14ac:dyDescent="0.35"/>
    <row r="79" s="230" customFormat="1" hidden="1" x14ac:dyDescent="0.35"/>
    <row r="80" s="230" customFormat="1" hidden="1" x14ac:dyDescent="0.35"/>
    <row r="81" s="230" customFormat="1" hidden="1" x14ac:dyDescent="0.35"/>
    <row r="82" s="230" customFormat="1" hidden="1" x14ac:dyDescent="0.35"/>
    <row r="83" s="230" customFormat="1" hidden="1" x14ac:dyDescent="0.35"/>
    <row r="84" s="230" customFormat="1" hidden="1" x14ac:dyDescent="0.35"/>
    <row r="85" s="230" customFormat="1" hidden="1" x14ac:dyDescent="0.35"/>
    <row r="86" s="230" customFormat="1" hidden="1" x14ac:dyDescent="0.35"/>
    <row r="87" s="230" customFormat="1" hidden="1" x14ac:dyDescent="0.35"/>
    <row r="88" s="230" customFormat="1" hidden="1" x14ac:dyDescent="0.35"/>
    <row r="89" s="230" customFormat="1" hidden="1" x14ac:dyDescent="0.35"/>
    <row r="90" s="230" customFormat="1" hidden="1" x14ac:dyDescent="0.35"/>
    <row r="91" s="230" customFormat="1" hidden="1" x14ac:dyDescent="0.35"/>
    <row r="92" s="230" customFormat="1" hidden="1" x14ac:dyDescent="0.35"/>
    <row r="93" s="230" customFormat="1" hidden="1" x14ac:dyDescent="0.35"/>
    <row r="94" s="230" customFormat="1" hidden="1" x14ac:dyDescent="0.35"/>
    <row r="95" s="230" customFormat="1" hidden="1" x14ac:dyDescent="0.35"/>
    <row r="96" s="230" customFormat="1" hidden="1" x14ac:dyDescent="0.35"/>
    <row r="97" s="230" customFormat="1" hidden="1" x14ac:dyDescent="0.35"/>
    <row r="98" s="230" customFormat="1" hidden="1" x14ac:dyDescent="0.35"/>
    <row r="99" s="230" customFormat="1" hidden="1" x14ac:dyDescent="0.35"/>
    <row r="100" s="230" customFormat="1" hidden="1" x14ac:dyDescent="0.35"/>
    <row r="101" s="230" customFormat="1" hidden="1" x14ac:dyDescent="0.35"/>
    <row r="102" s="230" customFormat="1" hidden="1" x14ac:dyDescent="0.35"/>
    <row r="103" s="230" customFormat="1" hidden="1" x14ac:dyDescent="0.35"/>
    <row r="104" s="230" customFormat="1" hidden="1" x14ac:dyDescent="0.35"/>
    <row r="105" s="230" customFormat="1" hidden="1" x14ac:dyDescent="0.35"/>
    <row r="106" s="230" customFormat="1" hidden="1" x14ac:dyDescent="0.35"/>
    <row r="107" s="230" customFormat="1" hidden="1" x14ac:dyDescent="0.35"/>
    <row r="108" s="230" customFormat="1" hidden="1" x14ac:dyDescent="0.35"/>
    <row r="109" s="230" customFormat="1" hidden="1" x14ac:dyDescent="0.35"/>
    <row r="110" s="230" customFormat="1" hidden="1" x14ac:dyDescent="0.35"/>
    <row r="111" s="230" customFormat="1" hidden="1" x14ac:dyDescent="0.35"/>
    <row r="112" s="230" customFormat="1" hidden="1" x14ac:dyDescent="0.35"/>
    <row r="113" s="230" customFormat="1" hidden="1" x14ac:dyDescent="0.35"/>
    <row r="114" s="230" customFormat="1" hidden="1" x14ac:dyDescent="0.35"/>
    <row r="115" s="230" customFormat="1" hidden="1" x14ac:dyDescent="0.35"/>
    <row r="116" s="230" customFormat="1" hidden="1" x14ac:dyDescent="0.35"/>
    <row r="117" s="230" customFormat="1" hidden="1" x14ac:dyDescent="0.35"/>
    <row r="118" s="230" customFormat="1" hidden="1" x14ac:dyDescent="0.35"/>
    <row r="119" s="230" customFormat="1" hidden="1" x14ac:dyDescent="0.35"/>
    <row r="120" s="230" customFormat="1" hidden="1" x14ac:dyDescent="0.35"/>
    <row r="121" s="230" customFormat="1" hidden="1" x14ac:dyDescent="0.35"/>
    <row r="122" s="230" customFormat="1" hidden="1" x14ac:dyDescent="0.35"/>
    <row r="123" s="230" customFormat="1" hidden="1" x14ac:dyDescent="0.35"/>
    <row r="124" s="230" customFormat="1" hidden="1" x14ac:dyDescent="0.35"/>
    <row r="125" s="230" customFormat="1" hidden="1" x14ac:dyDescent="0.35"/>
    <row r="126" s="230" customFormat="1" hidden="1" x14ac:dyDescent="0.35"/>
    <row r="127" s="230" customFormat="1" hidden="1" x14ac:dyDescent="0.35"/>
    <row r="128" s="230" customFormat="1" hidden="1" x14ac:dyDescent="0.35"/>
    <row r="129" s="230" customFormat="1" hidden="1" x14ac:dyDescent="0.35"/>
    <row r="130" s="230" customFormat="1" hidden="1" x14ac:dyDescent="0.35"/>
    <row r="131" s="230" customFormat="1" hidden="1" x14ac:dyDescent="0.35"/>
    <row r="132" s="230" customFormat="1" hidden="1" x14ac:dyDescent="0.35"/>
    <row r="133" s="230" customFormat="1" hidden="1" x14ac:dyDescent="0.35"/>
    <row r="134" s="230" customFormat="1" hidden="1" x14ac:dyDescent="0.35"/>
    <row r="135" s="230" customFormat="1" hidden="1" x14ac:dyDescent="0.35"/>
    <row r="136" s="230" customFormat="1" hidden="1" x14ac:dyDescent="0.35"/>
  </sheetData>
  <sheetProtection sheet="1"/>
  <dataConsolidate/>
  <dataValidations xWindow="504" yWindow="653" count="7">
    <dataValidation allowBlank="1" showInputMessage="1" showErrorMessage="1" prompt="Press TAB to move input areas" sqref="A1"/>
    <dataValidation allowBlank="1" showInputMessage="1" showErrorMessage="1" prompt="Report any federal revenues your LEA received. LEA Medi-Cal Billing Option Program reimbursement is not considered to be federal funds on the CRCS." sqref="F21:F30 F6:F18"/>
    <dataValidation allowBlank="1" showInputMessage="1" showErrorMessage="1" prompt="Enter salaries that you are adding to the amended CRCS related to new practitioners resulting from SPA 15-021 approval" sqref="D21:D30"/>
    <dataValidation allowBlank="1" showInputMessage="1" showErrorMessage="1" prompt="Enter benefits that you are adding to the amended CRCS related to new practitioners resulting from SPA 15-021 approval" sqref="E21:E30"/>
    <dataValidation allowBlank="1" showInputMessage="1" showErrorMessage="1" prompt="Enter the revenue account number(s) where the federal/state revenues are reported in your SACS system._x000a_" sqref="G6:G18 G21:G30"/>
    <dataValidation allowBlank="1" showInputMessage="1" showErrorMessage="1" prompt="Enter salaries that you are adding to the amended CRCS related to existing practitioner types (rows 1-13 were existing practitioner types prior to the approval of SPA 15-021)_x000a_" sqref="D6:D18"/>
    <dataValidation allowBlank="1" showInputMessage="1" showErrorMessage="1" prompt="Enter benefits that you are adding to the amended CRCS related to existing practitioner types (rows 1-13 were existing practitioner types prior to the approval of SPA 15-021)  " sqref="E6:E18"/>
  </dataValidations>
  <printOptions horizontalCentered="1"/>
  <pageMargins left="0.15" right="0.15" top="0.25" bottom="0.65" header="0.3" footer="0.3"/>
  <pageSetup scale="70" orientation="landscape" r:id="rId1"/>
  <headerFooter>
    <oddFooter>&amp;L&amp;"Arial,Regular"&amp;12DHCS 6299 (11/2021)&amp;R&amp;"Arial,Regular"&amp;12Page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zoomScale="85" zoomScaleNormal="85" zoomScaleSheetLayoutView="68" workbookViewId="0">
      <selection activeCell="H25" sqref="H25"/>
    </sheetView>
  </sheetViews>
  <sheetFormatPr defaultColWidth="0" defaultRowHeight="12.5" zeroHeight="1" x14ac:dyDescent="0.25"/>
  <cols>
    <col min="1" max="1" width="3.796875" style="1" customWidth="1"/>
    <col min="2" max="2" width="37.8984375" style="1" customWidth="1"/>
    <col min="3" max="3" width="19.09765625" style="1" customWidth="1"/>
    <col min="4" max="4" width="15.59765625" style="1" customWidth="1"/>
    <col min="5" max="5" width="15.69921875" style="1" customWidth="1"/>
    <col min="6" max="6" width="15.3984375" style="1" customWidth="1"/>
    <col min="7" max="7" width="17.59765625" style="1" customWidth="1"/>
    <col min="8" max="8" width="17.796875" style="1" customWidth="1"/>
    <col min="9" max="9" width="18.59765625" style="1" customWidth="1"/>
    <col min="10" max="10" width="22" style="8" customWidth="1"/>
    <col min="11" max="19" width="0" style="1" hidden="1" customWidth="1"/>
    <col min="20" max="16384" width="9.296875" style="1" hidden="1"/>
  </cols>
  <sheetData>
    <row r="1" spans="1:19" ht="15.5" x14ac:dyDescent="0.35">
      <c r="A1" s="191" t="s">
        <v>53</v>
      </c>
      <c r="S1" s="8"/>
    </row>
    <row r="2" spans="1:19" ht="15.5" x14ac:dyDescent="0.35">
      <c r="A2" s="197" t="s">
        <v>50</v>
      </c>
      <c r="B2" s="11"/>
      <c r="C2" s="11"/>
      <c r="D2" s="11"/>
      <c r="E2" s="11"/>
      <c r="F2" s="11"/>
      <c r="G2" s="11"/>
      <c r="H2" s="11"/>
      <c r="I2" s="11"/>
      <c r="S2" s="8"/>
    </row>
    <row r="3" spans="1:19" ht="15.5" x14ac:dyDescent="0.35">
      <c r="A3" s="197" t="s">
        <v>34</v>
      </c>
      <c r="B3" s="11"/>
      <c r="C3" s="11"/>
      <c r="D3" s="11"/>
      <c r="E3" s="11"/>
      <c r="F3" s="11"/>
      <c r="G3" s="11"/>
      <c r="H3" s="11"/>
      <c r="I3" s="11"/>
      <c r="S3" s="8"/>
    </row>
    <row r="4" spans="1:19" ht="45" customHeight="1" thickBot="1" x14ac:dyDescent="0.4">
      <c r="A4" s="258" t="s">
        <v>285</v>
      </c>
      <c r="B4" s="141"/>
      <c r="C4" s="254"/>
      <c r="D4" s="254"/>
      <c r="E4" s="254"/>
      <c r="F4" s="254"/>
      <c r="G4" s="254"/>
      <c r="H4" s="254"/>
      <c r="I4" s="254"/>
      <c r="J4" s="60"/>
      <c r="S4" s="8"/>
    </row>
    <row r="5" spans="1:19" ht="25.5" customHeight="1" thickBot="1" x14ac:dyDescent="0.4">
      <c r="A5" s="193"/>
      <c r="B5" s="141"/>
      <c r="C5" s="394" t="s">
        <v>265</v>
      </c>
      <c r="D5" s="395"/>
      <c r="E5" s="395"/>
      <c r="F5" s="395"/>
      <c r="G5" s="395"/>
      <c r="H5" s="395"/>
      <c r="I5" s="396"/>
      <c r="J5" s="60"/>
      <c r="S5" s="8"/>
    </row>
    <row r="6" spans="1:19" ht="97.5" customHeight="1" x14ac:dyDescent="0.35">
      <c r="A6" s="397"/>
      <c r="B6" s="398" t="s">
        <v>33</v>
      </c>
      <c r="C6" s="399" t="s">
        <v>240</v>
      </c>
      <c r="D6" s="399" t="s">
        <v>173</v>
      </c>
      <c r="E6" s="399" t="s">
        <v>174</v>
      </c>
      <c r="F6" s="399" t="s">
        <v>175</v>
      </c>
      <c r="G6" s="399" t="s">
        <v>241</v>
      </c>
      <c r="H6" s="399" t="s">
        <v>242</v>
      </c>
      <c r="I6" s="399" t="s">
        <v>176</v>
      </c>
      <c r="J6" s="400" t="s">
        <v>144</v>
      </c>
    </row>
    <row r="7" spans="1:19" s="17" customFormat="1" ht="24" customHeight="1" x14ac:dyDescent="0.3">
      <c r="A7" s="401"/>
      <c r="B7" s="402" t="s">
        <v>1</v>
      </c>
      <c r="C7" s="403" t="s">
        <v>2</v>
      </c>
      <c r="D7" s="403" t="s">
        <v>3</v>
      </c>
      <c r="E7" s="403" t="s">
        <v>4</v>
      </c>
      <c r="F7" s="403" t="s">
        <v>44</v>
      </c>
      <c r="G7" s="403" t="s">
        <v>5</v>
      </c>
      <c r="H7" s="403" t="s">
        <v>45</v>
      </c>
      <c r="I7" s="403" t="s">
        <v>143</v>
      </c>
      <c r="J7" s="404" t="s">
        <v>238</v>
      </c>
    </row>
    <row r="8" spans="1:19" ht="22" customHeight="1" x14ac:dyDescent="0.35">
      <c r="A8" s="365" t="s">
        <v>6</v>
      </c>
      <c r="B8" s="68" t="s">
        <v>7</v>
      </c>
      <c r="C8" s="306"/>
      <c r="D8" s="306"/>
      <c r="E8" s="306"/>
      <c r="F8" s="306"/>
      <c r="G8" s="306"/>
      <c r="H8" s="306"/>
      <c r="I8" s="306"/>
      <c r="J8" s="405">
        <f>SUM(C8:I8)</f>
        <v>0</v>
      </c>
    </row>
    <row r="9" spans="1:19" ht="22" customHeight="1" x14ac:dyDescent="0.35">
      <c r="A9" s="365" t="s">
        <v>8</v>
      </c>
      <c r="B9" s="68" t="s">
        <v>9</v>
      </c>
      <c r="C9" s="306"/>
      <c r="D9" s="306"/>
      <c r="E9" s="306"/>
      <c r="F9" s="306"/>
      <c r="G9" s="306"/>
      <c r="H9" s="306"/>
      <c r="I9" s="306"/>
      <c r="J9" s="405">
        <f t="shared" ref="J9:J20" si="0">SUM(C9:I9)</f>
        <v>0</v>
      </c>
    </row>
    <row r="10" spans="1:19" ht="22" customHeight="1" x14ac:dyDescent="0.35">
      <c r="A10" s="365" t="s">
        <v>10</v>
      </c>
      <c r="B10" s="68" t="s">
        <v>216</v>
      </c>
      <c r="C10" s="306"/>
      <c r="D10" s="306"/>
      <c r="E10" s="306"/>
      <c r="F10" s="306"/>
      <c r="G10" s="306"/>
      <c r="H10" s="306"/>
      <c r="I10" s="306"/>
      <c r="J10" s="405">
        <f t="shared" si="0"/>
        <v>0</v>
      </c>
    </row>
    <row r="11" spans="1:19" ht="22" customHeight="1" x14ac:dyDescent="0.35">
      <c r="A11" s="365" t="s">
        <v>11</v>
      </c>
      <c r="B11" s="68" t="s">
        <v>130</v>
      </c>
      <c r="C11" s="306"/>
      <c r="D11" s="306"/>
      <c r="E11" s="306"/>
      <c r="F11" s="306"/>
      <c r="G11" s="306"/>
      <c r="H11" s="306"/>
      <c r="I11" s="306"/>
      <c r="J11" s="405">
        <f t="shared" si="0"/>
        <v>0</v>
      </c>
    </row>
    <row r="12" spans="1:19" ht="22" customHeight="1" x14ac:dyDescent="0.35">
      <c r="A12" s="365" t="s">
        <v>12</v>
      </c>
      <c r="B12" s="68" t="s">
        <v>13</v>
      </c>
      <c r="C12" s="306"/>
      <c r="D12" s="306"/>
      <c r="E12" s="306"/>
      <c r="F12" s="306"/>
      <c r="G12" s="306"/>
      <c r="H12" s="306"/>
      <c r="I12" s="306"/>
      <c r="J12" s="405">
        <f t="shared" si="0"/>
        <v>0</v>
      </c>
    </row>
    <row r="13" spans="1:19" ht="22" customHeight="1" x14ac:dyDescent="0.35">
      <c r="A13" s="365" t="s">
        <v>14</v>
      </c>
      <c r="B13" s="68" t="s">
        <v>15</v>
      </c>
      <c r="C13" s="306"/>
      <c r="D13" s="306"/>
      <c r="E13" s="306"/>
      <c r="F13" s="306"/>
      <c r="G13" s="306"/>
      <c r="H13" s="306"/>
      <c r="I13" s="306"/>
      <c r="J13" s="405">
        <f t="shared" si="0"/>
        <v>0</v>
      </c>
    </row>
    <row r="14" spans="1:19" ht="22" customHeight="1" x14ac:dyDescent="0.35">
      <c r="A14" s="365" t="s">
        <v>16</v>
      </c>
      <c r="B14" s="68" t="s">
        <v>17</v>
      </c>
      <c r="C14" s="306"/>
      <c r="D14" s="306"/>
      <c r="E14" s="306"/>
      <c r="F14" s="306"/>
      <c r="G14" s="306"/>
      <c r="H14" s="306"/>
      <c r="I14" s="306"/>
      <c r="J14" s="405">
        <f t="shared" si="0"/>
        <v>0</v>
      </c>
    </row>
    <row r="15" spans="1:19" ht="22" customHeight="1" x14ac:dyDescent="0.35">
      <c r="A15" s="365" t="s">
        <v>18</v>
      </c>
      <c r="B15" s="68" t="s">
        <v>19</v>
      </c>
      <c r="C15" s="306"/>
      <c r="D15" s="306"/>
      <c r="E15" s="306"/>
      <c r="F15" s="306"/>
      <c r="G15" s="306"/>
      <c r="H15" s="306"/>
      <c r="I15" s="306"/>
      <c r="J15" s="405">
        <f t="shared" si="0"/>
        <v>0</v>
      </c>
    </row>
    <row r="16" spans="1:19" ht="22" customHeight="1" x14ac:dyDescent="0.35">
      <c r="A16" s="365" t="s">
        <v>20</v>
      </c>
      <c r="B16" s="68" t="s">
        <v>21</v>
      </c>
      <c r="C16" s="306"/>
      <c r="D16" s="306"/>
      <c r="E16" s="306"/>
      <c r="F16" s="306"/>
      <c r="G16" s="306"/>
      <c r="H16" s="306"/>
      <c r="I16" s="306"/>
      <c r="J16" s="405">
        <f t="shared" si="0"/>
        <v>0</v>
      </c>
    </row>
    <row r="17" spans="1:10" ht="22" customHeight="1" x14ac:dyDescent="0.35">
      <c r="A17" s="365" t="s">
        <v>22</v>
      </c>
      <c r="B17" s="68" t="s">
        <v>23</v>
      </c>
      <c r="C17" s="306"/>
      <c r="D17" s="306"/>
      <c r="E17" s="306"/>
      <c r="F17" s="306"/>
      <c r="G17" s="306"/>
      <c r="H17" s="306"/>
      <c r="I17" s="306"/>
      <c r="J17" s="405">
        <f t="shared" si="0"/>
        <v>0</v>
      </c>
    </row>
    <row r="18" spans="1:10" ht="22" customHeight="1" x14ac:dyDescent="0.35">
      <c r="A18" s="365" t="s">
        <v>24</v>
      </c>
      <c r="B18" s="68" t="s">
        <v>225</v>
      </c>
      <c r="C18" s="306"/>
      <c r="D18" s="306"/>
      <c r="E18" s="306"/>
      <c r="F18" s="306"/>
      <c r="G18" s="306"/>
      <c r="H18" s="306"/>
      <c r="I18" s="306"/>
      <c r="J18" s="405">
        <f t="shared" si="0"/>
        <v>0</v>
      </c>
    </row>
    <row r="19" spans="1:10" ht="22" customHeight="1" x14ac:dyDescent="0.35">
      <c r="A19" s="365" t="s">
        <v>40</v>
      </c>
      <c r="B19" s="68" t="s">
        <v>41</v>
      </c>
      <c r="C19" s="306"/>
      <c r="D19" s="306"/>
      <c r="E19" s="306"/>
      <c r="F19" s="306"/>
      <c r="G19" s="306"/>
      <c r="H19" s="306"/>
      <c r="I19" s="306"/>
      <c r="J19" s="405">
        <f t="shared" si="0"/>
        <v>0</v>
      </c>
    </row>
    <row r="20" spans="1:10" ht="22" customHeight="1" x14ac:dyDescent="0.35">
      <c r="A20" s="365" t="s">
        <v>42</v>
      </c>
      <c r="B20" s="68" t="s">
        <v>43</v>
      </c>
      <c r="C20" s="306"/>
      <c r="D20" s="306"/>
      <c r="E20" s="306"/>
      <c r="F20" s="306"/>
      <c r="G20" s="306"/>
      <c r="H20" s="306"/>
      <c r="I20" s="306"/>
      <c r="J20" s="405">
        <f t="shared" si="0"/>
        <v>0</v>
      </c>
    </row>
    <row r="21" spans="1:10" ht="32.5" customHeight="1" x14ac:dyDescent="0.35">
      <c r="A21" s="406"/>
      <c r="B21" s="407" t="s">
        <v>84</v>
      </c>
      <c r="C21" s="226">
        <f t="shared" ref="C21:J21" si="1">SUM(C8:C20)</f>
        <v>0</v>
      </c>
      <c r="D21" s="226">
        <f t="shared" si="1"/>
        <v>0</v>
      </c>
      <c r="E21" s="226">
        <f t="shared" si="1"/>
        <v>0</v>
      </c>
      <c r="F21" s="226">
        <f t="shared" si="1"/>
        <v>0</v>
      </c>
      <c r="G21" s="226">
        <f t="shared" si="1"/>
        <v>0</v>
      </c>
      <c r="H21" s="226">
        <f t="shared" si="1"/>
        <v>0</v>
      </c>
      <c r="I21" s="226">
        <f t="shared" si="1"/>
        <v>0</v>
      </c>
      <c r="J21" s="408">
        <f t="shared" si="1"/>
        <v>0</v>
      </c>
    </row>
    <row r="22" spans="1:10" ht="32.5" customHeight="1" x14ac:dyDescent="0.35">
      <c r="A22" s="406"/>
      <c r="B22" s="407"/>
      <c r="C22" s="266"/>
      <c r="D22" s="266"/>
      <c r="E22" s="266"/>
      <c r="F22" s="266"/>
      <c r="G22" s="409" t="s">
        <v>244</v>
      </c>
      <c r="H22" s="410"/>
      <c r="I22" s="410"/>
      <c r="J22" s="408">
        <f>H21</f>
        <v>0</v>
      </c>
    </row>
    <row r="23" spans="1:10" ht="16" customHeight="1" x14ac:dyDescent="0.35">
      <c r="A23" s="406" t="s">
        <v>49</v>
      </c>
      <c r="B23" s="411"/>
      <c r="C23" s="126"/>
      <c r="D23" s="148">
        <f>Certification!$C$7</f>
        <v>0</v>
      </c>
      <c r="E23" s="126"/>
      <c r="F23" s="412"/>
      <c r="G23" s="412"/>
      <c r="H23" s="412"/>
      <c r="I23" s="412"/>
      <c r="J23" s="413"/>
    </row>
    <row r="24" spans="1:10" ht="16" customHeight="1" x14ac:dyDescent="0.35">
      <c r="A24" s="406" t="s">
        <v>52</v>
      </c>
      <c r="B24" s="411"/>
      <c r="C24" s="184"/>
      <c r="D24" s="150">
        <f>Certification!$G$7</f>
        <v>0</v>
      </c>
      <c r="E24" s="184"/>
      <c r="F24" s="411"/>
      <c r="G24" s="411"/>
      <c r="H24" s="411"/>
      <c r="I24" s="411"/>
      <c r="J24" s="414"/>
    </row>
    <row r="25" spans="1:10" ht="16" customHeight="1" thickBot="1" x14ac:dyDescent="0.4">
      <c r="A25" s="415" t="s">
        <v>0</v>
      </c>
      <c r="B25" s="416"/>
      <c r="C25" s="334"/>
      <c r="D25" s="417" t="str">
        <f>Certification!$A$5</f>
        <v>SFY 2017-18</v>
      </c>
      <c r="E25" s="334"/>
      <c r="F25" s="416"/>
      <c r="G25" s="416"/>
      <c r="H25" s="416"/>
      <c r="I25" s="416"/>
      <c r="J25" s="418"/>
    </row>
    <row r="27" spans="1:10" hidden="1" x14ac:dyDescent="0.25">
      <c r="A27" s="15"/>
      <c r="B27" s="15"/>
      <c r="C27" s="15"/>
      <c r="D27" s="15"/>
      <c r="E27" s="15"/>
      <c r="F27" s="15"/>
      <c r="G27" s="15"/>
      <c r="H27" s="15"/>
      <c r="I27" s="15"/>
      <c r="J27" s="15"/>
    </row>
    <row r="30" spans="1:10" hidden="1" x14ac:dyDescent="0.25">
      <c r="J30" s="1"/>
    </row>
  </sheetData>
  <sheetProtection sheet="1"/>
  <protectedRanges>
    <protectedRange sqref="C8:I20" name="Range1"/>
  </protectedRanges>
  <dataValidations xWindow="955" yWindow="698" count="8">
    <dataValidation allowBlank="1" showInputMessage="1" showErrorMessage="1" prompt="Press TAB to move input areas" sqref="A1"/>
    <dataValidation allowBlank="1" showInputMessage="1" showErrorMessage="1" prompt="Enter audited Materials, Supplies and Reference Materials Expenditures. Expenditures " sqref="C8:C20"/>
    <dataValidation allowBlank="1" showInputMessage="1" showErrorMessage="1" prompt="Enter audited Non-capitalized Equipment Expenditures." sqref="D8:D20"/>
    <dataValidation allowBlank="1" showInputMessage="1" showErrorMessage="1" prompt="Enter audited Travel and Conference Expenditures. " sqref="E8:E20"/>
    <dataValidation allowBlank="1" showInputMessage="1" showErrorMessage="1" prompt="Enter audited Dues and Membership Expenditures. " sqref="F8:F20"/>
    <dataValidation allowBlank="1" showInputMessage="1" showErrorMessage="1" prompt="Enter audited Contractor Costs (5800). " sqref="G8:G20"/>
    <dataValidation allowBlank="1" showInputMessage="1" showErrorMessage="1" prompt="Enter audited Contractor Costs (5100). " sqref="H8:H20"/>
    <dataValidation allowBlank="1" showInputMessage="1" showErrorMessage="1" prompt="Enter audited Communications Expenditures. " sqref="I8:I20"/>
  </dataValidations>
  <printOptions horizontalCentered="1"/>
  <pageMargins left="0.25" right="0.25" top="0.26" bottom="0.1" header="0.26" footer="0.16"/>
  <pageSetup scale="78" orientation="landscape" r:id="rId1"/>
  <headerFooter>
    <oddFooter xml:space="preserve">&amp;L&amp;"Arial,Regular"&amp;12DHCS 6299 (11/2021)&amp;C &amp;R&amp;"Arial,Regular"&amp;12Page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44"/>
  <sheetViews>
    <sheetView topLeftCell="A10" zoomScale="83" zoomScaleNormal="83" zoomScaleSheetLayoutView="84" workbookViewId="0">
      <selection activeCell="B25" sqref="B25"/>
    </sheetView>
  </sheetViews>
  <sheetFormatPr defaultColWidth="0" defaultRowHeight="12.5" zeroHeight="1" x14ac:dyDescent="0.25"/>
  <cols>
    <col min="1" max="1" width="3.796875" style="1" customWidth="1"/>
    <col min="2" max="2" width="37.8984375" style="1" customWidth="1"/>
    <col min="3" max="3" width="19.09765625" style="1" customWidth="1"/>
    <col min="4" max="4" width="15.59765625" style="1" customWidth="1"/>
    <col min="5" max="5" width="15.69921875" style="1" customWidth="1"/>
    <col min="6" max="6" width="15.3984375" style="1" customWidth="1"/>
    <col min="7" max="7" width="18.59765625" style="1" customWidth="1"/>
    <col min="8" max="8" width="19.796875" style="8" customWidth="1"/>
    <col min="9" max="9" width="19.09765625" style="1" customWidth="1"/>
    <col min="10" max="10" width="23.19921875" style="1" customWidth="1"/>
    <col min="11" max="19" width="0" style="1" hidden="1" customWidth="1"/>
    <col min="20" max="16384" width="9.296875" style="1" hidden="1"/>
  </cols>
  <sheetData>
    <row r="1" spans="1:19" ht="15.5" x14ac:dyDescent="0.35">
      <c r="A1" s="191" t="s">
        <v>53</v>
      </c>
      <c r="S1" s="8"/>
    </row>
    <row r="2" spans="1:19" ht="15.5" x14ac:dyDescent="0.35">
      <c r="A2" s="197" t="s">
        <v>50</v>
      </c>
      <c r="B2" s="15"/>
      <c r="C2" s="15"/>
      <c r="D2" s="11"/>
      <c r="E2" s="11"/>
      <c r="F2" s="11"/>
      <c r="G2" s="11"/>
      <c r="I2" s="15"/>
      <c r="S2" s="8"/>
    </row>
    <row r="3" spans="1:19" ht="15.5" x14ac:dyDescent="0.35">
      <c r="A3" s="197" t="s">
        <v>34</v>
      </c>
      <c r="B3" s="15"/>
      <c r="C3" s="15"/>
      <c r="D3" s="11"/>
      <c r="E3" s="11"/>
      <c r="F3" s="11"/>
      <c r="G3" s="11"/>
      <c r="I3" s="15"/>
      <c r="J3" s="14"/>
      <c r="S3" s="8"/>
    </row>
    <row r="4" spans="1:19" ht="37.5" customHeight="1" thickBot="1" x14ac:dyDescent="0.4">
      <c r="A4" s="258" t="s">
        <v>284</v>
      </c>
      <c r="B4" s="295"/>
      <c r="H4" s="60"/>
      <c r="I4" s="57"/>
      <c r="J4" s="57"/>
      <c r="S4" s="8"/>
    </row>
    <row r="5" spans="1:19" ht="23" customHeight="1" thickBot="1" x14ac:dyDescent="0.4">
      <c r="A5" s="193"/>
      <c r="B5" s="141"/>
      <c r="C5" s="256" t="s">
        <v>226</v>
      </c>
      <c r="D5" s="259"/>
      <c r="E5" s="259"/>
      <c r="F5" s="259"/>
      <c r="G5" s="257"/>
      <c r="H5" s="60"/>
      <c r="I5" s="57"/>
      <c r="J5" s="57"/>
      <c r="S5" s="8"/>
    </row>
    <row r="6" spans="1:19" ht="78" customHeight="1" x14ac:dyDescent="0.35">
      <c r="A6" s="66"/>
      <c r="B6" s="114" t="s">
        <v>33</v>
      </c>
      <c r="C6" s="142" t="s">
        <v>172</v>
      </c>
      <c r="D6" s="142" t="s">
        <v>173</v>
      </c>
      <c r="E6" s="142" t="s">
        <v>174</v>
      </c>
      <c r="F6" s="142" t="s">
        <v>175</v>
      </c>
      <c r="G6" s="142" t="s">
        <v>176</v>
      </c>
      <c r="H6" s="142" t="s">
        <v>144</v>
      </c>
      <c r="I6" s="142" t="s">
        <v>236</v>
      </c>
      <c r="J6" s="142" t="s">
        <v>140</v>
      </c>
    </row>
    <row r="7" spans="1:19" ht="16" customHeight="1" x14ac:dyDescent="0.35">
      <c r="A7" s="66"/>
      <c r="B7" s="143" t="s">
        <v>1</v>
      </c>
      <c r="C7" s="77" t="s">
        <v>2</v>
      </c>
      <c r="D7" s="77" t="s">
        <v>3</v>
      </c>
      <c r="E7" s="77" t="s">
        <v>4</v>
      </c>
      <c r="F7" s="77" t="s">
        <v>44</v>
      </c>
      <c r="G7" s="77" t="s">
        <v>5</v>
      </c>
      <c r="H7" s="144" t="s">
        <v>239</v>
      </c>
      <c r="I7" s="77" t="s">
        <v>143</v>
      </c>
      <c r="J7" s="77" t="s">
        <v>145</v>
      </c>
    </row>
    <row r="8" spans="1:19" ht="18" customHeight="1" x14ac:dyDescent="0.35">
      <c r="A8" s="95" t="s">
        <v>6</v>
      </c>
      <c r="B8" s="68" t="s">
        <v>7</v>
      </c>
      <c r="C8" s="443"/>
      <c r="D8" s="443"/>
      <c r="E8" s="443"/>
      <c r="F8" s="443"/>
      <c r="G8" s="443"/>
      <c r="H8" s="217">
        <f t="shared" ref="H8:H20" si="0">SUM(C8:G8)</f>
        <v>0</v>
      </c>
      <c r="I8" s="173"/>
      <c r="J8" s="145"/>
    </row>
    <row r="9" spans="1:19" ht="18" customHeight="1" x14ac:dyDescent="0.35">
      <c r="A9" s="95" t="s">
        <v>8</v>
      </c>
      <c r="B9" s="68" t="s">
        <v>9</v>
      </c>
      <c r="C9" s="443"/>
      <c r="D9" s="443"/>
      <c r="E9" s="443"/>
      <c r="F9" s="443"/>
      <c r="G9" s="443"/>
      <c r="H9" s="217">
        <f t="shared" si="0"/>
        <v>0</v>
      </c>
      <c r="I9" s="173"/>
      <c r="J9" s="145"/>
    </row>
    <row r="10" spans="1:19" ht="18" customHeight="1" x14ac:dyDescent="0.35">
      <c r="A10" s="95" t="s">
        <v>10</v>
      </c>
      <c r="B10" s="68" t="s">
        <v>216</v>
      </c>
      <c r="C10" s="443"/>
      <c r="D10" s="443"/>
      <c r="E10" s="443"/>
      <c r="F10" s="443"/>
      <c r="G10" s="443"/>
      <c r="H10" s="217">
        <f t="shared" si="0"/>
        <v>0</v>
      </c>
      <c r="I10" s="173"/>
      <c r="J10" s="145"/>
    </row>
    <row r="11" spans="1:19" ht="18" customHeight="1" x14ac:dyDescent="0.35">
      <c r="A11" s="95" t="s">
        <v>11</v>
      </c>
      <c r="B11" s="68" t="s">
        <v>130</v>
      </c>
      <c r="C11" s="443"/>
      <c r="D11" s="443"/>
      <c r="E11" s="443"/>
      <c r="F11" s="443"/>
      <c r="G11" s="443"/>
      <c r="H11" s="217">
        <f t="shared" si="0"/>
        <v>0</v>
      </c>
      <c r="I11" s="173"/>
      <c r="J11" s="145"/>
    </row>
    <row r="12" spans="1:19" ht="18" customHeight="1" x14ac:dyDescent="0.35">
      <c r="A12" s="95" t="s">
        <v>12</v>
      </c>
      <c r="B12" s="68" t="s">
        <v>13</v>
      </c>
      <c r="C12" s="443"/>
      <c r="D12" s="443"/>
      <c r="E12" s="443"/>
      <c r="F12" s="443"/>
      <c r="G12" s="443"/>
      <c r="H12" s="217">
        <f t="shared" si="0"/>
        <v>0</v>
      </c>
      <c r="I12" s="173"/>
      <c r="J12" s="145"/>
    </row>
    <row r="13" spans="1:19" ht="18" customHeight="1" x14ac:dyDescent="0.35">
      <c r="A13" s="95" t="s">
        <v>14</v>
      </c>
      <c r="B13" s="68" t="s">
        <v>15</v>
      </c>
      <c r="C13" s="443"/>
      <c r="D13" s="443"/>
      <c r="E13" s="443"/>
      <c r="F13" s="443"/>
      <c r="G13" s="443"/>
      <c r="H13" s="217">
        <f t="shared" si="0"/>
        <v>0</v>
      </c>
      <c r="I13" s="173"/>
      <c r="J13" s="145"/>
    </row>
    <row r="14" spans="1:19" ht="18" customHeight="1" x14ac:dyDescent="0.35">
      <c r="A14" s="95" t="s">
        <v>16</v>
      </c>
      <c r="B14" s="68" t="s">
        <v>17</v>
      </c>
      <c r="C14" s="443"/>
      <c r="D14" s="443"/>
      <c r="E14" s="443"/>
      <c r="F14" s="443"/>
      <c r="G14" s="443"/>
      <c r="H14" s="217">
        <f t="shared" si="0"/>
        <v>0</v>
      </c>
      <c r="I14" s="173"/>
      <c r="J14" s="145"/>
    </row>
    <row r="15" spans="1:19" ht="18" customHeight="1" x14ac:dyDescent="0.35">
      <c r="A15" s="95" t="s">
        <v>18</v>
      </c>
      <c r="B15" s="68" t="s">
        <v>19</v>
      </c>
      <c r="C15" s="443"/>
      <c r="D15" s="443"/>
      <c r="E15" s="443"/>
      <c r="F15" s="443"/>
      <c r="G15" s="443"/>
      <c r="H15" s="217">
        <f t="shared" si="0"/>
        <v>0</v>
      </c>
      <c r="I15" s="173"/>
      <c r="J15" s="145"/>
    </row>
    <row r="16" spans="1:19" ht="18" customHeight="1" x14ac:dyDescent="0.35">
      <c r="A16" s="95" t="s">
        <v>20</v>
      </c>
      <c r="B16" s="68" t="s">
        <v>21</v>
      </c>
      <c r="C16" s="443"/>
      <c r="D16" s="443"/>
      <c r="E16" s="443"/>
      <c r="F16" s="443"/>
      <c r="G16" s="443"/>
      <c r="H16" s="217">
        <f t="shared" si="0"/>
        <v>0</v>
      </c>
      <c r="I16" s="173"/>
      <c r="J16" s="145"/>
    </row>
    <row r="17" spans="1:10" ht="18" customHeight="1" x14ac:dyDescent="0.35">
      <c r="A17" s="95" t="s">
        <v>22</v>
      </c>
      <c r="B17" s="68" t="s">
        <v>23</v>
      </c>
      <c r="C17" s="443"/>
      <c r="D17" s="443"/>
      <c r="E17" s="443"/>
      <c r="F17" s="443"/>
      <c r="G17" s="443"/>
      <c r="H17" s="217">
        <f t="shared" si="0"/>
        <v>0</v>
      </c>
      <c r="I17" s="173"/>
      <c r="J17" s="145"/>
    </row>
    <row r="18" spans="1:10" ht="18" customHeight="1" x14ac:dyDescent="0.35">
      <c r="A18" s="95" t="s">
        <v>24</v>
      </c>
      <c r="B18" s="68" t="s">
        <v>225</v>
      </c>
      <c r="C18" s="443"/>
      <c r="D18" s="443"/>
      <c r="E18" s="443"/>
      <c r="F18" s="443"/>
      <c r="G18" s="443"/>
      <c r="H18" s="217">
        <f t="shared" si="0"/>
        <v>0</v>
      </c>
      <c r="I18" s="173"/>
      <c r="J18" s="145"/>
    </row>
    <row r="19" spans="1:10" ht="18" customHeight="1" x14ac:dyDescent="0.35">
      <c r="A19" s="95" t="s">
        <v>40</v>
      </c>
      <c r="B19" s="68" t="s">
        <v>41</v>
      </c>
      <c r="C19" s="443"/>
      <c r="D19" s="443"/>
      <c r="E19" s="443"/>
      <c r="F19" s="443"/>
      <c r="G19" s="443"/>
      <c r="H19" s="217">
        <f t="shared" si="0"/>
        <v>0</v>
      </c>
      <c r="I19" s="173"/>
      <c r="J19" s="145"/>
    </row>
    <row r="20" spans="1:10" ht="18" customHeight="1" thickBot="1" x14ac:dyDescent="0.4">
      <c r="A20" s="95" t="s">
        <v>42</v>
      </c>
      <c r="B20" s="68" t="s">
        <v>43</v>
      </c>
      <c r="C20" s="443"/>
      <c r="D20" s="443"/>
      <c r="E20" s="443"/>
      <c r="F20" s="443"/>
      <c r="G20" s="443"/>
      <c r="H20" s="285">
        <f t="shared" si="0"/>
        <v>0</v>
      </c>
      <c r="I20" s="306"/>
      <c r="J20" s="307"/>
    </row>
    <row r="21" spans="1:10" ht="18" customHeight="1" thickBot="1" x14ac:dyDescent="0.4">
      <c r="A21" s="419" t="s">
        <v>278</v>
      </c>
      <c r="B21" s="420"/>
      <c r="C21" s="421">
        <f>SUM(C8:C20)</f>
        <v>0</v>
      </c>
      <c r="D21" s="421">
        <f t="shared" ref="D21:I21" si="1">SUM(D8:D20)</f>
        <v>0</v>
      </c>
      <c r="E21" s="421">
        <f t="shared" si="1"/>
        <v>0</v>
      </c>
      <c r="F21" s="421">
        <f t="shared" si="1"/>
        <v>0</v>
      </c>
      <c r="G21" s="421">
        <f t="shared" si="1"/>
        <v>0</v>
      </c>
      <c r="H21" s="421">
        <f>SUM(H8:H20)</f>
        <v>0</v>
      </c>
      <c r="I21" s="421">
        <f t="shared" si="1"/>
        <v>0</v>
      </c>
      <c r="J21" s="434"/>
    </row>
    <row r="22" spans="1:10" ht="18" customHeight="1" x14ac:dyDescent="0.35">
      <c r="A22" s="271" t="s">
        <v>245</v>
      </c>
      <c r="B22" s="68"/>
      <c r="C22" s="272"/>
      <c r="D22" s="272"/>
      <c r="E22" s="272"/>
      <c r="F22" s="272"/>
      <c r="G22" s="272"/>
      <c r="H22" s="272"/>
      <c r="I22" s="272"/>
      <c r="J22" s="272"/>
    </row>
    <row r="23" spans="1:10" ht="18" customHeight="1" x14ac:dyDescent="0.35">
      <c r="A23" s="95" t="s">
        <v>96</v>
      </c>
      <c r="B23" s="68" t="s">
        <v>99</v>
      </c>
      <c r="C23" s="443"/>
      <c r="D23" s="443"/>
      <c r="E23" s="443"/>
      <c r="F23" s="443"/>
      <c r="G23" s="443"/>
      <c r="H23" s="217">
        <f t="shared" ref="H23:H32" si="2">SUM(C23:G23)</f>
        <v>0</v>
      </c>
      <c r="I23" s="173"/>
      <c r="J23" s="145"/>
    </row>
    <row r="24" spans="1:10" ht="18" customHeight="1" x14ac:dyDescent="0.35">
      <c r="A24" s="95" t="s">
        <v>98</v>
      </c>
      <c r="B24" s="68" t="s">
        <v>153</v>
      </c>
      <c r="C24" s="443"/>
      <c r="D24" s="443"/>
      <c r="E24" s="443"/>
      <c r="F24" s="443"/>
      <c r="G24" s="443"/>
      <c r="H24" s="217">
        <f t="shared" si="2"/>
        <v>0</v>
      </c>
      <c r="I24" s="173"/>
      <c r="J24" s="145"/>
    </row>
    <row r="25" spans="1:10" ht="18" customHeight="1" x14ac:dyDescent="0.35">
      <c r="A25" s="95" t="s">
        <v>103</v>
      </c>
      <c r="B25" s="68" t="s">
        <v>232</v>
      </c>
      <c r="C25" s="443"/>
      <c r="D25" s="443"/>
      <c r="E25" s="443"/>
      <c r="F25" s="443"/>
      <c r="G25" s="443"/>
      <c r="H25" s="217">
        <f t="shared" si="2"/>
        <v>0</v>
      </c>
      <c r="I25" s="173"/>
      <c r="J25" s="145"/>
    </row>
    <row r="26" spans="1:10" ht="18" customHeight="1" x14ac:dyDescent="0.35">
      <c r="A26" s="95" t="s">
        <v>104</v>
      </c>
      <c r="B26" s="68" t="s">
        <v>100</v>
      </c>
      <c r="C26" s="443"/>
      <c r="D26" s="443"/>
      <c r="E26" s="443"/>
      <c r="F26" s="443"/>
      <c r="G26" s="443"/>
      <c r="H26" s="217">
        <f t="shared" si="2"/>
        <v>0</v>
      </c>
      <c r="I26" s="173"/>
      <c r="J26" s="145"/>
    </row>
    <row r="27" spans="1:10" ht="18" customHeight="1" x14ac:dyDescent="0.35">
      <c r="A27" s="95" t="s">
        <v>105</v>
      </c>
      <c r="B27" s="68" t="s">
        <v>102</v>
      </c>
      <c r="C27" s="443"/>
      <c r="D27" s="443"/>
      <c r="E27" s="443"/>
      <c r="F27" s="443"/>
      <c r="G27" s="443"/>
      <c r="H27" s="217">
        <f t="shared" si="2"/>
        <v>0</v>
      </c>
      <c r="I27" s="173"/>
      <c r="J27" s="145"/>
    </row>
    <row r="28" spans="1:10" ht="18" customHeight="1" x14ac:dyDescent="0.35">
      <c r="A28" s="95" t="s">
        <v>110</v>
      </c>
      <c r="B28" s="68" t="s">
        <v>230</v>
      </c>
      <c r="C28" s="443"/>
      <c r="D28" s="443"/>
      <c r="E28" s="443"/>
      <c r="F28" s="443"/>
      <c r="G28" s="443"/>
      <c r="H28" s="217">
        <f t="shared" si="2"/>
        <v>0</v>
      </c>
      <c r="I28" s="173"/>
      <c r="J28" s="145"/>
    </row>
    <row r="29" spans="1:10" ht="18" customHeight="1" x14ac:dyDescent="0.35">
      <c r="A29" s="95" t="s">
        <v>106</v>
      </c>
      <c r="B29" s="68" t="s">
        <v>167</v>
      </c>
      <c r="C29" s="443"/>
      <c r="D29" s="443"/>
      <c r="E29" s="443"/>
      <c r="F29" s="443"/>
      <c r="G29" s="443"/>
      <c r="H29" s="217">
        <f t="shared" si="2"/>
        <v>0</v>
      </c>
      <c r="I29" s="173"/>
      <c r="J29" s="145"/>
    </row>
    <row r="30" spans="1:10" ht="18" customHeight="1" x14ac:dyDescent="0.35">
      <c r="A30" s="95" t="s">
        <v>107</v>
      </c>
      <c r="B30" s="68" t="s">
        <v>97</v>
      </c>
      <c r="C30" s="443"/>
      <c r="D30" s="443"/>
      <c r="E30" s="443"/>
      <c r="F30" s="443"/>
      <c r="G30" s="443"/>
      <c r="H30" s="217">
        <f t="shared" si="2"/>
        <v>0</v>
      </c>
      <c r="I30" s="173"/>
      <c r="J30" s="145"/>
    </row>
    <row r="31" spans="1:10" ht="18" customHeight="1" x14ac:dyDescent="0.35">
      <c r="A31" s="95" t="s">
        <v>108</v>
      </c>
      <c r="B31" s="68" t="s">
        <v>101</v>
      </c>
      <c r="C31" s="443"/>
      <c r="D31" s="443"/>
      <c r="E31" s="443"/>
      <c r="F31" s="443"/>
      <c r="G31" s="443"/>
      <c r="H31" s="217">
        <f t="shared" si="2"/>
        <v>0</v>
      </c>
      <c r="I31" s="173"/>
      <c r="J31" s="145"/>
    </row>
    <row r="32" spans="1:10" ht="18" customHeight="1" thickBot="1" x14ac:dyDescent="0.4">
      <c r="A32" s="95" t="s">
        <v>109</v>
      </c>
      <c r="B32" s="68" t="s">
        <v>120</v>
      </c>
      <c r="C32" s="443"/>
      <c r="D32" s="443"/>
      <c r="E32" s="443"/>
      <c r="F32" s="443"/>
      <c r="G32" s="443"/>
      <c r="H32" s="285">
        <f t="shared" si="2"/>
        <v>0</v>
      </c>
      <c r="I32" s="306"/>
      <c r="J32" s="307"/>
    </row>
    <row r="33" spans="1:10" ht="18" customHeight="1" thickBot="1" x14ac:dyDescent="0.4">
      <c r="A33" s="419" t="s">
        <v>279</v>
      </c>
      <c r="B33" s="420"/>
      <c r="C33" s="421">
        <f>SUM(C23:C32)</f>
        <v>0</v>
      </c>
      <c r="D33" s="421">
        <f t="shared" ref="D33:G33" si="3">SUM(D23:D32)</f>
        <v>0</v>
      </c>
      <c r="E33" s="421">
        <f t="shared" si="3"/>
        <v>0</v>
      </c>
      <c r="F33" s="421">
        <f t="shared" si="3"/>
        <v>0</v>
      </c>
      <c r="G33" s="421">
        <f t="shared" si="3"/>
        <v>0</v>
      </c>
      <c r="H33" s="421">
        <f>SUM(H23:H32)</f>
        <v>0</v>
      </c>
      <c r="I33" s="421">
        <f>SUM(I23:I32)</f>
        <v>0</v>
      </c>
      <c r="J33" s="434"/>
    </row>
    <row r="34" spans="1:10" ht="26.25" customHeight="1" thickBot="1" x14ac:dyDescent="0.4">
      <c r="A34" s="422" t="s">
        <v>273</v>
      </c>
      <c r="B34" s="423"/>
      <c r="C34" s="309">
        <f t="shared" ref="C34:I34" si="4">C21+C33</f>
        <v>0</v>
      </c>
      <c r="D34" s="309">
        <f t="shared" si="4"/>
        <v>0</v>
      </c>
      <c r="E34" s="309">
        <f t="shared" si="4"/>
        <v>0</v>
      </c>
      <c r="F34" s="309">
        <f t="shared" si="4"/>
        <v>0</v>
      </c>
      <c r="G34" s="309">
        <f t="shared" si="4"/>
        <v>0</v>
      </c>
      <c r="H34" s="309">
        <f t="shared" si="4"/>
        <v>0</v>
      </c>
      <c r="I34" s="309">
        <f t="shared" si="4"/>
        <v>0</v>
      </c>
      <c r="J34" s="310"/>
    </row>
    <row r="35" spans="1:10" ht="23.5" customHeight="1" x14ac:dyDescent="0.35">
      <c r="A35" s="147"/>
      <c r="B35" s="147"/>
      <c r="C35" s="227"/>
      <c r="D35" s="227"/>
      <c r="E35" s="227"/>
      <c r="F35" s="227"/>
      <c r="G35" s="260" t="s">
        <v>288</v>
      </c>
      <c r="H35" s="226">
        <f>'C.3 Equip Depreciation'!L38</f>
        <v>0</v>
      </c>
      <c r="I35" s="228"/>
      <c r="J35" s="66"/>
    </row>
    <row r="36" spans="1:10" ht="23.5" customHeight="1" x14ac:dyDescent="0.35">
      <c r="A36" s="147"/>
      <c r="B36" s="147"/>
      <c r="C36" s="227"/>
      <c r="D36" s="227"/>
      <c r="E36" s="227"/>
      <c r="F36" s="227"/>
      <c r="G36" s="260" t="s">
        <v>136</v>
      </c>
      <c r="H36" s="226">
        <f>H34+H35</f>
        <v>0</v>
      </c>
      <c r="I36" s="228"/>
      <c r="J36" s="66"/>
    </row>
    <row r="37" spans="1:10" ht="15.5" x14ac:dyDescent="0.35">
      <c r="A37" s="66" t="s">
        <v>49</v>
      </c>
      <c r="B37" s="66"/>
      <c r="C37" s="126"/>
      <c r="D37" s="148">
        <f>Certification!$C$7</f>
        <v>0</v>
      </c>
      <c r="E37" s="126"/>
      <c r="F37" s="149"/>
      <c r="G37" s="149"/>
      <c r="H37" s="149"/>
      <c r="I37" s="66"/>
      <c r="J37" s="66"/>
    </row>
    <row r="38" spans="1:10" ht="15.5" x14ac:dyDescent="0.35">
      <c r="A38" s="66" t="s">
        <v>52</v>
      </c>
      <c r="B38" s="66"/>
      <c r="C38" s="184"/>
      <c r="D38" s="150">
        <f>Certification!$G$7</f>
        <v>0</v>
      </c>
      <c r="E38" s="184"/>
      <c r="F38" s="66"/>
      <c r="G38" s="66"/>
      <c r="H38" s="121"/>
      <c r="I38" s="66"/>
      <c r="J38" s="66"/>
    </row>
    <row r="39" spans="1:10" ht="15.5" x14ac:dyDescent="0.35">
      <c r="A39" s="66" t="s">
        <v>0</v>
      </c>
      <c r="B39" s="66"/>
      <c r="C39" s="183"/>
      <c r="D39" s="108" t="str">
        <f>Certification!$A$5</f>
        <v>SFY 2017-18</v>
      </c>
      <c r="E39" s="183"/>
      <c r="F39" s="66"/>
      <c r="G39" s="66"/>
      <c r="H39" s="121"/>
      <c r="I39" s="66"/>
      <c r="J39" s="66"/>
    </row>
    <row r="41" spans="1:10" hidden="1" x14ac:dyDescent="0.25">
      <c r="A41" s="15"/>
      <c r="B41" s="15"/>
      <c r="C41" s="15"/>
      <c r="D41" s="15"/>
      <c r="E41" s="15"/>
      <c r="F41" s="15"/>
      <c r="G41" s="15"/>
      <c r="H41" s="15"/>
    </row>
    <row r="44" spans="1:10" hidden="1" x14ac:dyDescent="0.25">
      <c r="H44" s="1"/>
    </row>
  </sheetData>
  <sheetProtection sheet="1"/>
  <protectedRanges>
    <protectedRange sqref="I8:J21 I23:J33 C22:J22 C23:G33 C8:G21" name="Range1"/>
  </protectedRanges>
  <customSheetViews>
    <customSheetView guid="{CF10811B-6A69-41CB-8E67-7565C095F74D}" showPageBreaks="1" view="pageBreakPreview">
      <selection activeCell="U30" sqref="U30"/>
      <pageMargins left="0.2" right="0.2" top="0.26" bottom="0.35" header="0.26" footer="0.16"/>
      <printOptions horizontalCentered="1"/>
      <pageSetup scale="89" orientation="landscape" r:id="rId1"/>
      <headerFooter alignWithMargins="0">
        <oddFooter xml:space="preserve">&amp;L&amp;8DHCS 2437 (7/11)&amp;R&amp;"Times New Roman,Bold" </oddFooter>
      </headerFooter>
    </customSheetView>
    <customSheetView guid="{28D847F1-2D20-4AB9-A0E0-FA308B0BA2E9}" showPageBreaks="1" view="pageBreakPreview">
      <selection activeCell="A38" sqref="A38:T38"/>
      <pageMargins left="0.2" right="0.2" top="0.26" bottom="0.35" header="0.26" footer="0.16"/>
      <printOptions horizontalCentered="1"/>
      <pageSetup scale="89" orientation="landscape" r:id="rId2"/>
      <headerFooter alignWithMargins="0">
        <oddFooter xml:space="preserve">&amp;L&amp;8DHCS 2437 (7/11)&amp;R&amp;"Times New Roman,Bold" </oddFooter>
      </headerFooter>
    </customSheetView>
    <customSheetView guid="{B5C9438F-069E-4498-AEA6-C01E918C6F69}" showPageBreaks="1" view="pageBreakPreview">
      <selection activeCell="U30" sqref="U30"/>
      <pageMargins left="0.2" right="0.2" top="0.26" bottom="0.35" header="0.26" footer="0.16"/>
      <printOptions horizontalCentered="1"/>
      <pageSetup scale="89" orientation="landscape" r:id="rId3"/>
      <headerFooter alignWithMargins="0">
        <oddFooter xml:space="preserve">&amp;L&amp;8DHCS 2437 (7/11)&amp;R&amp;"Times New Roman,Bold" </oddFooter>
      </headerFooter>
    </customSheetView>
  </customSheetViews>
  <phoneticPr fontId="0" type="noConversion"/>
  <dataValidations xWindow="662" yWindow="693" count="13">
    <dataValidation allowBlank="1" showInputMessage="1" showErrorMessage="1" prompt="Press TAB to move input areas" sqref="A1"/>
    <dataValidation allowBlank="1" showInputMessage="1" showErrorMessage="1" prompt="Report any federal revenues your LEA received.  LEA Medi-Cal Billing Option Program reimbursement is not considered to be federal funds on the CRCS." sqref="I8:I20 I23:I32"/>
    <dataValidation allowBlank="1" showInputMessage="1" showErrorMessage="1" prompt="Enter the revenue account number(s) where the revenues reported in Column G are booked in your SACS system. " sqref="J8:J20 J23:J32"/>
    <dataValidation allowBlank="1" showInputMessage="1" showErrorMessage="1" prompt="Enter Non-capitalized Equipment Expenditures that you are adding to the amended CRCS (rows 1-13 were existing practitioner types prior to the approval of SPA 15-021)." sqref="D8:D20"/>
    <dataValidation allowBlank="1" showInputMessage="1" showErrorMessage="1" prompt="Enter Travel and Conference Expenditures that you are adding to the amended CRCS (rows 1-13 were existing practitioner types prior to the approval of SPA 15-021)." sqref="E8:E20"/>
    <dataValidation allowBlank="1" showInputMessage="1" showErrorMessage="1" prompt="Enter Dues and Membership Expenditures that you are adding to the amended CRCS (rows 1-13 were existing practitioner types prior to the approval of SPA 15-021)." sqref="F8:F20"/>
    <dataValidation allowBlank="1" showInputMessage="1" showErrorMessage="1" prompt="Enter Communications Expenditures that you are adding to the amended CRCS (rows 1-13 were existing practitioner types prior to the approval of SPA 15-021)." sqref="G8:G20"/>
    <dataValidation allowBlank="1" showInputMessage="1" showErrorMessage="1" prompt="Enter Non-capitalized Equipment Expenditures that you are adding to the amended CRCS related to new practitioners resulting from SPA 15-021 approval" sqref="D23:D32"/>
    <dataValidation allowBlank="1" showInputMessage="1" showErrorMessage="1" prompt="Enter Travel and Conference Expenditures that you are adding to the amended CRCS related to new practitioners resulting from SPA 15-021 approval" sqref="E23:E32"/>
    <dataValidation allowBlank="1" showInputMessage="1" showErrorMessage="1" prompt="Enter Dues and Membership Expenditures that you are adding to the amended CRCS related to new practitioners resulting from SPA 15-021 approval" sqref="F23:F32"/>
    <dataValidation allowBlank="1" showInputMessage="1" showErrorMessage="1" prompt="Enter Communications Expenditures that you are adding to the amended CRCS related to new practitioners resulting from SPA 15-021 approval" sqref="G23:G32"/>
    <dataValidation allowBlank="1" showInputMessage="1" showErrorMessage="1" prompt="Enter expenditures for Materials, Supplies and Reference Materials that you are adding to the amended CRCS (rows 1-13 were existing practitioner types prior to the approval of SPA 15-021)." sqref="C8:C20"/>
    <dataValidation allowBlank="1" showInputMessage="1" showErrorMessage="1" prompt="Enter expenditures for Materials, Supplies and Reference Materials that you are adding to the amended CRCS related to new practitioners resulting from SPA 15-021 approval" sqref="C23:C32"/>
  </dataValidations>
  <printOptions horizontalCentered="1"/>
  <pageMargins left="0.1" right="0.1" top="0.26" bottom="0.1" header="0.26" footer="0.16"/>
  <pageSetup scale="70" orientation="landscape" r:id="rId4"/>
  <headerFooter>
    <oddFooter xml:space="preserve">&amp;L&amp;"Arial,Regular"&amp;12DHCS 6299 (11/2021)&amp;C &amp;R&amp;"Arial,Regular"&amp;12Page &amp;P </oddFooter>
  </headerFooter>
  <ignoredErrors>
    <ignoredError sqref="A23:A32 A8:A2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topLeftCell="A13" zoomScale="85" zoomScaleNormal="100" workbookViewId="0">
      <selection activeCell="I40" sqref="I40"/>
    </sheetView>
  </sheetViews>
  <sheetFormatPr defaultColWidth="0" defaultRowHeight="14" zeroHeight="1" x14ac:dyDescent="0.3"/>
  <cols>
    <col min="1" max="1" width="12.296875" style="20" customWidth="1"/>
    <col min="2" max="2" width="27.19921875" style="33" customWidth="1"/>
    <col min="3" max="3" width="12.3984375" style="34" customWidth="1"/>
    <col min="4" max="4" width="10.796875" style="35" customWidth="1"/>
    <col min="5" max="5" width="18.09765625" style="28" customWidth="1"/>
    <col min="6" max="6" width="18.8984375" style="28" customWidth="1"/>
    <col min="7" max="7" width="16.296875" style="28" customWidth="1"/>
    <col min="8" max="8" width="17.3984375" style="28" customWidth="1"/>
    <col min="9" max="9" width="14.19921875" style="28" customWidth="1"/>
    <col min="10" max="10" width="11.59765625" style="28" customWidth="1"/>
    <col min="11" max="11" width="16.59765625" style="28" customWidth="1"/>
    <col min="12" max="12" width="17.8984375" style="33" customWidth="1"/>
    <col min="13" max="13" width="3.69921875" style="20" hidden="1" customWidth="1"/>
    <col min="14" max="20" width="9.19921875" style="20" hidden="1" customWidth="1"/>
    <col min="21" max="21" width="0" style="20" hidden="1" customWidth="1"/>
    <col min="22" max="16384" width="9.19921875" style="20" hidden="1"/>
  </cols>
  <sheetData>
    <row r="1" spans="1:21" s="1" customFormat="1" ht="15.5" x14ac:dyDescent="0.35">
      <c r="A1" s="191" t="s">
        <v>53</v>
      </c>
    </row>
    <row r="2" spans="1:21" s="1" customFormat="1" ht="15.5" x14ac:dyDescent="0.35">
      <c r="A2" s="197" t="s">
        <v>50</v>
      </c>
    </row>
    <row r="3" spans="1:21" s="1" customFormat="1" ht="15.5" x14ac:dyDescent="0.35">
      <c r="A3" s="197" t="s">
        <v>34</v>
      </c>
    </row>
    <row r="4" spans="1:21" s="1" customFormat="1" ht="23.5" customHeight="1" thickBot="1" x14ac:dyDescent="0.4">
      <c r="A4" s="193" t="s">
        <v>286</v>
      </c>
      <c r="B4" s="56"/>
      <c r="C4" s="56"/>
      <c r="D4" s="56"/>
      <c r="E4" s="56"/>
      <c r="F4" s="56"/>
      <c r="G4" s="56"/>
      <c r="H4" s="56"/>
      <c r="I4" s="56"/>
      <c r="J4" s="56"/>
      <c r="K4" s="56"/>
      <c r="L4" s="56"/>
      <c r="M4" s="23"/>
      <c r="N4" s="23"/>
    </row>
    <row r="5" spans="1:21" s="27" customFormat="1" ht="93.5" thickBot="1" x14ac:dyDescent="0.4">
      <c r="A5" s="151" t="s">
        <v>121</v>
      </c>
      <c r="B5" s="151" t="s">
        <v>122</v>
      </c>
      <c r="C5" s="152" t="s">
        <v>149</v>
      </c>
      <c r="D5" s="152" t="s">
        <v>123</v>
      </c>
      <c r="E5" s="153" t="s">
        <v>146</v>
      </c>
      <c r="F5" s="153" t="s">
        <v>154</v>
      </c>
      <c r="G5" s="153" t="s">
        <v>141</v>
      </c>
      <c r="H5" s="153" t="s">
        <v>135</v>
      </c>
      <c r="I5" s="153" t="s">
        <v>134</v>
      </c>
      <c r="J5" s="152" t="s">
        <v>150</v>
      </c>
      <c r="K5" s="153" t="s">
        <v>124</v>
      </c>
      <c r="L5" s="154" t="s">
        <v>125</v>
      </c>
      <c r="M5" s="25"/>
      <c r="N5" s="26"/>
    </row>
    <row r="6" spans="1:21" s="27" customFormat="1" ht="16" thickBot="1" x14ac:dyDescent="0.4">
      <c r="A6" s="155" t="s">
        <v>151</v>
      </c>
      <c r="B6" s="156"/>
      <c r="C6" s="157"/>
      <c r="D6" s="157"/>
      <c r="E6" s="158"/>
      <c r="F6" s="158"/>
      <c r="G6" s="158"/>
      <c r="H6" s="158"/>
      <c r="I6" s="158"/>
      <c r="J6" s="158"/>
      <c r="K6" s="158"/>
      <c r="L6" s="159"/>
      <c r="M6" s="25"/>
      <c r="N6" s="26"/>
    </row>
    <row r="7" spans="1:21" s="38" customFormat="1" ht="15.5" x14ac:dyDescent="0.35">
      <c r="A7" s="444"/>
      <c r="B7" s="445"/>
      <c r="C7" s="160"/>
      <c r="D7" s="161"/>
      <c r="E7" s="215"/>
      <c r="F7" s="215"/>
      <c r="G7" s="446"/>
      <c r="H7" s="447" t="str">
        <f>IF(D7&gt;0,((E7-F7)/D7)," ")</f>
        <v xml:space="preserve"> </v>
      </c>
      <c r="I7" s="162"/>
      <c r="J7" s="163"/>
      <c r="K7" s="448"/>
      <c r="L7" s="448"/>
      <c r="M7" s="36"/>
      <c r="N7" s="37"/>
    </row>
    <row r="8" spans="1:21" s="38" customFormat="1" ht="15.5" x14ac:dyDescent="0.35">
      <c r="A8" s="444"/>
      <c r="B8" s="445"/>
      <c r="C8" s="160"/>
      <c r="D8" s="161"/>
      <c r="E8" s="215"/>
      <c r="F8" s="215"/>
      <c r="G8" s="446"/>
      <c r="H8" s="449" t="str">
        <f>IF(D8&gt;0,((E8-F8)/D8)," ")</f>
        <v xml:space="preserve"> </v>
      </c>
      <c r="I8" s="162"/>
      <c r="J8" s="163"/>
      <c r="K8" s="448"/>
      <c r="L8" s="448"/>
      <c r="M8" s="39"/>
      <c r="N8" s="37"/>
      <c r="U8" s="38" t="s">
        <v>58</v>
      </c>
    </row>
    <row r="9" spans="1:21" s="38" customFormat="1" ht="15.5" x14ac:dyDescent="0.35">
      <c r="A9" s="444"/>
      <c r="B9" s="445"/>
      <c r="C9" s="160"/>
      <c r="D9" s="161"/>
      <c r="E9" s="215"/>
      <c r="F9" s="215"/>
      <c r="G9" s="446"/>
      <c r="H9" s="449" t="str">
        <f t="shared" ref="H9:H37" si="0">IF(D9&gt;0,((E9-F9)/D9)," ")</f>
        <v xml:space="preserve"> </v>
      </c>
      <c r="I9" s="162"/>
      <c r="J9" s="163"/>
      <c r="K9" s="448"/>
      <c r="L9" s="448"/>
      <c r="M9" s="39"/>
      <c r="N9" s="37"/>
      <c r="U9" s="38" t="s">
        <v>57</v>
      </c>
    </row>
    <row r="10" spans="1:21" s="38" customFormat="1" ht="15.5" x14ac:dyDescent="0.35">
      <c r="A10" s="444"/>
      <c r="B10" s="445"/>
      <c r="C10" s="160"/>
      <c r="D10" s="161"/>
      <c r="E10" s="215"/>
      <c r="F10" s="215"/>
      <c r="G10" s="446"/>
      <c r="H10" s="449" t="str">
        <f t="shared" si="0"/>
        <v xml:space="preserve"> </v>
      </c>
      <c r="I10" s="162"/>
      <c r="J10" s="163"/>
      <c r="K10" s="448"/>
      <c r="L10" s="448"/>
      <c r="M10" s="39"/>
      <c r="N10" s="37"/>
    </row>
    <row r="11" spans="1:21" s="38" customFormat="1" ht="15.5" x14ac:dyDescent="0.35">
      <c r="A11" s="444"/>
      <c r="B11" s="445"/>
      <c r="C11" s="160"/>
      <c r="D11" s="161"/>
      <c r="E11" s="215"/>
      <c r="F11" s="215"/>
      <c r="G11" s="446"/>
      <c r="H11" s="449" t="str">
        <f t="shared" si="0"/>
        <v xml:space="preserve"> </v>
      </c>
      <c r="I11" s="162"/>
      <c r="J11" s="163"/>
      <c r="K11" s="448"/>
      <c r="L11" s="448"/>
      <c r="M11" s="39"/>
      <c r="N11" s="37"/>
    </row>
    <row r="12" spans="1:21" s="38" customFormat="1" ht="15.5" x14ac:dyDescent="0.35">
      <c r="A12" s="444"/>
      <c r="B12" s="445"/>
      <c r="C12" s="160"/>
      <c r="D12" s="161"/>
      <c r="E12" s="215"/>
      <c r="F12" s="215"/>
      <c r="G12" s="446"/>
      <c r="H12" s="449" t="str">
        <f t="shared" si="0"/>
        <v xml:space="preserve"> </v>
      </c>
      <c r="I12" s="162"/>
      <c r="J12" s="163"/>
      <c r="K12" s="448"/>
      <c r="L12" s="448"/>
      <c r="M12" s="39"/>
      <c r="N12" s="37"/>
    </row>
    <row r="13" spans="1:21" s="38" customFormat="1" ht="15.5" x14ac:dyDescent="0.35">
      <c r="A13" s="444"/>
      <c r="B13" s="445"/>
      <c r="C13" s="160"/>
      <c r="D13" s="161"/>
      <c r="E13" s="215"/>
      <c r="F13" s="215"/>
      <c r="G13" s="446"/>
      <c r="H13" s="449" t="str">
        <f t="shared" si="0"/>
        <v xml:space="preserve"> </v>
      </c>
      <c r="I13" s="162"/>
      <c r="J13" s="163"/>
      <c r="K13" s="448"/>
      <c r="L13" s="448"/>
      <c r="M13" s="39"/>
      <c r="N13" s="37"/>
    </row>
    <row r="14" spans="1:21" s="38" customFormat="1" ht="15.5" x14ac:dyDescent="0.35">
      <c r="A14" s="444"/>
      <c r="B14" s="445"/>
      <c r="C14" s="160"/>
      <c r="D14" s="161"/>
      <c r="E14" s="215"/>
      <c r="F14" s="215"/>
      <c r="G14" s="446"/>
      <c r="H14" s="449" t="str">
        <f t="shared" si="0"/>
        <v xml:space="preserve"> </v>
      </c>
      <c r="I14" s="162"/>
      <c r="J14" s="163"/>
      <c r="K14" s="448"/>
      <c r="L14" s="448"/>
      <c r="M14" s="39"/>
      <c r="N14" s="37"/>
    </row>
    <row r="15" spans="1:21" s="38" customFormat="1" ht="15.5" x14ac:dyDescent="0.35">
      <c r="A15" s="444"/>
      <c r="B15" s="445"/>
      <c r="C15" s="160"/>
      <c r="D15" s="161"/>
      <c r="E15" s="215"/>
      <c r="F15" s="215"/>
      <c r="G15" s="446"/>
      <c r="H15" s="449" t="str">
        <f t="shared" si="0"/>
        <v xml:space="preserve"> </v>
      </c>
      <c r="I15" s="162"/>
      <c r="J15" s="163"/>
      <c r="K15" s="448"/>
      <c r="L15" s="448"/>
      <c r="M15" s="39"/>
      <c r="N15" s="37"/>
    </row>
    <row r="16" spans="1:21" s="38" customFormat="1" ht="15.5" x14ac:dyDescent="0.35">
      <c r="A16" s="444"/>
      <c r="B16" s="445"/>
      <c r="C16" s="160"/>
      <c r="D16" s="161"/>
      <c r="E16" s="215"/>
      <c r="F16" s="215"/>
      <c r="G16" s="446"/>
      <c r="H16" s="449" t="str">
        <f t="shared" si="0"/>
        <v xml:space="preserve"> </v>
      </c>
      <c r="I16" s="162"/>
      <c r="J16" s="163"/>
      <c r="K16" s="448"/>
      <c r="L16" s="448"/>
      <c r="M16" s="39"/>
      <c r="N16" s="37"/>
    </row>
    <row r="17" spans="1:14" s="38" customFormat="1" ht="15.5" x14ac:dyDescent="0.35">
      <c r="A17" s="444"/>
      <c r="B17" s="445"/>
      <c r="C17" s="160"/>
      <c r="D17" s="161"/>
      <c r="E17" s="215"/>
      <c r="F17" s="215"/>
      <c r="G17" s="446"/>
      <c r="H17" s="449" t="str">
        <f t="shared" si="0"/>
        <v xml:space="preserve"> </v>
      </c>
      <c r="I17" s="162"/>
      <c r="J17" s="163"/>
      <c r="K17" s="448"/>
      <c r="L17" s="448"/>
      <c r="M17" s="39"/>
      <c r="N17" s="37"/>
    </row>
    <row r="18" spans="1:14" s="38" customFormat="1" ht="15.5" x14ac:dyDescent="0.35">
      <c r="A18" s="444"/>
      <c r="B18" s="445"/>
      <c r="C18" s="160"/>
      <c r="D18" s="161"/>
      <c r="E18" s="215"/>
      <c r="F18" s="215"/>
      <c r="G18" s="446"/>
      <c r="H18" s="449" t="str">
        <f t="shared" si="0"/>
        <v xml:space="preserve"> </v>
      </c>
      <c r="I18" s="162"/>
      <c r="J18" s="163"/>
      <c r="K18" s="448"/>
      <c r="L18" s="448"/>
      <c r="M18" s="39"/>
      <c r="N18" s="37"/>
    </row>
    <row r="19" spans="1:14" s="38" customFormat="1" ht="15.5" x14ac:dyDescent="0.35">
      <c r="A19" s="444"/>
      <c r="B19" s="445"/>
      <c r="C19" s="160"/>
      <c r="D19" s="161"/>
      <c r="E19" s="215"/>
      <c r="F19" s="215"/>
      <c r="G19" s="446"/>
      <c r="H19" s="449" t="str">
        <f t="shared" si="0"/>
        <v xml:space="preserve"> </v>
      </c>
      <c r="I19" s="162"/>
      <c r="J19" s="163"/>
      <c r="K19" s="448"/>
      <c r="L19" s="448"/>
      <c r="M19" s="39"/>
      <c r="N19" s="37"/>
    </row>
    <row r="20" spans="1:14" s="38" customFormat="1" ht="15.5" x14ac:dyDescent="0.35">
      <c r="A20" s="444"/>
      <c r="B20" s="445"/>
      <c r="C20" s="160"/>
      <c r="D20" s="161"/>
      <c r="E20" s="215"/>
      <c r="F20" s="215"/>
      <c r="G20" s="446"/>
      <c r="H20" s="449" t="str">
        <f t="shared" si="0"/>
        <v xml:space="preserve"> </v>
      </c>
      <c r="I20" s="162"/>
      <c r="J20" s="163"/>
      <c r="K20" s="448"/>
      <c r="L20" s="448"/>
      <c r="M20" s="39"/>
      <c r="N20" s="37"/>
    </row>
    <row r="21" spans="1:14" s="38" customFormat="1" ht="15.5" x14ac:dyDescent="0.35">
      <c r="A21" s="444"/>
      <c r="B21" s="445"/>
      <c r="C21" s="160"/>
      <c r="D21" s="161"/>
      <c r="E21" s="215"/>
      <c r="F21" s="215"/>
      <c r="G21" s="446"/>
      <c r="H21" s="449" t="str">
        <f t="shared" si="0"/>
        <v xml:space="preserve"> </v>
      </c>
      <c r="I21" s="162"/>
      <c r="J21" s="163"/>
      <c r="K21" s="448"/>
      <c r="L21" s="448"/>
      <c r="M21" s="39"/>
      <c r="N21" s="37"/>
    </row>
    <row r="22" spans="1:14" s="38" customFormat="1" ht="15.5" x14ac:dyDescent="0.35">
      <c r="A22" s="444"/>
      <c r="B22" s="445"/>
      <c r="C22" s="160"/>
      <c r="D22" s="161"/>
      <c r="E22" s="215"/>
      <c r="F22" s="215"/>
      <c r="G22" s="446"/>
      <c r="H22" s="449" t="str">
        <f t="shared" si="0"/>
        <v xml:space="preserve"> </v>
      </c>
      <c r="I22" s="162"/>
      <c r="J22" s="163"/>
      <c r="K22" s="448"/>
      <c r="L22" s="448"/>
      <c r="M22" s="39"/>
      <c r="N22" s="37"/>
    </row>
    <row r="23" spans="1:14" s="38" customFormat="1" ht="15.5" x14ac:dyDescent="0.35">
      <c r="A23" s="444"/>
      <c r="B23" s="445"/>
      <c r="C23" s="160"/>
      <c r="D23" s="161"/>
      <c r="E23" s="215"/>
      <c r="F23" s="215"/>
      <c r="G23" s="446"/>
      <c r="H23" s="449" t="str">
        <f t="shared" si="0"/>
        <v xml:space="preserve"> </v>
      </c>
      <c r="I23" s="162"/>
      <c r="J23" s="163"/>
      <c r="K23" s="448"/>
      <c r="L23" s="448"/>
      <c r="M23" s="39"/>
      <c r="N23" s="37"/>
    </row>
    <row r="24" spans="1:14" s="38" customFormat="1" ht="15.5" x14ac:dyDescent="0.35">
      <c r="A24" s="444"/>
      <c r="B24" s="445"/>
      <c r="C24" s="160"/>
      <c r="D24" s="161"/>
      <c r="E24" s="215"/>
      <c r="F24" s="215"/>
      <c r="G24" s="446"/>
      <c r="H24" s="449" t="str">
        <f t="shared" si="0"/>
        <v xml:space="preserve"> </v>
      </c>
      <c r="I24" s="162"/>
      <c r="J24" s="163"/>
      <c r="K24" s="448"/>
      <c r="L24" s="448"/>
      <c r="M24" s="39"/>
      <c r="N24" s="37"/>
    </row>
    <row r="25" spans="1:14" s="38" customFormat="1" ht="15.5" x14ac:dyDescent="0.35">
      <c r="A25" s="444"/>
      <c r="B25" s="445"/>
      <c r="C25" s="160"/>
      <c r="D25" s="161"/>
      <c r="E25" s="215"/>
      <c r="F25" s="215"/>
      <c r="G25" s="446"/>
      <c r="H25" s="449" t="str">
        <f t="shared" si="0"/>
        <v xml:space="preserve"> </v>
      </c>
      <c r="I25" s="162"/>
      <c r="J25" s="163"/>
      <c r="K25" s="448"/>
      <c r="L25" s="448"/>
      <c r="M25" s="39"/>
      <c r="N25" s="37"/>
    </row>
    <row r="26" spans="1:14" s="38" customFormat="1" ht="15.5" x14ac:dyDescent="0.35">
      <c r="A26" s="444"/>
      <c r="B26" s="445"/>
      <c r="C26" s="160"/>
      <c r="D26" s="161"/>
      <c r="E26" s="215"/>
      <c r="F26" s="215"/>
      <c r="G26" s="446"/>
      <c r="H26" s="449" t="str">
        <f t="shared" si="0"/>
        <v xml:space="preserve"> </v>
      </c>
      <c r="I26" s="162"/>
      <c r="J26" s="163"/>
      <c r="K26" s="448"/>
      <c r="L26" s="448"/>
      <c r="M26" s="39"/>
      <c r="N26" s="37"/>
    </row>
    <row r="27" spans="1:14" s="38" customFormat="1" ht="15.5" x14ac:dyDescent="0.35">
      <c r="A27" s="444"/>
      <c r="B27" s="445"/>
      <c r="C27" s="160"/>
      <c r="D27" s="161"/>
      <c r="E27" s="215"/>
      <c r="F27" s="215"/>
      <c r="G27" s="446"/>
      <c r="H27" s="449" t="str">
        <f t="shared" si="0"/>
        <v xml:space="preserve"> </v>
      </c>
      <c r="I27" s="162"/>
      <c r="J27" s="163"/>
      <c r="K27" s="448"/>
      <c r="L27" s="448"/>
      <c r="M27" s="39"/>
      <c r="N27" s="37"/>
    </row>
    <row r="28" spans="1:14" s="38" customFormat="1" ht="15.5" x14ac:dyDescent="0.35">
      <c r="A28" s="444"/>
      <c r="B28" s="445"/>
      <c r="C28" s="160"/>
      <c r="D28" s="161"/>
      <c r="E28" s="215"/>
      <c r="F28" s="215"/>
      <c r="G28" s="446"/>
      <c r="H28" s="449" t="str">
        <f t="shared" si="0"/>
        <v xml:space="preserve"> </v>
      </c>
      <c r="I28" s="162"/>
      <c r="J28" s="163"/>
      <c r="K28" s="448"/>
      <c r="L28" s="448"/>
      <c r="M28" s="39"/>
      <c r="N28" s="37"/>
    </row>
    <row r="29" spans="1:14" s="38" customFormat="1" ht="15.5" x14ac:dyDescent="0.35">
      <c r="A29" s="444"/>
      <c r="B29" s="445"/>
      <c r="C29" s="160"/>
      <c r="D29" s="161"/>
      <c r="E29" s="215"/>
      <c r="F29" s="215"/>
      <c r="G29" s="446"/>
      <c r="H29" s="449" t="str">
        <f t="shared" si="0"/>
        <v xml:space="preserve"> </v>
      </c>
      <c r="I29" s="162"/>
      <c r="J29" s="163"/>
      <c r="K29" s="448"/>
      <c r="L29" s="448"/>
      <c r="M29" s="39"/>
      <c r="N29" s="37"/>
    </row>
    <row r="30" spans="1:14" s="38" customFormat="1" ht="15.5" x14ac:dyDescent="0.35">
      <c r="A30" s="444"/>
      <c r="B30" s="445"/>
      <c r="C30" s="160"/>
      <c r="D30" s="161"/>
      <c r="E30" s="215"/>
      <c r="F30" s="215"/>
      <c r="G30" s="446"/>
      <c r="H30" s="449" t="str">
        <f t="shared" si="0"/>
        <v xml:space="preserve"> </v>
      </c>
      <c r="I30" s="162"/>
      <c r="J30" s="163"/>
      <c r="K30" s="448"/>
      <c r="L30" s="448"/>
      <c r="M30" s="39"/>
      <c r="N30" s="37"/>
    </row>
    <row r="31" spans="1:14" s="38" customFormat="1" ht="15.5" x14ac:dyDescent="0.35">
      <c r="A31" s="444"/>
      <c r="B31" s="445"/>
      <c r="C31" s="160"/>
      <c r="D31" s="161"/>
      <c r="E31" s="215"/>
      <c r="F31" s="215"/>
      <c r="G31" s="446"/>
      <c r="H31" s="449" t="str">
        <f t="shared" si="0"/>
        <v xml:space="preserve"> </v>
      </c>
      <c r="I31" s="162"/>
      <c r="J31" s="163"/>
      <c r="K31" s="448"/>
      <c r="L31" s="448"/>
      <c r="M31" s="39"/>
      <c r="N31" s="37"/>
    </row>
    <row r="32" spans="1:14" s="38" customFormat="1" ht="15.5" x14ac:dyDescent="0.35">
      <c r="A32" s="444"/>
      <c r="B32" s="445"/>
      <c r="C32" s="160"/>
      <c r="D32" s="161"/>
      <c r="E32" s="215"/>
      <c r="F32" s="215"/>
      <c r="G32" s="446"/>
      <c r="H32" s="449" t="str">
        <f t="shared" si="0"/>
        <v xml:space="preserve"> </v>
      </c>
      <c r="I32" s="162"/>
      <c r="J32" s="163"/>
      <c r="K32" s="448"/>
      <c r="L32" s="448"/>
      <c r="M32" s="39"/>
      <c r="N32" s="37"/>
    </row>
    <row r="33" spans="1:14" s="38" customFormat="1" ht="15.5" x14ac:dyDescent="0.35">
      <c r="A33" s="444"/>
      <c r="B33" s="445"/>
      <c r="C33" s="160"/>
      <c r="D33" s="161"/>
      <c r="E33" s="215"/>
      <c r="F33" s="215"/>
      <c r="G33" s="446"/>
      <c r="H33" s="449" t="str">
        <f t="shared" si="0"/>
        <v xml:space="preserve"> </v>
      </c>
      <c r="I33" s="162"/>
      <c r="J33" s="163"/>
      <c r="K33" s="448"/>
      <c r="L33" s="448"/>
      <c r="M33" s="39"/>
      <c r="N33" s="37"/>
    </row>
    <row r="34" spans="1:14" s="38" customFormat="1" ht="15.5" x14ac:dyDescent="0.35">
      <c r="A34" s="444"/>
      <c r="B34" s="445"/>
      <c r="C34" s="160"/>
      <c r="D34" s="161"/>
      <c r="E34" s="215"/>
      <c r="F34" s="215"/>
      <c r="G34" s="446"/>
      <c r="H34" s="449" t="str">
        <f t="shared" si="0"/>
        <v xml:space="preserve"> </v>
      </c>
      <c r="I34" s="162"/>
      <c r="J34" s="163"/>
      <c r="K34" s="448"/>
      <c r="L34" s="448"/>
      <c r="M34" s="39"/>
      <c r="N34" s="37"/>
    </row>
    <row r="35" spans="1:14" s="38" customFormat="1" ht="12.65" customHeight="1" x14ac:dyDescent="0.35">
      <c r="A35" s="444"/>
      <c r="B35" s="445"/>
      <c r="C35" s="160"/>
      <c r="D35" s="161"/>
      <c r="E35" s="215"/>
      <c r="F35" s="215"/>
      <c r="G35" s="446"/>
      <c r="H35" s="449" t="str">
        <f t="shared" si="0"/>
        <v xml:space="preserve"> </v>
      </c>
      <c r="I35" s="162"/>
      <c r="J35" s="163"/>
      <c r="K35" s="448"/>
      <c r="L35" s="448"/>
      <c r="M35" s="39"/>
      <c r="N35" s="37"/>
    </row>
    <row r="36" spans="1:14" s="38" customFormat="1" ht="15.5" x14ac:dyDescent="0.35">
      <c r="A36" s="444"/>
      <c r="B36" s="445"/>
      <c r="C36" s="160"/>
      <c r="D36" s="161"/>
      <c r="E36" s="215"/>
      <c r="F36" s="215"/>
      <c r="G36" s="446"/>
      <c r="H36" s="449" t="str">
        <f t="shared" si="0"/>
        <v xml:space="preserve"> </v>
      </c>
      <c r="I36" s="162"/>
      <c r="J36" s="163"/>
      <c r="K36" s="448"/>
      <c r="L36" s="448"/>
      <c r="M36" s="39"/>
      <c r="N36" s="37"/>
    </row>
    <row r="37" spans="1:14" s="38" customFormat="1" ht="15.5" x14ac:dyDescent="0.35">
      <c r="A37" s="444"/>
      <c r="B37" s="445"/>
      <c r="C37" s="160"/>
      <c r="D37" s="161"/>
      <c r="E37" s="215"/>
      <c r="F37" s="215"/>
      <c r="G37" s="446"/>
      <c r="H37" s="449" t="str">
        <f t="shared" si="0"/>
        <v xml:space="preserve"> </v>
      </c>
      <c r="I37" s="162"/>
      <c r="J37" s="163"/>
      <c r="K37" s="448"/>
      <c r="L37" s="448"/>
      <c r="M37" s="39"/>
      <c r="N37" s="37"/>
    </row>
    <row r="38" spans="1:14" ht="15.5" x14ac:dyDescent="0.35">
      <c r="A38" s="164"/>
      <c r="B38" s="165"/>
      <c r="C38" s="166"/>
      <c r="D38" s="167"/>
      <c r="E38" s="168"/>
      <c r="F38" s="168"/>
      <c r="G38" s="168"/>
      <c r="H38" s="168"/>
      <c r="I38" s="168"/>
      <c r="J38" s="168"/>
      <c r="K38" s="169" t="s">
        <v>137</v>
      </c>
      <c r="L38" s="216">
        <f>SUM(L7:L37)</f>
        <v>0</v>
      </c>
      <c r="M38" s="24"/>
      <c r="N38" s="24"/>
    </row>
    <row r="39" spans="1:14" ht="18" customHeight="1" x14ac:dyDescent="0.35">
      <c r="A39" s="66" t="s">
        <v>49</v>
      </c>
      <c r="B39" s="66"/>
      <c r="C39" s="214">
        <f>Certification!$C$7</f>
        <v>0</v>
      </c>
      <c r="D39" s="214"/>
      <c r="E39" s="126"/>
      <c r="G39" s="97"/>
      <c r="H39" s="74"/>
      <c r="I39" s="74"/>
      <c r="J39" s="74"/>
      <c r="K39" s="170"/>
      <c r="L39" s="171"/>
      <c r="M39" s="24"/>
      <c r="N39" s="24"/>
    </row>
    <row r="40" spans="1:14" ht="15.5" x14ac:dyDescent="0.35">
      <c r="A40" s="66" t="s">
        <v>52</v>
      </c>
      <c r="B40" s="66"/>
      <c r="C40" s="213">
        <f>Certification!$G$7</f>
        <v>0</v>
      </c>
      <c r="D40" s="213"/>
      <c r="E40" s="126"/>
      <c r="G40" s="97"/>
      <c r="H40" s="74"/>
      <c r="I40" s="74"/>
      <c r="J40" s="74"/>
      <c r="K40" s="170"/>
      <c r="L40" s="171"/>
      <c r="M40" s="24"/>
      <c r="N40" s="24"/>
    </row>
    <row r="41" spans="1:14" ht="15.5" x14ac:dyDescent="0.35">
      <c r="A41" s="66" t="s">
        <v>0</v>
      </c>
      <c r="B41" s="66"/>
      <c r="C41" s="183" t="str">
        <f>Certification!$A$5</f>
        <v>SFY 2017-18</v>
      </c>
      <c r="D41" s="183"/>
      <c r="E41" s="126"/>
      <c r="G41" s="97"/>
      <c r="H41" s="74"/>
      <c r="I41" s="74"/>
      <c r="J41" s="74"/>
      <c r="K41" s="170"/>
      <c r="L41" s="171"/>
      <c r="M41" s="24"/>
      <c r="N41" s="24"/>
    </row>
    <row r="42" spans="1:14" hidden="1" x14ac:dyDescent="0.3">
      <c r="B42" s="29"/>
      <c r="C42" s="30"/>
      <c r="D42" s="31"/>
      <c r="E42" s="32"/>
      <c r="F42" s="32"/>
      <c r="G42" s="32"/>
      <c r="H42" s="32"/>
      <c r="I42" s="32"/>
      <c r="J42" s="32"/>
      <c r="K42" s="32"/>
      <c r="L42" s="29"/>
      <c r="M42" s="24"/>
      <c r="N42" s="24"/>
    </row>
    <row r="43" spans="1:14" hidden="1" x14ac:dyDescent="0.3">
      <c r="B43" s="29"/>
      <c r="C43" s="30"/>
      <c r="D43" s="31"/>
      <c r="E43" s="32"/>
      <c r="F43" s="32"/>
      <c r="G43" s="32"/>
      <c r="H43" s="32"/>
      <c r="I43" s="32"/>
      <c r="J43" s="32"/>
      <c r="K43" s="32"/>
      <c r="L43" s="29"/>
      <c r="M43" s="24"/>
      <c r="N43" s="24"/>
    </row>
    <row r="44" spans="1:14" hidden="1" x14ac:dyDescent="0.3">
      <c r="B44" s="29"/>
      <c r="C44" s="30"/>
      <c r="D44" s="31"/>
      <c r="E44" s="32"/>
      <c r="F44" s="32"/>
      <c r="G44" s="32"/>
      <c r="H44" s="32"/>
      <c r="I44" s="32"/>
      <c r="J44" s="32"/>
      <c r="K44" s="32"/>
      <c r="L44" s="29"/>
      <c r="M44" s="24"/>
      <c r="N44" s="24"/>
    </row>
    <row r="45" spans="1:14" hidden="1" x14ac:dyDescent="0.3">
      <c r="B45" s="29"/>
      <c r="C45" s="30"/>
      <c r="D45" s="31"/>
      <c r="E45" s="32"/>
      <c r="F45" s="32"/>
      <c r="G45" s="32"/>
      <c r="H45" s="32"/>
      <c r="I45" s="32"/>
      <c r="J45" s="32"/>
      <c r="K45" s="32"/>
      <c r="L45" s="29"/>
      <c r="M45" s="24"/>
      <c r="N45" s="24"/>
    </row>
    <row r="46" spans="1:14" hidden="1" x14ac:dyDescent="0.3">
      <c r="B46" s="29"/>
      <c r="C46" s="30"/>
      <c r="D46" s="31"/>
      <c r="E46" s="32"/>
      <c r="F46" s="32"/>
      <c r="G46" s="32"/>
      <c r="H46" s="32"/>
      <c r="I46" s="32"/>
      <c r="J46" s="32"/>
      <c r="K46" s="32"/>
      <c r="L46" s="29"/>
      <c r="M46" s="24"/>
      <c r="N46" s="24"/>
    </row>
    <row r="47" spans="1:14" hidden="1" x14ac:dyDescent="0.3">
      <c r="B47" s="29"/>
      <c r="C47" s="30"/>
      <c r="D47" s="31"/>
      <c r="E47" s="32"/>
      <c r="F47" s="32"/>
      <c r="G47" s="32"/>
      <c r="H47" s="32"/>
      <c r="I47" s="32"/>
      <c r="J47" s="32"/>
      <c r="K47" s="32"/>
      <c r="L47" s="29"/>
      <c r="M47" s="24"/>
      <c r="N47" s="24"/>
    </row>
    <row r="48" spans="1:14" hidden="1" x14ac:dyDescent="0.3">
      <c r="B48" s="29"/>
      <c r="C48" s="30"/>
      <c r="D48" s="31"/>
      <c r="E48" s="32"/>
      <c r="F48" s="32"/>
      <c r="G48" s="32"/>
      <c r="H48" s="32"/>
      <c r="I48" s="32"/>
      <c r="J48" s="32"/>
      <c r="K48" s="32"/>
      <c r="L48" s="29"/>
      <c r="M48" s="24"/>
      <c r="N48" s="24"/>
    </row>
    <row r="49" spans="2:14" hidden="1" x14ac:dyDescent="0.3">
      <c r="B49" s="29"/>
      <c r="C49" s="30"/>
      <c r="D49" s="31"/>
      <c r="E49" s="32"/>
      <c r="F49" s="32"/>
      <c r="G49" s="32"/>
      <c r="H49" s="32"/>
      <c r="I49" s="32"/>
      <c r="J49" s="32"/>
      <c r="K49" s="32"/>
      <c r="L49" s="29"/>
      <c r="M49" s="24"/>
      <c r="N49" s="24"/>
    </row>
    <row r="50" spans="2:14" hidden="1" x14ac:dyDescent="0.3">
      <c r="B50" s="29"/>
      <c r="C50" s="30"/>
      <c r="D50" s="31"/>
      <c r="E50" s="32"/>
      <c r="F50" s="32"/>
      <c r="G50" s="32"/>
      <c r="H50" s="32"/>
      <c r="I50" s="32"/>
      <c r="J50" s="32"/>
      <c r="K50" s="32"/>
      <c r="L50" s="29"/>
    </row>
    <row r="51" spans="2:14" hidden="1" x14ac:dyDescent="0.3">
      <c r="B51" s="29"/>
      <c r="C51" s="30"/>
      <c r="D51" s="31"/>
      <c r="E51" s="32"/>
      <c r="F51" s="32"/>
      <c r="G51" s="32"/>
      <c r="H51" s="32"/>
      <c r="I51" s="32"/>
      <c r="J51" s="32"/>
      <c r="K51" s="32"/>
      <c r="L51" s="29"/>
    </row>
    <row r="52" spans="2:14" hidden="1" x14ac:dyDescent="0.3">
      <c r="B52" s="29"/>
      <c r="C52" s="30"/>
      <c r="D52" s="31"/>
      <c r="E52" s="32"/>
      <c r="F52" s="32"/>
      <c r="G52" s="32"/>
      <c r="H52" s="32"/>
      <c r="I52" s="32"/>
      <c r="J52" s="32"/>
      <c r="K52" s="32"/>
      <c r="L52" s="29"/>
    </row>
    <row r="53" spans="2:14" hidden="1" x14ac:dyDescent="0.3">
      <c r="B53" s="29"/>
      <c r="C53" s="30"/>
      <c r="D53" s="31"/>
      <c r="E53" s="32"/>
      <c r="F53" s="32"/>
      <c r="G53" s="32"/>
      <c r="H53" s="32"/>
      <c r="I53" s="32"/>
      <c r="J53" s="32"/>
      <c r="K53" s="32"/>
      <c r="L53" s="29"/>
    </row>
    <row r="54" spans="2:14" hidden="1" x14ac:dyDescent="0.3">
      <c r="B54" s="29"/>
      <c r="C54" s="30"/>
      <c r="D54" s="31"/>
      <c r="E54" s="32"/>
      <c r="F54" s="32"/>
      <c r="G54" s="32"/>
      <c r="H54" s="32"/>
      <c r="I54" s="32"/>
      <c r="J54" s="32"/>
      <c r="K54" s="32"/>
      <c r="L54" s="29"/>
    </row>
    <row r="55" spans="2:14" hidden="1" x14ac:dyDescent="0.3">
      <c r="B55" s="29"/>
      <c r="C55" s="30"/>
      <c r="D55" s="31"/>
      <c r="E55" s="32"/>
      <c r="F55" s="32"/>
      <c r="G55" s="32"/>
      <c r="H55" s="32"/>
      <c r="I55" s="32"/>
      <c r="J55" s="32"/>
      <c r="K55" s="32"/>
      <c r="L55" s="29"/>
    </row>
    <row r="56" spans="2:14" hidden="1" x14ac:dyDescent="0.3">
      <c r="B56" s="29"/>
      <c r="C56" s="30"/>
      <c r="D56" s="31"/>
      <c r="E56" s="32"/>
      <c r="F56" s="32"/>
      <c r="G56" s="32"/>
      <c r="H56" s="32"/>
      <c r="I56" s="32"/>
      <c r="J56" s="32"/>
      <c r="K56" s="32"/>
      <c r="L56" s="29"/>
    </row>
    <row r="57" spans="2:14" hidden="1" x14ac:dyDescent="0.3">
      <c r="B57" s="29"/>
      <c r="C57" s="30"/>
      <c r="D57" s="31"/>
      <c r="E57" s="32"/>
      <c r="F57" s="32"/>
      <c r="G57" s="32"/>
      <c r="H57" s="32"/>
      <c r="I57" s="32"/>
      <c r="J57" s="32"/>
      <c r="K57" s="32"/>
      <c r="L57" s="29"/>
    </row>
    <row r="58" spans="2:14" hidden="1" x14ac:dyDescent="0.3">
      <c r="B58" s="29"/>
      <c r="C58" s="30"/>
      <c r="D58" s="31"/>
      <c r="E58" s="32"/>
      <c r="F58" s="32"/>
      <c r="G58" s="32"/>
      <c r="H58" s="32"/>
      <c r="I58" s="32"/>
      <c r="J58" s="32"/>
      <c r="K58" s="32"/>
      <c r="L58" s="29"/>
    </row>
    <row r="59" spans="2:14" hidden="1" x14ac:dyDescent="0.3">
      <c r="B59" s="29"/>
      <c r="C59" s="30"/>
      <c r="D59" s="31"/>
      <c r="E59" s="32"/>
      <c r="F59" s="32"/>
      <c r="G59" s="32"/>
      <c r="H59" s="32"/>
      <c r="I59" s="32"/>
      <c r="J59" s="32"/>
      <c r="K59" s="32"/>
      <c r="L59" s="29"/>
    </row>
    <row r="60" spans="2:14" hidden="1" x14ac:dyDescent="0.3">
      <c r="B60" s="29"/>
      <c r="C60" s="30"/>
      <c r="D60" s="31"/>
      <c r="E60" s="32"/>
      <c r="F60" s="32"/>
      <c r="G60" s="32"/>
      <c r="H60" s="32"/>
      <c r="I60" s="32"/>
      <c r="J60" s="32"/>
      <c r="K60" s="32"/>
      <c r="L60" s="29"/>
    </row>
  </sheetData>
  <sheetProtection sheet="1" objects="1" scenarios="1"/>
  <dataConsolidate/>
  <conditionalFormatting sqref="M7:M37">
    <cfRule type="iconSet" priority="4">
      <iconSet iconSet="3Symbols2" showValue="0">
        <cfvo type="percent" val="0"/>
        <cfvo type="formula" val="TODAY()-1"/>
        <cfvo type="formula" val="TODAY()"/>
      </iconSet>
    </cfRule>
  </conditionalFormatting>
  <dataValidations xWindow="315" yWindow="352" count="13">
    <dataValidation allowBlank="1" showInputMessage="1" showErrorMessage="1" prompt="Press TAB to move input areas" sqref="A1"/>
    <dataValidation type="decimal" operator="greaterThanOrEqual" allowBlank="1" showInputMessage="1" showErrorMessage="1" prompt="Enter the expenditures from federal resources or grants that your LEA received to offset the asset’s purchase price.  " sqref="F7:F37">
      <formula1>0</formula1>
    </dataValidation>
    <dataValidation type="date" operator="greaterThan" allowBlank="1" showInputMessage="1" showErrorMessage="1" prompt="Report the date that the asset was placed into service (not the date the item was purchased).  Enter the data in MM/YYYY format.  Do not use “various”.  " sqref="C7:C37">
      <formula1>32874</formula1>
    </dataValidation>
    <dataValidation type="list" showInputMessage="1" showErrorMessage="1" prompt="Please indicate whether this asset was retired during the cost report period._x000a_" sqref="I7:I37">
      <formula1>$U$8:$U$9</formula1>
    </dataValidation>
    <dataValidation operator="greaterThanOrEqual" allowBlank="1" showInputMessage="1" showErrorMessage="1" sqref="H7:H37"/>
    <dataValidation type="decimal" operator="greaterThan" allowBlank="1" showInputMessage="1" showErrorMessage="1" prompt="Enter the estimated useful life of the asset according to GAAP or the most recent publication of the “Estimated Useful Lives of Depreciable Hospital Assets”, published by the American Hospital Association. " sqref="D7:D37">
      <formula1>0</formula1>
    </dataValidation>
    <dataValidation allowBlank="1" showInputMessage="1" showErrorMessage="1" prompt="Report the asset identification number (if applicable) used in the LEA’s accounting system." sqref="A7:A37"/>
    <dataValidation allowBlank="1" showInputMessage="1" showErrorMessage="1" prompt="Report the specific type of asset being depreciated.  Do not combine items under a generic description such as “various” or “equipment”.  " sqref="B7:B37"/>
    <dataValidation type="decimal" operator="greaterThan" allowBlank="1" showInputMessage="1" showErrorMessage="1" prompt="Enter the amount of the asset's cost that will be depreciated.  The depreciable cost is the cost minus the expected salvage value.  " sqref="E7:E37">
      <formula1>0</formula1>
    </dataValidation>
    <dataValidation allowBlank="1" showInputMessage="1" showErrorMessage="1" prompt="Enter the resource code account number(s) where the federal resources or grants are booked in your SACS system.  If revenues are booked in multiple accounts, separate account numbers with a comma." sqref="G7:G37"/>
    <dataValidation allowBlank="1" showInputMessage="1" showErrorMessage="1" prompt="Report the prior period(s) accumulated depreciation.  This represents the amount that the equipment has depreciated since the date placed into service.  " sqref="K7:K37"/>
    <dataValidation allowBlank="1" showInputMessage="1" showErrorMessage="1" prompt="Report the depreciation for the asset for the cost report period.  This figure represents the amount that the equipment has depreciated during the current fiscal year.  " sqref="L7:L37"/>
    <dataValidation type="decimal" operator="greaterThan" allowBlank="1" showInputMessage="1" showErrorMessage="1" prompt="Report the date that the asset was placed out of service.  Enter the data in MM/YYYY format.  If asset was not retired, leave blank_x000a_" sqref="J7:J37">
      <formula1>0</formula1>
    </dataValidation>
  </dataValidations>
  <printOptions horizontalCentered="1"/>
  <pageMargins left="0.15" right="0.15" top="0.65" bottom="0.6" header="0.3" footer="0.3"/>
  <pageSetup scale="73" orientation="landscape" r:id="rId1"/>
  <headerFooter>
    <oddFooter>&amp;L&amp;"Arial,Regular"&amp;12DHCS 6299 (11/2021)&amp;C &amp;R&amp;"Arial,Regular"&amp;12Page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PublishingContactName xmlns="http://schemas.microsoft.com/sharepoint/v3">LEA Group</PublishingContactName>
    <TAGender xmlns="69bc34b3-1921-46c7-8c7a-d18363374b4b" xsi:nil="true"/>
    <TAGEthnicity xmlns="69bc34b3-1921-46c7-8c7a-d18363374b4b" xsi:nil="true"/>
    <Reading_x0020_Level xmlns="c1c1dc04-eeda-4b6e-b2df-40979f5da1d3" xsi:nil="true"/>
    <TAGAge xmlns="69bc34b3-1921-46c7-8c7a-d18363374b4b" xsi:nil="true"/>
    <Topics xmlns="69bc34b3-1921-46c7-8c7a-d18363374b4b">82</Topics>
    <TAGBusPart xmlns="69bc34b3-1921-46c7-8c7a-d18363374b4b" xsi:nil="true"/>
    <Publication_x0020_Type xmlns="69bc34b3-1921-46c7-8c7a-d18363374b4b" xsi:nil="true"/>
    <Abstract xmlns="69bc34b3-1921-46c7-8c7a-d18363374b4b">Protected CRCS DHCS 2437 (6 09) revised 7/14</Abstract>
    <TaxCatchAll xmlns="69bc34b3-1921-46c7-8c7a-d18363374b4b">
      <Value>28</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_dlc_DocId xmlns="69bc34b3-1921-46c7-8c7a-d18363374b4b">DHCSDOC-2129867196-5318</_dlc_DocId>
    <_dlc_DocIdUrl xmlns="69bc34b3-1921-46c7-8c7a-d18363374b4b">
      <Url>https://dhcscagovauthoring/provgovpart/_layouts/15/DocIdRedir.aspx?ID=DHCSDOC-2129867196-5318</Url>
      <Description>DHCSDOC-2129867196-5318</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88A55FF-78F8-4E5E-B1BA-A3BB38C07E46}"/>
</file>

<file path=customXml/itemProps2.xml><?xml version="1.0" encoding="utf-8"?>
<ds:datastoreItem xmlns:ds="http://schemas.openxmlformats.org/officeDocument/2006/customXml" ds:itemID="{BE0C7C48-2D2A-4B85-B496-05895648C0AD}">
  <ds:schemaRefs>
    <ds:schemaRef ds:uri="http://schemas.microsoft.com/office/2006/metadata/longProperties"/>
  </ds:schemaRefs>
</ds:datastoreItem>
</file>

<file path=customXml/itemProps3.xml><?xml version="1.0" encoding="utf-8"?>
<ds:datastoreItem xmlns:ds="http://schemas.openxmlformats.org/officeDocument/2006/customXml" ds:itemID="{CFECD374-4444-465F-87CA-F3BC63C2291E}">
  <ds:schemaRefs>
    <ds:schemaRef ds:uri="http://schemas.microsoft.com/sharepoint/v3/contenttype/forms"/>
  </ds:schemaRefs>
</ds:datastoreItem>
</file>

<file path=customXml/itemProps4.xml><?xml version="1.0" encoding="utf-8"?>
<ds:datastoreItem xmlns:ds="http://schemas.openxmlformats.org/officeDocument/2006/customXml" ds:itemID="{5AC7986C-7C28-4B40-9389-55F603C5FAF7}">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885d9017-c42c-4130-b512-59f6980cbf62"/>
  </ds:schemaRefs>
</ds:datastoreItem>
</file>

<file path=customXml/itemProps5.xml><?xml version="1.0" encoding="utf-8"?>
<ds:datastoreItem xmlns:ds="http://schemas.openxmlformats.org/officeDocument/2006/customXml" ds:itemID="{1DE77ACA-0A82-4577-995F-2A297DBF1C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25</vt:i4>
      </vt:variant>
    </vt:vector>
  </HeadingPairs>
  <TitlesOfParts>
    <vt:vector size="36" baseType="lpstr">
      <vt:lpstr>Certification</vt:lpstr>
      <vt:lpstr>WS A Summary</vt:lpstr>
      <vt:lpstr>Allocation Statistics</vt:lpstr>
      <vt:lpstr>WS B.1 Audited S&amp;B Data</vt:lpstr>
      <vt:lpstr>WS B Funding</vt:lpstr>
      <vt:lpstr>WS B.2 Adjusted S&amp;B Data</vt:lpstr>
      <vt:lpstr>WS C.1 Audited Other Costs</vt:lpstr>
      <vt:lpstr>WS C.2 Adjusted Other Costs</vt:lpstr>
      <vt:lpstr>C.3 Equip Depreciation</vt:lpstr>
      <vt:lpstr>WS D Adjusted Contractor Costs</vt:lpstr>
      <vt:lpstr>WS E Interim Reimb.</vt:lpstr>
      <vt:lpstr>'Allocation Statistics'!Print_Area</vt:lpstr>
      <vt:lpstr>'C.3 Equip Depreciation'!Print_Area</vt:lpstr>
      <vt:lpstr>Certification!Print_Area</vt:lpstr>
      <vt:lpstr>'WS B Funding'!Print_Area</vt:lpstr>
      <vt:lpstr>'WS B.1 Audited S&amp;B Data'!Print_Area</vt:lpstr>
      <vt:lpstr>'WS B.2 Adjusted S&amp;B Data'!Print_Area</vt:lpstr>
      <vt:lpstr>'WS C.1 Audited Other Costs'!Print_Area</vt:lpstr>
      <vt:lpstr>'WS C.2 Adjusted Other Costs'!Print_Area</vt:lpstr>
      <vt:lpstr>'WS D Adjusted Contractor Costs'!Print_Area</vt:lpstr>
      <vt:lpstr>'WS E Interim Reimb.'!Print_Area</vt:lpstr>
      <vt:lpstr>Certification!Print_Titles</vt:lpstr>
      <vt:lpstr>'WS A Summary'!Print_Titles</vt:lpstr>
      <vt:lpstr>'WS B.1 Audited S&amp;B Data'!Print_Titles</vt:lpstr>
      <vt:lpstr>'WS B.2 Adjusted S&amp;B Data'!Print_Titles</vt:lpstr>
      <vt:lpstr>'WS E Interim Reimb.'!Print_Titles</vt:lpstr>
      <vt:lpstr>SFY_2016_17</vt:lpstr>
      <vt:lpstr>TitleRegion1.a5.e58.3</vt:lpstr>
      <vt:lpstr>TitleRegion1.a5.g30.5</vt:lpstr>
      <vt:lpstr>TitleRegion1.a5.h29.8</vt:lpstr>
      <vt:lpstr>TitleRegion1.a5.h30.4</vt:lpstr>
      <vt:lpstr>'WS C.1 Audited Other Costs'!TitleRegion1.a5.j29.6</vt:lpstr>
      <vt:lpstr>TitleRegion1.a5.j29.6</vt:lpstr>
      <vt:lpstr>TitleRegion1.a5.l37.7</vt:lpstr>
      <vt:lpstr>TitleRegion1.a7.e34.13</vt:lpstr>
      <vt:lpstr>TitleRegion1.b56.e71.1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SFY-2017-18-Amended-CRCS</dc:title>
  <dc:creator>Guidehouse</dc:creator>
  <cp:keywords>CRCS DHCS 2437</cp:keywords>
  <cp:lastModifiedBy>Rose-Walker, Ezralene@DHCS</cp:lastModifiedBy>
  <cp:lastPrinted>2022-03-28T21:24:13Z</cp:lastPrinted>
  <dcterms:created xsi:type="dcterms:W3CDTF">2006-12-08T19:43:58Z</dcterms:created>
  <dcterms:modified xsi:type="dcterms:W3CDTF">2022-10-07T17:13:44Z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DHCS 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TemplateUrl">
    <vt:lpwstr/>
  </property>
  <property fmtid="{D5CDD505-2E9C-101B-9397-08002B2CF9AE}" pid="6" name="xd_ProgID">
    <vt:lpwstr/>
  </property>
  <property fmtid="{D5CDD505-2E9C-101B-9397-08002B2CF9AE}" pid="7" name="PublishingStartDate">
    <vt:lpwstr/>
  </property>
  <property fmtid="{D5CDD505-2E9C-101B-9397-08002B2CF9AE}" pid="8" name="PublishingExpirationDate">
    <vt:lpwstr/>
  </property>
  <property fmtid="{D5CDD505-2E9C-101B-9397-08002B2CF9AE}" pid="9" name="display_urn:schemas-microsoft-com:office:office#Author">
    <vt:lpwstr>System Account</vt:lpwstr>
  </property>
  <property fmtid="{D5CDD505-2E9C-101B-9397-08002B2CF9AE}" pid="10" name="display_urn">
    <vt:lpwstr>System Account</vt:lpwstr>
  </property>
  <property fmtid="{D5CDD505-2E9C-101B-9397-08002B2CF9AE}" pid="11" name="Order">
    <vt:lpwstr>660100.000000000</vt:lpwstr>
  </property>
  <property fmtid="{D5CDD505-2E9C-101B-9397-08002B2CF9AE}" pid="12" name="ContentTypeId">
    <vt:lpwstr>0x010100EEE380F46F125946A8B4C4C90D9FFCDC002BD714A348B448409FBFD44A860871DB</vt:lpwstr>
  </property>
  <property fmtid="{D5CDD505-2E9C-101B-9397-08002B2CF9AE}" pid="13" name="_dlc_DocIdItemGuid">
    <vt:lpwstr>984a2846-f9ca-44a4-8dec-ca2501ee2a29</vt:lpwstr>
  </property>
  <property fmtid="{D5CDD505-2E9C-101B-9397-08002B2CF9AE}" pid="14" name="Division">
    <vt:lpwstr>28;#Local Governmental Financing|80c71d1a-be15-484a-88bb-f1f056d69f94</vt:lpwstr>
  </property>
</Properties>
</file>